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codeName="ThisWorkbook" defaultThemeVersion="124226"/>
  <mc:AlternateContent xmlns:mc="http://schemas.openxmlformats.org/markup-compatibility/2006">
    <mc:Choice Requires="x15">
      <x15ac:absPath xmlns:x15ac="http://schemas.microsoft.com/office/spreadsheetml/2010/11/ac" url="V:\ProcurementServices\PSTm05(Kleinhenz)\Umbrella\73600-22802 Umbrella,Mfr\00_Mfrs\NICE\1_Mods\#1824 AL\"/>
    </mc:Choice>
  </mc:AlternateContent>
  <xr:revisionPtr revIDLastSave="0" documentId="13_ncr:1_{7EA747B6-CAC0-4E76-B9FE-615B05A6A67B}" xr6:coauthVersionLast="45" xr6:coauthVersionMax="45" xr10:uidLastSave="{00000000-0000-0000-0000-000000000000}"/>
  <bookViews>
    <workbookView xWindow="-108" yWindow="-108" windowWidth="23256" windowHeight="12576" tabRatio="868" firstSheet="1" activeTab="1" xr2:uid="{00000000-000D-0000-FFFF-FFFF00000000}"/>
  </bookViews>
  <sheets>
    <sheet name="Instructions (2)" sheetId="27" state="hidden" r:id="rId1"/>
    <sheet name="Category Discount" sheetId="28" r:id="rId2"/>
    <sheet name="Lot 1 Software" sheetId="33" r:id="rId3"/>
    <sheet name="Lot 3 Cloud" sheetId="34" r:id="rId4"/>
    <sheet name="Lot 4 Implementation" sheetId="35" r:id="rId5"/>
    <sheet name="Categories" sheetId="32" state="hidden" r:id="rId6"/>
  </sheets>
  <externalReferences>
    <externalReference r:id="rId7"/>
  </externalReferences>
  <calcPr calcId="191029"/>
  <customWorkbookViews>
    <customWorkbookView name="michael.falstich - Personal View" guid="{03CC777F-CB35-4204-9FA4-98641554F379}" mergeInterval="0" personalView="1" maximized="1" xWindow="1" yWindow="1" windowWidth="1276" windowHeight="580" activeSheetId="1"/>
    <customWorkbookView name="Accenture - Personal View" guid="{8A8F7088-C6A3-4AFB-9EB1-C188635FEB3C}" mergeInterval="0" personalView="1" maximized="1" xWindow="1" yWindow="1" windowWidth="1280" windowHeight="580"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4" i="35" l="1"/>
  <c r="M73" i="35"/>
  <c r="O73" i="35" s="1"/>
  <c r="O72" i="35"/>
  <c r="M72" i="35"/>
  <c r="M71" i="35"/>
  <c r="O71" i="35" s="1"/>
  <c r="M70" i="35"/>
  <c r="M69" i="35"/>
  <c r="O69" i="35" s="1"/>
  <c r="M68" i="35"/>
  <c r="O68" i="35" s="1"/>
  <c r="M67" i="35"/>
  <c r="O67" i="35" s="1"/>
  <c r="M66" i="35"/>
  <c r="O65" i="35"/>
  <c r="M65" i="35"/>
  <c r="M64" i="35"/>
  <c r="O64" i="35" s="1"/>
  <c r="M63" i="35"/>
  <c r="O63" i="35" s="1"/>
  <c r="M62" i="35"/>
  <c r="M61" i="35"/>
  <c r="O61" i="35" s="1"/>
  <c r="O60" i="35"/>
  <c r="M60" i="35"/>
  <c r="M59" i="35"/>
  <c r="O59" i="35" s="1"/>
  <c r="M58" i="35"/>
  <c r="O57" i="35"/>
  <c r="M57" i="35"/>
  <c r="M56" i="35"/>
  <c r="O56" i="35" s="1"/>
  <c r="M55" i="35"/>
  <c r="O55" i="35" s="1"/>
  <c r="M54" i="35"/>
  <c r="M53" i="35"/>
  <c r="O53" i="35" s="1"/>
  <c r="O52" i="35"/>
  <c r="M52" i="35"/>
  <c r="M51" i="35"/>
  <c r="O51" i="35" s="1"/>
  <c r="M50" i="35"/>
  <c r="O49" i="35"/>
  <c r="M49" i="35"/>
  <c r="M48" i="35"/>
  <c r="O48" i="35" s="1"/>
  <c r="M47" i="35"/>
  <c r="O47" i="35" s="1"/>
  <c r="M46" i="35"/>
  <c r="M45" i="35"/>
  <c r="O45" i="35" s="1"/>
  <c r="O44" i="35"/>
  <c r="M44" i="35"/>
  <c r="M43" i="35"/>
  <c r="O43" i="35" s="1"/>
  <c r="M42" i="35"/>
  <c r="O41" i="35"/>
  <c r="M41" i="35"/>
  <c r="M40" i="35"/>
  <c r="O40" i="35" s="1"/>
  <c r="M39" i="35"/>
  <c r="O39" i="35" s="1"/>
  <c r="M38" i="35"/>
  <c r="M37" i="35"/>
  <c r="O37" i="35" s="1"/>
  <c r="O36" i="35"/>
  <c r="M36" i="35"/>
  <c r="M35" i="35"/>
  <c r="O35" i="35" s="1"/>
  <c r="M34" i="35"/>
  <c r="O33" i="35"/>
  <c r="M33" i="35"/>
  <c r="M32" i="35"/>
  <c r="O32" i="35" s="1"/>
  <c r="M31" i="35"/>
  <c r="O31" i="35" s="1"/>
  <c r="M30" i="35"/>
  <c r="M29" i="35"/>
  <c r="O29" i="35" s="1"/>
  <c r="O28" i="35"/>
  <c r="M28" i="35"/>
  <c r="M27" i="35"/>
  <c r="O27" i="35" s="1"/>
  <c r="M26" i="35"/>
  <c r="O25" i="35"/>
  <c r="M25" i="35"/>
  <c r="M24" i="35"/>
  <c r="O24" i="35" s="1"/>
  <c r="M23" i="35"/>
  <c r="O23" i="35" s="1"/>
  <c r="M22" i="35"/>
  <c r="M21" i="35"/>
  <c r="O21" i="35" s="1"/>
  <c r="O20" i="35"/>
  <c r="M20" i="35"/>
  <c r="M19" i="35"/>
  <c r="O19" i="35" s="1"/>
  <c r="M18" i="35"/>
  <c r="O17" i="35"/>
  <c r="M17" i="35"/>
  <c r="M16" i="35"/>
  <c r="O16" i="35" s="1"/>
  <c r="M15" i="35"/>
  <c r="O15" i="35" s="1"/>
  <c r="M14" i="35"/>
  <c r="M13" i="35"/>
  <c r="O13" i="35" s="1"/>
  <c r="O12" i="35"/>
  <c r="M12" i="35"/>
  <c r="M11" i="35"/>
  <c r="O11" i="35" s="1"/>
  <c r="M10" i="35"/>
  <c r="O9" i="35"/>
  <c r="M9" i="35"/>
  <c r="M8" i="35"/>
  <c r="O8" i="35" s="1"/>
  <c r="M7" i="35"/>
  <c r="O7" i="35" s="1"/>
  <c r="M6" i="35"/>
  <c r="F4" i="35"/>
  <c r="F1" i="35"/>
  <c r="M17" i="34"/>
  <c r="M16" i="34"/>
  <c r="M15" i="34"/>
  <c r="M14" i="34"/>
  <c r="O14" i="34" s="1"/>
  <c r="M13" i="34"/>
  <c r="O13" i="34" s="1"/>
  <c r="M12" i="34"/>
  <c r="O12" i="34" s="1"/>
  <c r="M11" i="34"/>
  <c r="O11" i="34" s="1"/>
  <c r="M10" i="34"/>
  <c r="O10" i="34" s="1"/>
  <c r="M9" i="34"/>
  <c r="O9" i="34" s="1"/>
  <c r="M8" i="34"/>
  <c r="O8" i="34" s="1"/>
  <c r="M7" i="34"/>
  <c r="O7" i="34" s="1"/>
  <c r="O6" i="34"/>
  <c r="M6" i="34"/>
  <c r="F4" i="34"/>
  <c r="F1" i="34"/>
  <c r="M37" i="33"/>
  <c r="M36" i="33"/>
  <c r="O36" i="33" s="1"/>
  <c r="M35" i="33"/>
  <c r="O35" i="33" s="1"/>
  <c r="M34" i="33"/>
  <c r="O34" i="33" s="1"/>
  <c r="M33" i="33"/>
  <c r="M32" i="33"/>
  <c r="O32" i="33" s="1"/>
  <c r="M31" i="33"/>
  <c r="O31" i="33" s="1"/>
  <c r="F4" i="33"/>
  <c r="F1" i="33"/>
  <c r="O33" i="33" l="1"/>
  <c r="O37" i="33"/>
  <c r="O16" i="34"/>
  <c r="O15" i="34"/>
  <c r="O17" i="34"/>
  <c r="O14" i="35"/>
  <c r="O10" i="35"/>
  <c r="O6" i="35"/>
  <c r="O22" i="35"/>
  <c r="O26" i="35"/>
  <c r="O30" i="35"/>
  <c r="O34" i="35"/>
  <c r="O38" i="35"/>
  <c r="O42" i="35"/>
  <c r="O46" i="35"/>
  <c r="O50" i="35"/>
  <c r="O54" i="35"/>
  <c r="O58" i="35"/>
  <c r="O62" i="35"/>
  <c r="O66" i="35"/>
  <c r="O74" i="35"/>
  <c r="O18" i="35"/>
  <c r="O70" i="35"/>
  <c r="A1" i="27" l="1"/>
</calcChain>
</file>

<file path=xl/sharedStrings.xml><?xml version="1.0" encoding="utf-8"?>
<sst xmlns="http://schemas.openxmlformats.org/spreadsheetml/2006/main" count="766" uniqueCount="377">
  <si>
    <t>Unit of Measure</t>
  </si>
  <si>
    <t>List Price</t>
  </si>
  <si>
    <t>Item Number</t>
  </si>
  <si>
    <t>Percent Educational Discount</t>
  </si>
  <si>
    <t>Net NYS Contract Price</t>
  </si>
  <si>
    <t>Net NYS Educational Price</t>
  </si>
  <si>
    <t>Product Name</t>
  </si>
  <si>
    <t>Product Description</t>
  </si>
  <si>
    <t>Units Per Unit of Measure</t>
  </si>
  <si>
    <t>Bundled Part Number? 
Yes / No</t>
  </si>
  <si>
    <t>Manufacturer Part Number (SKU)</t>
  </si>
  <si>
    <t>Lot 1 - Software</t>
  </si>
  <si>
    <t>Lot 2 - Hardware</t>
  </si>
  <si>
    <t>Lot 3 - Cloud</t>
  </si>
  <si>
    <t>Lot 4 - Implementation</t>
  </si>
  <si>
    <t>Minimum  NYS Discount</t>
  </si>
  <si>
    <t>Actual NYS Discount</t>
  </si>
  <si>
    <t>Product Category</t>
  </si>
  <si>
    <t>Annual Price Increase</t>
  </si>
  <si>
    <t>Product Deletion</t>
  </si>
  <si>
    <t>Contract Number</t>
  </si>
  <si>
    <t>Date</t>
  </si>
  <si>
    <t xml:space="preserve">Product Addition </t>
  </si>
  <si>
    <t>Lowering of Price</t>
  </si>
  <si>
    <t>Minimum NYS Discount / Category Discount</t>
  </si>
  <si>
    <t>Other Complex Update</t>
  </si>
  <si>
    <t>Contractor Name</t>
  </si>
  <si>
    <t>NICE Systems, Inc.</t>
  </si>
  <si>
    <t>PM68145</t>
  </si>
  <si>
    <t>No bid</t>
  </si>
  <si>
    <t>Inform Essential channel license</t>
  </si>
  <si>
    <t>1 Inform Essential Audio Recording channel license, including Inform Essential applications (excludes CTD, telephony CDR, CTI and ANI/ALI support).</t>
  </si>
  <si>
    <t>NPS-INF-ESNT-1CH</t>
  </si>
  <si>
    <t>No</t>
  </si>
  <si>
    <t>Each</t>
  </si>
  <si>
    <t>Inform Professional channel license</t>
  </si>
  <si>
    <t>1 Primary Inform Professional Audio channel license, including Inform Professional applications, CTD, telephony CDR, CTI and ANI/ALI support.</t>
  </si>
  <si>
    <t>NPS-INF-PROF-1CH</t>
  </si>
  <si>
    <t>Inform Elite channel license</t>
  </si>
  <si>
    <t>1 Primary and 1 Resilient Inform Elite Audio Recording channel license, including Inform Elite applications, GIS, CAD, CTD, telephony CDR, CTI integrations, ANI/ALI support and 1 Text Recording channel license.</t>
  </si>
  <si>
    <t>NPS-INF-ELITE-1CH</t>
  </si>
  <si>
    <t>Resilient Inform Professional Audio Recording channel license</t>
  </si>
  <si>
    <t>1 Resilient Inform Professional Audio Recording channel license, including Inform Professional applications, CTD, telephony CDR, CTI and ANI/ALI support).</t>
  </si>
  <si>
    <t>NPS-INF-PROF-RES-PPC</t>
  </si>
  <si>
    <t>Inform Professional Resilient Modules.</t>
  </si>
  <si>
    <t>Inform Professional Resilient Modules, including Inform Server, NIR Core Server, Satellite and CTI resilience, per Primary Professional audio channel. Resilience for Applications (Inform Server), Core Svr Res, 2N Core/Sat, CTI, N+1)</t>
  </si>
  <si>
    <t>NPS-INF-PROF-MO-RES-PPC</t>
  </si>
  <si>
    <t>Primary Inform Professional Add-On/Matrix Channel/Resource.</t>
  </si>
  <si>
    <t>1 Primary Inform Professional Add-On/Matrix Channel/Resource, including Inform Professional applications</t>
  </si>
  <si>
    <t>NPS-INF-PROF-ADDON-1CH</t>
  </si>
  <si>
    <t>Resilient Inform Professional Add-On/Matrix Channel/Resource.</t>
  </si>
  <si>
    <t>1 Resilient Inform Professional Add-On/Matrix Channel/Resource, including Inform Professional applications</t>
  </si>
  <si>
    <t>NPS-INF-PROF-ADDONRES1CH</t>
  </si>
  <si>
    <t>Inform Elite Add-On/Matrix Channel/Resource</t>
  </si>
  <si>
    <t>1 Primary and 1 Resilient Inform Elite Add-On/Matrix Channel/Resource, including Inform Elite applications</t>
  </si>
  <si>
    <t>NPS-INF-ELIT-ADDON-1CH</t>
  </si>
  <si>
    <t>APCO P25/OpenSky Trunked radio Core Integration</t>
  </si>
  <si>
    <t>Additional premium for a P25 TR Core</t>
  </si>
  <si>
    <t>NPS-INF-CORE-P25</t>
  </si>
  <si>
    <t>ESN / TETRA Trunked radio Core Integration</t>
  </si>
  <si>
    <t>Additional premium for a ESN / TETRA TR Core</t>
  </si>
  <si>
    <t>NPS-INF-CORE-TETRA</t>
  </si>
  <si>
    <t>APCO P25 TR Channel Premium</t>
  </si>
  <si>
    <t>Additional channel premium for a P25 TR channel</t>
  </si>
  <si>
    <t>NPS-INF-CH-P25</t>
  </si>
  <si>
    <t>ESN / TETRA TR Channel Premium</t>
  </si>
  <si>
    <t>Additional channel premium for a ESN / TETRA TR channel</t>
  </si>
  <si>
    <t>NPS-INF-CH-TETRA</t>
  </si>
  <si>
    <t>Inform Professional/Elite Software Screen Recording channel license.</t>
  </si>
  <si>
    <t>1 Inform Professional/Elite Software Screen Recording channel license, including Inform Professional/Elite application support</t>
  </si>
  <si>
    <t>NPS-INF-SCREEN-1CH</t>
  </si>
  <si>
    <t>Inform Professional Text Recording channel license</t>
  </si>
  <si>
    <t>1 Inform Professional Text Recording channel license, including Inform Professional application support</t>
  </si>
  <si>
    <t>NPS-INF-TEXT-1CH</t>
  </si>
  <si>
    <t>Evidence Compliance PACK (Organizer and Media Player)</t>
  </si>
  <si>
    <t>Evidence Compliance PACK. Adds Organizer and Media Player</t>
  </si>
  <si>
    <t>NPS-INF-PROF-ECPACK-PPC</t>
  </si>
  <si>
    <t>QA PACK (Evaluator &amp; Reporter)</t>
  </si>
  <si>
    <t>QA PACK. Adds Evaluator and Reporter.</t>
  </si>
  <si>
    <t>NPS-INFRM-QAPACK-PPC</t>
  </si>
  <si>
    <t>Inform Essential CTI Capability</t>
  </si>
  <si>
    <t>CTI Integration</t>
  </si>
  <si>
    <t>NPS-INF-ESNT-CTIPACK-PPC</t>
  </si>
  <si>
    <t>Centralised Archive for Inform Professional/Elite</t>
  </si>
  <si>
    <t>Centralised Archive</t>
  </si>
  <si>
    <t>NPS-INF-CENTARCH-CH</t>
  </si>
  <si>
    <t>Inform API</t>
  </si>
  <si>
    <t>API to third party</t>
  </si>
  <si>
    <t>NPS-INF-API-CORE-PPC</t>
  </si>
  <si>
    <t>Inform Essential ANI / ALI Annotation</t>
  </si>
  <si>
    <t>ANI / ALI  Driver</t>
  </si>
  <si>
    <t>NPS-INF-ESNT-LOCAA-PPC</t>
  </si>
  <si>
    <t>Inform Elite Incident Intelligence Dashboards</t>
  </si>
  <si>
    <t>Incident Dashboard</t>
  </si>
  <si>
    <t>NPS-INF-ELITE-IID-PPC</t>
  </si>
  <si>
    <t>NPS-INF-ESNT</t>
  </si>
  <si>
    <t>NPS-INF-PROF</t>
  </si>
  <si>
    <t>Professional Recorder</t>
  </si>
  <si>
    <t>NPS-INF-ELITE</t>
  </si>
  <si>
    <t>Resilient Services</t>
  </si>
  <si>
    <t>Inform  Resilient Modules installations</t>
  </si>
  <si>
    <t>Number of Items</t>
  </si>
  <si>
    <t>Essential Recorder</t>
  </si>
  <si>
    <t>Inform essential 1 channel software with remote  install and temote training on a single customer supplied server up to 96 channels.</t>
  </si>
  <si>
    <t>Yes</t>
  </si>
  <si>
    <t>Inform professional 1 channel software with install and training on a single customer supplied server up to 200 channels and the installation of a 2N recorder on a second server.</t>
  </si>
  <si>
    <t>Elite Recorder</t>
  </si>
  <si>
    <t>Inform Elite 1 channel software with install and training on a single customer supplied server up to 200 channels and the installation of a 2N recorder on a second server.</t>
  </si>
  <si>
    <t>PS-RES</t>
  </si>
  <si>
    <t xml:space="preserve">Multimedia Recording and Evidence Management Solution </t>
  </si>
  <si>
    <t xml:space="preserve">Evidence Management Solution </t>
  </si>
  <si>
    <t xml:space="preserve"> Evidence Management Solution </t>
  </si>
  <si>
    <t>Inform API Runtime</t>
  </si>
  <si>
    <t>Recorder API Runtime and OCCI Runtime License</t>
  </si>
  <si>
    <t>NPS-NR-REC-API-RT</t>
  </si>
  <si>
    <t>NO</t>
  </si>
  <si>
    <t xml:space="preserve">Each </t>
  </si>
  <si>
    <t>Inform API NF399</t>
  </si>
  <si>
    <t>NF399 Compliant Search and Replay API</t>
  </si>
  <si>
    <t>NPS-NR-REP-API-NF399</t>
  </si>
  <si>
    <t>Inform API AQUA</t>
  </si>
  <si>
    <t>NICE Inform API for integration with AQUA - per single concurrent user connection</t>
  </si>
  <si>
    <t>NPS-INF-AQUA-API</t>
  </si>
  <si>
    <t>Eltima Splitter</t>
  </si>
  <si>
    <t>Eltima Serial Splitter Software</t>
  </si>
  <si>
    <t>NPS-TPS-ELTIMA-LIC</t>
  </si>
  <si>
    <t xml:space="preserve">Inform P25 Encryption </t>
  </si>
  <si>
    <t>NICE DTRL P25 Encryption Support</t>
  </si>
  <si>
    <t>NPS-INF-CORE-DTRL-ENC</t>
  </si>
  <si>
    <t>ISSI-G Keylock Dongle (Clear)</t>
  </si>
  <si>
    <t>New Phase One/Two Clear System, ISSI-G Keylock Dongle Phase One/Two c/w 200 streams enabled</t>
  </si>
  <si>
    <t>NPS-APCOP25-CLEAR</t>
  </si>
  <si>
    <t>ISSI-G Keylock Dongle (Encrypted)</t>
  </si>
  <si>
    <t>New Phase One/Two Encrypted System, ISSI-G Keylock Dongle Phase One/Two c/w 200 streams enabled</t>
  </si>
  <si>
    <t>NPS-APCOP25-CRYPT</t>
  </si>
  <si>
    <t>Type of Cloud Service
(Ex. XaaS 
- Anything as a Service)</t>
  </si>
  <si>
    <t>Basic Investigate pack</t>
  </si>
  <si>
    <t>Investigate Pack Unit.  Supports basic Investigate capabilities including DSG &amp; manual uploads;  transcoding; Search, Suggestions, Timeline, Map view; Prosecutor Portal; Download Portal; RMS DSG connector; NICE Inform DSG connector.</t>
  </si>
  <si>
    <t>NPS-INV-PACK-UNITS</t>
  </si>
  <si>
    <t>SaaS</t>
  </si>
  <si>
    <t>Basic Investigate pack - Trial</t>
  </si>
  <si>
    <t>1 month trial for Investigate Pack Unit.  Supports basic Investigate SaaS capabilities including DSG &amp; manual uploads; transcoding; Investigate Search, Suggestions, Timeline, Map view; Prosecutor Portal; Download Portal; RMS DSG connector; NICE Inform DSG connector.</t>
  </si>
  <si>
    <t xml:space="preserve">NPS-INVTRIAL-PACK-UNITS </t>
  </si>
  <si>
    <t>Additional capacity/storage</t>
  </si>
  <si>
    <t>Additional storage by the Tera Byte/mo</t>
  </si>
  <si>
    <t>NPS-INV-ADDSTO-TB</t>
  </si>
  <si>
    <t>Additional indexing/yr</t>
  </si>
  <si>
    <t>One time fee for Additional Year of indexing</t>
  </si>
  <si>
    <t>NPS-INV-ADDYEARS</t>
  </si>
  <si>
    <t>Standard DSG Connector</t>
  </si>
  <si>
    <t>Standard DSG Connector (12 mo)</t>
  </si>
  <si>
    <t>NPS-INV-CON- ADD</t>
  </si>
  <si>
    <t>Enhanced DSG Connector</t>
  </si>
  <si>
    <t>Enhanced DSG Connector (e.g.  CAD, CCTV integrations) (12 mo)</t>
  </si>
  <si>
    <t>NPS-INV-CON-ENHANCED</t>
  </si>
  <si>
    <t>Software Test Environment</t>
  </si>
  <si>
    <t>Customer Sandbox (Customer Customized InvestigateTest Portal)</t>
  </si>
  <si>
    <t>NPS-INV-SANDBOX</t>
  </si>
  <si>
    <t xml:space="preserve">OCR Software </t>
  </si>
  <si>
    <t>Document and image OCR (12 mo)</t>
  </si>
  <si>
    <t>NPS-INV-ANALYTICS-OCR</t>
  </si>
  <si>
    <t>Mobile Interface</t>
  </si>
  <si>
    <t>Investigate Mobile Access (12 mo)</t>
  </si>
  <si>
    <t>NPS-INV-MOBILEWEBAPP</t>
  </si>
  <si>
    <t xml:space="preserve">Community Access Portal </t>
  </si>
  <si>
    <t>Investigate Community Portal Interface (12 mo)</t>
  </si>
  <si>
    <t>NPS-INV-COMP-UNITS</t>
  </si>
  <si>
    <t>Upgrade for redundancy</t>
  </si>
  <si>
    <t>Upgrade Pack to Geo Redundant infastructure (12 mo)</t>
  </si>
  <si>
    <t>NPS-INV-PACK-GEO-UNITS</t>
  </si>
  <si>
    <t>Siraview transcoding</t>
  </si>
  <si>
    <t>Add Siraview transcoding engine to PACK (12 mo)</t>
  </si>
  <si>
    <t>NPS-INV-SIRATRANSCODE</t>
  </si>
  <si>
    <t>Investigate software service setup</t>
  </si>
  <si>
    <t>Investigate Service Set-up one-time fee, per unit</t>
  </si>
  <si>
    <t>NPS-INV-SETUP</t>
  </si>
  <si>
    <t>Software Service</t>
  </si>
  <si>
    <t>Service days of work effort required.</t>
  </si>
  <si>
    <t>NPS-INV-SERV-DAYS</t>
  </si>
  <si>
    <t>Software Training</t>
  </si>
  <si>
    <t>On-site Software Training, One Day</t>
  </si>
  <si>
    <t>NPS-INV-ONSITETRAINING</t>
  </si>
  <si>
    <t>DSG Connector Setup</t>
  </si>
  <si>
    <t>DSG Connector License, Setup Fee</t>
  </si>
  <si>
    <t>NPS-INV-CON-ADD-SETUP</t>
  </si>
  <si>
    <t>Setup for the Software Test Environment</t>
  </si>
  <si>
    <t>One-time setup for the Customer Sandbox</t>
  </si>
  <si>
    <t>NPS-INV-SANDBOX-SETUP</t>
  </si>
  <si>
    <t>Mobile Interface Setup</t>
  </si>
  <si>
    <t>One-time setup for the Mobile Portal</t>
  </si>
  <si>
    <t>NPS-INV-MOBILE-SETUP</t>
  </si>
  <si>
    <t>Community Access Portal Setup</t>
  </si>
  <si>
    <t>One time setup fee for Community Portal, applies to all Packages.</t>
  </si>
  <si>
    <t>NPS-INV-COMP-SETUP</t>
  </si>
  <si>
    <t>1st Recorder (48 ch) Tech Implementation</t>
  </si>
  <si>
    <t>Tech Implementation: First Recording System, up to 48 channels</t>
  </si>
  <si>
    <t>PS-TEC-IEIP-01-PS</t>
  </si>
  <si>
    <t xml:space="preserve">Inform Elite Audio Analytics Installation </t>
  </si>
  <si>
    <t>Uplift for installation and configuration of Inform Elite Audio Analytics Speech Indexing</t>
  </si>
  <si>
    <t>PS-IN-ASC41-PS</t>
  </si>
  <si>
    <t>Inform Elite CAD integration and GIS mapping Installation</t>
  </si>
  <si>
    <t>Uplift for installation and configuration of Inform Elite integration to CAD and GIS mapping</t>
  </si>
  <si>
    <t>PS-IN-ASC42-PS</t>
  </si>
  <si>
    <t>Inform Elite BI installatoin</t>
  </si>
  <si>
    <t>Uplift for installation and configuration of Inform Elite Business Intelligence Dashboards</t>
  </si>
  <si>
    <t>PS-IN-ASC43-PS</t>
  </si>
  <si>
    <t>4 hr NICE Inform Refresher Training</t>
  </si>
  <si>
    <t xml:space="preserve">1/2 day / 4 hour NICE Inform refresher training - for users previously trained on NICE Inform. </t>
  </si>
  <si>
    <t>PS-TR-EU-REFRESH-PS</t>
  </si>
  <si>
    <t>NICE Cert Sys Admin Training 3 day - NICE Campus, public</t>
  </si>
  <si>
    <t>NICE Certified Systems Administrator course - 3 day instructor led public course at NICE Campus</t>
  </si>
  <si>
    <t>PS-TR-EU-NCSA-NICE-PS</t>
  </si>
  <si>
    <t>NICE Cert Sys Admin Training 3 day - Remote, public</t>
  </si>
  <si>
    <t>NICE Certified Systems Administrator course - 3 day instructor led public course delivered remotely</t>
  </si>
  <si>
    <t>PS-TR-EU-NCSA-VIRT-PS</t>
  </si>
  <si>
    <t>NICE Cert Sys Admin Training 3 day - Customer Site, public</t>
  </si>
  <si>
    <t>NICE Certified Systems Administrator course - 3 day instructor led private course at customer site.</t>
  </si>
  <si>
    <t>PS-TR-EU-NCSA-PRIV-PS</t>
  </si>
  <si>
    <t>NICE Cert Sys Admin Training 3 day - Remote, private</t>
  </si>
  <si>
    <t>NICE Certified Systems Administrator course - 3 day instructor led private course delivered remotely.</t>
  </si>
  <si>
    <t>PS-TR-EU-NCSA-PRIVVIRT-PS</t>
  </si>
  <si>
    <t>Training Subscription - NICE Inform - 10 credits</t>
  </si>
  <si>
    <t>Continuous Education and Training Subscription: Provided by NICE Regional Trainers / NICE Services
Annual service subscription to provide a block of 10 credits used for:
1. Post-implementation Assessment and Training
2. Refresher Training
3. Best Practices Workshops
4. Access to NICE Education Portal – 2 licenses; Live Training Webinars</t>
  </si>
  <si>
    <t>PS-VAS-TRAIN-PS</t>
  </si>
  <si>
    <t>Sys Moves / Adds / Changes Annual Subscription - Inform.</t>
  </si>
  <si>
    <t>System Moves / Adds / Changes: Provided by NICE Services, NICE Project Managers
Annual service subscription to provide:
1. Up to 40 hours remote/onsite services
2. Maximum 2 site visits (14 day Notice) for MACs (moves, adds and changes)
3. Remote Project Manager to manage customer liaison, scheduling and reporting
Travel time will be deducted from the pool of available service hours 
Travel expenses and costs of any associated hardware and/or software will incur additional charges as per the standard services T&amp;E items and will be billed separately
All prices are factored on top of customers with Gold</t>
  </si>
  <si>
    <t>PS-VAS-SYSMAC-PS</t>
  </si>
  <si>
    <t>Customer Site Visits, Annual Subsription - Inform</t>
  </si>
  <si>
    <t>Customer Site Visits: Provided by NICE Services, NICE Project Managers
Annual service subscription to provide:
1. Up to 2 customer elective site visits
2. Up to 5 days of accrued time inclusive of travel time.
3. Remote Project Manager to manage customer liaison, scheduling and reporting
Excludes costs of any associated hardware and/or software which will be billed separately
All prices are factored on top of customers with Gold</t>
  </si>
  <si>
    <t>PS-VAS-VISIT-PS</t>
  </si>
  <si>
    <t>Inform Implementation, 1st recorder, up to 48 ch</t>
  </si>
  <si>
    <t>Tech Implementation (Instal and PM) First Recording System, up to 48 channels</t>
  </si>
  <si>
    <t>Inform Implementation, 1st recorder, up to 96 ch</t>
  </si>
  <si>
    <t>Tech Implementation (Instal and PM) First Recording System, up to 96 channels</t>
  </si>
  <si>
    <t>PS-TEC-IEIP-02-PS</t>
  </si>
  <si>
    <t>Inform Implementation, 1st recorder, up to 200 ch</t>
  </si>
  <si>
    <t>Tech Implementation (Instal and PM) First Recording System, up to 200 channels</t>
  </si>
  <si>
    <t>PS-TEC-IEIP-03-PS</t>
  </si>
  <si>
    <t>Inform implementation, add'l recorder, up to 48 ch</t>
  </si>
  <si>
    <t>Tech Implementation (Instal and PM)  Additional Recording System, Same Site, up to 48 channels</t>
  </si>
  <si>
    <t>PS-TEC-IEIP-04-PS</t>
  </si>
  <si>
    <t>Inform implementation, add'l recorder, up to 96 ch</t>
  </si>
  <si>
    <t>Tech Implementation (Instal and PM)  Additional Recording System, Same Site, up to 96 channels</t>
  </si>
  <si>
    <t>PS-TEC-IEIP-05-PS</t>
  </si>
  <si>
    <t>Inform implementation, add'l recorder, up to 200 ch</t>
  </si>
  <si>
    <t>Tech Implementation (Instal and PM)  Additional Recording System, Same Site, up to 200 channels</t>
  </si>
  <si>
    <t>PS-TEC-IEIP-06-PS</t>
  </si>
  <si>
    <t>Inform implementation, add'l recorder, different site, up to 48 ch</t>
  </si>
  <si>
    <t>Tech Implementation (Instal and PM)  Additional Recording System, Different Site, up to 48 channels</t>
  </si>
  <si>
    <t>PS-TEC-IEIP-07-PS</t>
  </si>
  <si>
    <t>Inform implementation, add'l recorder, different site, up to 96 ch</t>
  </si>
  <si>
    <t>Tech Implementation (Instal and PM)  Additional Recording System, Different Site, up to 96 channels</t>
  </si>
  <si>
    <t>PS-TEC-IEIP-08-PS</t>
  </si>
  <si>
    <t>Inform implementation, add'l recorder, different site, up to 200 ch</t>
  </si>
  <si>
    <t>Tech Implementation (Instal and PM)  Additional Recording System, Different Site, up to 200 channels</t>
  </si>
  <si>
    <t>PS-TEC-IEIP-09-PS</t>
  </si>
  <si>
    <t>Instal/Config CTI/CDR/CTD per server</t>
  </si>
  <si>
    <t>Installation/Configuration of CTI/CDR/CTD integration, per server</t>
  </si>
  <si>
    <t>PS-IN-ASC02-PS</t>
  </si>
  <si>
    <t>Config of NR Core Server Resilience / CSR pair</t>
  </si>
  <si>
    <t>Uplift for configuration of NR Core Server Resilience, per CSR pair.</t>
  </si>
  <si>
    <t>PS-IN-ASC21-PS</t>
  </si>
  <si>
    <t>Config of NIR 2N Satellite Resilience / 2n Sat Pair</t>
  </si>
  <si>
    <t>Uplift for configuration of NR 2N Satellite Resilience, per 2N Satellite pair.</t>
  </si>
  <si>
    <t>PS-IN-ASC22-PS</t>
  </si>
  <si>
    <t>Confi of NR N+1 Active VoIP Sat Resilience / +1 Sat</t>
  </si>
  <si>
    <t>Uplift for configuration of NR N+1 Active VoIP Satellite Resilience, per +1 Satellite.</t>
  </si>
  <si>
    <t>PS-IN-ASC23-PS</t>
  </si>
  <si>
    <t>Config of NR CTI Svr Resilience / +1 CTI Svr</t>
  </si>
  <si>
    <t>Uplift for configuration of NR CTI Server Resilience, per +1 CTI Server.</t>
  </si>
  <si>
    <t>PS-IN-ASC33-PS</t>
  </si>
  <si>
    <t>Installation of a recorder above 200 ch, per add'l 50 ch - business hours</t>
  </si>
  <si>
    <t>Installation of Recording System channels above 200, per additional 50 channels. 8-5 M-F local time</t>
  </si>
  <si>
    <t>PS-IN-ASC29-PS</t>
  </si>
  <si>
    <t xml:space="preserve">Installation  of Sfw Screen Rec Satellite </t>
  </si>
  <si>
    <t>Uplift for installation/configuration of Software Screen Recording Satellite</t>
  </si>
  <si>
    <t>PS-IN-ASC37-PS</t>
  </si>
  <si>
    <t>Remote instal of ProQA AQUA integration to Inform / Concurrent user</t>
  </si>
  <si>
    <t>Remote installation/configuration of ProQA AQUA integration to NICE Inform per concurrent user (remote access mandatory)</t>
  </si>
  <si>
    <t>PS-IN-ASC40-PS</t>
  </si>
  <si>
    <t>Instal / config of Trunk Radio Integration per Core</t>
  </si>
  <si>
    <t>Installation/Configuration of Trunk Radio integration per Core</t>
  </si>
  <si>
    <t>PS-IN-ASC30-PS</t>
  </si>
  <si>
    <t>Instal / config of Encryption per Trunk Radio Core</t>
  </si>
  <si>
    <t>Installation/Configuration of Encryption per Trunk Radio Core</t>
  </si>
  <si>
    <t>PS-IN-ASC31-PS</t>
  </si>
  <si>
    <t>Staging / Server</t>
  </si>
  <si>
    <t xml:space="preserve">Staging, per server </t>
  </si>
  <si>
    <t>PS-IN-ASC32-PS</t>
  </si>
  <si>
    <t>Config of Data Logger + 1st driver integration</t>
  </si>
  <si>
    <t>Uplift for configuration of data logger plus first driver integration</t>
  </si>
  <si>
    <t>PS-IN-ASC34-PS</t>
  </si>
  <si>
    <t>Stand-alone ANI/ALI install/config</t>
  </si>
  <si>
    <t>Stand alone ANI/ALI Install and configuration</t>
  </si>
  <si>
    <t>PS-IN-ASC17-PS</t>
  </si>
  <si>
    <t>NICE Inform Lite stand-alone / resilient primary server installatoin</t>
  </si>
  <si>
    <t>NICE Inform (/Lite) Stand-Alone or Resilient Primary Inform Server installation.  Includes first 100 channels system configuration, 8 to 5 M-F local time (for over 100 channels, item PS-IN-ASC07-PS needs to be bundled for channel configuration within NICE Inform)</t>
  </si>
  <si>
    <t>PS-IN-ASC06-PS</t>
  </si>
  <si>
    <t>Addl Channel Sys Configuration in NICE Inform / per add'l 50 chnls (applicable with PS-IN-ASC06-PS, PS-IN-ASC08-PS or PS-IN-ASC14-PS)</t>
  </si>
  <si>
    <t>Additional channel system configuration in NICE Inform system installation or expansion, price per additional 50 channels (with PS-IN-ASC06-PS, PS-IN-ASC08-PS or PS-IN-ASC14-PS)</t>
  </si>
  <si>
    <t>PS-IN-ASC07-PS</t>
  </si>
  <si>
    <t>Resilient 2nd Inform Svr Installation business hours</t>
  </si>
  <si>
    <t>Resiliant Secondary Inform Server Installation, 8 to 5 M-F local time. (Additional per channel configuration PS-IN-ASC07-PS is NOT required for Inform channels of resilient secondary Inform Servers).</t>
  </si>
  <si>
    <t>PS-IN-ASC08-PS</t>
  </si>
  <si>
    <t xml:space="preserve">Install, setup, config - fwr instal per workstation </t>
  </si>
  <si>
    <t>Installation, setup and configuration of Software installation per workstation; mandatory for initial deployment of: 
* NICE User Registration application
* Screen recording agent and/or
* All Inform Clients (excluding Verify) when NiceVision is included in the system.</t>
  </si>
  <si>
    <t>PS-IN-ASC10-PS</t>
  </si>
  <si>
    <t>Config of NICE Invorm Evaluation up to 50 ECCs</t>
  </si>
  <si>
    <t>Uplift for configuration of NICE Inform Evaluator - up to 50 PS Operators</t>
  </si>
  <si>
    <t>PS-IN-ASC24-PS</t>
  </si>
  <si>
    <t>Config of NICE Invorm Evaluation up to 100 ECCs</t>
  </si>
  <si>
    <t>Uplift for configuration of NICE Inform Evaluator - up to 100 PS Operators</t>
  </si>
  <si>
    <t>PS-IN-ASC25-PS</t>
  </si>
  <si>
    <t>Config of NICE Invorm Evaluation above 100 ECCs</t>
  </si>
  <si>
    <t>Uplift for configuration of NICE Inform Evaluator - above 100 PS Operators</t>
  </si>
  <si>
    <t>PS-IN-ASC26-PS</t>
  </si>
  <si>
    <t xml:space="preserve">Server rack/stack - 1st Svr / site </t>
  </si>
  <si>
    <t>Server Racking &amp; Stacking, 1st server per site, covers physical receipt, inventory, mounting, cabling and initial power up.</t>
  </si>
  <si>
    <t>PS-IN-ASC27-PS</t>
  </si>
  <si>
    <t xml:space="preserve">Server rack/stack - Add'l Svrs / site </t>
  </si>
  <si>
    <t>Server Racking &amp; Stacking, additional servers, covers physical receipt, inventory, mounting, cabling and initial power up.</t>
  </si>
  <si>
    <t>PS-IN-ASC28-PS</t>
  </si>
  <si>
    <t xml:space="preserve">After hours installation </t>
  </si>
  <si>
    <t>Out-of-hours-uplift' on-top-of installation etc</t>
  </si>
  <si>
    <t>PS-IN-TNM01-PS</t>
  </si>
  <si>
    <t>Instal, config of NICE Inform Health Manager, up to 5 devices, 2 client workstations</t>
  </si>
  <si>
    <t>Uplift for installation and configuration of NICE Inform Health Manager.  Max 5 devices configured and 2 client workstations installed.</t>
  </si>
  <si>
    <t>PS-IN-ASC44-PS</t>
  </si>
  <si>
    <t>Config up to 5 add'l devices for monitoring by Health Manager</t>
  </si>
  <si>
    <t>Configuration of up to 5 additional devices for monitoring for existing NICE Inform Health Manager installation.</t>
  </si>
  <si>
    <t>PS-IN-ASC45-PS</t>
  </si>
  <si>
    <t>Daily Svc fee - moves, adds, changes, business hours</t>
  </si>
  <si>
    <t>Daily Services fee for Moves/Adds/Changes (8-5 M-F)</t>
  </si>
  <si>
    <t>PS-UG-01-PS</t>
  </si>
  <si>
    <t>Remote Svc fee - moves, adds, changes, business hours</t>
  </si>
  <si>
    <t>Remote hourly Services fee for Move/Adds/Changes (8-5 M-F)</t>
  </si>
  <si>
    <t>PS-UG-02-PS</t>
  </si>
  <si>
    <t>Upgrade to new version of NICE Inform per server</t>
  </si>
  <si>
    <t>Upgrade of NICE Inform Server, per server. Covers upgrade to new version of NICE Inform server only, excludes system expansion, reconfiguration and upgrade of client workstations with new codecs etc.</t>
  </si>
  <si>
    <t>PS-UG-05-PS</t>
  </si>
  <si>
    <t xml:space="preserve">Migrate legacy data source to new locatoin </t>
  </si>
  <si>
    <t>Migrate legacy data source (e.g. CLS 8.9 Site Database, NP Interactions Center) to new location (per CLS/IC)</t>
  </si>
  <si>
    <t>PS-UG-06-PS</t>
  </si>
  <si>
    <t>Migrate legacy removable media, per media</t>
  </si>
  <si>
    <t>Migrate legacy removable media; per media - NICE Approval Required</t>
  </si>
  <si>
    <t>PS-UG-08-PS</t>
  </si>
  <si>
    <t>Out of ours installation service</t>
  </si>
  <si>
    <t>Project management uplift for custom services</t>
  </si>
  <si>
    <t>Project Management UPLIFT to add:
- Custom SOW
- Custom ATP
- Custom Site Diagrams/As Built documentation
- Special Integration (Multi-site, any custom API, etc.)
- Out of normal business hours</t>
  </si>
  <si>
    <t>PS-PM-PM10-PS</t>
  </si>
  <si>
    <t>PM for moves, adds and changes - daily</t>
  </si>
  <si>
    <t>Daily Project Management for Moves/Adds/Changes</t>
  </si>
  <si>
    <t>PS-PM-PM16-PS</t>
  </si>
  <si>
    <t>PM for moves, adds and changes - hourly</t>
  </si>
  <si>
    <t>Hourly Project Management for Moves/Adds/Changes</t>
  </si>
  <si>
    <t>PS-PM-PM17-PS</t>
  </si>
  <si>
    <t xml:space="preserve">2-day instructor-led training, up to 6 students, at the client site </t>
  </si>
  <si>
    <t>NICE Inform  2-day instructor led training for up to 6 students held at the client site. Covers Verify, Monitor, Reconstruction, Organizer and Reporter, as well as adminstration applications. (Excludes Evaluator QA).</t>
  </si>
  <si>
    <t>PS-TR-EU12-PS</t>
  </si>
  <si>
    <t>Addl day of instructor led NICE Inform Evaluator QA training, up to 6 students, at the client site</t>
  </si>
  <si>
    <t>Additional day of instructor led NICE Inform Evaluator QA training for up to 6 students held at the client site, in addition to PS-TR-EU12-PS</t>
  </si>
  <si>
    <t>PS-TR-EU14-PS</t>
  </si>
  <si>
    <t>NICE Inform Standard / Lite 1-day instructor led training, up to 6 students, at the client site</t>
  </si>
  <si>
    <t>NICE Inform Standard / Lite 1-day instructor led training for up to 6 students held at the client site. Covers Inform Verify, Monitor &amp; Reconstruction, plus basic coverage of User Admin and System Admin.</t>
  </si>
  <si>
    <t>PS-TR-EU11-PS</t>
  </si>
  <si>
    <t>Addl day of applicatoin training, up to 6 students</t>
  </si>
  <si>
    <t xml:space="preserve">Additional day of applications training.  Provides additional training for up to 6 students.  </t>
  </si>
  <si>
    <t>PS-TR-EU04-PS</t>
  </si>
  <si>
    <t>1 day / 6 hr remote NICE Inform Evaluator QA / Reporter app training, if upgrade</t>
  </si>
  <si>
    <t>1 day / 6 hour remote NICE Inform Evaluator QA and Reporter application training for clients upgrading from previous version of NICE Inform.</t>
  </si>
  <si>
    <t>PS-TR-EU15-PS</t>
  </si>
  <si>
    <t>Remote NICE Inform Standard / Lite Instructor Led Training, up to 6 students, using Interwise + client's solution</t>
  </si>
  <si>
    <t>Remote NICE Inform Standard / Lite training (up to 6 attendees) - 6 hour, instructor-led training delivered using Interwise and client's solution. Covers Inform Verify, Monitor &amp; Reconstruction, plus basic coverage of User Admin and System Admin.</t>
  </si>
  <si>
    <t>PS-TR-EU06-PS</t>
  </si>
  <si>
    <t>Self paced app training for NICE Recording - 1 year access, per user</t>
  </si>
  <si>
    <t>Online self-paced applications training for NICE Recording - 1 year access (price per user)</t>
  </si>
  <si>
    <t xml:space="preserve">PS-TR-EP-NR01-PS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</si>
</sst>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4" x14ac:knownFonts="1">
    <font>
      <sz val="11"/>
      <color theme="1"/>
      <name val="Calibri"/>
      <family val="2"/>
      <scheme val="minor"/>
    </font>
    <font>
      <sz val="10"/>
      <name val="Arial"/>
      <family val="2"/>
    </font>
    <font>
      <sz val="10"/>
      <name val="Arial"/>
      <family val="2"/>
    </font>
    <font>
      <sz val="8"/>
      <name val="Arial"/>
      <family val="2"/>
    </font>
    <font>
      <sz val="11"/>
      <color theme="1"/>
      <name val="Calibri"/>
      <family val="2"/>
      <scheme val="minor"/>
    </font>
    <font>
      <sz val="9"/>
      <color theme="1"/>
      <name val="Arial"/>
      <family val="2"/>
    </font>
    <font>
      <sz val="10"/>
      <name val="MS Sans Serif"/>
      <family val="2"/>
    </font>
    <font>
      <b/>
      <sz val="9"/>
      <color theme="0"/>
      <name val="Arial"/>
      <family val="2"/>
    </font>
    <font>
      <b/>
      <sz val="12"/>
      <color theme="1"/>
      <name val="Arial"/>
      <family val="2"/>
    </font>
    <font>
      <sz val="12"/>
      <name val="Arial"/>
      <family val="2"/>
    </font>
    <font>
      <b/>
      <sz val="12"/>
      <name val="Arial"/>
      <family val="2"/>
    </font>
    <font>
      <sz val="10"/>
      <color theme="1"/>
      <name val="Arial"/>
      <family val="2"/>
    </font>
    <font>
      <b/>
      <sz val="10"/>
      <color theme="1"/>
      <name val="Arial"/>
      <family val="2"/>
    </font>
    <font>
      <sz val="12"/>
      <color theme="0"/>
      <name val="Arial"/>
      <family val="2"/>
    </font>
    <font>
      <b/>
      <sz val="10"/>
      <name val="Arial"/>
      <family val="2"/>
    </font>
    <font>
      <b/>
      <sz val="14"/>
      <color theme="0"/>
      <name val="Arial"/>
      <family val="2"/>
    </font>
    <font>
      <sz val="11"/>
      <color theme="1"/>
      <name val="Arial"/>
      <family val="2"/>
    </font>
    <font>
      <b/>
      <sz val="14"/>
      <name val="Arial"/>
      <family val="2"/>
    </font>
    <font>
      <sz val="11"/>
      <name val="Calibri"/>
      <family val="2"/>
      <scheme val="minor"/>
    </font>
    <font>
      <sz val="9"/>
      <name val="Arial"/>
      <family val="2"/>
    </font>
    <font>
      <sz val="9"/>
      <color rgb="FFFF0000"/>
      <name val="Arial"/>
      <family val="2"/>
    </font>
    <font>
      <sz val="11"/>
      <color indexed="8"/>
      <name val="Calibri"/>
      <family val="2"/>
    </font>
    <font>
      <sz val="10"/>
      <name val="Helv"/>
      <family val="2"/>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2266"/>
        <bgColor indexed="64"/>
      </patternFill>
    </fill>
    <fill>
      <patternFill patternType="solid">
        <fgColor theme="0" tint="-0.14999847407452621"/>
        <bgColor indexed="64"/>
      </patternFill>
    </fill>
    <fill>
      <patternFill patternType="solid">
        <fgColor rgb="FF002060"/>
        <bgColor indexed="64"/>
      </patternFill>
    </fill>
    <fill>
      <patternFill patternType="solid">
        <fgColor rgb="FFFFFFCC"/>
        <bgColor indexed="64"/>
      </patternFill>
    </fill>
  </fills>
  <borders count="3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bottom/>
      <diagonal/>
    </border>
    <border>
      <left/>
      <right/>
      <top/>
      <bottom style="medium">
        <color auto="1"/>
      </bottom>
      <diagonal/>
    </border>
    <border>
      <left/>
      <right/>
      <top style="medium">
        <color auto="1"/>
      </top>
      <bottom/>
      <diagonal/>
    </border>
    <border>
      <left/>
      <right style="medium">
        <color auto="1"/>
      </right>
      <top style="medium">
        <color auto="1"/>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7">
    <xf numFmtId="0" fontId="0" fillId="0" borderId="0"/>
    <xf numFmtId="0" fontId="2" fillId="0" borderId="0"/>
    <xf numFmtId="0" fontId="3" fillId="0" borderId="0"/>
    <xf numFmtId="0" fontId="1" fillId="0" borderId="0"/>
    <xf numFmtId="9" fontId="4" fillId="0" borderId="0" applyFont="0" applyFill="0" applyBorder="0" applyAlignment="0" applyProtection="0"/>
    <xf numFmtId="0" fontId="1" fillId="0" borderId="0"/>
    <xf numFmtId="0" fontId="1" fillId="0" borderId="0"/>
    <xf numFmtId="0" fontId="6" fillId="0" borderId="0"/>
    <xf numFmtId="0" fontId="4" fillId="0" borderId="0"/>
    <xf numFmtId="43" fontId="4" fillId="0" borderId="0" applyFont="0" applyFill="0" applyBorder="0" applyAlignment="0" applyProtection="0"/>
    <xf numFmtId="0" fontId="6" fillId="0" borderId="0"/>
    <xf numFmtId="44" fontId="21" fillId="0" borderId="0" applyFont="0" applyFill="0" applyBorder="0" applyAlignment="0" applyProtection="0"/>
    <xf numFmtId="9" fontId="21" fillId="0" borderId="0" applyFont="0" applyFill="0" applyBorder="0" applyAlignment="0" applyProtection="0"/>
    <xf numFmtId="0" fontId="22" fillId="0" borderId="0"/>
    <xf numFmtId="0" fontId="4" fillId="0" borderId="0"/>
    <xf numFmtId="44" fontId="6" fillId="0" borderId="0" applyFont="0" applyFill="0" applyBorder="0" applyAlignment="0" applyProtection="0"/>
    <xf numFmtId="0" fontId="6" fillId="0" borderId="0"/>
    <xf numFmtId="44" fontId="4" fillId="0" borderId="0" applyFont="0" applyFill="0" applyBorder="0" applyAlignment="0" applyProtection="0"/>
    <xf numFmtId="44" fontId="6" fillId="0" borderId="0" applyFont="0" applyFill="0" applyBorder="0" applyAlignment="0" applyProtection="0"/>
    <xf numFmtId="0" fontId="4" fillId="0" borderId="0"/>
    <xf numFmtId="44" fontId="23" fillId="0" borderId="0" applyFont="0" applyFill="0" applyBorder="0" applyAlignment="0" applyProtection="0"/>
    <xf numFmtId="44" fontId="21" fillId="0" borderId="0" applyFont="0" applyFill="0" applyBorder="0" applyAlignment="0" applyProtection="0"/>
    <xf numFmtId="0" fontId="6"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6" fillId="0" borderId="0" applyFont="0" applyFill="0" applyBorder="0" applyAlignment="0" applyProtection="0"/>
  </cellStyleXfs>
  <cellXfs count="98">
    <xf numFmtId="0" fontId="0" fillId="0" borderId="0" xfId="0"/>
    <xf numFmtId="43" fontId="5" fillId="0" borderId="0" xfId="9" applyFont="1" applyFill="1" applyProtection="1">
      <protection locked="0"/>
    </xf>
    <xf numFmtId="10" fontId="5" fillId="0" borderId="0" xfId="4" applyNumberFormat="1" applyFont="1" applyFill="1" applyProtection="1">
      <protection locked="0"/>
    </xf>
    <xf numFmtId="0" fontId="16" fillId="0" borderId="0" xfId="0" applyFont="1" applyProtection="1"/>
    <xf numFmtId="10" fontId="5" fillId="0" borderId="0" xfId="4" applyNumberFormat="1" applyFont="1" applyFill="1" applyAlignment="1" applyProtection="1">
      <alignment horizontal="center"/>
      <protection locked="0"/>
    </xf>
    <xf numFmtId="0" fontId="0" fillId="0" borderId="0" xfId="0" applyBorder="1"/>
    <xf numFmtId="0" fontId="0" fillId="0" borderId="15" xfId="0" applyBorder="1"/>
    <xf numFmtId="0" fontId="0" fillId="0" borderId="6" xfId="0" applyBorder="1"/>
    <xf numFmtId="0" fontId="11" fillId="0" borderId="0" xfId="0" applyFont="1" applyProtection="1">
      <protection hidden="1"/>
    </xf>
    <xf numFmtId="0" fontId="0" fillId="0" borderId="0" xfId="0" applyProtection="1">
      <protection hidden="1"/>
    </xf>
    <xf numFmtId="0" fontId="15" fillId="0" borderId="0" xfId="0" applyFont="1" applyFill="1" applyBorder="1" applyAlignment="1" applyProtection="1">
      <alignment horizontal="center"/>
      <protection hidden="1"/>
    </xf>
    <xf numFmtId="0" fontId="0" fillId="0" borderId="0" xfId="0" applyFill="1" applyBorder="1" applyProtection="1">
      <protection hidden="1"/>
    </xf>
    <xf numFmtId="0" fontId="0" fillId="0" borderId="0" xfId="0" applyFill="1" applyProtection="1">
      <protection hidden="1"/>
    </xf>
    <xf numFmtId="0" fontId="17" fillId="0" borderId="0" xfId="0" applyFont="1" applyFill="1" applyBorder="1" applyAlignment="1" applyProtection="1">
      <alignment horizontal="center"/>
      <protection hidden="1"/>
    </xf>
    <xf numFmtId="0" fontId="18" fillId="0" borderId="0" xfId="0" applyFont="1" applyFill="1" applyBorder="1" applyProtection="1">
      <protection hidden="1"/>
    </xf>
    <xf numFmtId="0" fontId="18" fillId="0" borderId="0" xfId="0" applyFont="1" applyFill="1" applyProtection="1">
      <protection hidden="1"/>
    </xf>
    <xf numFmtId="0" fontId="7" fillId="3" borderId="12" xfId="0" applyFont="1" applyFill="1" applyBorder="1" applyAlignment="1" applyProtection="1">
      <alignment horizontal="center" wrapText="1"/>
      <protection hidden="1"/>
    </xf>
    <xf numFmtId="0" fontId="7" fillId="0" borderId="0" xfId="0" applyFont="1" applyFill="1" applyBorder="1" applyAlignment="1" applyProtection="1">
      <alignment horizontal="center" wrapText="1"/>
      <protection hidden="1"/>
    </xf>
    <xf numFmtId="49" fontId="5" fillId="0" borderId="0" xfId="0" applyNumberFormat="1" applyFont="1" applyFill="1" applyBorder="1" applyProtection="1">
      <protection hidden="1"/>
    </xf>
    <xf numFmtId="0" fontId="0" fillId="0" borderId="0" xfId="0" applyAlignment="1" applyProtection="1">
      <alignment horizontal="center"/>
      <protection hidden="1"/>
    </xf>
    <xf numFmtId="10" fontId="0" fillId="0" borderId="0" xfId="4" applyNumberFormat="1" applyFont="1" applyProtection="1">
      <protection hidden="1"/>
    </xf>
    <xf numFmtId="0" fontId="5" fillId="0" borderId="0" xfId="0" applyFont="1" applyProtection="1">
      <protection hidden="1"/>
    </xf>
    <xf numFmtId="10" fontId="5" fillId="0" borderId="0" xfId="4" applyNumberFormat="1" applyFont="1" applyFill="1" applyAlignment="1" applyProtection="1">
      <alignment horizontal="center"/>
      <protection hidden="1"/>
    </xf>
    <xf numFmtId="0" fontId="7" fillId="3" borderId="7" xfId="0" applyFont="1" applyFill="1" applyBorder="1" applyAlignment="1" applyProtection="1">
      <alignment horizontal="center" wrapText="1"/>
      <protection hidden="1"/>
    </xf>
    <xf numFmtId="43" fontId="7" fillId="3" borderId="12" xfId="9" applyFont="1" applyFill="1" applyBorder="1" applyAlignment="1" applyProtection="1">
      <alignment horizontal="center" wrapText="1"/>
      <protection hidden="1"/>
    </xf>
    <xf numFmtId="43" fontId="7" fillId="3" borderId="7" xfId="9" applyFont="1" applyFill="1" applyBorder="1" applyAlignment="1" applyProtection="1">
      <alignment horizontal="center" wrapText="1"/>
      <protection hidden="1"/>
    </xf>
    <xf numFmtId="0" fontId="7" fillId="3" borderId="24" xfId="0" applyFont="1" applyFill="1" applyBorder="1" applyAlignment="1" applyProtection="1">
      <alignment horizontal="center" wrapText="1"/>
      <protection hidden="1"/>
    </xf>
    <xf numFmtId="0" fontId="5" fillId="4" borderId="25" xfId="0" applyFont="1" applyFill="1" applyBorder="1" applyAlignment="1" applyProtection="1">
      <alignment horizontal="center"/>
      <protection hidden="1"/>
    </xf>
    <xf numFmtId="0" fontId="7" fillId="3" borderId="26" xfId="0" applyFont="1" applyFill="1" applyBorder="1" applyAlignment="1" applyProtection="1">
      <alignment horizontal="center" wrapText="1"/>
      <protection hidden="1"/>
    </xf>
    <xf numFmtId="10" fontId="7" fillId="3" borderId="27" xfId="4" applyNumberFormat="1" applyFont="1" applyFill="1" applyBorder="1" applyAlignment="1" applyProtection="1">
      <alignment horizontal="center" wrapText="1"/>
      <protection hidden="1"/>
    </xf>
    <xf numFmtId="49" fontId="5" fillId="0" borderId="1" xfId="0" applyNumberFormat="1" applyFont="1" applyFill="1" applyBorder="1" applyAlignment="1" applyProtection="1">
      <alignment wrapText="1"/>
      <protection locked="0"/>
    </xf>
    <xf numFmtId="10" fontId="5" fillId="0" borderId="11" xfId="4" applyNumberFormat="1" applyFont="1" applyFill="1" applyBorder="1" applyProtection="1">
      <protection locked="0"/>
    </xf>
    <xf numFmtId="49" fontId="5" fillId="0" borderId="8" xfId="0" applyNumberFormat="1" applyFont="1" applyFill="1" applyBorder="1" applyAlignment="1" applyProtection="1">
      <alignment wrapText="1"/>
      <protection locked="0"/>
    </xf>
    <xf numFmtId="10" fontId="5" fillId="0" borderId="5" xfId="4" applyNumberFormat="1" applyFont="1" applyFill="1" applyBorder="1" applyProtection="1">
      <protection locked="0"/>
    </xf>
    <xf numFmtId="14" fontId="14" fillId="6" borderId="5" xfId="0" applyNumberFormat="1" applyFont="1" applyFill="1" applyBorder="1" applyAlignment="1" applyProtection="1">
      <alignment horizontal="center" vertical="center" wrapText="1"/>
      <protection hidden="1"/>
    </xf>
    <xf numFmtId="14" fontId="14" fillId="6" borderId="4" xfId="0" applyNumberFormat="1" applyFont="1" applyFill="1" applyBorder="1" applyAlignment="1" applyProtection="1">
      <alignment horizontal="center" vertical="center" wrapText="1"/>
      <protection hidden="1"/>
    </xf>
    <xf numFmtId="14" fontId="14" fillId="6" borderId="11" xfId="0" applyNumberFormat="1" applyFont="1" applyFill="1" applyBorder="1" applyAlignment="1" applyProtection="1">
      <alignment horizontal="center" vertical="center" wrapText="1"/>
      <protection hidden="1"/>
    </xf>
    <xf numFmtId="0" fontId="5" fillId="4" borderId="3" xfId="0" applyFont="1" applyFill="1" applyBorder="1" applyAlignment="1" applyProtection="1">
      <alignment horizontal="center" vertical="top"/>
      <protection locked="0"/>
    </xf>
    <xf numFmtId="43" fontId="5" fillId="0" borderId="3" xfId="9" applyFont="1" applyFill="1" applyBorder="1" applyAlignment="1" applyProtection="1">
      <alignment vertical="top"/>
      <protection locked="0"/>
    </xf>
    <xf numFmtId="10" fontId="5" fillId="0" borderId="3" xfId="4" applyNumberFormat="1" applyFont="1" applyFill="1" applyBorder="1" applyAlignment="1" applyProtection="1">
      <alignment horizontal="center" vertical="top"/>
      <protection hidden="1"/>
    </xf>
    <xf numFmtId="10" fontId="19" fillId="0" borderId="3" xfId="4" applyNumberFormat="1" applyFont="1" applyFill="1" applyBorder="1" applyAlignment="1" applyProtection="1">
      <alignment horizontal="center" vertical="top"/>
      <protection locked="0"/>
    </xf>
    <xf numFmtId="0" fontId="5" fillId="0" borderId="0" xfId="0" applyFont="1" applyAlignment="1" applyProtection="1">
      <alignment horizontal="right" vertical="center"/>
      <protection hidden="1"/>
    </xf>
    <xf numFmtId="0" fontId="20" fillId="0" borderId="0" xfId="0" applyFont="1" applyFill="1" applyProtection="1">
      <protection hidden="1"/>
    </xf>
    <xf numFmtId="0" fontId="20" fillId="0" borderId="0" xfId="0" applyFont="1" applyProtection="1">
      <protection hidden="1"/>
    </xf>
    <xf numFmtId="43" fontId="19" fillId="0" borderId="3" xfId="9" applyFont="1" applyFill="1" applyBorder="1" applyAlignment="1" applyProtection="1">
      <alignment vertical="top"/>
    </xf>
    <xf numFmtId="49" fontId="5" fillId="0" borderId="1" xfId="0" applyNumberFormat="1" applyFont="1" applyBorder="1" applyAlignment="1" applyProtection="1">
      <alignment wrapText="1"/>
      <protection locked="0"/>
    </xf>
    <xf numFmtId="0" fontId="12" fillId="6" borderId="3" xfId="0" applyFont="1" applyFill="1" applyBorder="1" applyAlignment="1" applyProtection="1">
      <alignment horizontal="center" vertical="center"/>
      <protection hidden="1"/>
    </xf>
    <xf numFmtId="0" fontId="12" fillId="0" borderId="0" xfId="0" applyFont="1" applyAlignment="1" applyProtection="1">
      <alignment horizontal="center" vertical="center"/>
      <protection hidden="1"/>
    </xf>
    <xf numFmtId="14" fontId="8" fillId="0" borderId="0" xfId="0" applyNumberFormat="1" applyFont="1" applyAlignment="1" applyProtection="1">
      <alignment horizontal="center"/>
      <protection hidden="1"/>
    </xf>
    <xf numFmtId="0" fontId="13" fillId="0" borderId="0" xfId="0" applyFont="1" applyAlignment="1" applyProtection="1">
      <alignment vertical="center" wrapText="1"/>
      <protection hidden="1"/>
    </xf>
    <xf numFmtId="0" fontId="9" fillId="0" borderId="0" xfId="0" applyFont="1" applyAlignment="1" applyProtection="1">
      <alignment vertical="center" wrapText="1"/>
      <protection hidden="1"/>
    </xf>
    <xf numFmtId="0" fontId="5" fillId="0" borderId="0" xfId="0" applyFont="1" applyAlignment="1" applyProtection="1">
      <alignment horizontal="center"/>
      <protection hidden="1"/>
    </xf>
    <xf numFmtId="10" fontId="10" fillId="2" borderId="0" xfId="0" applyNumberFormat="1" applyFont="1" applyFill="1" applyAlignment="1" applyProtection="1">
      <alignment horizontal="center" vertical="center" wrapText="1"/>
      <protection hidden="1"/>
    </xf>
    <xf numFmtId="0" fontId="10" fillId="2" borderId="0" xfId="0" applyFont="1" applyFill="1" applyAlignment="1" applyProtection="1">
      <alignment horizontal="center" vertical="center" wrapText="1"/>
      <protection hidden="1"/>
    </xf>
    <xf numFmtId="0" fontId="5" fillId="0" borderId="0" xfId="0" applyFont="1"/>
    <xf numFmtId="49" fontId="5" fillId="0" borderId="3" xfId="0" applyNumberFormat="1" applyFont="1" applyBorder="1" applyAlignment="1" applyProtection="1">
      <alignment vertical="top" wrapText="1"/>
      <protection locked="0"/>
    </xf>
    <xf numFmtId="49" fontId="5" fillId="0" borderId="3" xfId="0" applyNumberFormat="1" applyFont="1" applyBorder="1" applyAlignment="1" applyProtection="1">
      <alignment horizontal="center" vertical="top"/>
      <protection locked="0"/>
    </xf>
    <xf numFmtId="1" fontId="5" fillId="0" borderId="3" xfId="0" applyNumberFormat="1" applyFont="1" applyBorder="1" applyAlignment="1" applyProtection="1">
      <alignment horizontal="center" vertical="top"/>
      <protection locked="0"/>
    </xf>
    <xf numFmtId="0" fontId="5" fillId="0" borderId="0" xfId="0" applyFont="1" applyProtection="1">
      <protection locked="0"/>
    </xf>
    <xf numFmtId="0" fontId="5" fillId="0" borderId="0" xfId="0" applyFont="1" applyAlignment="1" applyProtection="1">
      <alignment horizontal="center"/>
      <protection locked="0"/>
    </xf>
    <xf numFmtId="49" fontId="5" fillId="4" borderId="3" xfId="0" applyNumberFormat="1" applyFont="1" applyFill="1" applyBorder="1" applyAlignment="1">
      <alignment horizontal="center" vertical="top"/>
    </xf>
    <xf numFmtId="0" fontId="5" fillId="0" borderId="0" xfId="0" applyFont="1" applyBorder="1"/>
    <xf numFmtId="0" fontId="5" fillId="0" borderId="0" xfId="0" applyFont="1" applyBorder="1" applyProtection="1">
      <protection locked="0"/>
    </xf>
    <xf numFmtId="0" fontId="5" fillId="0" borderId="0" xfId="0" applyFont="1" applyBorder="1" applyAlignment="1" applyProtection="1">
      <alignment horizontal="center"/>
      <protection locked="0"/>
    </xf>
    <xf numFmtId="43" fontId="5" fillId="0" borderId="0" xfId="9" applyFont="1" applyFill="1" applyBorder="1" applyProtection="1">
      <protection locked="0"/>
    </xf>
    <xf numFmtId="10" fontId="5" fillId="0" borderId="0" xfId="4" applyNumberFormat="1" applyFont="1" applyFill="1" applyBorder="1" applyAlignment="1" applyProtection="1">
      <alignment horizontal="center"/>
      <protection locked="0"/>
    </xf>
    <xf numFmtId="10" fontId="5" fillId="0" borderId="0" xfId="4" applyNumberFormat="1" applyFont="1" applyFill="1" applyBorder="1" applyProtection="1">
      <protection locked="0"/>
    </xf>
    <xf numFmtId="0" fontId="0" fillId="0" borderId="13"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6" xfId="0" applyBorder="1" applyAlignment="1">
      <alignment horizontal="center"/>
    </xf>
    <xf numFmtId="0" fontId="0" fillId="0" borderId="0" xfId="0" applyBorder="1" applyAlignment="1">
      <alignment horizontal="center"/>
    </xf>
    <xf numFmtId="0" fontId="0" fillId="0" borderId="15" xfId="0" applyBorder="1" applyAlignment="1">
      <alignment horizontal="center"/>
    </xf>
    <xf numFmtId="0" fontId="15" fillId="5" borderId="14" xfId="0" applyFont="1" applyFill="1" applyBorder="1" applyAlignment="1" applyProtection="1">
      <alignment horizontal="center"/>
    </xf>
    <xf numFmtId="0" fontId="15" fillId="5" borderId="16" xfId="0" applyFont="1" applyFill="1" applyBorder="1" applyAlignment="1" applyProtection="1">
      <alignment horizontal="center"/>
    </xf>
    <xf numFmtId="0" fontId="17" fillId="4" borderId="13" xfId="0" applyFont="1" applyFill="1" applyBorder="1" applyAlignment="1" applyProtection="1">
      <alignment horizontal="center" vertical="center"/>
      <protection hidden="1"/>
    </xf>
    <xf numFmtId="0" fontId="17" fillId="4" borderId="18" xfId="0" applyFont="1" applyFill="1" applyBorder="1" applyAlignment="1" applyProtection="1">
      <alignment horizontal="center" vertical="center"/>
      <protection hidden="1"/>
    </xf>
    <xf numFmtId="0" fontId="12" fillId="6" borderId="28" xfId="0" applyFont="1" applyFill="1" applyBorder="1" applyAlignment="1" applyProtection="1">
      <alignment horizontal="center" vertical="center"/>
      <protection hidden="1"/>
    </xf>
    <xf numFmtId="0" fontId="12" fillId="6" borderId="29" xfId="0" applyFont="1" applyFill="1" applyBorder="1" applyAlignment="1" applyProtection="1">
      <alignment horizontal="center" vertical="center"/>
      <protection hidden="1"/>
    </xf>
    <xf numFmtId="0" fontId="12" fillId="6" borderId="30" xfId="0" applyFont="1" applyFill="1" applyBorder="1" applyAlignment="1" applyProtection="1">
      <alignment horizontal="center" vertical="center"/>
      <protection hidden="1"/>
    </xf>
    <xf numFmtId="0" fontId="12" fillId="6" borderId="25" xfId="0" applyFont="1" applyFill="1" applyBorder="1" applyAlignment="1" applyProtection="1">
      <alignment horizontal="center" vertical="center"/>
      <protection hidden="1"/>
    </xf>
    <xf numFmtId="0" fontId="12" fillId="6" borderId="19" xfId="0" applyFont="1" applyFill="1" applyBorder="1" applyAlignment="1" applyProtection="1">
      <alignment horizontal="center" vertical="center"/>
      <protection hidden="1"/>
    </xf>
    <xf numFmtId="0" fontId="12" fillId="6" borderId="20" xfId="0" applyFont="1" applyFill="1" applyBorder="1" applyAlignment="1" applyProtection="1">
      <alignment horizontal="center" vertical="center"/>
      <protection hidden="1"/>
    </xf>
    <xf numFmtId="0" fontId="1" fillId="2" borderId="10" xfId="0" applyFont="1" applyFill="1" applyBorder="1" applyAlignment="1" applyProtection="1">
      <alignment horizontal="right" vertical="center" wrapText="1"/>
      <protection hidden="1"/>
    </xf>
    <xf numFmtId="0" fontId="1" fillId="2" borderId="2" xfId="0" applyFont="1" applyFill="1" applyBorder="1" applyAlignment="1" applyProtection="1">
      <alignment horizontal="right" vertical="center" wrapText="1"/>
      <protection hidden="1"/>
    </xf>
    <xf numFmtId="0" fontId="11" fillId="2" borderId="1" xfId="0" applyFont="1" applyFill="1" applyBorder="1" applyAlignment="1" applyProtection="1">
      <alignment horizontal="right" vertical="center"/>
      <protection hidden="1"/>
    </xf>
    <xf numFmtId="0" fontId="11" fillId="2" borderId="3" xfId="0" applyFont="1" applyFill="1" applyBorder="1" applyAlignment="1" applyProtection="1">
      <alignment horizontal="right" vertical="center"/>
      <protection hidden="1"/>
    </xf>
    <xf numFmtId="0" fontId="11" fillId="2" borderId="8" xfId="0" applyFont="1" applyFill="1" applyBorder="1" applyAlignment="1" applyProtection="1">
      <alignment horizontal="right" vertical="center"/>
      <protection hidden="1"/>
    </xf>
    <xf numFmtId="0" fontId="11" fillId="2" borderId="9" xfId="0" applyFont="1" applyFill="1" applyBorder="1" applyAlignment="1" applyProtection="1">
      <alignment horizontal="right" vertical="center"/>
      <protection hidden="1"/>
    </xf>
    <xf numFmtId="14" fontId="12" fillId="6" borderId="21" xfId="0" applyNumberFormat="1" applyFont="1" applyFill="1" applyBorder="1" applyAlignment="1" applyProtection="1">
      <alignment horizontal="center" vertical="center"/>
      <protection hidden="1"/>
    </xf>
    <xf numFmtId="14" fontId="12" fillId="6" borderId="22" xfId="0" applyNumberFormat="1" applyFont="1" applyFill="1" applyBorder="1" applyAlignment="1" applyProtection="1">
      <alignment horizontal="center" vertical="center"/>
      <protection hidden="1"/>
    </xf>
    <xf numFmtId="14" fontId="12" fillId="6" borderId="23" xfId="0" applyNumberFormat="1" applyFont="1" applyFill="1" applyBorder="1" applyAlignment="1" applyProtection="1">
      <alignment horizontal="center" vertical="center"/>
      <protection hidden="1"/>
    </xf>
    <xf numFmtId="0" fontId="1" fillId="0" borderId="10" xfId="0" applyFont="1" applyBorder="1" applyAlignment="1" applyProtection="1">
      <alignment horizontal="right" vertical="center" wrapText="1"/>
      <protection hidden="1"/>
    </xf>
    <xf numFmtId="0" fontId="1" fillId="0" borderId="2" xfId="0" applyFont="1" applyBorder="1" applyAlignment="1" applyProtection="1">
      <alignment horizontal="right" vertical="center" wrapText="1"/>
      <protection hidden="1"/>
    </xf>
    <xf numFmtId="0" fontId="1" fillId="0" borderId="1" xfId="0" applyFont="1" applyBorder="1" applyAlignment="1" applyProtection="1">
      <alignment horizontal="right" vertical="center"/>
      <protection hidden="1"/>
    </xf>
    <xf numFmtId="0" fontId="1" fillId="0" borderId="3" xfId="0" applyFont="1" applyBorder="1" applyAlignment="1" applyProtection="1">
      <alignment horizontal="right" vertical="center"/>
      <protection hidden="1"/>
    </xf>
    <xf numFmtId="0" fontId="1" fillId="0" borderId="8" xfId="0" applyFont="1" applyBorder="1" applyAlignment="1" applyProtection="1">
      <alignment horizontal="right" vertical="center"/>
      <protection hidden="1"/>
    </xf>
    <xf numFmtId="0" fontId="1" fillId="0" borderId="9" xfId="0" applyFont="1" applyBorder="1" applyAlignment="1" applyProtection="1">
      <alignment horizontal="right" vertical="center"/>
      <protection hidden="1"/>
    </xf>
  </cellXfs>
  <cellStyles count="27">
    <cellStyle name="Comma" xfId="9" builtinId="3"/>
    <cellStyle name="Currency 10" xfId="15" xr:uid="{00000000-0005-0000-0000-000001000000}"/>
    <cellStyle name="Currency 10 2" xfId="23" xr:uid="{00000000-0005-0000-0000-000002000000}"/>
    <cellStyle name="Currency 10 2 2" xfId="25" xr:uid="{00000000-0005-0000-0000-000003000000}"/>
    <cellStyle name="Currency 11 2" xfId="26" xr:uid="{00000000-0005-0000-0000-000004000000}"/>
    <cellStyle name="Currency 11 2 2" xfId="20" xr:uid="{00000000-0005-0000-0000-000005000000}"/>
    <cellStyle name="Currency 13" xfId="17" xr:uid="{00000000-0005-0000-0000-000006000000}"/>
    <cellStyle name="Currency 16" xfId="18" xr:uid="{00000000-0005-0000-0000-000007000000}"/>
    <cellStyle name="Currency 5 7" xfId="21" xr:uid="{00000000-0005-0000-0000-000008000000}"/>
    <cellStyle name="Currency 7 6" xfId="11" xr:uid="{00000000-0005-0000-0000-000009000000}"/>
    <cellStyle name="Normal" xfId="0" builtinId="0"/>
    <cellStyle name="Normal 10" xfId="7" xr:uid="{00000000-0005-0000-0000-00000B000000}"/>
    <cellStyle name="Normal 10 10" xfId="19" xr:uid="{00000000-0005-0000-0000-00000C000000}"/>
    <cellStyle name="Normal 10 7_Product template" xfId="10" xr:uid="{00000000-0005-0000-0000-00000D000000}"/>
    <cellStyle name="Normal 12" xfId="16" xr:uid="{00000000-0005-0000-0000-00000E000000}"/>
    <cellStyle name="Normal 13 3" xfId="14" xr:uid="{00000000-0005-0000-0000-00000F000000}"/>
    <cellStyle name="Normal 13 3 3" xfId="24" xr:uid="{00000000-0005-0000-0000-000010000000}"/>
    <cellStyle name="Normal 2" xfId="1" xr:uid="{00000000-0005-0000-0000-000011000000}"/>
    <cellStyle name="Normal 2 2" xfId="2" xr:uid="{00000000-0005-0000-0000-000012000000}"/>
    <cellStyle name="Normal 2 3" xfId="5" xr:uid="{00000000-0005-0000-0000-000013000000}"/>
    <cellStyle name="Normal 2 4" xfId="6" xr:uid="{00000000-0005-0000-0000-000014000000}"/>
    <cellStyle name="Normal 3" xfId="3" xr:uid="{00000000-0005-0000-0000-000015000000}"/>
    <cellStyle name="Normal 37" xfId="22" xr:uid="{00000000-0005-0000-0000-000016000000}"/>
    <cellStyle name="Normal 4 2" xfId="8" xr:uid="{00000000-0005-0000-0000-000017000000}"/>
    <cellStyle name="Percent" xfId="4" builtinId="5"/>
    <cellStyle name="Percent 6 3" xfId="12" xr:uid="{00000000-0005-0000-0000-000019000000}"/>
    <cellStyle name="Style 1" xfId="13" xr:uid="{00000000-0005-0000-0000-00001A000000}"/>
  </cellStyles>
  <dxfs count="0"/>
  <tableStyles count="0" defaultTableStyle="TableStyleMedium9" defaultPivotStyle="PivotStyleLight16"/>
  <colors>
    <mruColors>
      <color rgb="FFFFCCFF"/>
      <color rgb="FFFFFFCC"/>
      <color rgb="FFFFFF99"/>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175260</xdr:rowOff>
    </xdr:from>
    <xdr:to>
      <xdr:col>10</xdr:col>
      <xdr:colOff>598439</xdr:colOff>
      <xdr:row>51</xdr:row>
      <xdr:rowOff>22860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 y="175260"/>
          <a:ext cx="6663959" cy="9220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802_PM68145_Nice_Appendix%20C.1%203-15-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Example Price Sheet"/>
      <sheetName val="Instructions (2)"/>
      <sheetName val="Fields"/>
      <sheetName val="Contractor Information"/>
      <sheetName val="Category Discount"/>
      <sheetName val="Lot 1 Software"/>
      <sheetName val="Lot 1 Bundle Worksheet"/>
      <sheetName val="Lot 2 Hardware"/>
      <sheetName val="Lot 2 Bundle Worksheet"/>
      <sheetName val="Lot 3 Cloud"/>
      <sheetName val="Lot 4 Implementation"/>
      <sheetName val="Categor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L52"/>
  <sheetViews>
    <sheetView showGridLines="0" workbookViewId="0">
      <selection sqref="A1:XFD1"/>
    </sheetView>
  </sheetViews>
  <sheetFormatPr defaultRowHeight="14.4" x14ac:dyDescent="0.3"/>
  <cols>
    <col min="11" max="11" width="32.5546875" customWidth="1"/>
  </cols>
  <sheetData>
    <row r="1" spans="1:11" s="3" customFormat="1" ht="18" customHeight="1" thickBot="1" x14ac:dyDescent="0.35">
      <c r="A1" s="73" t="str">
        <f ca="1">MID(CELL("filename",A1),FIND("]",CELL("filename",A1))+1,30)</f>
        <v>Instructions (2)</v>
      </c>
      <c r="B1" s="74"/>
      <c r="C1" s="74"/>
      <c r="D1" s="74"/>
      <c r="E1" s="74"/>
      <c r="F1" s="74"/>
      <c r="G1" s="74"/>
      <c r="H1" s="74"/>
      <c r="I1" s="74"/>
      <c r="J1" s="74"/>
      <c r="K1" s="74"/>
    </row>
    <row r="2" spans="1:11" x14ac:dyDescent="0.3">
      <c r="A2" s="67"/>
      <c r="B2" s="68"/>
      <c r="C2" s="68"/>
      <c r="D2" s="68"/>
      <c r="E2" s="68"/>
      <c r="F2" s="68"/>
      <c r="G2" s="68"/>
      <c r="H2" s="68"/>
      <c r="I2" s="68"/>
      <c r="J2" s="68"/>
      <c r="K2" s="69"/>
    </row>
    <row r="3" spans="1:11" x14ac:dyDescent="0.3">
      <c r="A3" s="70"/>
      <c r="B3" s="71"/>
      <c r="C3" s="71"/>
      <c r="D3" s="71"/>
      <c r="E3" s="71"/>
      <c r="F3" s="71"/>
      <c r="G3" s="71"/>
      <c r="H3" s="71"/>
      <c r="I3" s="71"/>
      <c r="J3" s="71"/>
      <c r="K3" s="72"/>
    </row>
    <row r="4" spans="1:11" x14ac:dyDescent="0.3">
      <c r="A4" s="70"/>
      <c r="B4" s="71"/>
      <c r="C4" s="71"/>
      <c r="D4" s="71"/>
      <c r="E4" s="71"/>
      <c r="F4" s="71"/>
      <c r="G4" s="71"/>
      <c r="H4" s="71"/>
      <c r="I4" s="71"/>
      <c r="J4" s="71"/>
      <c r="K4" s="72"/>
    </row>
    <row r="5" spans="1:11" x14ac:dyDescent="0.3">
      <c r="A5" s="70"/>
      <c r="B5" s="71"/>
      <c r="C5" s="71"/>
      <c r="D5" s="71"/>
      <c r="E5" s="71"/>
      <c r="F5" s="71"/>
      <c r="G5" s="71"/>
      <c r="H5" s="71"/>
      <c r="I5" s="71"/>
      <c r="J5" s="71"/>
      <c r="K5" s="72"/>
    </row>
    <row r="6" spans="1:11" x14ac:dyDescent="0.3">
      <c r="A6" s="70"/>
      <c r="B6" s="71"/>
      <c r="C6" s="71"/>
      <c r="D6" s="71"/>
      <c r="E6" s="71"/>
      <c r="F6" s="71"/>
      <c r="G6" s="71"/>
      <c r="H6" s="71"/>
      <c r="I6" s="71"/>
      <c r="J6" s="71"/>
      <c r="K6" s="72"/>
    </row>
    <row r="7" spans="1:11" x14ac:dyDescent="0.3">
      <c r="A7" s="70"/>
      <c r="B7" s="71"/>
      <c r="C7" s="71"/>
      <c r="D7" s="71"/>
      <c r="E7" s="71"/>
      <c r="F7" s="71"/>
      <c r="G7" s="71"/>
      <c r="H7" s="71"/>
      <c r="I7" s="71"/>
      <c r="J7" s="71"/>
      <c r="K7" s="72"/>
    </row>
    <row r="8" spans="1:11" x14ac:dyDescent="0.3">
      <c r="A8" s="70"/>
      <c r="B8" s="71"/>
      <c r="C8" s="71"/>
      <c r="D8" s="71"/>
      <c r="E8" s="71"/>
      <c r="F8" s="71"/>
      <c r="G8" s="71"/>
      <c r="H8" s="71"/>
      <c r="I8" s="71"/>
      <c r="J8" s="71"/>
      <c r="K8" s="72"/>
    </row>
    <row r="9" spans="1:11" x14ac:dyDescent="0.3">
      <c r="A9" s="70"/>
      <c r="B9" s="71"/>
      <c r="C9" s="71"/>
      <c r="D9" s="71"/>
      <c r="E9" s="71"/>
      <c r="F9" s="71"/>
      <c r="G9" s="71"/>
      <c r="H9" s="71"/>
      <c r="I9" s="71"/>
      <c r="J9" s="71"/>
      <c r="K9" s="72"/>
    </row>
    <row r="10" spans="1:11" x14ac:dyDescent="0.3">
      <c r="A10" s="70"/>
      <c r="B10" s="71"/>
      <c r="C10" s="71"/>
      <c r="D10" s="71"/>
      <c r="E10" s="71"/>
      <c r="F10" s="71"/>
      <c r="G10" s="71"/>
      <c r="H10" s="71"/>
      <c r="I10" s="71"/>
      <c r="J10" s="71"/>
      <c r="K10" s="72"/>
    </row>
    <row r="11" spans="1:11" x14ac:dyDescent="0.3">
      <c r="A11" s="70"/>
      <c r="B11" s="71"/>
      <c r="C11" s="71"/>
      <c r="D11" s="71"/>
      <c r="E11" s="71"/>
      <c r="F11" s="71"/>
      <c r="G11" s="71"/>
      <c r="H11" s="71"/>
      <c r="I11" s="71"/>
      <c r="J11" s="71"/>
      <c r="K11" s="72"/>
    </row>
    <row r="12" spans="1:11" x14ac:dyDescent="0.3">
      <c r="A12" s="70"/>
      <c r="B12" s="71"/>
      <c r="C12" s="71"/>
      <c r="D12" s="71"/>
      <c r="E12" s="71"/>
      <c r="F12" s="71"/>
      <c r="G12" s="71"/>
      <c r="H12" s="71"/>
      <c r="I12" s="71"/>
      <c r="J12" s="71"/>
      <c r="K12" s="72"/>
    </row>
    <row r="13" spans="1:11" x14ac:dyDescent="0.3">
      <c r="A13" s="70"/>
      <c r="B13" s="71"/>
      <c r="C13" s="71"/>
      <c r="D13" s="71"/>
      <c r="E13" s="71"/>
      <c r="F13" s="71"/>
      <c r="G13" s="71"/>
      <c r="H13" s="71"/>
      <c r="I13" s="71"/>
      <c r="J13" s="71"/>
      <c r="K13" s="72"/>
    </row>
    <row r="14" spans="1:11" x14ac:dyDescent="0.3">
      <c r="A14" s="70"/>
      <c r="B14" s="71"/>
      <c r="C14" s="71"/>
      <c r="D14" s="71"/>
      <c r="E14" s="71"/>
      <c r="F14" s="71"/>
      <c r="G14" s="71"/>
      <c r="H14" s="71"/>
      <c r="I14" s="71"/>
      <c r="J14" s="71"/>
      <c r="K14" s="72"/>
    </row>
    <row r="15" spans="1:11" x14ac:dyDescent="0.3">
      <c r="A15" s="70"/>
      <c r="B15" s="71"/>
      <c r="C15" s="71"/>
      <c r="D15" s="71"/>
      <c r="E15" s="71"/>
      <c r="F15" s="71"/>
      <c r="G15" s="71"/>
      <c r="H15" s="71"/>
      <c r="I15" s="71"/>
      <c r="J15" s="71"/>
      <c r="K15" s="72"/>
    </row>
    <row r="16" spans="1:11" x14ac:dyDescent="0.3">
      <c r="A16" s="70"/>
      <c r="B16" s="71"/>
      <c r="C16" s="71"/>
      <c r="D16" s="71"/>
      <c r="E16" s="71"/>
      <c r="F16" s="71"/>
      <c r="G16" s="71"/>
      <c r="H16" s="71"/>
      <c r="I16" s="71"/>
      <c r="J16" s="71"/>
      <c r="K16" s="72"/>
    </row>
    <row r="17" spans="1:11" x14ac:dyDescent="0.3">
      <c r="A17" s="70"/>
      <c r="B17" s="71"/>
      <c r="C17" s="71"/>
      <c r="D17" s="71"/>
      <c r="E17" s="71"/>
      <c r="F17" s="71"/>
      <c r="G17" s="71"/>
      <c r="H17" s="71"/>
      <c r="I17" s="71"/>
      <c r="J17" s="71"/>
      <c r="K17" s="72"/>
    </row>
    <row r="18" spans="1:11" x14ac:dyDescent="0.3">
      <c r="A18" s="70"/>
      <c r="B18" s="71"/>
      <c r="C18" s="71"/>
      <c r="D18" s="71"/>
      <c r="E18" s="71"/>
      <c r="F18" s="71"/>
      <c r="G18" s="71"/>
      <c r="H18" s="71"/>
      <c r="I18" s="71"/>
      <c r="J18" s="71"/>
      <c r="K18" s="72"/>
    </row>
    <row r="19" spans="1:11" x14ac:dyDescent="0.3">
      <c r="A19" s="70"/>
      <c r="B19" s="71"/>
      <c r="C19" s="71"/>
      <c r="D19" s="71"/>
      <c r="E19" s="71"/>
      <c r="F19" s="71"/>
      <c r="G19" s="71"/>
      <c r="H19" s="71"/>
      <c r="I19" s="71"/>
      <c r="J19" s="71"/>
      <c r="K19" s="72"/>
    </row>
    <row r="20" spans="1:11" x14ac:dyDescent="0.3">
      <c r="A20" s="70"/>
      <c r="B20" s="71"/>
      <c r="C20" s="71"/>
      <c r="D20" s="71"/>
      <c r="E20" s="71"/>
      <c r="F20" s="71"/>
      <c r="G20" s="71"/>
      <c r="H20" s="71"/>
      <c r="I20" s="71"/>
      <c r="J20" s="71"/>
      <c r="K20" s="72"/>
    </row>
    <row r="21" spans="1:11" x14ac:dyDescent="0.3">
      <c r="A21" s="70"/>
      <c r="B21" s="71"/>
      <c r="C21" s="71"/>
      <c r="D21" s="71"/>
      <c r="E21" s="71"/>
      <c r="F21" s="71"/>
      <c r="G21" s="71"/>
      <c r="H21" s="71"/>
      <c r="I21" s="71"/>
      <c r="J21" s="71"/>
      <c r="K21" s="72"/>
    </row>
    <row r="22" spans="1:11" x14ac:dyDescent="0.3">
      <c r="A22" s="70"/>
      <c r="B22" s="71"/>
      <c r="C22" s="71"/>
      <c r="D22" s="71"/>
      <c r="E22" s="71"/>
      <c r="F22" s="71"/>
      <c r="G22" s="71"/>
      <c r="H22" s="71"/>
      <c r="I22" s="71"/>
      <c r="J22" s="71"/>
      <c r="K22" s="72"/>
    </row>
    <row r="23" spans="1:11" x14ac:dyDescent="0.3">
      <c r="A23" s="70"/>
      <c r="B23" s="71"/>
      <c r="C23" s="71"/>
      <c r="D23" s="71"/>
      <c r="E23" s="71"/>
      <c r="F23" s="71"/>
      <c r="G23" s="71"/>
      <c r="H23" s="71"/>
      <c r="I23" s="71"/>
      <c r="J23" s="71"/>
      <c r="K23" s="72"/>
    </row>
    <row r="24" spans="1:11" x14ac:dyDescent="0.3">
      <c r="A24" s="70"/>
      <c r="B24" s="71"/>
      <c r="C24" s="71"/>
      <c r="D24" s="71"/>
      <c r="E24" s="71"/>
      <c r="F24" s="71"/>
      <c r="G24" s="71"/>
      <c r="H24" s="71"/>
      <c r="I24" s="71"/>
      <c r="J24" s="71"/>
      <c r="K24" s="72"/>
    </row>
    <row r="25" spans="1:11" x14ac:dyDescent="0.3">
      <c r="A25" s="70"/>
      <c r="B25" s="71"/>
      <c r="C25" s="71"/>
      <c r="D25" s="71"/>
      <c r="E25" s="71"/>
      <c r="F25" s="71"/>
      <c r="G25" s="71"/>
      <c r="H25" s="71"/>
      <c r="I25" s="71"/>
      <c r="J25" s="71"/>
      <c r="K25" s="72"/>
    </row>
    <row r="26" spans="1:11" x14ac:dyDescent="0.3">
      <c r="A26" s="70"/>
      <c r="B26" s="71"/>
      <c r="C26" s="71"/>
      <c r="D26" s="71"/>
      <c r="E26" s="71"/>
      <c r="F26" s="71"/>
      <c r="G26" s="71"/>
      <c r="H26" s="71"/>
      <c r="I26" s="71"/>
      <c r="J26" s="71"/>
      <c r="K26" s="72"/>
    </row>
    <row r="27" spans="1:11" x14ac:dyDescent="0.3">
      <c r="A27" s="70"/>
      <c r="B27" s="71"/>
      <c r="C27" s="71"/>
      <c r="D27" s="71"/>
      <c r="E27" s="71"/>
      <c r="F27" s="71"/>
      <c r="G27" s="71"/>
      <c r="H27" s="71"/>
      <c r="I27" s="71"/>
      <c r="J27" s="71"/>
      <c r="K27" s="72"/>
    </row>
    <row r="28" spans="1:11" x14ac:dyDescent="0.3">
      <c r="A28" s="70"/>
      <c r="B28" s="71"/>
      <c r="C28" s="71"/>
      <c r="D28" s="71"/>
      <c r="E28" s="71"/>
      <c r="F28" s="71"/>
      <c r="G28" s="71"/>
      <c r="H28" s="71"/>
      <c r="I28" s="71"/>
      <c r="J28" s="71"/>
      <c r="K28" s="72"/>
    </row>
    <row r="29" spans="1:11" x14ac:dyDescent="0.3">
      <c r="A29" s="70"/>
      <c r="B29" s="71"/>
      <c r="C29" s="71"/>
      <c r="D29" s="71"/>
      <c r="E29" s="71"/>
      <c r="F29" s="71"/>
      <c r="G29" s="71"/>
      <c r="H29" s="71"/>
      <c r="I29" s="71"/>
      <c r="J29" s="71"/>
      <c r="K29" s="72"/>
    </row>
    <row r="30" spans="1:11" x14ac:dyDescent="0.3">
      <c r="A30" s="70"/>
      <c r="B30" s="71"/>
      <c r="C30" s="71"/>
      <c r="D30" s="71"/>
      <c r="E30" s="71"/>
      <c r="F30" s="71"/>
      <c r="G30" s="71"/>
      <c r="H30" s="71"/>
      <c r="I30" s="71"/>
      <c r="J30" s="71"/>
      <c r="K30" s="72"/>
    </row>
    <row r="31" spans="1:11" x14ac:dyDescent="0.3">
      <c r="A31" s="70"/>
      <c r="B31" s="71"/>
      <c r="C31" s="71"/>
      <c r="D31" s="71"/>
      <c r="E31" s="71"/>
      <c r="F31" s="71"/>
      <c r="G31" s="71"/>
      <c r="H31" s="71"/>
      <c r="I31" s="71"/>
      <c r="J31" s="71"/>
      <c r="K31" s="72"/>
    </row>
    <row r="32" spans="1:11" x14ac:dyDescent="0.3">
      <c r="A32" s="70"/>
      <c r="B32" s="71"/>
      <c r="C32" s="71"/>
      <c r="D32" s="71"/>
      <c r="E32" s="71"/>
      <c r="F32" s="71"/>
      <c r="G32" s="71"/>
      <c r="H32" s="71"/>
      <c r="I32" s="71"/>
      <c r="J32" s="71"/>
      <c r="K32" s="72"/>
    </row>
    <row r="33" spans="1:11" x14ac:dyDescent="0.3">
      <c r="A33" s="70"/>
      <c r="B33" s="71"/>
      <c r="C33" s="71"/>
      <c r="D33" s="71"/>
      <c r="E33" s="71"/>
      <c r="F33" s="71"/>
      <c r="G33" s="71"/>
      <c r="H33" s="71"/>
      <c r="I33" s="71"/>
      <c r="J33" s="71"/>
      <c r="K33" s="72"/>
    </row>
    <row r="34" spans="1:11" x14ac:dyDescent="0.3">
      <c r="A34" s="70"/>
      <c r="B34" s="71"/>
      <c r="C34" s="71"/>
      <c r="D34" s="71"/>
      <c r="E34" s="71"/>
      <c r="F34" s="71"/>
      <c r="G34" s="71"/>
      <c r="H34" s="71"/>
      <c r="I34" s="71"/>
      <c r="J34" s="71"/>
      <c r="K34" s="72"/>
    </row>
    <row r="35" spans="1:11" x14ac:dyDescent="0.3">
      <c r="A35" s="70"/>
      <c r="B35" s="71"/>
      <c r="C35" s="71"/>
      <c r="D35" s="71"/>
      <c r="E35" s="71"/>
      <c r="F35" s="71"/>
      <c r="G35" s="71"/>
      <c r="H35" s="71"/>
      <c r="I35" s="71"/>
      <c r="J35" s="71"/>
      <c r="K35" s="72"/>
    </row>
    <row r="36" spans="1:11" x14ac:dyDescent="0.3">
      <c r="A36" s="70"/>
      <c r="B36" s="71"/>
      <c r="C36" s="71"/>
      <c r="D36" s="71"/>
      <c r="E36" s="71"/>
      <c r="F36" s="71"/>
      <c r="G36" s="71"/>
      <c r="H36" s="71"/>
      <c r="I36" s="71"/>
      <c r="J36" s="71"/>
      <c r="K36" s="72"/>
    </row>
    <row r="37" spans="1:11" x14ac:dyDescent="0.3">
      <c r="A37" s="70"/>
      <c r="B37" s="71"/>
      <c r="C37" s="71"/>
      <c r="D37" s="71"/>
      <c r="E37" s="71"/>
      <c r="F37" s="71"/>
      <c r="G37" s="71"/>
      <c r="H37" s="71"/>
      <c r="I37" s="71"/>
      <c r="J37" s="71"/>
      <c r="K37" s="72"/>
    </row>
    <row r="38" spans="1:11" x14ac:dyDescent="0.3">
      <c r="A38" s="70"/>
      <c r="B38" s="71"/>
      <c r="C38" s="71"/>
      <c r="D38" s="71"/>
      <c r="E38" s="71"/>
      <c r="F38" s="71"/>
      <c r="G38" s="71"/>
      <c r="H38" s="71"/>
      <c r="I38" s="71"/>
      <c r="J38" s="71"/>
      <c r="K38" s="72"/>
    </row>
    <row r="39" spans="1:11" x14ac:dyDescent="0.3">
      <c r="A39" s="70"/>
      <c r="B39" s="71"/>
      <c r="C39" s="71"/>
      <c r="D39" s="71"/>
      <c r="E39" s="71"/>
      <c r="F39" s="71"/>
      <c r="G39" s="71"/>
      <c r="H39" s="71"/>
      <c r="I39" s="71"/>
      <c r="J39" s="71"/>
      <c r="K39" s="72"/>
    </row>
    <row r="40" spans="1:11" x14ac:dyDescent="0.3">
      <c r="A40" s="70"/>
      <c r="B40" s="71"/>
      <c r="C40" s="71"/>
      <c r="D40" s="71"/>
      <c r="E40" s="71"/>
      <c r="F40" s="71"/>
      <c r="G40" s="71"/>
      <c r="H40" s="71"/>
      <c r="I40" s="71"/>
      <c r="J40" s="71"/>
      <c r="K40" s="72"/>
    </row>
    <row r="41" spans="1:11" x14ac:dyDescent="0.3">
      <c r="A41" s="7"/>
      <c r="B41" s="5"/>
      <c r="C41" s="5"/>
      <c r="D41" s="5"/>
      <c r="E41" s="5"/>
      <c r="F41" s="5"/>
      <c r="G41" s="5"/>
      <c r="H41" s="5"/>
      <c r="I41" s="5"/>
      <c r="J41" s="5"/>
      <c r="K41" s="6"/>
    </row>
    <row r="42" spans="1:11" x14ac:dyDescent="0.3">
      <c r="A42" s="7"/>
      <c r="B42" s="5"/>
      <c r="C42" s="5"/>
      <c r="D42" s="5"/>
      <c r="E42" s="5"/>
      <c r="F42" s="5"/>
      <c r="G42" s="5"/>
      <c r="H42" s="5"/>
      <c r="I42" s="5"/>
      <c r="J42" s="5"/>
      <c r="K42" s="6"/>
    </row>
    <row r="43" spans="1:11" x14ac:dyDescent="0.3">
      <c r="A43" s="7"/>
      <c r="B43" s="5"/>
      <c r="C43" s="5"/>
      <c r="D43" s="5"/>
      <c r="E43" s="5"/>
      <c r="F43" s="5"/>
      <c r="G43" s="5"/>
      <c r="H43" s="5"/>
      <c r="I43" s="5"/>
      <c r="J43" s="5"/>
      <c r="K43" s="6"/>
    </row>
    <row r="44" spans="1:11" x14ac:dyDescent="0.3">
      <c r="A44" s="7"/>
      <c r="B44" s="5"/>
      <c r="C44" s="5"/>
      <c r="D44" s="5"/>
      <c r="E44" s="5"/>
      <c r="F44" s="5"/>
      <c r="G44" s="5"/>
      <c r="H44" s="5"/>
      <c r="I44" s="5"/>
      <c r="J44" s="5"/>
      <c r="K44" s="6"/>
    </row>
    <row r="45" spans="1:11" x14ac:dyDescent="0.3">
      <c r="A45" s="7"/>
      <c r="B45" s="5"/>
      <c r="C45" s="5"/>
      <c r="D45" s="5"/>
      <c r="E45" s="5"/>
      <c r="F45" s="5"/>
      <c r="G45" s="5"/>
      <c r="H45" s="5"/>
      <c r="I45" s="5"/>
      <c r="J45" s="5"/>
      <c r="K45" s="6"/>
    </row>
    <row r="46" spans="1:11" x14ac:dyDescent="0.3">
      <c r="A46" s="7"/>
      <c r="B46" s="5"/>
      <c r="C46" s="5"/>
      <c r="D46" s="5"/>
      <c r="E46" s="5"/>
      <c r="F46" s="5"/>
      <c r="G46" s="5"/>
      <c r="H46" s="5"/>
      <c r="I46" s="5"/>
      <c r="J46" s="5"/>
      <c r="K46" s="6"/>
    </row>
    <row r="47" spans="1:11" x14ac:dyDescent="0.3">
      <c r="A47" s="7"/>
      <c r="B47" s="5"/>
      <c r="C47" s="5"/>
      <c r="D47" s="5"/>
      <c r="E47" s="5"/>
      <c r="F47" s="5"/>
      <c r="G47" s="5"/>
      <c r="H47" s="5"/>
      <c r="I47" s="5"/>
      <c r="J47" s="5"/>
      <c r="K47" s="6"/>
    </row>
    <row r="48" spans="1:11" x14ac:dyDescent="0.3">
      <c r="A48" s="7"/>
      <c r="B48" s="5"/>
      <c r="C48" s="5"/>
      <c r="D48" s="5"/>
      <c r="E48" s="5"/>
      <c r="F48" s="5"/>
      <c r="G48" s="5"/>
      <c r="H48" s="5"/>
      <c r="I48" s="5"/>
      <c r="J48" s="5"/>
      <c r="K48" s="6"/>
    </row>
    <row r="49" spans="1:12" x14ac:dyDescent="0.3">
      <c r="A49" s="7"/>
      <c r="B49" s="5"/>
      <c r="C49" s="5"/>
      <c r="D49" s="5"/>
      <c r="E49" s="5"/>
      <c r="F49" s="5"/>
      <c r="G49" s="5"/>
      <c r="H49" s="5"/>
      <c r="I49" s="5"/>
      <c r="J49" s="5"/>
      <c r="K49" s="6"/>
    </row>
    <row r="50" spans="1:12" s="5" customFormat="1" x14ac:dyDescent="0.3">
      <c r="A50" s="7"/>
      <c r="L50" s="7"/>
    </row>
    <row r="51" spans="1:12" x14ac:dyDescent="0.3">
      <c r="A51" s="5"/>
      <c r="B51" s="5"/>
      <c r="C51" s="5"/>
      <c r="D51" s="5"/>
      <c r="E51" s="5"/>
      <c r="F51" s="5"/>
      <c r="G51" s="5"/>
      <c r="H51" s="5"/>
      <c r="I51" s="5"/>
      <c r="J51" s="5"/>
      <c r="K51" s="5"/>
      <c r="L51" s="7"/>
    </row>
    <row r="52" spans="1:12" x14ac:dyDescent="0.3">
      <c r="A52" s="5"/>
      <c r="B52" s="5"/>
      <c r="C52" s="5"/>
      <c r="D52" s="5"/>
      <c r="E52" s="5"/>
      <c r="F52" s="5"/>
      <c r="G52" s="5"/>
      <c r="H52" s="5"/>
      <c r="I52" s="5"/>
      <c r="J52" s="5"/>
      <c r="K52" s="5"/>
    </row>
  </sheetData>
  <mergeCells count="2">
    <mergeCell ref="A2:K40"/>
    <mergeCell ref="A1:K1"/>
  </mergeCells>
  <printOptions horizontalCentered="1"/>
  <pageMargins left="0.25" right="0.25" top="0.75" bottom="0.75" header="0.3" footer="0.3"/>
  <pageSetup scale="76" orientation="portrait" r:id="rId1"/>
  <headerFooter>
    <oddHeader>&amp;L&amp;"Arial,Regular"&amp;9Office of General Services
NYS Procurement&amp;C&amp;"Arial,Regular"&amp;9Group 73600 Solicitation 22802
Information Technology Umbrella Contract - Manufacturer Based (Statewide)&amp;R&amp;"Arial,Regular"&amp;9Attachment 1 - Price Pages
&amp;A</oddHeader>
    <oddFooter>&amp;L&amp;F&amp;RPage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56"/>
  <sheetViews>
    <sheetView showGridLines="0" tabSelected="1" workbookViewId="0">
      <pane ySplit="6" topLeftCell="A7" activePane="bottomLeft" state="frozen"/>
      <selection activeCell="D3" sqref="D3:F3"/>
      <selection pane="bottomLeft" activeCell="H3" sqref="H3"/>
    </sheetView>
  </sheetViews>
  <sheetFormatPr defaultColWidth="9.109375" defaultRowHeight="14.4" x14ac:dyDescent="0.3"/>
  <cols>
    <col min="1" max="1" width="9" style="19" customWidth="1"/>
    <col min="2" max="2" width="37.6640625" style="9" customWidth="1"/>
    <col min="3" max="3" width="12.5546875" style="20" customWidth="1"/>
    <col min="4" max="4" width="2.88671875" style="11" customWidth="1"/>
    <col min="5" max="5" width="37.6640625" style="9" customWidth="1"/>
    <col min="6" max="6" width="12.5546875" style="20" customWidth="1"/>
    <col min="7" max="7" width="2.88671875" style="11" customWidth="1"/>
    <col min="8" max="8" width="37.6640625" style="9" customWidth="1"/>
    <col min="9" max="9" width="12.5546875" style="20" customWidth="1"/>
    <col min="10" max="10" width="2.88671875" style="11" customWidth="1"/>
    <col min="11" max="11" width="37.6640625" style="9" customWidth="1"/>
    <col min="12" max="12" width="12.5546875" style="20" customWidth="1"/>
    <col min="13" max="16384" width="9.109375" style="9"/>
  </cols>
  <sheetData>
    <row r="1" spans="1:12" s="8" customFormat="1" ht="13.2" x14ac:dyDescent="0.25">
      <c r="A1" s="83" t="s">
        <v>26</v>
      </c>
      <c r="B1" s="84"/>
      <c r="C1" s="84"/>
      <c r="D1" s="77" t="s">
        <v>27</v>
      </c>
      <c r="E1" s="78"/>
      <c r="F1" s="79"/>
    </row>
    <row r="2" spans="1:12" s="8" customFormat="1" ht="13.2" x14ac:dyDescent="0.25">
      <c r="A2" s="85" t="s">
        <v>20</v>
      </c>
      <c r="B2" s="86"/>
      <c r="C2" s="86"/>
      <c r="D2" s="80" t="s">
        <v>28</v>
      </c>
      <c r="E2" s="81"/>
      <c r="F2" s="82"/>
    </row>
    <row r="3" spans="1:12" s="8" customFormat="1" ht="13.8" thickBot="1" x14ac:dyDescent="0.3">
      <c r="A3" s="87" t="s">
        <v>21</v>
      </c>
      <c r="B3" s="88"/>
      <c r="C3" s="88"/>
      <c r="D3" s="89">
        <v>44278</v>
      </c>
      <c r="E3" s="90"/>
      <c r="F3" s="91"/>
    </row>
    <row r="4" spans="1:12" s="15" customFormat="1" ht="18" customHeight="1" thickBot="1" x14ac:dyDescent="0.35">
      <c r="A4" s="13"/>
      <c r="B4" s="13"/>
      <c r="C4" s="13"/>
      <c r="D4" s="13"/>
      <c r="E4" s="13"/>
      <c r="F4" s="13"/>
      <c r="G4" s="14"/>
      <c r="I4" s="13"/>
      <c r="J4" s="14"/>
      <c r="L4" s="13"/>
    </row>
    <row r="5" spans="1:12" s="12" customFormat="1" ht="29.25" customHeight="1" x14ac:dyDescent="0.3">
      <c r="A5" s="10"/>
      <c r="B5" s="75" t="s">
        <v>11</v>
      </c>
      <c r="C5" s="76"/>
      <c r="D5" s="10"/>
      <c r="E5" s="75" t="s">
        <v>12</v>
      </c>
      <c r="F5" s="76"/>
      <c r="G5" s="11"/>
      <c r="H5" s="75" t="s">
        <v>13</v>
      </c>
      <c r="I5" s="76"/>
      <c r="J5" s="11"/>
      <c r="K5" s="75" t="s">
        <v>14</v>
      </c>
      <c r="L5" s="76"/>
    </row>
    <row r="6" spans="1:12" ht="24.6" x14ac:dyDescent="0.3">
      <c r="A6" s="26" t="s">
        <v>2</v>
      </c>
      <c r="B6" s="28" t="s">
        <v>17</v>
      </c>
      <c r="C6" s="29" t="s">
        <v>15</v>
      </c>
      <c r="D6" s="17"/>
      <c r="E6" s="28" t="s">
        <v>17</v>
      </c>
      <c r="F6" s="29" t="s">
        <v>15</v>
      </c>
      <c r="G6" s="17"/>
      <c r="H6" s="28" t="s">
        <v>17</v>
      </c>
      <c r="I6" s="29" t="s">
        <v>15</v>
      </c>
      <c r="J6" s="17"/>
      <c r="K6" s="28" t="s">
        <v>17</v>
      </c>
      <c r="L6" s="29" t="s">
        <v>15</v>
      </c>
    </row>
    <row r="7" spans="1:12" ht="24" x14ac:dyDescent="0.3">
      <c r="A7" s="27">
        <v>1</v>
      </c>
      <c r="B7" s="45" t="s">
        <v>109</v>
      </c>
      <c r="C7" s="31">
        <v>0.35</v>
      </c>
      <c r="D7" s="18"/>
      <c r="E7" s="30" t="s">
        <v>29</v>
      </c>
      <c r="F7" s="31"/>
      <c r="G7" s="18"/>
      <c r="H7" s="45" t="s">
        <v>110</v>
      </c>
      <c r="I7" s="31">
        <v>0.35</v>
      </c>
      <c r="J7" s="18"/>
      <c r="K7" s="45" t="s">
        <v>111</v>
      </c>
      <c r="L7" s="31">
        <v>0.35</v>
      </c>
    </row>
    <row r="8" spans="1:12" ht="24" x14ac:dyDescent="0.3">
      <c r="A8" s="27">
        <v>2</v>
      </c>
      <c r="B8" s="30"/>
      <c r="C8" s="31"/>
      <c r="D8" s="18"/>
      <c r="E8" s="30"/>
      <c r="F8" s="31"/>
      <c r="G8" s="18"/>
      <c r="H8" s="30"/>
      <c r="I8" s="31"/>
      <c r="J8" s="18"/>
      <c r="K8" s="45" t="s">
        <v>109</v>
      </c>
      <c r="L8" s="31">
        <v>0.35</v>
      </c>
    </row>
    <row r="9" spans="1:12" x14ac:dyDescent="0.3">
      <c r="A9" s="27">
        <v>3</v>
      </c>
      <c r="B9" s="30"/>
      <c r="C9" s="31"/>
      <c r="D9" s="18"/>
      <c r="E9" s="30"/>
      <c r="F9" s="31"/>
      <c r="G9" s="18"/>
      <c r="H9" s="30"/>
      <c r="I9" s="31"/>
      <c r="J9" s="18"/>
      <c r="K9" s="30"/>
      <c r="L9" s="31"/>
    </row>
    <row r="10" spans="1:12" x14ac:dyDescent="0.3">
      <c r="A10" s="27">
        <v>4</v>
      </c>
      <c r="B10" s="30"/>
      <c r="C10" s="31"/>
      <c r="D10" s="18"/>
      <c r="E10" s="30"/>
      <c r="F10" s="31"/>
      <c r="G10" s="18"/>
      <c r="H10" s="30"/>
      <c r="I10" s="31"/>
      <c r="J10" s="18"/>
      <c r="K10" s="30"/>
      <c r="L10" s="31"/>
    </row>
    <row r="11" spans="1:12" x14ac:dyDescent="0.3">
      <c r="A11" s="27">
        <v>5</v>
      </c>
      <c r="B11" s="30"/>
      <c r="C11" s="31"/>
      <c r="D11" s="18"/>
      <c r="E11" s="30"/>
      <c r="F11" s="31"/>
      <c r="G11" s="18"/>
      <c r="H11" s="30"/>
      <c r="I11" s="31"/>
      <c r="J11" s="18"/>
      <c r="K11" s="30"/>
      <c r="L11" s="31"/>
    </row>
    <row r="12" spans="1:12" x14ac:dyDescent="0.3">
      <c r="A12" s="27">
        <v>6</v>
      </c>
      <c r="B12" s="30"/>
      <c r="C12" s="31"/>
      <c r="D12" s="18"/>
      <c r="E12" s="30"/>
      <c r="F12" s="31"/>
      <c r="G12" s="18"/>
      <c r="H12" s="30"/>
      <c r="I12" s="31"/>
      <c r="J12" s="18"/>
      <c r="K12" s="30"/>
      <c r="L12" s="31"/>
    </row>
    <row r="13" spans="1:12" x14ac:dyDescent="0.3">
      <c r="A13" s="27">
        <v>7</v>
      </c>
      <c r="B13" s="30"/>
      <c r="C13" s="31"/>
      <c r="D13" s="18"/>
      <c r="E13" s="30"/>
      <c r="F13" s="31"/>
      <c r="G13" s="18"/>
      <c r="H13" s="30"/>
      <c r="I13" s="31"/>
      <c r="J13" s="18"/>
      <c r="K13" s="30"/>
      <c r="L13" s="31"/>
    </row>
    <row r="14" spans="1:12" x14ac:dyDescent="0.3">
      <c r="A14" s="27">
        <v>8</v>
      </c>
      <c r="B14" s="30"/>
      <c r="C14" s="31"/>
      <c r="D14" s="18"/>
      <c r="E14" s="30"/>
      <c r="F14" s="31"/>
      <c r="G14" s="18"/>
      <c r="H14" s="30"/>
      <c r="I14" s="31"/>
      <c r="J14" s="18"/>
      <c r="K14" s="30"/>
      <c r="L14" s="31"/>
    </row>
    <row r="15" spans="1:12" x14ac:dyDescent="0.3">
      <c r="A15" s="27">
        <v>9</v>
      </c>
      <c r="B15" s="30"/>
      <c r="C15" s="31"/>
      <c r="D15" s="18"/>
      <c r="E15" s="30"/>
      <c r="F15" s="31"/>
      <c r="G15" s="18"/>
      <c r="H15" s="30"/>
      <c r="I15" s="31"/>
      <c r="J15" s="18"/>
      <c r="K15" s="30"/>
      <c r="L15" s="31"/>
    </row>
    <row r="16" spans="1:12" x14ac:dyDescent="0.3">
      <c r="A16" s="27">
        <v>10</v>
      </c>
      <c r="B16" s="30"/>
      <c r="C16" s="31"/>
      <c r="D16" s="18"/>
      <c r="E16" s="30"/>
      <c r="F16" s="31"/>
      <c r="G16" s="18"/>
      <c r="H16" s="30"/>
      <c r="I16" s="31"/>
      <c r="J16" s="18"/>
      <c r="K16" s="30"/>
      <c r="L16" s="31"/>
    </row>
    <row r="17" spans="1:12" x14ac:dyDescent="0.3">
      <c r="A17" s="27">
        <v>11</v>
      </c>
      <c r="B17" s="30"/>
      <c r="C17" s="31"/>
      <c r="D17" s="18"/>
      <c r="E17" s="30"/>
      <c r="F17" s="31"/>
      <c r="G17" s="18"/>
      <c r="H17" s="30"/>
      <c r="I17" s="31"/>
      <c r="J17" s="18"/>
      <c r="K17" s="30"/>
      <c r="L17" s="31"/>
    </row>
    <row r="18" spans="1:12" x14ac:dyDescent="0.3">
      <c r="A18" s="27">
        <v>12</v>
      </c>
      <c r="B18" s="30"/>
      <c r="C18" s="31"/>
      <c r="D18" s="18"/>
      <c r="E18" s="30"/>
      <c r="F18" s="31"/>
      <c r="G18" s="18"/>
      <c r="H18" s="30"/>
      <c r="I18" s="31"/>
      <c r="J18" s="18"/>
      <c r="K18" s="30"/>
      <c r="L18" s="31"/>
    </row>
    <row r="19" spans="1:12" x14ac:dyDescent="0.3">
      <c r="A19" s="27">
        <v>13</v>
      </c>
      <c r="B19" s="30"/>
      <c r="C19" s="31"/>
      <c r="D19" s="18"/>
      <c r="E19" s="30"/>
      <c r="F19" s="31"/>
      <c r="G19" s="18"/>
      <c r="H19" s="30"/>
      <c r="I19" s="31"/>
      <c r="J19" s="18"/>
      <c r="K19" s="30"/>
      <c r="L19" s="31"/>
    </row>
    <row r="20" spans="1:12" x14ac:dyDescent="0.3">
      <c r="A20" s="27">
        <v>14</v>
      </c>
      <c r="B20" s="30"/>
      <c r="C20" s="31"/>
      <c r="D20" s="18"/>
      <c r="E20" s="30"/>
      <c r="F20" s="31"/>
      <c r="G20" s="18"/>
      <c r="H20" s="30"/>
      <c r="I20" s="31"/>
      <c r="J20" s="18"/>
      <c r="K20" s="30"/>
      <c r="L20" s="31"/>
    </row>
    <row r="21" spans="1:12" x14ac:dyDescent="0.3">
      <c r="A21" s="27">
        <v>15</v>
      </c>
      <c r="B21" s="30"/>
      <c r="C21" s="31"/>
      <c r="D21" s="18"/>
      <c r="E21" s="30"/>
      <c r="F21" s="31"/>
      <c r="G21" s="18"/>
      <c r="H21" s="30"/>
      <c r="I21" s="31"/>
      <c r="J21" s="18"/>
      <c r="K21" s="30"/>
      <c r="L21" s="31"/>
    </row>
    <row r="22" spans="1:12" x14ac:dyDescent="0.3">
      <c r="A22" s="27">
        <v>16</v>
      </c>
      <c r="B22" s="30"/>
      <c r="C22" s="31"/>
      <c r="D22" s="18"/>
      <c r="E22" s="30"/>
      <c r="F22" s="31"/>
      <c r="G22" s="18"/>
      <c r="H22" s="30"/>
      <c r="I22" s="31"/>
      <c r="J22" s="18"/>
      <c r="K22" s="30"/>
      <c r="L22" s="31"/>
    </row>
    <row r="23" spans="1:12" x14ac:dyDescent="0.3">
      <c r="A23" s="27">
        <v>17</v>
      </c>
      <c r="B23" s="30"/>
      <c r="C23" s="31"/>
      <c r="D23" s="18"/>
      <c r="E23" s="30"/>
      <c r="F23" s="31"/>
      <c r="G23" s="18"/>
      <c r="H23" s="30"/>
      <c r="I23" s="31"/>
      <c r="J23" s="18"/>
      <c r="K23" s="30"/>
      <c r="L23" s="31"/>
    </row>
    <row r="24" spans="1:12" x14ac:dyDescent="0.3">
      <c r="A24" s="27">
        <v>18</v>
      </c>
      <c r="B24" s="30"/>
      <c r="C24" s="31"/>
      <c r="D24" s="18"/>
      <c r="E24" s="30"/>
      <c r="F24" s="31"/>
      <c r="G24" s="18"/>
      <c r="H24" s="30"/>
      <c r="I24" s="31"/>
      <c r="J24" s="18"/>
      <c r="K24" s="30"/>
      <c r="L24" s="31"/>
    </row>
    <row r="25" spans="1:12" x14ac:dyDescent="0.3">
      <c r="A25" s="27">
        <v>19</v>
      </c>
      <c r="B25" s="30"/>
      <c r="C25" s="31"/>
      <c r="D25" s="18"/>
      <c r="E25" s="30"/>
      <c r="F25" s="31"/>
      <c r="G25" s="18"/>
      <c r="H25" s="30"/>
      <c r="I25" s="31"/>
      <c r="J25" s="18"/>
      <c r="K25" s="30"/>
      <c r="L25" s="31"/>
    </row>
    <row r="26" spans="1:12" x14ac:dyDescent="0.3">
      <c r="A26" s="27">
        <v>20</v>
      </c>
      <c r="B26" s="30"/>
      <c r="C26" s="31"/>
      <c r="D26" s="18"/>
      <c r="E26" s="30"/>
      <c r="F26" s="31"/>
      <c r="G26" s="18"/>
      <c r="H26" s="30"/>
      <c r="I26" s="31"/>
      <c r="J26" s="18"/>
      <c r="K26" s="30"/>
      <c r="L26" s="31"/>
    </row>
    <row r="27" spans="1:12" x14ac:dyDescent="0.3">
      <c r="A27" s="27">
        <v>21</v>
      </c>
      <c r="B27" s="30"/>
      <c r="C27" s="31"/>
      <c r="D27" s="18"/>
      <c r="E27" s="30"/>
      <c r="F27" s="31"/>
      <c r="G27" s="18"/>
      <c r="H27" s="30"/>
      <c r="I27" s="31"/>
      <c r="J27" s="18"/>
      <c r="K27" s="30"/>
      <c r="L27" s="31"/>
    </row>
    <row r="28" spans="1:12" x14ac:dyDescent="0.3">
      <c r="A28" s="27">
        <v>22</v>
      </c>
      <c r="B28" s="30"/>
      <c r="C28" s="31"/>
      <c r="D28" s="18"/>
      <c r="E28" s="30"/>
      <c r="F28" s="31"/>
      <c r="G28" s="18"/>
      <c r="H28" s="30"/>
      <c r="I28" s="31"/>
      <c r="J28" s="18"/>
      <c r="K28" s="30"/>
      <c r="L28" s="31"/>
    </row>
    <row r="29" spans="1:12" x14ac:dyDescent="0.3">
      <c r="A29" s="27">
        <v>23</v>
      </c>
      <c r="B29" s="30"/>
      <c r="C29" s="31"/>
      <c r="D29" s="18"/>
      <c r="E29" s="30"/>
      <c r="F29" s="31"/>
      <c r="G29" s="18"/>
      <c r="H29" s="30"/>
      <c r="I29" s="31"/>
      <c r="J29" s="18"/>
      <c r="K29" s="30"/>
      <c r="L29" s="31"/>
    </row>
    <row r="30" spans="1:12" x14ac:dyDescent="0.3">
      <c r="A30" s="27">
        <v>24</v>
      </c>
      <c r="B30" s="30"/>
      <c r="C30" s="31"/>
      <c r="D30" s="18"/>
      <c r="E30" s="30"/>
      <c r="F30" s="31"/>
      <c r="G30" s="18"/>
      <c r="H30" s="30"/>
      <c r="I30" s="31"/>
      <c r="J30" s="18"/>
      <c r="K30" s="30"/>
      <c r="L30" s="31"/>
    </row>
    <row r="31" spans="1:12" x14ac:dyDescent="0.3">
      <c r="A31" s="27">
        <v>25</v>
      </c>
      <c r="B31" s="30"/>
      <c r="C31" s="31"/>
      <c r="D31" s="18"/>
      <c r="E31" s="30"/>
      <c r="F31" s="31"/>
      <c r="G31" s="18"/>
      <c r="H31" s="30"/>
      <c r="I31" s="31"/>
      <c r="J31" s="18"/>
      <c r="K31" s="30"/>
      <c r="L31" s="31"/>
    </row>
    <row r="32" spans="1:12" x14ac:dyDescent="0.3">
      <c r="A32" s="27">
        <v>26</v>
      </c>
      <c r="B32" s="30"/>
      <c r="C32" s="31"/>
      <c r="D32" s="18"/>
      <c r="E32" s="30"/>
      <c r="F32" s="31"/>
      <c r="G32" s="18"/>
      <c r="H32" s="30"/>
      <c r="I32" s="31"/>
      <c r="J32" s="18"/>
      <c r="K32" s="30"/>
      <c r="L32" s="31"/>
    </row>
    <row r="33" spans="1:12" x14ac:dyDescent="0.3">
      <c r="A33" s="27">
        <v>27</v>
      </c>
      <c r="B33" s="30"/>
      <c r="C33" s="31"/>
      <c r="D33" s="18"/>
      <c r="E33" s="30"/>
      <c r="F33" s="31"/>
      <c r="G33" s="18"/>
      <c r="H33" s="30"/>
      <c r="I33" s="31"/>
      <c r="J33" s="18"/>
      <c r="K33" s="30"/>
      <c r="L33" s="31"/>
    </row>
    <row r="34" spans="1:12" x14ac:dyDescent="0.3">
      <c r="A34" s="27">
        <v>28</v>
      </c>
      <c r="B34" s="30"/>
      <c r="C34" s="31"/>
      <c r="D34" s="18"/>
      <c r="E34" s="30"/>
      <c r="F34" s="31"/>
      <c r="G34" s="18"/>
      <c r="H34" s="30"/>
      <c r="I34" s="31"/>
      <c r="J34" s="18"/>
      <c r="K34" s="30"/>
      <c r="L34" s="31"/>
    </row>
    <row r="35" spans="1:12" x14ac:dyDescent="0.3">
      <c r="A35" s="27">
        <v>29</v>
      </c>
      <c r="B35" s="30"/>
      <c r="C35" s="31"/>
      <c r="D35" s="18"/>
      <c r="E35" s="30"/>
      <c r="F35" s="31"/>
      <c r="G35" s="18"/>
      <c r="H35" s="30"/>
      <c r="I35" s="31"/>
      <c r="J35" s="18"/>
      <c r="K35" s="30"/>
      <c r="L35" s="31"/>
    </row>
    <row r="36" spans="1:12" x14ac:dyDescent="0.3">
      <c r="A36" s="27">
        <v>30</v>
      </c>
      <c r="B36" s="30"/>
      <c r="C36" s="31"/>
      <c r="D36" s="18"/>
      <c r="E36" s="30"/>
      <c r="F36" s="31"/>
      <c r="G36" s="18"/>
      <c r="H36" s="30"/>
      <c r="I36" s="31"/>
      <c r="J36" s="18"/>
      <c r="K36" s="30"/>
      <c r="L36" s="31"/>
    </row>
    <row r="37" spans="1:12" x14ac:dyDescent="0.3">
      <c r="A37" s="27">
        <v>31</v>
      </c>
      <c r="B37" s="30"/>
      <c r="C37" s="31"/>
      <c r="D37" s="18"/>
      <c r="E37" s="30"/>
      <c r="F37" s="31"/>
      <c r="G37" s="18"/>
      <c r="H37" s="30"/>
      <c r="I37" s="31"/>
      <c r="J37" s="18"/>
      <c r="K37" s="30"/>
      <c r="L37" s="31"/>
    </row>
    <row r="38" spans="1:12" x14ac:dyDescent="0.3">
      <c r="A38" s="27">
        <v>32</v>
      </c>
      <c r="B38" s="30"/>
      <c r="C38" s="31"/>
      <c r="D38" s="18"/>
      <c r="E38" s="30"/>
      <c r="F38" s="31"/>
      <c r="G38" s="18"/>
      <c r="H38" s="30"/>
      <c r="I38" s="31"/>
      <c r="J38" s="18"/>
      <c r="K38" s="30"/>
      <c r="L38" s="31"/>
    </row>
    <row r="39" spans="1:12" x14ac:dyDescent="0.3">
      <c r="A39" s="27">
        <v>33</v>
      </c>
      <c r="B39" s="30"/>
      <c r="C39" s="31"/>
      <c r="D39" s="18"/>
      <c r="E39" s="30"/>
      <c r="F39" s="31"/>
      <c r="G39" s="18"/>
      <c r="H39" s="30"/>
      <c r="I39" s="31"/>
      <c r="J39" s="18"/>
      <c r="K39" s="30"/>
      <c r="L39" s="31"/>
    </row>
    <row r="40" spans="1:12" x14ac:dyDescent="0.3">
      <c r="A40" s="27">
        <v>34</v>
      </c>
      <c r="B40" s="30"/>
      <c r="C40" s="31"/>
      <c r="D40" s="18"/>
      <c r="E40" s="30"/>
      <c r="F40" s="31"/>
      <c r="G40" s="18"/>
      <c r="H40" s="30"/>
      <c r="I40" s="31"/>
      <c r="J40" s="18"/>
      <c r="K40" s="30"/>
      <c r="L40" s="31"/>
    </row>
    <row r="41" spans="1:12" x14ac:dyDescent="0.3">
      <c r="A41" s="27">
        <v>35</v>
      </c>
      <c r="B41" s="30"/>
      <c r="C41" s="31"/>
      <c r="D41" s="18"/>
      <c r="E41" s="30"/>
      <c r="F41" s="31"/>
      <c r="G41" s="18"/>
      <c r="H41" s="30"/>
      <c r="I41" s="31"/>
      <c r="J41" s="18"/>
      <c r="K41" s="30"/>
      <c r="L41" s="31"/>
    </row>
    <row r="42" spans="1:12" x14ac:dyDescent="0.3">
      <c r="A42" s="27">
        <v>36</v>
      </c>
      <c r="B42" s="30"/>
      <c r="C42" s="31"/>
      <c r="D42" s="18"/>
      <c r="E42" s="30"/>
      <c r="F42" s="31"/>
      <c r="G42" s="18"/>
      <c r="H42" s="30"/>
      <c r="I42" s="31"/>
      <c r="J42" s="18"/>
      <c r="K42" s="30"/>
      <c r="L42" s="31"/>
    </row>
    <row r="43" spans="1:12" x14ac:dyDescent="0.3">
      <c r="A43" s="27">
        <v>37</v>
      </c>
      <c r="B43" s="30"/>
      <c r="C43" s="31"/>
      <c r="D43" s="18"/>
      <c r="E43" s="30"/>
      <c r="F43" s="31"/>
      <c r="G43" s="18"/>
      <c r="H43" s="30"/>
      <c r="I43" s="31"/>
      <c r="J43" s="18"/>
      <c r="K43" s="30"/>
      <c r="L43" s="31"/>
    </row>
    <row r="44" spans="1:12" x14ac:dyDescent="0.3">
      <c r="A44" s="27">
        <v>38</v>
      </c>
      <c r="B44" s="30"/>
      <c r="C44" s="31"/>
      <c r="D44" s="18"/>
      <c r="E44" s="30"/>
      <c r="F44" s="31"/>
      <c r="G44" s="18"/>
      <c r="H44" s="30"/>
      <c r="I44" s="31"/>
      <c r="J44" s="18"/>
      <c r="K44" s="30"/>
      <c r="L44" s="31"/>
    </row>
    <row r="45" spans="1:12" x14ac:dyDescent="0.3">
      <c r="A45" s="27">
        <v>39</v>
      </c>
      <c r="B45" s="30"/>
      <c r="C45" s="31"/>
      <c r="D45" s="18"/>
      <c r="E45" s="30"/>
      <c r="F45" s="31"/>
      <c r="G45" s="18"/>
      <c r="H45" s="30"/>
      <c r="I45" s="31"/>
      <c r="J45" s="18"/>
      <c r="K45" s="30"/>
      <c r="L45" s="31"/>
    </row>
    <row r="46" spans="1:12" x14ac:dyDescent="0.3">
      <c r="A46" s="27">
        <v>40</v>
      </c>
      <c r="B46" s="30"/>
      <c r="C46" s="31"/>
      <c r="D46" s="18"/>
      <c r="E46" s="30"/>
      <c r="F46" s="31"/>
      <c r="G46" s="18"/>
      <c r="H46" s="30"/>
      <c r="I46" s="31"/>
      <c r="J46" s="18"/>
      <c r="K46" s="30"/>
      <c r="L46" s="31"/>
    </row>
    <row r="47" spans="1:12" x14ac:dyDescent="0.3">
      <c r="A47" s="27">
        <v>41</v>
      </c>
      <c r="B47" s="30"/>
      <c r="C47" s="31"/>
      <c r="D47" s="18"/>
      <c r="E47" s="30"/>
      <c r="F47" s="31"/>
      <c r="G47" s="18"/>
      <c r="H47" s="30"/>
      <c r="I47" s="31"/>
      <c r="J47" s="18"/>
      <c r="K47" s="30"/>
      <c r="L47" s="31"/>
    </row>
    <row r="48" spans="1:12" x14ac:dyDescent="0.3">
      <c r="A48" s="27">
        <v>42</v>
      </c>
      <c r="B48" s="30"/>
      <c r="C48" s="31"/>
      <c r="D48" s="18"/>
      <c r="E48" s="30"/>
      <c r="F48" s="31"/>
      <c r="G48" s="18"/>
      <c r="H48" s="30"/>
      <c r="I48" s="31"/>
      <c r="J48" s="18"/>
      <c r="K48" s="30"/>
      <c r="L48" s="31"/>
    </row>
    <row r="49" spans="1:12" x14ac:dyDescent="0.3">
      <c r="A49" s="27">
        <v>43</v>
      </c>
      <c r="B49" s="30"/>
      <c r="C49" s="31"/>
      <c r="D49" s="18"/>
      <c r="E49" s="30"/>
      <c r="F49" s="31"/>
      <c r="G49" s="18"/>
      <c r="H49" s="30"/>
      <c r="I49" s="31"/>
      <c r="J49" s="18"/>
      <c r="K49" s="30"/>
      <c r="L49" s="31"/>
    </row>
    <row r="50" spans="1:12" x14ac:dyDescent="0.3">
      <c r="A50" s="27">
        <v>44</v>
      </c>
      <c r="B50" s="30"/>
      <c r="C50" s="31"/>
      <c r="D50" s="18"/>
      <c r="E50" s="30"/>
      <c r="F50" s="31"/>
      <c r="G50" s="18"/>
      <c r="H50" s="30"/>
      <c r="I50" s="31"/>
      <c r="J50" s="18"/>
      <c r="K50" s="30"/>
      <c r="L50" s="31"/>
    </row>
    <row r="51" spans="1:12" x14ac:dyDescent="0.3">
      <c r="A51" s="27">
        <v>45</v>
      </c>
      <c r="B51" s="30"/>
      <c r="C51" s="31"/>
      <c r="D51" s="18"/>
      <c r="E51" s="30"/>
      <c r="F51" s="31"/>
      <c r="G51" s="18"/>
      <c r="H51" s="30"/>
      <c r="I51" s="31"/>
      <c r="J51" s="18"/>
      <c r="K51" s="30"/>
      <c r="L51" s="31"/>
    </row>
    <row r="52" spans="1:12" x14ac:dyDescent="0.3">
      <c r="A52" s="27">
        <v>46</v>
      </c>
      <c r="B52" s="30"/>
      <c r="C52" s="31"/>
      <c r="D52" s="18"/>
      <c r="E52" s="30"/>
      <c r="F52" s="31"/>
      <c r="G52" s="18"/>
      <c r="H52" s="30"/>
      <c r="I52" s="31"/>
      <c r="J52" s="18"/>
      <c r="K52" s="30"/>
      <c r="L52" s="31"/>
    </row>
    <row r="53" spans="1:12" x14ac:dyDescent="0.3">
      <c r="A53" s="27">
        <v>47</v>
      </c>
      <c r="B53" s="30"/>
      <c r="C53" s="31"/>
      <c r="D53" s="18"/>
      <c r="E53" s="30"/>
      <c r="F53" s="31"/>
      <c r="G53" s="18"/>
      <c r="H53" s="30"/>
      <c r="I53" s="31"/>
      <c r="J53" s="18"/>
      <c r="K53" s="30"/>
      <c r="L53" s="31"/>
    </row>
    <row r="54" spans="1:12" x14ac:dyDescent="0.3">
      <c r="A54" s="27">
        <v>48</v>
      </c>
      <c r="B54" s="30"/>
      <c r="C54" s="31"/>
      <c r="D54" s="18"/>
      <c r="E54" s="30"/>
      <c r="F54" s="31"/>
      <c r="G54" s="18"/>
      <c r="H54" s="30"/>
      <c r="I54" s="31"/>
      <c r="J54" s="18"/>
      <c r="K54" s="30"/>
      <c r="L54" s="31"/>
    </row>
    <row r="55" spans="1:12" x14ac:dyDescent="0.3">
      <c r="A55" s="27">
        <v>49</v>
      </c>
      <c r="B55" s="30"/>
      <c r="C55" s="31"/>
      <c r="D55" s="18"/>
      <c r="E55" s="30"/>
      <c r="F55" s="31"/>
      <c r="G55" s="18"/>
      <c r="H55" s="30"/>
      <c r="I55" s="31"/>
      <c r="J55" s="18"/>
      <c r="K55" s="30"/>
      <c r="L55" s="31"/>
    </row>
    <row r="56" spans="1:12" ht="15" thickBot="1" x14ac:dyDescent="0.35">
      <c r="A56" s="27">
        <v>50</v>
      </c>
      <c r="B56" s="32"/>
      <c r="C56" s="33"/>
      <c r="D56" s="18"/>
      <c r="E56" s="32"/>
      <c r="F56" s="33"/>
      <c r="G56" s="18"/>
      <c r="H56" s="32"/>
      <c r="I56" s="33"/>
      <c r="J56" s="18"/>
      <c r="K56" s="32"/>
      <c r="L56" s="33"/>
    </row>
  </sheetData>
  <sheetProtection formatCells="0"/>
  <mergeCells count="10">
    <mergeCell ref="K5:L5"/>
    <mergeCell ref="D1:F1"/>
    <mergeCell ref="D2:F2"/>
    <mergeCell ref="B5:C5"/>
    <mergeCell ref="E5:F5"/>
    <mergeCell ref="H5:I5"/>
    <mergeCell ref="A1:C1"/>
    <mergeCell ref="A2:C2"/>
    <mergeCell ref="A3:C3"/>
    <mergeCell ref="D3:F3"/>
  </mergeCells>
  <printOptions horizontalCentered="1"/>
  <pageMargins left="0.25" right="0.25" top="0.75" bottom="0.75" header="0.3" footer="0.3"/>
  <pageSetup scale="60" fitToHeight="0" orientation="landscape" r:id="rId1"/>
  <headerFooter>
    <oddHeader>&amp;L&amp;"Arial,Regular"&amp;9Office of General Services
NYS Procurement&amp;C&amp;"Arial,Regular"&amp;9Group 73600 Solicitation 22802
Information Technology Umbrella Contract - Manufacturer Based (Statewide)&amp;R&amp;"Arial,Regular"&amp;9Appendix C.1 Contract Pricing Modification
&amp;A</oddHeader>
    <oddFooter>&amp;L&amp;"Arial,Regular"&amp;10Contract Number&amp;C&amp;"Arial,Regular"&amp;10Contractor&amp;R&amp;"Arial,Regular"&amp;10Page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151DB-DC51-4584-AAC2-4DCA65483BFD}">
  <sheetPr>
    <tabColor rgb="FFFF0000"/>
    <pageSetUpPr autoPageBreaks="0" fitToPage="1"/>
  </sheetPr>
  <dimension ref="B1:O37"/>
  <sheetViews>
    <sheetView showGridLines="0" zoomScaleNormal="100" zoomScaleSheetLayoutView="100" workbookViewId="0">
      <pane xSplit="2" ySplit="5" topLeftCell="C6" activePane="bottomRight" state="frozen"/>
      <selection activeCell="D3" sqref="D3"/>
      <selection pane="topRight" activeCell="D3" sqref="D3"/>
      <selection pane="bottomLeft" activeCell="D3" sqref="D3"/>
      <selection pane="bottomRight" activeCell="D3" sqref="D3"/>
    </sheetView>
  </sheetViews>
  <sheetFormatPr defaultColWidth="9.109375" defaultRowHeight="11.4" x14ac:dyDescent="0.2"/>
  <cols>
    <col min="1" max="1" width="1.6640625" style="54" customWidth="1"/>
    <col min="2" max="2" width="8.6640625" style="58" customWidth="1"/>
    <col min="3" max="3" width="24.109375" style="58" customWidth="1"/>
    <col min="4" max="4" width="47.88671875" style="58" customWidth="1"/>
    <col min="5" max="5" width="25" style="58" customWidth="1"/>
    <col min="6" max="6" width="15.5546875" style="58" customWidth="1"/>
    <col min="7" max="8" width="11.6640625" style="58" customWidth="1"/>
    <col min="9" max="9" width="9.6640625" style="59" customWidth="1"/>
    <col min="10" max="10" width="11.88671875" style="1" customWidth="1"/>
    <col min="11" max="11" width="10.33203125" style="4" customWidth="1"/>
    <col min="12" max="12" width="10.33203125" style="2" customWidth="1"/>
    <col min="13" max="13" width="12.6640625" style="1" bestFit="1" customWidth="1"/>
    <col min="14" max="14" width="10.33203125" style="2" customWidth="1"/>
    <col min="15" max="15" width="14" style="1" customWidth="1"/>
    <col min="16" max="17" width="9.109375" style="54"/>
    <col min="18" max="18" width="18.88671875" style="54" customWidth="1"/>
    <col min="19" max="16384" width="9.109375" style="54"/>
  </cols>
  <sheetData>
    <row r="1" spans="2:15" s="21" customFormat="1" ht="12.75" customHeight="1" x14ac:dyDescent="0.2">
      <c r="B1" s="92" t="s">
        <v>26</v>
      </c>
      <c r="C1" s="93"/>
      <c r="D1" s="35" t="s">
        <v>27</v>
      </c>
      <c r="E1" s="41" t="s">
        <v>101</v>
      </c>
      <c r="F1" s="46">
        <f>COUNTA(E6:E37)</f>
        <v>32</v>
      </c>
    </row>
    <row r="2" spans="2:15" s="21" customFormat="1" ht="13.2" x14ac:dyDescent="0.2">
      <c r="B2" s="94" t="s">
        <v>20</v>
      </c>
      <c r="C2" s="95"/>
      <c r="D2" s="36" t="s">
        <v>28</v>
      </c>
      <c r="E2" s="47"/>
    </row>
    <row r="3" spans="2:15" s="21" customFormat="1" ht="13.5" customHeight="1" thickBot="1" x14ac:dyDescent="0.25">
      <c r="B3" s="96" t="s">
        <v>21</v>
      </c>
      <c r="C3" s="97"/>
      <c r="D3" s="34">
        <v>44278</v>
      </c>
      <c r="E3" s="47"/>
    </row>
    <row r="4" spans="2:15" s="21" customFormat="1" ht="15.6" x14ac:dyDescent="0.3">
      <c r="B4" s="48"/>
      <c r="C4" s="48"/>
      <c r="D4" s="48"/>
      <c r="E4" s="48"/>
      <c r="F4" s="49">
        <f>'[1]Contractor Information'!D9</f>
        <v>0</v>
      </c>
      <c r="G4" s="50"/>
      <c r="I4" s="51"/>
      <c r="K4" s="22"/>
      <c r="L4" s="52"/>
      <c r="M4" s="53"/>
      <c r="N4" s="52"/>
      <c r="O4" s="53"/>
    </row>
    <row r="5" spans="2:15" s="21" customFormat="1" ht="60" x14ac:dyDescent="0.25">
      <c r="B5" s="23" t="s">
        <v>2</v>
      </c>
      <c r="C5" s="23" t="s">
        <v>6</v>
      </c>
      <c r="D5" s="23" t="s">
        <v>7</v>
      </c>
      <c r="E5" s="16" t="s">
        <v>17</v>
      </c>
      <c r="F5" s="16" t="s">
        <v>10</v>
      </c>
      <c r="G5" s="16" t="s">
        <v>9</v>
      </c>
      <c r="H5" s="16" t="s">
        <v>0</v>
      </c>
      <c r="I5" s="16" t="s">
        <v>8</v>
      </c>
      <c r="J5" s="24" t="s">
        <v>1</v>
      </c>
      <c r="K5" s="16" t="s">
        <v>24</v>
      </c>
      <c r="L5" s="16" t="s">
        <v>16</v>
      </c>
      <c r="M5" s="25" t="s">
        <v>4</v>
      </c>
      <c r="N5" s="25" t="s">
        <v>3</v>
      </c>
      <c r="O5" s="25" t="s">
        <v>5</v>
      </c>
    </row>
    <row r="6" spans="2:15" ht="34.200000000000003" x14ac:dyDescent="0.2">
      <c r="B6" s="37">
        <v>1</v>
      </c>
      <c r="C6" s="55" t="s">
        <v>30</v>
      </c>
      <c r="D6" s="55" t="s">
        <v>31</v>
      </c>
      <c r="E6" s="55" t="s">
        <v>109</v>
      </c>
      <c r="F6" s="55" t="s">
        <v>32</v>
      </c>
      <c r="G6" s="56" t="s">
        <v>33</v>
      </c>
      <c r="H6" s="56" t="s">
        <v>34</v>
      </c>
      <c r="I6" s="57">
        <v>1</v>
      </c>
      <c r="J6" s="38">
        <v>400</v>
      </c>
      <c r="K6" s="39">
        <v>0.35</v>
      </c>
      <c r="L6" s="40">
        <v>0.35</v>
      </c>
      <c r="M6" s="44">
        <v>260</v>
      </c>
      <c r="N6" s="40">
        <v>0.35</v>
      </c>
      <c r="O6" s="44">
        <v>260</v>
      </c>
    </row>
    <row r="7" spans="2:15" ht="34.200000000000003" x14ac:dyDescent="0.2">
      <c r="B7" s="37">
        <v>2</v>
      </c>
      <c r="C7" s="55" t="s">
        <v>35</v>
      </c>
      <c r="D7" s="55" t="s">
        <v>36</v>
      </c>
      <c r="E7" s="55" t="s">
        <v>109</v>
      </c>
      <c r="F7" s="55" t="s">
        <v>37</v>
      </c>
      <c r="G7" s="56" t="s">
        <v>33</v>
      </c>
      <c r="H7" s="56" t="s">
        <v>34</v>
      </c>
      <c r="I7" s="57">
        <v>1</v>
      </c>
      <c r="J7" s="38">
        <v>650</v>
      </c>
      <c r="K7" s="39">
        <v>0.35</v>
      </c>
      <c r="L7" s="40">
        <v>0.35</v>
      </c>
      <c r="M7" s="44">
        <v>422.5</v>
      </c>
      <c r="N7" s="40">
        <v>0.35</v>
      </c>
      <c r="O7" s="44">
        <v>422.5</v>
      </c>
    </row>
    <row r="8" spans="2:15" ht="45.6" x14ac:dyDescent="0.2">
      <c r="B8" s="37">
        <v>3</v>
      </c>
      <c r="C8" s="55" t="s">
        <v>38</v>
      </c>
      <c r="D8" s="55" t="s">
        <v>39</v>
      </c>
      <c r="E8" s="55" t="s">
        <v>109</v>
      </c>
      <c r="F8" s="55" t="s">
        <v>40</v>
      </c>
      <c r="G8" s="56" t="s">
        <v>33</v>
      </c>
      <c r="H8" s="56" t="s">
        <v>34</v>
      </c>
      <c r="I8" s="57">
        <v>1</v>
      </c>
      <c r="J8" s="38">
        <v>1500</v>
      </c>
      <c r="K8" s="39">
        <v>0.35</v>
      </c>
      <c r="L8" s="40">
        <v>0.35</v>
      </c>
      <c r="M8" s="44">
        <v>975</v>
      </c>
      <c r="N8" s="40">
        <v>0.35</v>
      </c>
      <c r="O8" s="44">
        <v>975</v>
      </c>
    </row>
    <row r="9" spans="2:15" ht="34.200000000000003" x14ac:dyDescent="0.2">
      <c r="B9" s="37">
        <v>4</v>
      </c>
      <c r="C9" s="55" t="s">
        <v>41</v>
      </c>
      <c r="D9" s="55" t="s">
        <v>42</v>
      </c>
      <c r="E9" s="55" t="s">
        <v>109</v>
      </c>
      <c r="F9" s="55" t="s">
        <v>43</v>
      </c>
      <c r="G9" s="56" t="s">
        <v>33</v>
      </c>
      <c r="H9" s="56" t="s">
        <v>34</v>
      </c>
      <c r="I9" s="57">
        <v>1</v>
      </c>
      <c r="J9" s="38">
        <v>200</v>
      </c>
      <c r="K9" s="39">
        <v>0.35</v>
      </c>
      <c r="L9" s="40">
        <v>0.35</v>
      </c>
      <c r="M9" s="44">
        <v>130</v>
      </c>
      <c r="N9" s="40">
        <v>0.35</v>
      </c>
      <c r="O9" s="44">
        <v>130</v>
      </c>
    </row>
    <row r="10" spans="2:15" ht="45.6" x14ac:dyDescent="0.2">
      <c r="B10" s="37">
        <v>5</v>
      </c>
      <c r="C10" s="55" t="s">
        <v>44</v>
      </c>
      <c r="D10" s="55" t="s">
        <v>45</v>
      </c>
      <c r="E10" s="55" t="s">
        <v>109</v>
      </c>
      <c r="F10" s="55" t="s">
        <v>46</v>
      </c>
      <c r="G10" s="56" t="s">
        <v>33</v>
      </c>
      <c r="H10" s="56" t="s">
        <v>34</v>
      </c>
      <c r="I10" s="57">
        <v>1</v>
      </c>
      <c r="J10" s="38">
        <v>50</v>
      </c>
      <c r="K10" s="39">
        <v>0.35</v>
      </c>
      <c r="L10" s="40">
        <v>0.35</v>
      </c>
      <c r="M10" s="44">
        <v>32.5</v>
      </c>
      <c r="N10" s="40">
        <v>0.35</v>
      </c>
      <c r="O10" s="44">
        <v>32.5</v>
      </c>
    </row>
    <row r="11" spans="2:15" ht="34.200000000000003" x14ac:dyDescent="0.2">
      <c r="B11" s="37">
        <v>6</v>
      </c>
      <c r="C11" s="55" t="s">
        <v>47</v>
      </c>
      <c r="D11" s="55" t="s">
        <v>48</v>
      </c>
      <c r="E11" s="55" t="s">
        <v>109</v>
      </c>
      <c r="F11" s="55" t="s">
        <v>49</v>
      </c>
      <c r="G11" s="56" t="s">
        <v>33</v>
      </c>
      <c r="H11" s="56" t="s">
        <v>34</v>
      </c>
      <c r="I11" s="57">
        <v>1</v>
      </c>
      <c r="J11" s="38">
        <v>200</v>
      </c>
      <c r="K11" s="39">
        <v>0.35</v>
      </c>
      <c r="L11" s="40">
        <v>0.35</v>
      </c>
      <c r="M11" s="44">
        <v>130</v>
      </c>
      <c r="N11" s="40">
        <v>0.35</v>
      </c>
      <c r="O11" s="44">
        <v>130</v>
      </c>
    </row>
    <row r="12" spans="2:15" ht="34.200000000000003" x14ac:dyDescent="0.2">
      <c r="B12" s="37">
        <v>7</v>
      </c>
      <c r="C12" s="55" t="s">
        <v>50</v>
      </c>
      <c r="D12" s="55" t="s">
        <v>51</v>
      </c>
      <c r="E12" s="55" t="s">
        <v>109</v>
      </c>
      <c r="F12" s="55" t="s">
        <v>52</v>
      </c>
      <c r="G12" s="56" t="s">
        <v>33</v>
      </c>
      <c r="H12" s="56" t="s">
        <v>34</v>
      </c>
      <c r="I12" s="57">
        <v>1</v>
      </c>
      <c r="J12" s="38">
        <v>100</v>
      </c>
      <c r="K12" s="39">
        <v>0.35</v>
      </c>
      <c r="L12" s="40">
        <v>0.35</v>
      </c>
      <c r="M12" s="44">
        <v>65</v>
      </c>
      <c r="N12" s="40">
        <v>0.35</v>
      </c>
      <c r="O12" s="44">
        <v>65</v>
      </c>
    </row>
    <row r="13" spans="2:15" ht="22.8" x14ac:dyDescent="0.2">
      <c r="B13" s="37">
        <v>8</v>
      </c>
      <c r="C13" s="55" t="s">
        <v>53</v>
      </c>
      <c r="D13" s="55" t="s">
        <v>54</v>
      </c>
      <c r="E13" s="55" t="s">
        <v>109</v>
      </c>
      <c r="F13" s="55" t="s">
        <v>55</v>
      </c>
      <c r="G13" s="56" t="s">
        <v>33</v>
      </c>
      <c r="H13" s="56" t="s">
        <v>34</v>
      </c>
      <c r="I13" s="57">
        <v>1</v>
      </c>
      <c r="J13" s="38">
        <v>800</v>
      </c>
      <c r="K13" s="39">
        <v>0.35</v>
      </c>
      <c r="L13" s="40">
        <v>0.35</v>
      </c>
      <c r="M13" s="44">
        <v>520</v>
      </c>
      <c r="N13" s="40">
        <v>0.35</v>
      </c>
      <c r="O13" s="44">
        <v>520</v>
      </c>
    </row>
    <row r="14" spans="2:15" ht="22.8" x14ac:dyDescent="0.2">
      <c r="B14" s="37">
        <v>9</v>
      </c>
      <c r="C14" s="55" t="s">
        <v>56</v>
      </c>
      <c r="D14" s="55" t="s">
        <v>57</v>
      </c>
      <c r="E14" s="55" t="s">
        <v>109</v>
      </c>
      <c r="F14" s="55" t="s">
        <v>58</v>
      </c>
      <c r="G14" s="56" t="s">
        <v>33</v>
      </c>
      <c r="H14" s="56" t="s">
        <v>34</v>
      </c>
      <c r="I14" s="57">
        <v>1</v>
      </c>
      <c r="J14" s="38">
        <v>22000</v>
      </c>
      <c r="K14" s="39">
        <v>0.35</v>
      </c>
      <c r="L14" s="40">
        <v>0.35</v>
      </c>
      <c r="M14" s="44">
        <v>14300</v>
      </c>
      <c r="N14" s="40">
        <v>0.35</v>
      </c>
      <c r="O14" s="44">
        <v>14300</v>
      </c>
    </row>
    <row r="15" spans="2:15" ht="22.8" x14ac:dyDescent="0.2">
      <c r="B15" s="37">
        <v>10</v>
      </c>
      <c r="C15" s="55" t="s">
        <v>59</v>
      </c>
      <c r="D15" s="55" t="s">
        <v>60</v>
      </c>
      <c r="E15" s="55" t="s">
        <v>109</v>
      </c>
      <c r="F15" s="55" t="s">
        <v>61</v>
      </c>
      <c r="G15" s="56" t="s">
        <v>33</v>
      </c>
      <c r="H15" s="56" t="s">
        <v>34</v>
      </c>
      <c r="I15" s="57">
        <v>1</v>
      </c>
      <c r="J15" s="38">
        <v>3000</v>
      </c>
      <c r="K15" s="39">
        <v>0.35</v>
      </c>
      <c r="L15" s="40">
        <v>0.35</v>
      </c>
      <c r="M15" s="44">
        <v>1950</v>
      </c>
      <c r="N15" s="40">
        <v>0.35</v>
      </c>
      <c r="O15" s="44">
        <v>1950</v>
      </c>
    </row>
    <row r="16" spans="2:15" ht="22.8" x14ac:dyDescent="0.2">
      <c r="B16" s="37">
        <v>11</v>
      </c>
      <c r="C16" s="55" t="s">
        <v>62</v>
      </c>
      <c r="D16" s="55" t="s">
        <v>63</v>
      </c>
      <c r="E16" s="55" t="s">
        <v>109</v>
      </c>
      <c r="F16" s="55" t="s">
        <v>64</v>
      </c>
      <c r="G16" s="56" t="s">
        <v>33</v>
      </c>
      <c r="H16" s="56" t="s">
        <v>34</v>
      </c>
      <c r="I16" s="57">
        <v>1</v>
      </c>
      <c r="J16" s="38">
        <v>400</v>
      </c>
      <c r="K16" s="39">
        <v>0.35</v>
      </c>
      <c r="L16" s="40">
        <v>0.35</v>
      </c>
      <c r="M16" s="44">
        <v>260</v>
      </c>
      <c r="N16" s="40">
        <v>0.35</v>
      </c>
      <c r="O16" s="44">
        <v>260</v>
      </c>
    </row>
    <row r="17" spans="2:15" ht="22.8" x14ac:dyDescent="0.2">
      <c r="B17" s="37">
        <v>12</v>
      </c>
      <c r="C17" s="55" t="s">
        <v>65</v>
      </c>
      <c r="D17" s="55" t="s">
        <v>66</v>
      </c>
      <c r="E17" s="55" t="s">
        <v>109</v>
      </c>
      <c r="F17" s="55" t="s">
        <v>67</v>
      </c>
      <c r="G17" s="56" t="s">
        <v>33</v>
      </c>
      <c r="H17" s="56" t="s">
        <v>34</v>
      </c>
      <c r="I17" s="57">
        <v>1</v>
      </c>
      <c r="J17" s="38">
        <v>180</v>
      </c>
      <c r="K17" s="39">
        <v>0.35</v>
      </c>
      <c r="L17" s="40">
        <v>0.45550000000000002</v>
      </c>
      <c r="M17" s="44">
        <v>98.01</v>
      </c>
      <c r="N17" s="40">
        <v>0.45550000000000002</v>
      </c>
      <c r="O17" s="44">
        <v>98.01</v>
      </c>
    </row>
    <row r="18" spans="2:15" ht="34.200000000000003" x14ac:dyDescent="0.2">
      <c r="B18" s="37">
        <v>13</v>
      </c>
      <c r="C18" s="55" t="s">
        <v>68</v>
      </c>
      <c r="D18" s="55" t="s">
        <v>69</v>
      </c>
      <c r="E18" s="55" t="s">
        <v>109</v>
      </c>
      <c r="F18" s="55" t="s">
        <v>70</v>
      </c>
      <c r="G18" s="56" t="s">
        <v>33</v>
      </c>
      <c r="H18" s="56" t="s">
        <v>34</v>
      </c>
      <c r="I18" s="57">
        <v>1</v>
      </c>
      <c r="J18" s="38">
        <v>500</v>
      </c>
      <c r="K18" s="39">
        <v>0.35</v>
      </c>
      <c r="L18" s="40">
        <v>0.35</v>
      </c>
      <c r="M18" s="44">
        <v>325</v>
      </c>
      <c r="N18" s="40">
        <v>0.35</v>
      </c>
      <c r="O18" s="44">
        <v>325</v>
      </c>
    </row>
    <row r="19" spans="2:15" ht="22.8" x14ac:dyDescent="0.2">
      <c r="B19" s="37">
        <v>14</v>
      </c>
      <c r="C19" s="55" t="s">
        <v>71</v>
      </c>
      <c r="D19" s="55" t="s">
        <v>72</v>
      </c>
      <c r="E19" s="55" t="s">
        <v>109</v>
      </c>
      <c r="F19" s="55" t="s">
        <v>73</v>
      </c>
      <c r="G19" s="56" t="s">
        <v>33</v>
      </c>
      <c r="H19" s="56" t="s">
        <v>34</v>
      </c>
      <c r="I19" s="57">
        <v>1</v>
      </c>
      <c r="J19" s="38">
        <v>200</v>
      </c>
      <c r="K19" s="39">
        <v>0.35</v>
      </c>
      <c r="L19" s="40">
        <v>0.35</v>
      </c>
      <c r="M19" s="44">
        <v>130</v>
      </c>
      <c r="N19" s="40">
        <v>0.35</v>
      </c>
      <c r="O19" s="44">
        <v>130</v>
      </c>
    </row>
    <row r="20" spans="2:15" ht="22.8" x14ac:dyDescent="0.2">
      <c r="B20" s="37">
        <v>15</v>
      </c>
      <c r="C20" s="55" t="s">
        <v>74</v>
      </c>
      <c r="D20" s="55" t="s">
        <v>75</v>
      </c>
      <c r="E20" s="55" t="s">
        <v>109</v>
      </c>
      <c r="F20" s="55" t="s">
        <v>76</v>
      </c>
      <c r="G20" s="56" t="s">
        <v>33</v>
      </c>
      <c r="H20" s="56" t="s">
        <v>34</v>
      </c>
      <c r="I20" s="57">
        <v>1</v>
      </c>
      <c r="J20" s="38">
        <v>200</v>
      </c>
      <c r="K20" s="39">
        <v>0.35</v>
      </c>
      <c r="L20" s="40">
        <v>0.35</v>
      </c>
      <c r="M20" s="44">
        <v>130</v>
      </c>
      <c r="N20" s="40">
        <v>0.35</v>
      </c>
      <c r="O20" s="44">
        <v>130</v>
      </c>
    </row>
    <row r="21" spans="2:15" ht="22.8" x14ac:dyDescent="0.2">
      <c r="B21" s="37">
        <v>16</v>
      </c>
      <c r="C21" s="55" t="s">
        <v>77</v>
      </c>
      <c r="D21" s="55" t="s">
        <v>78</v>
      </c>
      <c r="E21" s="55" t="s">
        <v>109</v>
      </c>
      <c r="F21" s="55" t="s">
        <v>79</v>
      </c>
      <c r="G21" s="56" t="s">
        <v>33</v>
      </c>
      <c r="H21" s="56" t="s">
        <v>34</v>
      </c>
      <c r="I21" s="57">
        <v>1</v>
      </c>
      <c r="J21" s="38">
        <v>200</v>
      </c>
      <c r="K21" s="39">
        <v>0.35</v>
      </c>
      <c r="L21" s="40">
        <v>0.35</v>
      </c>
      <c r="M21" s="44">
        <v>130</v>
      </c>
      <c r="N21" s="40">
        <v>0.35</v>
      </c>
      <c r="O21" s="44">
        <v>130</v>
      </c>
    </row>
    <row r="22" spans="2:15" ht="22.8" x14ac:dyDescent="0.2">
      <c r="B22" s="37">
        <v>17</v>
      </c>
      <c r="C22" s="55" t="s">
        <v>80</v>
      </c>
      <c r="D22" s="55" t="s">
        <v>81</v>
      </c>
      <c r="E22" s="55" t="s">
        <v>109</v>
      </c>
      <c r="F22" s="55" t="s">
        <v>82</v>
      </c>
      <c r="G22" s="56" t="s">
        <v>33</v>
      </c>
      <c r="H22" s="56" t="s">
        <v>34</v>
      </c>
      <c r="I22" s="57">
        <v>1</v>
      </c>
      <c r="J22" s="38">
        <v>100</v>
      </c>
      <c r="K22" s="39">
        <v>0.35</v>
      </c>
      <c r="L22" s="40">
        <v>0.35</v>
      </c>
      <c r="M22" s="44">
        <v>65</v>
      </c>
      <c r="N22" s="40">
        <v>0.35</v>
      </c>
      <c r="O22" s="44">
        <v>65</v>
      </c>
    </row>
    <row r="23" spans="2:15" ht="22.8" x14ac:dyDescent="0.2">
      <c r="B23" s="37">
        <v>18</v>
      </c>
      <c r="C23" s="55" t="s">
        <v>83</v>
      </c>
      <c r="D23" s="55" t="s">
        <v>84</v>
      </c>
      <c r="E23" s="55" t="s">
        <v>109</v>
      </c>
      <c r="F23" s="55" t="s">
        <v>85</v>
      </c>
      <c r="G23" s="56" t="s">
        <v>33</v>
      </c>
      <c r="H23" s="56" t="s">
        <v>34</v>
      </c>
      <c r="I23" s="57">
        <v>1</v>
      </c>
      <c r="J23" s="38">
        <v>50</v>
      </c>
      <c r="K23" s="39">
        <v>0.35</v>
      </c>
      <c r="L23" s="40">
        <v>0.35</v>
      </c>
      <c r="M23" s="44">
        <v>32.5</v>
      </c>
      <c r="N23" s="40">
        <v>0.35</v>
      </c>
      <c r="O23" s="44">
        <v>32.5</v>
      </c>
    </row>
    <row r="24" spans="2:15" ht="22.8" x14ac:dyDescent="0.2">
      <c r="B24" s="37">
        <v>19</v>
      </c>
      <c r="C24" s="55" t="s">
        <v>86</v>
      </c>
      <c r="D24" s="55" t="s">
        <v>87</v>
      </c>
      <c r="E24" s="55" t="s">
        <v>109</v>
      </c>
      <c r="F24" s="55" t="s">
        <v>88</v>
      </c>
      <c r="G24" s="56" t="s">
        <v>33</v>
      </c>
      <c r="H24" s="56" t="s">
        <v>34</v>
      </c>
      <c r="I24" s="57">
        <v>1</v>
      </c>
      <c r="J24" s="38">
        <v>200</v>
      </c>
      <c r="K24" s="39">
        <v>0.35</v>
      </c>
      <c r="L24" s="40">
        <v>0.35</v>
      </c>
      <c r="M24" s="44">
        <v>130</v>
      </c>
      <c r="N24" s="40">
        <v>0.35</v>
      </c>
      <c r="O24" s="44">
        <v>130</v>
      </c>
    </row>
    <row r="25" spans="2:15" ht="22.8" x14ac:dyDescent="0.2">
      <c r="B25" s="37">
        <v>20</v>
      </c>
      <c r="C25" s="55" t="s">
        <v>89</v>
      </c>
      <c r="D25" s="55" t="s">
        <v>90</v>
      </c>
      <c r="E25" s="55" t="s">
        <v>109</v>
      </c>
      <c r="F25" s="55" t="s">
        <v>91</v>
      </c>
      <c r="G25" s="56" t="s">
        <v>33</v>
      </c>
      <c r="H25" s="56" t="s">
        <v>34</v>
      </c>
      <c r="I25" s="57">
        <v>1</v>
      </c>
      <c r="J25" s="38">
        <v>200</v>
      </c>
      <c r="K25" s="39">
        <v>0.35</v>
      </c>
      <c r="L25" s="40">
        <v>0.35</v>
      </c>
      <c r="M25" s="44">
        <v>130</v>
      </c>
      <c r="N25" s="40">
        <v>0.35</v>
      </c>
      <c r="O25" s="44">
        <v>130</v>
      </c>
    </row>
    <row r="26" spans="2:15" ht="22.8" x14ac:dyDescent="0.2">
      <c r="B26" s="37">
        <v>21</v>
      </c>
      <c r="C26" s="55" t="s">
        <v>92</v>
      </c>
      <c r="D26" s="55" t="s">
        <v>93</v>
      </c>
      <c r="E26" s="55" t="s">
        <v>109</v>
      </c>
      <c r="F26" s="55" t="s">
        <v>94</v>
      </c>
      <c r="G26" s="56" t="s">
        <v>33</v>
      </c>
      <c r="H26" s="56" t="s">
        <v>34</v>
      </c>
      <c r="I26" s="57">
        <v>1</v>
      </c>
      <c r="J26" s="38">
        <v>300</v>
      </c>
      <c r="K26" s="39">
        <v>0.35</v>
      </c>
      <c r="L26" s="40">
        <v>0.35</v>
      </c>
      <c r="M26" s="44">
        <v>195</v>
      </c>
      <c r="N26" s="40">
        <v>0.35</v>
      </c>
      <c r="O26" s="44">
        <v>195</v>
      </c>
    </row>
    <row r="27" spans="2:15" ht="34.200000000000003" x14ac:dyDescent="0.2">
      <c r="B27" s="37">
        <v>22</v>
      </c>
      <c r="C27" s="55" t="s">
        <v>102</v>
      </c>
      <c r="D27" s="55" t="s">
        <v>103</v>
      </c>
      <c r="E27" s="55" t="s">
        <v>109</v>
      </c>
      <c r="F27" s="55" t="s">
        <v>95</v>
      </c>
      <c r="G27" s="56" t="s">
        <v>104</v>
      </c>
      <c r="H27" s="56" t="s">
        <v>34</v>
      </c>
      <c r="I27" s="57">
        <v>1</v>
      </c>
      <c r="J27" s="38">
        <v>14246.16</v>
      </c>
      <c r="K27" s="39">
        <v>0.35</v>
      </c>
      <c r="L27" s="40">
        <v>0.35</v>
      </c>
      <c r="M27" s="44">
        <v>9260</v>
      </c>
      <c r="N27" s="40">
        <v>0.35</v>
      </c>
      <c r="O27" s="44">
        <v>9260</v>
      </c>
    </row>
    <row r="28" spans="2:15" ht="34.200000000000003" x14ac:dyDescent="0.2">
      <c r="B28" s="37">
        <v>23</v>
      </c>
      <c r="C28" s="55" t="s">
        <v>97</v>
      </c>
      <c r="D28" s="55" t="s">
        <v>105</v>
      </c>
      <c r="E28" s="55" t="s">
        <v>109</v>
      </c>
      <c r="F28" s="55" t="s">
        <v>96</v>
      </c>
      <c r="G28" s="56" t="s">
        <v>104</v>
      </c>
      <c r="H28" s="56" t="s">
        <v>34</v>
      </c>
      <c r="I28" s="57">
        <v>1</v>
      </c>
      <c r="J28" s="38">
        <v>23743.85</v>
      </c>
      <c r="K28" s="39">
        <v>0.35</v>
      </c>
      <c r="L28" s="40">
        <v>0.35</v>
      </c>
      <c r="M28" s="44">
        <v>15433.5</v>
      </c>
      <c r="N28" s="40">
        <v>0.35</v>
      </c>
      <c r="O28" s="44">
        <v>15433.5</v>
      </c>
    </row>
    <row r="29" spans="2:15" ht="34.200000000000003" x14ac:dyDescent="0.2">
      <c r="B29" s="37">
        <v>24</v>
      </c>
      <c r="C29" s="55" t="s">
        <v>106</v>
      </c>
      <c r="D29" s="55" t="s">
        <v>107</v>
      </c>
      <c r="E29" s="55" t="s">
        <v>109</v>
      </c>
      <c r="F29" s="55" t="s">
        <v>98</v>
      </c>
      <c r="G29" s="56" t="s">
        <v>104</v>
      </c>
      <c r="H29" s="56" t="s">
        <v>34</v>
      </c>
      <c r="I29" s="57">
        <v>1</v>
      </c>
      <c r="J29" s="38">
        <v>35346.160000000003</v>
      </c>
      <c r="K29" s="39">
        <v>0.35</v>
      </c>
      <c r="L29" s="40">
        <v>0.35</v>
      </c>
      <c r="M29" s="44">
        <v>22975</v>
      </c>
      <c r="N29" s="40">
        <v>0.35</v>
      </c>
      <c r="O29" s="44">
        <v>22975</v>
      </c>
    </row>
    <row r="30" spans="2:15" ht="22.8" x14ac:dyDescent="0.2">
      <c r="B30" s="37">
        <v>25</v>
      </c>
      <c r="C30" s="55" t="s">
        <v>99</v>
      </c>
      <c r="D30" s="55" t="s">
        <v>100</v>
      </c>
      <c r="E30" s="55" t="s">
        <v>109</v>
      </c>
      <c r="F30" s="55" t="s">
        <v>108</v>
      </c>
      <c r="G30" s="56" t="s">
        <v>104</v>
      </c>
      <c r="H30" s="56" t="s">
        <v>34</v>
      </c>
      <c r="I30" s="57">
        <v>1</v>
      </c>
      <c r="J30" s="38">
        <v>9230.77</v>
      </c>
      <c r="K30" s="39">
        <v>0.35</v>
      </c>
      <c r="L30" s="40">
        <v>0.35</v>
      </c>
      <c r="M30" s="44">
        <v>6000</v>
      </c>
      <c r="N30" s="40">
        <v>0.35</v>
      </c>
      <c r="O30" s="44">
        <v>6000</v>
      </c>
    </row>
    <row r="31" spans="2:15" ht="22.8" x14ac:dyDescent="0.2">
      <c r="B31" s="37">
        <v>26</v>
      </c>
      <c r="C31" s="55" t="s">
        <v>112</v>
      </c>
      <c r="D31" s="55" t="s">
        <v>113</v>
      </c>
      <c r="E31" s="55" t="s">
        <v>109</v>
      </c>
      <c r="F31" s="55" t="s">
        <v>114</v>
      </c>
      <c r="G31" s="56" t="s">
        <v>115</v>
      </c>
      <c r="H31" s="56" t="s">
        <v>116</v>
      </c>
      <c r="I31" s="57">
        <v>1</v>
      </c>
      <c r="J31" s="38">
        <v>1370</v>
      </c>
      <c r="K31" s="39">
        <v>0.35</v>
      </c>
      <c r="L31" s="40">
        <v>0.35</v>
      </c>
      <c r="M31" s="44">
        <f t="shared" ref="M31:M37" si="0">IF($J31="","",IF($L31="",$J31*(1-$K31),IF(L31&lt;K31,"Discount Error",J31*(1-$L31))))</f>
        <v>890.5</v>
      </c>
      <c r="N31" s="40">
        <v>0.35</v>
      </c>
      <c r="O31" s="44">
        <f t="shared" ref="O31:O37" si="1">IF(M31="Discount Error","Error",IF($N31="","",IF(J31*(1-N31)&gt;M31,"Discount Error",($J31*(1-$N31)))))</f>
        <v>890.5</v>
      </c>
    </row>
    <row r="32" spans="2:15" ht="22.8" x14ac:dyDescent="0.2">
      <c r="B32" s="37">
        <v>27</v>
      </c>
      <c r="C32" s="55" t="s">
        <v>117</v>
      </c>
      <c r="D32" s="55" t="s">
        <v>118</v>
      </c>
      <c r="E32" s="55" t="s">
        <v>109</v>
      </c>
      <c r="F32" s="55" t="s">
        <v>119</v>
      </c>
      <c r="G32" s="56" t="s">
        <v>115</v>
      </c>
      <c r="H32" s="56" t="s">
        <v>116</v>
      </c>
      <c r="I32" s="57">
        <v>1</v>
      </c>
      <c r="J32" s="38">
        <v>1500</v>
      </c>
      <c r="K32" s="39">
        <v>0.35</v>
      </c>
      <c r="L32" s="40">
        <v>0.35</v>
      </c>
      <c r="M32" s="44">
        <f t="shared" si="0"/>
        <v>975</v>
      </c>
      <c r="N32" s="40">
        <v>0.35</v>
      </c>
      <c r="O32" s="44">
        <f t="shared" si="1"/>
        <v>975</v>
      </c>
    </row>
    <row r="33" spans="2:15" ht="22.8" x14ac:dyDescent="0.2">
      <c r="B33" s="37">
        <v>28</v>
      </c>
      <c r="C33" s="55" t="s">
        <v>120</v>
      </c>
      <c r="D33" s="55" t="s">
        <v>121</v>
      </c>
      <c r="E33" s="55" t="s">
        <v>109</v>
      </c>
      <c r="F33" s="55" t="s">
        <v>122</v>
      </c>
      <c r="G33" s="56" t="s">
        <v>115</v>
      </c>
      <c r="H33" s="56" t="s">
        <v>116</v>
      </c>
      <c r="I33" s="57">
        <v>1</v>
      </c>
      <c r="J33" s="38">
        <v>1000</v>
      </c>
      <c r="K33" s="39">
        <v>0.35</v>
      </c>
      <c r="L33" s="40">
        <v>0.35</v>
      </c>
      <c r="M33" s="44">
        <f t="shared" si="0"/>
        <v>650</v>
      </c>
      <c r="N33" s="40">
        <v>0.35</v>
      </c>
      <c r="O33" s="44">
        <f t="shared" si="1"/>
        <v>650</v>
      </c>
    </row>
    <row r="34" spans="2:15" ht="22.8" x14ac:dyDescent="0.2">
      <c r="B34" s="37">
        <v>29</v>
      </c>
      <c r="C34" s="55" t="s">
        <v>123</v>
      </c>
      <c r="D34" s="55" t="s">
        <v>124</v>
      </c>
      <c r="E34" s="55" t="s">
        <v>109</v>
      </c>
      <c r="F34" s="55" t="s">
        <v>125</v>
      </c>
      <c r="G34" s="56" t="s">
        <v>115</v>
      </c>
      <c r="H34" s="56" t="s">
        <v>116</v>
      </c>
      <c r="I34" s="57">
        <v>1</v>
      </c>
      <c r="J34" s="38">
        <v>153.85</v>
      </c>
      <c r="K34" s="39">
        <v>0.35</v>
      </c>
      <c r="L34" s="40">
        <v>0.35</v>
      </c>
      <c r="M34" s="44">
        <f t="shared" si="0"/>
        <v>100.0025</v>
      </c>
      <c r="N34" s="40">
        <v>0.35</v>
      </c>
      <c r="O34" s="44">
        <f t="shared" si="1"/>
        <v>100.0025</v>
      </c>
    </row>
    <row r="35" spans="2:15" ht="22.8" x14ac:dyDescent="0.2">
      <c r="B35" s="37">
        <v>30</v>
      </c>
      <c r="C35" s="55" t="s">
        <v>126</v>
      </c>
      <c r="D35" s="55" t="s">
        <v>127</v>
      </c>
      <c r="E35" s="55" t="s">
        <v>109</v>
      </c>
      <c r="F35" s="55" t="s">
        <v>128</v>
      </c>
      <c r="G35" s="56" t="s">
        <v>115</v>
      </c>
      <c r="H35" s="56" t="s">
        <v>116</v>
      </c>
      <c r="I35" s="57">
        <v>1</v>
      </c>
      <c r="J35" s="38">
        <v>23076.93</v>
      </c>
      <c r="K35" s="39">
        <v>0.35</v>
      </c>
      <c r="L35" s="40">
        <v>0.35</v>
      </c>
      <c r="M35" s="44">
        <f t="shared" si="0"/>
        <v>15000.004500000001</v>
      </c>
      <c r="N35" s="40">
        <v>0.35</v>
      </c>
      <c r="O35" s="44">
        <f t="shared" si="1"/>
        <v>15000.004500000001</v>
      </c>
    </row>
    <row r="36" spans="2:15" ht="22.8" x14ac:dyDescent="0.2">
      <c r="B36" s="37">
        <v>31</v>
      </c>
      <c r="C36" s="55" t="s">
        <v>129</v>
      </c>
      <c r="D36" s="55" t="s">
        <v>130</v>
      </c>
      <c r="E36" s="55" t="s">
        <v>109</v>
      </c>
      <c r="F36" s="55" t="s">
        <v>131</v>
      </c>
      <c r="G36" s="56" t="s">
        <v>115</v>
      </c>
      <c r="H36" s="56" t="s">
        <v>116</v>
      </c>
      <c r="I36" s="57">
        <v>1</v>
      </c>
      <c r="J36" s="38">
        <v>17230.77</v>
      </c>
      <c r="K36" s="39">
        <v>0.35</v>
      </c>
      <c r="L36" s="40">
        <v>0.35</v>
      </c>
      <c r="M36" s="44">
        <f t="shared" si="0"/>
        <v>11200.0005</v>
      </c>
      <c r="N36" s="40">
        <v>0.35</v>
      </c>
      <c r="O36" s="44">
        <f t="shared" si="1"/>
        <v>11200.0005</v>
      </c>
    </row>
    <row r="37" spans="2:15" ht="22.8" x14ac:dyDescent="0.2">
      <c r="B37" s="37">
        <v>32</v>
      </c>
      <c r="C37" s="55" t="s">
        <v>132</v>
      </c>
      <c r="D37" s="55" t="s">
        <v>133</v>
      </c>
      <c r="E37" s="55" t="s">
        <v>109</v>
      </c>
      <c r="F37" s="55" t="s">
        <v>134</v>
      </c>
      <c r="G37" s="56" t="s">
        <v>115</v>
      </c>
      <c r="H37" s="56" t="s">
        <v>116</v>
      </c>
      <c r="I37" s="57">
        <v>1</v>
      </c>
      <c r="J37" s="38">
        <v>28923.08</v>
      </c>
      <c r="K37" s="39">
        <v>0.35</v>
      </c>
      <c r="L37" s="40">
        <v>0.35</v>
      </c>
      <c r="M37" s="44">
        <f t="shared" si="0"/>
        <v>18800.002</v>
      </c>
      <c r="N37" s="40">
        <v>0.35</v>
      </c>
      <c r="O37" s="44">
        <f t="shared" si="1"/>
        <v>18800.002</v>
      </c>
    </row>
  </sheetData>
  <sheetProtection formatCells="0"/>
  <protectedRanges>
    <protectedRange sqref="E2:E5 E31:E1048575" name="Range1_1"/>
    <protectedRange sqref="F1" name="Range1_1_1"/>
  </protectedRanges>
  <mergeCells count="3">
    <mergeCell ref="B1:C1"/>
    <mergeCell ref="B2:C2"/>
    <mergeCell ref="B3:C3"/>
  </mergeCells>
  <printOptions horizontalCentered="1"/>
  <pageMargins left="0.25" right="0.25" top="0.75" bottom="0.75" header="0.3" footer="0.3"/>
  <pageSetup paperSize="5" scale="49" fitToHeight="0" orientation="landscape" horizontalDpi="4294967295" r:id="rId1"/>
  <headerFooter>
    <oddHeader>&amp;L&amp;"Arial,Regular"&amp;9Office of General Services
NYS Procurement&amp;C&amp;"Arial,Regular"&amp;9Group 73600 Solicitation 22802
Information Technology Umbrella Contract - Manufacturer Based (Statewide)&amp;R&amp;"Arial,Regular"&amp;9Appendix C.1 - Contract Price Pages
&amp;A</oddHeader>
    <oddFooter>&amp;L&amp;"Arial,Regular"&amp;10Contract Number&amp;C&amp;"Arial,Regular"&amp;10Contractor&amp;R&amp;"Arial,Regular"&amp;10Page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4A0A2-DBCA-4BCD-88D8-CC38F9927240}">
  <sheetPr>
    <tabColor rgb="FFFF0000"/>
    <pageSetUpPr autoPageBreaks="0" fitToPage="1"/>
  </sheetPr>
  <dimension ref="B1:O17"/>
  <sheetViews>
    <sheetView showGridLines="0" zoomScaleNormal="100" zoomScaleSheetLayoutView="100" workbookViewId="0">
      <pane xSplit="2" ySplit="5" topLeftCell="C6" activePane="bottomRight" state="frozen"/>
      <selection activeCell="D3" sqref="D3"/>
      <selection pane="topRight" activeCell="D3" sqref="D3"/>
      <selection pane="bottomLeft" activeCell="D3" sqref="D3"/>
      <selection pane="bottomRight" activeCell="D3" sqref="D3"/>
    </sheetView>
  </sheetViews>
  <sheetFormatPr defaultColWidth="9.109375" defaultRowHeight="11.4" x14ac:dyDescent="0.2"/>
  <cols>
    <col min="1" max="1" width="1.6640625" style="61" customWidth="1"/>
    <col min="2" max="2" width="8.6640625" style="62" customWidth="1"/>
    <col min="3" max="3" width="24.109375" style="62" customWidth="1"/>
    <col min="4" max="4" width="47.88671875" style="62" customWidth="1"/>
    <col min="5" max="5" width="25" style="62" customWidth="1"/>
    <col min="6" max="6" width="15.5546875" style="62" customWidth="1"/>
    <col min="7" max="7" width="17.109375" style="62" customWidth="1"/>
    <col min="8" max="8" width="11.6640625" style="62" customWidth="1"/>
    <col min="9" max="9" width="9.6640625" style="63" customWidth="1"/>
    <col min="10" max="10" width="14.88671875" style="64" customWidth="1"/>
    <col min="11" max="11" width="10.33203125" style="65" customWidth="1"/>
    <col min="12" max="12" width="10.33203125" style="66" customWidth="1"/>
    <col min="13" max="13" width="12.6640625" style="64" bestFit="1" customWidth="1"/>
    <col min="14" max="14" width="10.33203125" style="66" customWidth="1"/>
    <col min="15" max="15" width="14" style="64" customWidth="1"/>
    <col min="16" max="16" width="9.109375" style="61"/>
    <col min="17" max="17" width="18.88671875" style="61" customWidth="1"/>
    <col min="18" max="16384" width="9.109375" style="61"/>
  </cols>
  <sheetData>
    <row r="1" spans="2:15" s="21" customFormat="1" ht="12.75" customHeight="1" x14ac:dyDescent="0.2">
      <c r="B1" s="92" t="s">
        <v>26</v>
      </c>
      <c r="C1" s="93"/>
      <c r="D1" s="35" t="s">
        <v>27</v>
      </c>
      <c r="E1" s="41" t="s">
        <v>101</v>
      </c>
      <c r="F1" s="46">
        <f>COUNTA(E6:E17)</f>
        <v>12</v>
      </c>
    </row>
    <row r="2" spans="2:15" s="21" customFormat="1" ht="13.2" x14ac:dyDescent="0.2">
      <c r="B2" s="94" t="s">
        <v>20</v>
      </c>
      <c r="C2" s="95"/>
      <c r="D2" s="36" t="s">
        <v>28</v>
      </c>
      <c r="E2" s="47"/>
    </row>
    <row r="3" spans="2:15" s="21" customFormat="1" ht="13.5" customHeight="1" thickBot="1" x14ac:dyDescent="0.25">
      <c r="B3" s="96" t="s">
        <v>21</v>
      </c>
      <c r="C3" s="97"/>
      <c r="D3" s="34">
        <v>44278</v>
      </c>
      <c r="E3" s="47"/>
    </row>
    <row r="4" spans="2:15" s="21" customFormat="1" ht="15.6" x14ac:dyDescent="0.3">
      <c r="B4" s="48"/>
      <c r="C4" s="48"/>
      <c r="D4" s="48"/>
      <c r="E4" s="48"/>
      <c r="F4" s="49">
        <f>'[1]Contractor Information'!D9</f>
        <v>0</v>
      </c>
      <c r="G4" s="50"/>
      <c r="I4" s="51"/>
      <c r="K4" s="22"/>
      <c r="L4" s="52"/>
      <c r="M4" s="53"/>
      <c r="N4" s="52"/>
      <c r="O4" s="53"/>
    </row>
    <row r="5" spans="2:15" s="21" customFormat="1" ht="60" x14ac:dyDescent="0.25">
      <c r="B5" s="23" t="s">
        <v>2</v>
      </c>
      <c r="C5" s="23" t="s">
        <v>6</v>
      </c>
      <c r="D5" s="23" t="s">
        <v>7</v>
      </c>
      <c r="E5" s="16" t="s">
        <v>17</v>
      </c>
      <c r="F5" s="16" t="s">
        <v>10</v>
      </c>
      <c r="G5" s="16" t="s">
        <v>135</v>
      </c>
      <c r="H5" s="16" t="s">
        <v>0</v>
      </c>
      <c r="I5" s="16" t="s">
        <v>8</v>
      </c>
      <c r="J5" s="24" t="s">
        <v>1</v>
      </c>
      <c r="K5" s="24" t="s">
        <v>24</v>
      </c>
      <c r="L5" s="24" t="s">
        <v>16</v>
      </c>
      <c r="M5" s="25" t="s">
        <v>4</v>
      </c>
      <c r="N5" s="25" t="s">
        <v>3</v>
      </c>
      <c r="O5" s="25" t="s">
        <v>5</v>
      </c>
    </row>
    <row r="6" spans="2:15" s="54" customFormat="1" ht="45.6" x14ac:dyDescent="0.2">
      <c r="B6" s="37">
        <v>1</v>
      </c>
      <c r="C6" s="55" t="s">
        <v>136</v>
      </c>
      <c r="D6" s="55" t="s">
        <v>137</v>
      </c>
      <c r="E6" s="55" t="s">
        <v>110</v>
      </c>
      <c r="F6" s="55" t="s">
        <v>138</v>
      </c>
      <c r="G6" s="56" t="s">
        <v>139</v>
      </c>
      <c r="H6" s="56" t="s">
        <v>116</v>
      </c>
      <c r="I6" s="57">
        <v>1</v>
      </c>
      <c r="J6" s="38">
        <v>60000</v>
      </c>
      <c r="K6" s="39">
        <v>0.35</v>
      </c>
      <c r="L6" s="40">
        <v>0.35</v>
      </c>
      <c r="M6" s="44">
        <f>IF($J6="","",IF($L6="",$J6*(1-$K6),IF(L6&lt;K6,"Discount Error",J6*(1-$L6))))</f>
        <v>39000</v>
      </c>
      <c r="N6" s="40">
        <v>0.35</v>
      </c>
      <c r="O6" s="44">
        <f>IF(M6="Discount Error","Error",IF($N6="","",IF(J6*(1-N6)&gt;M6,"Discount Error",($J6*(1-$N6)))))</f>
        <v>39000</v>
      </c>
    </row>
    <row r="7" spans="2:15" s="54" customFormat="1" ht="57" x14ac:dyDescent="0.2">
      <c r="B7" s="37">
        <v>2</v>
      </c>
      <c r="C7" s="55" t="s">
        <v>140</v>
      </c>
      <c r="D7" s="55" t="s">
        <v>141</v>
      </c>
      <c r="E7" s="55" t="s">
        <v>110</v>
      </c>
      <c r="F7" s="55" t="s">
        <v>142</v>
      </c>
      <c r="G7" s="56" t="s">
        <v>139</v>
      </c>
      <c r="H7" s="56" t="s">
        <v>116</v>
      </c>
      <c r="I7" s="57">
        <v>1</v>
      </c>
      <c r="J7" s="38">
        <v>1.54</v>
      </c>
      <c r="K7" s="39">
        <v>0.35</v>
      </c>
      <c r="L7" s="40">
        <v>0.35</v>
      </c>
      <c r="M7" s="44">
        <f>IF($J7="","",IF($L7="",$J7*(1-$K7),IF(L7&lt;K7,"Discount Error",J7*(1-$L7))))</f>
        <v>1.0010000000000001</v>
      </c>
      <c r="N7" s="40">
        <v>0.35</v>
      </c>
      <c r="O7" s="44">
        <f>IF(M7="Discount Error","Error",IF($N7="","",IF(J7*(1-N7)&gt;M7,"Discount Error",($J7*(1-$N7)))))</f>
        <v>1.0010000000000001</v>
      </c>
    </row>
    <row r="8" spans="2:15" s="54" customFormat="1" ht="22.8" x14ac:dyDescent="0.2">
      <c r="B8" s="37">
        <v>3</v>
      </c>
      <c r="C8" s="55" t="s">
        <v>143</v>
      </c>
      <c r="D8" s="55" t="s">
        <v>144</v>
      </c>
      <c r="E8" s="55" t="s">
        <v>110</v>
      </c>
      <c r="F8" s="55" t="s">
        <v>145</v>
      </c>
      <c r="G8" s="56" t="s">
        <v>139</v>
      </c>
      <c r="H8" s="56" t="s">
        <v>116</v>
      </c>
      <c r="I8" s="57">
        <v>1</v>
      </c>
      <c r="J8" s="38">
        <v>123.08</v>
      </c>
      <c r="K8" s="39">
        <v>0.35</v>
      </c>
      <c r="L8" s="40">
        <v>0.35</v>
      </c>
      <c r="M8" s="44">
        <f t="shared" ref="M8:M17" si="0">IF($J8="","",IF($L8="",$J8*(1-$K8),IF(L8&lt;K8,"Discount Error",J8*(1-$L8))))</f>
        <v>80.001999999999995</v>
      </c>
      <c r="N8" s="40">
        <v>0.35</v>
      </c>
      <c r="O8" s="44">
        <f t="shared" ref="O8:O17" si="1">IF(M8="Discount Error","Error",IF($N8="","",IF(J8*(1-N8)&gt;M8,"Discount Error",($J8*(1-$N8)))))</f>
        <v>80.001999999999995</v>
      </c>
    </row>
    <row r="9" spans="2:15" s="54" customFormat="1" ht="22.8" x14ac:dyDescent="0.2">
      <c r="B9" s="37">
        <v>4</v>
      </c>
      <c r="C9" s="55" t="s">
        <v>146</v>
      </c>
      <c r="D9" s="55" t="s">
        <v>147</v>
      </c>
      <c r="E9" s="55" t="s">
        <v>110</v>
      </c>
      <c r="F9" s="55" t="s">
        <v>148</v>
      </c>
      <c r="G9" s="56" t="s">
        <v>139</v>
      </c>
      <c r="H9" s="56" t="s">
        <v>116</v>
      </c>
      <c r="I9" s="57">
        <v>1</v>
      </c>
      <c r="J9" s="38">
        <v>9230.77</v>
      </c>
      <c r="K9" s="39">
        <v>0.35</v>
      </c>
      <c r="L9" s="40">
        <v>0.35</v>
      </c>
      <c r="M9" s="44">
        <f t="shared" si="0"/>
        <v>6000.0005000000001</v>
      </c>
      <c r="N9" s="40">
        <v>0.35</v>
      </c>
      <c r="O9" s="44">
        <f t="shared" si="1"/>
        <v>6000.0005000000001</v>
      </c>
    </row>
    <row r="10" spans="2:15" s="54" customFormat="1" ht="22.8" x14ac:dyDescent="0.2">
      <c r="B10" s="37">
        <v>5</v>
      </c>
      <c r="C10" s="55" t="s">
        <v>149</v>
      </c>
      <c r="D10" s="55" t="s">
        <v>150</v>
      </c>
      <c r="E10" s="55" t="s">
        <v>110</v>
      </c>
      <c r="F10" s="55" t="s">
        <v>151</v>
      </c>
      <c r="G10" s="56" t="s">
        <v>139</v>
      </c>
      <c r="H10" s="56" t="s">
        <v>116</v>
      </c>
      <c r="I10" s="57">
        <v>1</v>
      </c>
      <c r="J10" s="38">
        <v>3600</v>
      </c>
      <c r="K10" s="39">
        <v>0.35</v>
      </c>
      <c r="L10" s="40">
        <v>0.35</v>
      </c>
      <c r="M10" s="44">
        <f t="shared" si="0"/>
        <v>2340</v>
      </c>
      <c r="N10" s="40">
        <v>0.35</v>
      </c>
      <c r="O10" s="44">
        <f t="shared" si="1"/>
        <v>2340</v>
      </c>
    </row>
    <row r="11" spans="2:15" s="54" customFormat="1" ht="22.8" x14ac:dyDescent="0.2">
      <c r="B11" s="37">
        <v>6</v>
      </c>
      <c r="C11" s="55" t="s">
        <v>152</v>
      </c>
      <c r="D11" s="55" t="s">
        <v>153</v>
      </c>
      <c r="E11" s="55" t="s">
        <v>110</v>
      </c>
      <c r="F11" s="55" t="s">
        <v>154</v>
      </c>
      <c r="G11" s="56" t="s">
        <v>139</v>
      </c>
      <c r="H11" s="56" t="s">
        <v>116</v>
      </c>
      <c r="I11" s="57">
        <v>1</v>
      </c>
      <c r="J11" s="38">
        <v>7200</v>
      </c>
      <c r="K11" s="39">
        <v>0.35</v>
      </c>
      <c r="L11" s="40">
        <v>0.35</v>
      </c>
      <c r="M11" s="44">
        <f t="shared" si="0"/>
        <v>4680</v>
      </c>
      <c r="N11" s="40">
        <v>0.35</v>
      </c>
      <c r="O11" s="44">
        <f t="shared" si="1"/>
        <v>4680</v>
      </c>
    </row>
    <row r="12" spans="2:15" s="54" customFormat="1" ht="22.8" x14ac:dyDescent="0.2">
      <c r="B12" s="37">
        <v>7</v>
      </c>
      <c r="C12" s="55" t="s">
        <v>155</v>
      </c>
      <c r="D12" s="55" t="s">
        <v>156</v>
      </c>
      <c r="E12" s="55" t="s">
        <v>110</v>
      </c>
      <c r="F12" s="55" t="s">
        <v>157</v>
      </c>
      <c r="G12" s="56" t="s">
        <v>139</v>
      </c>
      <c r="H12" s="56" t="s">
        <v>116</v>
      </c>
      <c r="I12" s="57">
        <v>1</v>
      </c>
      <c r="J12" s="38">
        <v>18000</v>
      </c>
      <c r="K12" s="39">
        <v>0.35</v>
      </c>
      <c r="L12" s="40">
        <v>0.35</v>
      </c>
      <c r="M12" s="44">
        <f t="shared" si="0"/>
        <v>11700</v>
      </c>
      <c r="N12" s="40">
        <v>0.35</v>
      </c>
      <c r="O12" s="44">
        <f t="shared" si="1"/>
        <v>11700</v>
      </c>
    </row>
    <row r="13" spans="2:15" s="54" customFormat="1" ht="22.8" x14ac:dyDescent="0.2">
      <c r="B13" s="37">
        <v>8</v>
      </c>
      <c r="C13" s="55" t="s">
        <v>158</v>
      </c>
      <c r="D13" s="55" t="s">
        <v>159</v>
      </c>
      <c r="E13" s="55" t="s">
        <v>110</v>
      </c>
      <c r="F13" s="55" t="s">
        <v>160</v>
      </c>
      <c r="G13" s="56" t="s">
        <v>139</v>
      </c>
      <c r="H13" s="56" t="s">
        <v>116</v>
      </c>
      <c r="I13" s="57">
        <v>1</v>
      </c>
      <c r="J13" s="38">
        <v>4615.38</v>
      </c>
      <c r="K13" s="39">
        <v>0.35</v>
      </c>
      <c r="L13" s="40">
        <v>0.35</v>
      </c>
      <c r="M13" s="44">
        <f t="shared" si="0"/>
        <v>2999.9970000000003</v>
      </c>
      <c r="N13" s="40">
        <v>0.35</v>
      </c>
      <c r="O13" s="44">
        <f t="shared" si="1"/>
        <v>2999.9970000000003</v>
      </c>
    </row>
    <row r="14" spans="2:15" s="54" customFormat="1" ht="22.8" x14ac:dyDescent="0.2">
      <c r="B14" s="37">
        <v>9</v>
      </c>
      <c r="C14" s="55" t="s">
        <v>161</v>
      </c>
      <c r="D14" s="55" t="s">
        <v>162</v>
      </c>
      <c r="E14" s="55" t="s">
        <v>110</v>
      </c>
      <c r="F14" s="55" t="s">
        <v>163</v>
      </c>
      <c r="G14" s="56" t="s">
        <v>139</v>
      </c>
      <c r="H14" s="56" t="s">
        <v>116</v>
      </c>
      <c r="I14" s="57">
        <v>1</v>
      </c>
      <c r="J14" s="38">
        <v>6000</v>
      </c>
      <c r="K14" s="39">
        <v>0.35</v>
      </c>
      <c r="L14" s="40">
        <v>0.35</v>
      </c>
      <c r="M14" s="44">
        <f t="shared" si="0"/>
        <v>3900</v>
      </c>
      <c r="N14" s="40">
        <v>0.35</v>
      </c>
      <c r="O14" s="44">
        <f t="shared" si="1"/>
        <v>3900</v>
      </c>
    </row>
    <row r="15" spans="2:15" s="54" customFormat="1" ht="22.8" x14ac:dyDescent="0.2">
      <c r="B15" s="37">
        <v>10</v>
      </c>
      <c r="C15" s="55" t="s">
        <v>164</v>
      </c>
      <c r="D15" s="55" t="s">
        <v>165</v>
      </c>
      <c r="E15" s="55" t="s">
        <v>110</v>
      </c>
      <c r="F15" s="55" t="s">
        <v>166</v>
      </c>
      <c r="G15" s="56" t="s">
        <v>139</v>
      </c>
      <c r="H15" s="56" t="s">
        <v>116</v>
      </c>
      <c r="I15" s="57">
        <v>1</v>
      </c>
      <c r="J15" s="38">
        <v>6000</v>
      </c>
      <c r="K15" s="39">
        <v>0.35</v>
      </c>
      <c r="L15" s="40">
        <v>0.35</v>
      </c>
      <c r="M15" s="44">
        <f t="shared" si="0"/>
        <v>3900</v>
      </c>
      <c r="N15" s="40">
        <v>0.35</v>
      </c>
      <c r="O15" s="44">
        <f t="shared" si="1"/>
        <v>3900</v>
      </c>
    </row>
    <row r="16" spans="2:15" s="54" customFormat="1" ht="22.8" x14ac:dyDescent="0.2">
      <c r="B16" s="37">
        <v>11</v>
      </c>
      <c r="C16" s="55" t="s">
        <v>167</v>
      </c>
      <c r="D16" s="55" t="s">
        <v>168</v>
      </c>
      <c r="E16" s="55" t="s">
        <v>110</v>
      </c>
      <c r="F16" s="55" t="s">
        <v>169</v>
      </c>
      <c r="G16" s="56" t="s">
        <v>139</v>
      </c>
      <c r="H16" s="56" t="s">
        <v>116</v>
      </c>
      <c r="I16" s="57">
        <v>1</v>
      </c>
      <c r="J16" s="38">
        <v>18461.54</v>
      </c>
      <c r="K16" s="39">
        <v>0.35</v>
      </c>
      <c r="L16" s="40">
        <v>0.35</v>
      </c>
      <c r="M16" s="44">
        <f t="shared" si="0"/>
        <v>12000.001</v>
      </c>
      <c r="N16" s="40">
        <v>0.35</v>
      </c>
      <c r="O16" s="44">
        <f t="shared" si="1"/>
        <v>12000.001</v>
      </c>
    </row>
    <row r="17" spans="2:15" s="54" customFormat="1" ht="22.8" x14ac:dyDescent="0.2">
      <c r="B17" s="37">
        <v>12</v>
      </c>
      <c r="C17" s="55" t="s">
        <v>170</v>
      </c>
      <c r="D17" s="55" t="s">
        <v>171</v>
      </c>
      <c r="E17" s="55" t="s">
        <v>110</v>
      </c>
      <c r="F17" s="55" t="s">
        <v>172</v>
      </c>
      <c r="G17" s="56" t="s">
        <v>139</v>
      </c>
      <c r="H17" s="56" t="s">
        <v>116</v>
      </c>
      <c r="I17" s="57">
        <v>1</v>
      </c>
      <c r="J17" s="38">
        <v>9230.77</v>
      </c>
      <c r="K17" s="39">
        <v>0.35</v>
      </c>
      <c r="L17" s="40">
        <v>0.35</v>
      </c>
      <c r="M17" s="44">
        <f t="shared" si="0"/>
        <v>6000.0005000000001</v>
      </c>
      <c r="N17" s="40">
        <v>0.35</v>
      </c>
      <c r="O17" s="44">
        <f t="shared" si="1"/>
        <v>6000.0005000000001</v>
      </c>
    </row>
  </sheetData>
  <sheetProtection formatCells="0"/>
  <protectedRanges>
    <protectedRange sqref="E2:E4 E18:E1048575" name="Range1"/>
    <protectedRange sqref="F1" name="Range1_1_1"/>
    <protectedRange sqref="E5" name="Range1_1_4"/>
    <protectedRange sqref="E6:E17" name="Range1_1"/>
  </protectedRanges>
  <mergeCells count="3">
    <mergeCell ref="B1:C1"/>
    <mergeCell ref="B2:C2"/>
    <mergeCell ref="B3:C3"/>
  </mergeCells>
  <printOptions horizontalCentered="1"/>
  <pageMargins left="0.25" right="0.25" top="0.75" bottom="0.75" header="0.3" footer="0.3"/>
  <pageSetup paperSize="5" scale="49" fitToHeight="0" orientation="landscape" horizontalDpi="4294967295" r:id="rId1"/>
  <headerFooter>
    <oddHeader>&amp;L&amp;"Arial,Regular"&amp;9Office of General Services
NYS Procurement&amp;C&amp;"Arial,Regular"&amp;9Group 73600 Solicitation 22802
Information Technology Umbrella Contract - Manufacturer Based (Statewide)&amp;R&amp;"Arial,Regular"&amp;9Appendix C.1 - Contract Price Pages
&amp;A</oddHeader>
    <oddFooter>&amp;L&amp;"Arial,Regular"&amp;10Contract Number&amp;C&amp;"Arial,Regular"&amp;10Contractor&amp;R&amp;"Arial,Regular"&amp;10Page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A64F0-913F-455D-8234-DD562F688512}">
  <sheetPr>
    <tabColor rgb="FFFF0000"/>
    <pageSetUpPr autoPageBreaks="0" fitToPage="1"/>
  </sheetPr>
  <dimension ref="B1:O74"/>
  <sheetViews>
    <sheetView showGridLines="0" zoomScaleNormal="100" zoomScaleSheetLayoutView="100" workbookViewId="0">
      <pane xSplit="2" ySplit="5" topLeftCell="C6" activePane="bottomRight" state="frozen"/>
      <selection activeCell="D3" sqref="D3"/>
      <selection pane="topRight" activeCell="D3" sqref="D3"/>
      <selection pane="bottomLeft" activeCell="D3" sqref="D3"/>
      <selection pane="bottomRight" activeCell="D3" sqref="D3"/>
    </sheetView>
  </sheetViews>
  <sheetFormatPr defaultColWidth="9.109375" defaultRowHeight="11.4" x14ac:dyDescent="0.2"/>
  <cols>
    <col min="1" max="1" width="1.6640625" style="54" customWidth="1"/>
    <col min="2" max="2" width="8.6640625" style="58" customWidth="1"/>
    <col min="3" max="3" width="24.109375" style="58" customWidth="1"/>
    <col min="4" max="4" width="47.88671875" style="58" customWidth="1"/>
    <col min="5" max="5" width="25" style="58" customWidth="1"/>
    <col min="6" max="6" width="15.5546875" style="58" customWidth="1"/>
    <col min="7" max="7" width="12.109375" style="58" customWidth="1"/>
    <col min="8" max="8" width="11.6640625" style="58" customWidth="1"/>
    <col min="9" max="9" width="9.6640625" style="59" customWidth="1"/>
    <col min="10" max="10" width="12.44140625" style="1" bestFit="1" customWidth="1"/>
    <col min="11" max="11" width="10.33203125" style="4" customWidth="1"/>
    <col min="12" max="12" width="10.33203125" style="2" customWidth="1"/>
    <col min="13" max="13" width="12.6640625" style="1" bestFit="1" customWidth="1"/>
    <col min="14" max="14" width="10.33203125" style="2" customWidth="1"/>
    <col min="15" max="15" width="14" style="1" customWidth="1"/>
    <col min="16" max="18" width="9.109375" style="54"/>
    <col min="19" max="19" width="18.88671875" style="54" customWidth="1"/>
    <col min="20" max="16384" width="9.109375" style="54"/>
  </cols>
  <sheetData>
    <row r="1" spans="2:15" s="21" customFormat="1" ht="12.75" customHeight="1" x14ac:dyDescent="0.2">
      <c r="B1" s="92" t="s">
        <v>26</v>
      </c>
      <c r="C1" s="93"/>
      <c r="D1" s="35" t="s">
        <v>27</v>
      </c>
      <c r="E1" s="41" t="s">
        <v>101</v>
      </c>
      <c r="F1" s="46">
        <f>COUNTA(E6:E74)</f>
        <v>69</v>
      </c>
    </row>
    <row r="2" spans="2:15" s="21" customFormat="1" ht="13.2" x14ac:dyDescent="0.2">
      <c r="B2" s="94" t="s">
        <v>20</v>
      </c>
      <c r="C2" s="95"/>
      <c r="D2" s="36" t="s">
        <v>28</v>
      </c>
      <c r="E2" s="47"/>
    </row>
    <row r="3" spans="2:15" s="21" customFormat="1" ht="13.5" customHeight="1" thickBot="1" x14ac:dyDescent="0.25">
      <c r="B3" s="96" t="s">
        <v>21</v>
      </c>
      <c r="C3" s="97"/>
      <c r="D3" s="34">
        <v>44278</v>
      </c>
      <c r="E3" s="47"/>
    </row>
    <row r="4" spans="2:15" s="21" customFormat="1" ht="15.6" x14ac:dyDescent="0.3">
      <c r="B4" s="48"/>
      <c r="C4" s="48"/>
      <c r="D4" s="48"/>
      <c r="E4" s="48"/>
      <c r="F4" s="49">
        <f>'[1]Contractor Information'!D9</f>
        <v>0</v>
      </c>
      <c r="G4" s="50"/>
      <c r="I4" s="51"/>
      <c r="K4" s="22"/>
      <c r="L4" s="52"/>
      <c r="M4" s="53"/>
      <c r="N4" s="52"/>
      <c r="O4" s="53"/>
    </row>
    <row r="5" spans="2:15" s="21" customFormat="1" ht="60" x14ac:dyDescent="0.25">
      <c r="B5" s="23" t="s">
        <v>2</v>
      </c>
      <c r="C5" s="23" t="s">
        <v>6</v>
      </c>
      <c r="D5" s="23" t="s">
        <v>7</v>
      </c>
      <c r="E5" s="16" t="s">
        <v>17</v>
      </c>
      <c r="F5" s="16" t="s">
        <v>10</v>
      </c>
      <c r="G5" s="16" t="s">
        <v>9</v>
      </c>
      <c r="H5" s="16" t="s">
        <v>0</v>
      </c>
      <c r="I5" s="16" t="s">
        <v>8</v>
      </c>
      <c r="J5" s="24" t="s">
        <v>1</v>
      </c>
      <c r="K5" s="24" t="s">
        <v>24</v>
      </c>
      <c r="L5" s="24" t="s">
        <v>16</v>
      </c>
      <c r="M5" s="24" t="s">
        <v>4</v>
      </c>
      <c r="N5" s="24" t="s">
        <v>3</v>
      </c>
      <c r="O5" s="24" t="s">
        <v>5</v>
      </c>
    </row>
    <row r="6" spans="2:15" ht="22.8" x14ac:dyDescent="0.2">
      <c r="B6" s="37">
        <v>1</v>
      </c>
      <c r="C6" s="55" t="s">
        <v>173</v>
      </c>
      <c r="D6" s="55" t="s">
        <v>174</v>
      </c>
      <c r="E6" s="55" t="s">
        <v>111</v>
      </c>
      <c r="F6" s="55" t="s">
        <v>175</v>
      </c>
      <c r="G6" s="60" t="s">
        <v>33</v>
      </c>
      <c r="H6" s="56" t="s">
        <v>116</v>
      </c>
      <c r="I6" s="57">
        <v>1</v>
      </c>
      <c r="J6" s="38">
        <v>15384.62</v>
      </c>
      <c r="K6" s="39">
        <v>0.35</v>
      </c>
      <c r="L6" s="40">
        <v>0.35</v>
      </c>
      <c r="M6" s="44">
        <f>IF($J6="","",IF($L6="",$J6*(1-$K6),IF(L6&lt;K6,"Discount Error",J6*(1-$L6))))</f>
        <v>10000.003000000001</v>
      </c>
      <c r="N6" s="40">
        <v>0.35</v>
      </c>
      <c r="O6" s="44">
        <f>IF(M6="Discount Error","Error",IF($N6="","",IF(J6*(1-N6)&gt;M6,"Discount Error",($J6*(1-$N6)))))</f>
        <v>10000.003000000001</v>
      </c>
    </row>
    <row r="7" spans="2:15" ht="22.8" x14ac:dyDescent="0.2">
      <c r="B7" s="37">
        <v>2</v>
      </c>
      <c r="C7" s="55" t="s">
        <v>176</v>
      </c>
      <c r="D7" s="55" t="s">
        <v>177</v>
      </c>
      <c r="E7" s="55" t="s">
        <v>111</v>
      </c>
      <c r="F7" s="55" t="s">
        <v>178</v>
      </c>
      <c r="G7" s="60" t="s">
        <v>33</v>
      </c>
      <c r="H7" s="56" t="s">
        <v>116</v>
      </c>
      <c r="I7" s="57">
        <v>1</v>
      </c>
      <c r="J7" s="38">
        <v>3076.92</v>
      </c>
      <c r="K7" s="39">
        <v>0.35</v>
      </c>
      <c r="L7" s="40">
        <v>0.35</v>
      </c>
      <c r="M7" s="44">
        <f>IF($J7="","",IF($L7="",$J7*(1-$K7),IF(L7&lt;K7,"Discount Error",J7*(1-$L7))))</f>
        <v>1999.998</v>
      </c>
      <c r="N7" s="40">
        <v>0.35</v>
      </c>
      <c r="O7" s="44">
        <f>IF(M7="Discount Error","Error",IF($N7="","",IF(J7*(1-N7)&gt;M7,"Discount Error",($J7*(1-$N7)))))</f>
        <v>1999.998</v>
      </c>
    </row>
    <row r="8" spans="2:15" ht="22.8" x14ac:dyDescent="0.2">
      <c r="B8" s="37">
        <v>3</v>
      </c>
      <c r="C8" s="55" t="s">
        <v>179</v>
      </c>
      <c r="D8" s="55" t="s">
        <v>180</v>
      </c>
      <c r="E8" s="55" t="s">
        <v>111</v>
      </c>
      <c r="F8" s="55" t="s">
        <v>181</v>
      </c>
      <c r="G8" s="60" t="s">
        <v>33</v>
      </c>
      <c r="H8" s="56" t="s">
        <v>116</v>
      </c>
      <c r="I8" s="57">
        <v>1</v>
      </c>
      <c r="J8" s="38">
        <v>4615.38</v>
      </c>
      <c r="K8" s="39">
        <v>0.35</v>
      </c>
      <c r="L8" s="40">
        <v>0.35</v>
      </c>
      <c r="M8" s="44">
        <f t="shared" ref="M8:M71" si="0">IF($J8="","",IF($L8="",$J8*(1-$K8),IF(L8&lt;K8,"Discount Error",J8*(1-$L8))))</f>
        <v>2999.9970000000003</v>
      </c>
      <c r="N8" s="40">
        <v>0.35</v>
      </c>
      <c r="O8" s="44">
        <f t="shared" ref="O8:O71" si="1">IF(M8="Discount Error","Error",IF($N8="","",IF(J8*(1-N8)&gt;M8,"Discount Error",($J8*(1-$N8)))))</f>
        <v>2999.9970000000003</v>
      </c>
    </row>
    <row r="9" spans="2:15" ht="22.8" x14ac:dyDescent="0.2">
      <c r="B9" s="37">
        <v>4</v>
      </c>
      <c r="C9" s="55" t="s">
        <v>182</v>
      </c>
      <c r="D9" s="55" t="s">
        <v>183</v>
      </c>
      <c r="E9" s="55" t="s">
        <v>111</v>
      </c>
      <c r="F9" s="55" t="s">
        <v>184</v>
      </c>
      <c r="G9" s="60" t="s">
        <v>33</v>
      </c>
      <c r="H9" s="56" t="s">
        <v>116</v>
      </c>
      <c r="I9" s="57">
        <v>1</v>
      </c>
      <c r="J9" s="38">
        <v>15384.62</v>
      </c>
      <c r="K9" s="39">
        <v>0.35</v>
      </c>
      <c r="L9" s="40">
        <v>0.35</v>
      </c>
      <c r="M9" s="44">
        <f t="shared" si="0"/>
        <v>10000.003000000001</v>
      </c>
      <c r="N9" s="40">
        <v>0.35</v>
      </c>
      <c r="O9" s="44">
        <f t="shared" si="1"/>
        <v>10000.003000000001</v>
      </c>
    </row>
    <row r="10" spans="2:15" ht="22.8" x14ac:dyDescent="0.2">
      <c r="B10" s="37">
        <v>5</v>
      </c>
      <c r="C10" s="55" t="s">
        <v>185</v>
      </c>
      <c r="D10" s="55" t="s">
        <v>186</v>
      </c>
      <c r="E10" s="55" t="s">
        <v>111</v>
      </c>
      <c r="F10" s="55" t="s">
        <v>187</v>
      </c>
      <c r="G10" s="60" t="s">
        <v>33</v>
      </c>
      <c r="H10" s="56" t="s">
        <v>116</v>
      </c>
      <c r="I10" s="57">
        <v>1</v>
      </c>
      <c r="J10" s="38">
        <v>7692.3</v>
      </c>
      <c r="K10" s="39">
        <v>0.35</v>
      </c>
      <c r="L10" s="40">
        <v>0.35</v>
      </c>
      <c r="M10" s="44">
        <f t="shared" si="0"/>
        <v>4999.9949999999999</v>
      </c>
      <c r="N10" s="40">
        <v>0.35</v>
      </c>
      <c r="O10" s="44">
        <f t="shared" si="1"/>
        <v>4999.9949999999999</v>
      </c>
    </row>
    <row r="11" spans="2:15" ht="22.8" x14ac:dyDescent="0.2">
      <c r="B11" s="37">
        <v>6</v>
      </c>
      <c r="C11" s="55" t="s">
        <v>188</v>
      </c>
      <c r="D11" s="55" t="s">
        <v>189</v>
      </c>
      <c r="E11" s="55" t="s">
        <v>111</v>
      </c>
      <c r="F11" s="55" t="s">
        <v>190</v>
      </c>
      <c r="G11" s="60" t="s">
        <v>33</v>
      </c>
      <c r="H11" s="56" t="s">
        <v>116</v>
      </c>
      <c r="I11" s="57">
        <v>1</v>
      </c>
      <c r="J11" s="38">
        <v>15384.62</v>
      </c>
      <c r="K11" s="39">
        <v>0.35</v>
      </c>
      <c r="L11" s="40">
        <v>0.35</v>
      </c>
      <c r="M11" s="44">
        <f t="shared" si="0"/>
        <v>10000.003000000001</v>
      </c>
      <c r="N11" s="40">
        <v>0.35</v>
      </c>
      <c r="O11" s="44">
        <f t="shared" si="1"/>
        <v>10000.003000000001</v>
      </c>
    </row>
    <row r="12" spans="2:15" ht="22.8" x14ac:dyDescent="0.2">
      <c r="B12" s="37">
        <v>7</v>
      </c>
      <c r="C12" s="55" t="s">
        <v>191</v>
      </c>
      <c r="D12" s="55" t="s">
        <v>192</v>
      </c>
      <c r="E12" s="55" t="s">
        <v>111</v>
      </c>
      <c r="F12" s="55" t="s">
        <v>193</v>
      </c>
      <c r="G12" s="60" t="s">
        <v>33</v>
      </c>
      <c r="H12" s="56" t="s">
        <v>116</v>
      </c>
      <c r="I12" s="57">
        <v>1</v>
      </c>
      <c r="J12" s="38">
        <v>15384.62</v>
      </c>
      <c r="K12" s="39">
        <v>0.35</v>
      </c>
      <c r="L12" s="40">
        <v>0.35</v>
      </c>
      <c r="M12" s="44">
        <f t="shared" si="0"/>
        <v>10000.003000000001</v>
      </c>
      <c r="N12" s="40">
        <v>0.35</v>
      </c>
      <c r="O12" s="44">
        <f t="shared" si="1"/>
        <v>10000.003000000001</v>
      </c>
    </row>
    <row r="13" spans="2:15" ht="22.8" x14ac:dyDescent="0.2">
      <c r="B13" s="37">
        <v>8</v>
      </c>
      <c r="C13" s="55" t="s">
        <v>194</v>
      </c>
      <c r="D13" s="55" t="s">
        <v>195</v>
      </c>
      <c r="E13" s="55" t="s">
        <v>109</v>
      </c>
      <c r="F13" s="55" t="s">
        <v>196</v>
      </c>
      <c r="G13" s="60" t="s">
        <v>33</v>
      </c>
      <c r="H13" s="56" t="s">
        <v>116</v>
      </c>
      <c r="I13" s="57">
        <v>1</v>
      </c>
      <c r="J13" s="38">
        <v>10000</v>
      </c>
      <c r="K13" s="39">
        <v>0.35</v>
      </c>
      <c r="L13" s="40">
        <v>0.35</v>
      </c>
      <c r="M13" s="44">
        <f t="shared" si="0"/>
        <v>6500</v>
      </c>
      <c r="N13" s="40">
        <v>0.35</v>
      </c>
      <c r="O13" s="44">
        <f t="shared" si="1"/>
        <v>6500</v>
      </c>
    </row>
    <row r="14" spans="2:15" ht="22.8" x14ac:dyDescent="0.2">
      <c r="B14" s="37">
        <v>9</v>
      </c>
      <c r="C14" s="55" t="s">
        <v>197</v>
      </c>
      <c r="D14" s="55" t="s">
        <v>198</v>
      </c>
      <c r="E14" s="55" t="s">
        <v>109</v>
      </c>
      <c r="F14" s="55" t="s">
        <v>199</v>
      </c>
      <c r="G14" s="60" t="s">
        <v>33</v>
      </c>
      <c r="H14" s="56" t="s">
        <v>116</v>
      </c>
      <c r="I14" s="57">
        <v>1</v>
      </c>
      <c r="J14" s="38">
        <v>61538.46</v>
      </c>
      <c r="K14" s="39">
        <v>0.35</v>
      </c>
      <c r="L14" s="40">
        <v>0.35</v>
      </c>
      <c r="M14" s="44">
        <f t="shared" si="0"/>
        <v>39999.999000000003</v>
      </c>
      <c r="N14" s="40">
        <v>0.35</v>
      </c>
      <c r="O14" s="44">
        <f t="shared" si="1"/>
        <v>39999.999000000003</v>
      </c>
    </row>
    <row r="15" spans="2:15" ht="22.8" x14ac:dyDescent="0.2">
      <c r="B15" s="37">
        <v>10</v>
      </c>
      <c r="C15" s="55" t="s">
        <v>200</v>
      </c>
      <c r="D15" s="55" t="s">
        <v>201</v>
      </c>
      <c r="E15" s="55" t="s">
        <v>109</v>
      </c>
      <c r="F15" s="55" t="s">
        <v>202</v>
      </c>
      <c r="G15" s="60" t="s">
        <v>33</v>
      </c>
      <c r="H15" s="56" t="s">
        <v>116</v>
      </c>
      <c r="I15" s="57">
        <v>1</v>
      </c>
      <c r="J15" s="38">
        <v>3076.92</v>
      </c>
      <c r="K15" s="39">
        <v>0.35</v>
      </c>
      <c r="L15" s="40">
        <v>0.35</v>
      </c>
      <c r="M15" s="44">
        <f t="shared" si="0"/>
        <v>1999.998</v>
      </c>
      <c r="N15" s="40">
        <v>0.35</v>
      </c>
      <c r="O15" s="44">
        <f t="shared" si="1"/>
        <v>1999.998</v>
      </c>
    </row>
    <row r="16" spans="2:15" ht="22.8" x14ac:dyDescent="0.2">
      <c r="B16" s="37">
        <v>11</v>
      </c>
      <c r="C16" s="55" t="s">
        <v>203</v>
      </c>
      <c r="D16" s="55" t="s">
        <v>204</v>
      </c>
      <c r="E16" s="55" t="s">
        <v>109</v>
      </c>
      <c r="F16" s="55" t="s">
        <v>205</v>
      </c>
      <c r="G16" s="60" t="s">
        <v>33</v>
      </c>
      <c r="H16" s="56" t="s">
        <v>116</v>
      </c>
      <c r="I16" s="57">
        <v>1</v>
      </c>
      <c r="J16" s="38">
        <v>7692.31</v>
      </c>
      <c r="K16" s="39">
        <v>0.35</v>
      </c>
      <c r="L16" s="40">
        <v>0.35</v>
      </c>
      <c r="M16" s="44">
        <f t="shared" si="0"/>
        <v>5000.0015000000003</v>
      </c>
      <c r="N16" s="40">
        <v>0.35</v>
      </c>
      <c r="O16" s="44">
        <f t="shared" si="1"/>
        <v>5000.0015000000003</v>
      </c>
    </row>
    <row r="17" spans="2:15" ht="22.8" x14ac:dyDescent="0.2">
      <c r="B17" s="37">
        <v>12</v>
      </c>
      <c r="C17" s="55" t="s">
        <v>206</v>
      </c>
      <c r="D17" s="55" t="s">
        <v>207</v>
      </c>
      <c r="E17" s="55" t="s">
        <v>109</v>
      </c>
      <c r="F17" s="55" t="s">
        <v>208</v>
      </c>
      <c r="G17" s="60" t="s">
        <v>33</v>
      </c>
      <c r="H17" s="56" t="s">
        <v>116</v>
      </c>
      <c r="I17" s="57">
        <v>1</v>
      </c>
      <c r="J17" s="38">
        <v>2307.69</v>
      </c>
      <c r="K17" s="39">
        <v>0.35</v>
      </c>
      <c r="L17" s="40">
        <v>0.35</v>
      </c>
      <c r="M17" s="44">
        <f t="shared" si="0"/>
        <v>1499.9985000000001</v>
      </c>
      <c r="N17" s="40">
        <v>0.35</v>
      </c>
      <c r="O17" s="44">
        <f t="shared" si="1"/>
        <v>1499.9985000000001</v>
      </c>
    </row>
    <row r="18" spans="2:15" ht="22.8" x14ac:dyDescent="0.2">
      <c r="B18" s="37">
        <v>13</v>
      </c>
      <c r="C18" s="55" t="s">
        <v>209</v>
      </c>
      <c r="D18" s="55" t="s">
        <v>210</v>
      </c>
      <c r="E18" s="55" t="s">
        <v>109</v>
      </c>
      <c r="F18" s="55" t="s">
        <v>211</v>
      </c>
      <c r="G18" s="60" t="s">
        <v>33</v>
      </c>
      <c r="H18" s="56" t="s">
        <v>116</v>
      </c>
      <c r="I18" s="57">
        <v>1</v>
      </c>
      <c r="J18" s="38">
        <v>2307.69</v>
      </c>
      <c r="K18" s="39">
        <v>0.35</v>
      </c>
      <c r="L18" s="40">
        <v>0.35</v>
      </c>
      <c r="M18" s="44">
        <f t="shared" si="0"/>
        <v>1499.9985000000001</v>
      </c>
      <c r="N18" s="40">
        <v>0.35</v>
      </c>
      <c r="O18" s="44">
        <f t="shared" si="1"/>
        <v>1499.9985000000001</v>
      </c>
    </row>
    <row r="19" spans="2:15" ht="22.8" x14ac:dyDescent="0.2">
      <c r="B19" s="37">
        <v>14</v>
      </c>
      <c r="C19" s="55" t="s">
        <v>212</v>
      </c>
      <c r="D19" s="55" t="s">
        <v>213</v>
      </c>
      <c r="E19" s="55" t="s">
        <v>109</v>
      </c>
      <c r="F19" s="55" t="s">
        <v>214</v>
      </c>
      <c r="G19" s="60" t="s">
        <v>33</v>
      </c>
      <c r="H19" s="56" t="s">
        <v>116</v>
      </c>
      <c r="I19" s="57">
        <v>1</v>
      </c>
      <c r="J19" s="38">
        <v>2307.69</v>
      </c>
      <c r="K19" s="39">
        <v>0.35</v>
      </c>
      <c r="L19" s="40">
        <v>0.35</v>
      </c>
      <c r="M19" s="44">
        <f t="shared" si="0"/>
        <v>1499.9985000000001</v>
      </c>
      <c r="N19" s="40">
        <v>0.35</v>
      </c>
      <c r="O19" s="44">
        <f t="shared" si="1"/>
        <v>1499.9985000000001</v>
      </c>
    </row>
    <row r="20" spans="2:15" ht="22.8" x14ac:dyDescent="0.2">
      <c r="B20" s="37">
        <v>15</v>
      </c>
      <c r="C20" s="55" t="s">
        <v>215</v>
      </c>
      <c r="D20" s="55" t="s">
        <v>216</v>
      </c>
      <c r="E20" s="55" t="s">
        <v>109</v>
      </c>
      <c r="F20" s="55" t="s">
        <v>217</v>
      </c>
      <c r="G20" s="60" t="s">
        <v>33</v>
      </c>
      <c r="H20" s="56" t="s">
        <v>116</v>
      </c>
      <c r="I20" s="57">
        <v>1</v>
      </c>
      <c r="J20" s="38">
        <v>18461.54</v>
      </c>
      <c r="K20" s="39">
        <v>0.35</v>
      </c>
      <c r="L20" s="40">
        <v>0.35</v>
      </c>
      <c r="M20" s="44">
        <f t="shared" si="0"/>
        <v>12000.001</v>
      </c>
      <c r="N20" s="40">
        <v>0.35</v>
      </c>
      <c r="O20" s="44">
        <f t="shared" si="1"/>
        <v>12000.001</v>
      </c>
    </row>
    <row r="21" spans="2:15" ht="22.8" x14ac:dyDescent="0.2">
      <c r="B21" s="37">
        <v>16</v>
      </c>
      <c r="C21" s="55" t="s">
        <v>218</v>
      </c>
      <c r="D21" s="55" t="s">
        <v>219</v>
      </c>
      <c r="E21" s="55" t="s">
        <v>109</v>
      </c>
      <c r="F21" s="55" t="s">
        <v>220</v>
      </c>
      <c r="G21" s="60" t="s">
        <v>33</v>
      </c>
      <c r="H21" s="56" t="s">
        <v>116</v>
      </c>
      <c r="I21" s="57">
        <v>1</v>
      </c>
      <c r="J21" s="38">
        <v>13846.15</v>
      </c>
      <c r="K21" s="39">
        <v>0.35</v>
      </c>
      <c r="L21" s="40">
        <v>0.35</v>
      </c>
      <c r="M21" s="44">
        <f t="shared" si="0"/>
        <v>8999.9974999999995</v>
      </c>
      <c r="N21" s="40">
        <v>0.35</v>
      </c>
      <c r="O21" s="44">
        <f t="shared" si="1"/>
        <v>8999.9974999999995</v>
      </c>
    </row>
    <row r="22" spans="2:15" ht="102.6" x14ac:dyDescent="0.2">
      <c r="B22" s="37">
        <v>17</v>
      </c>
      <c r="C22" s="55" t="s">
        <v>221</v>
      </c>
      <c r="D22" s="55" t="s">
        <v>222</v>
      </c>
      <c r="E22" s="55" t="s">
        <v>109</v>
      </c>
      <c r="F22" s="55" t="s">
        <v>223</v>
      </c>
      <c r="G22" s="60" t="s">
        <v>33</v>
      </c>
      <c r="H22" s="56" t="s">
        <v>116</v>
      </c>
      <c r="I22" s="57">
        <v>1</v>
      </c>
      <c r="J22" s="38">
        <v>4615.38</v>
      </c>
      <c r="K22" s="39">
        <v>0.35</v>
      </c>
      <c r="L22" s="40">
        <v>0.35</v>
      </c>
      <c r="M22" s="44">
        <f t="shared" si="0"/>
        <v>2999.9970000000003</v>
      </c>
      <c r="N22" s="40">
        <v>0.35</v>
      </c>
      <c r="O22" s="44">
        <f t="shared" si="1"/>
        <v>2999.9970000000003</v>
      </c>
    </row>
    <row r="23" spans="2:15" ht="171" x14ac:dyDescent="0.2">
      <c r="B23" s="37">
        <v>18</v>
      </c>
      <c r="C23" s="55" t="s">
        <v>224</v>
      </c>
      <c r="D23" s="55" t="s">
        <v>225</v>
      </c>
      <c r="E23" s="55" t="s">
        <v>109</v>
      </c>
      <c r="F23" s="55" t="s">
        <v>226</v>
      </c>
      <c r="G23" s="60" t="s">
        <v>33</v>
      </c>
      <c r="H23" s="56" t="s">
        <v>116</v>
      </c>
      <c r="I23" s="57">
        <v>1</v>
      </c>
      <c r="J23" s="38">
        <v>23076.92</v>
      </c>
      <c r="K23" s="39">
        <v>0.35</v>
      </c>
      <c r="L23" s="40">
        <v>0.35</v>
      </c>
      <c r="M23" s="44">
        <f t="shared" si="0"/>
        <v>14999.998</v>
      </c>
      <c r="N23" s="40">
        <v>0.35</v>
      </c>
      <c r="O23" s="44">
        <f t="shared" si="1"/>
        <v>14999.998</v>
      </c>
    </row>
    <row r="24" spans="2:15" ht="114" x14ac:dyDescent="0.2">
      <c r="B24" s="37">
        <v>19</v>
      </c>
      <c r="C24" s="55" t="s">
        <v>227</v>
      </c>
      <c r="D24" s="55" t="s">
        <v>228</v>
      </c>
      <c r="E24" s="55" t="s">
        <v>109</v>
      </c>
      <c r="F24" s="55" t="s">
        <v>229</v>
      </c>
      <c r="G24" s="60" t="s">
        <v>33</v>
      </c>
      <c r="H24" s="56" t="s">
        <v>116</v>
      </c>
      <c r="I24" s="57">
        <v>1</v>
      </c>
      <c r="J24" s="38">
        <v>26153.85</v>
      </c>
      <c r="K24" s="39">
        <v>0.35</v>
      </c>
      <c r="L24" s="40">
        <v>0.35</v>
      </c>
      <c r="M24" s="44">
        <f t="shared" si="0"/>
        <v>17000.002499999999</v>
      </c>
      <c r="N24" s="40">
        <v>0.35</v>
      </c>
      <c r="O24" s="44">
        <f t="shared" si="1"/>
        <v>17000.002499999999</v>
      </c>
    </row>
    <row r="25" spans="2:15" ht="22.8" x14ac:dyDescent="0.2">
      <c r="B25" s="37">
        <v>20</v>
      </c>
      <c r="C25" s="55" t="s">
        <v>230</v>
      </c>
      <c r="D25" s="55" t="s">
        <v>231</v>
      </c>
      <c r="E25" s="55" t="s">
        <v>109</v>
      </c>
      <c r="F25" s="55" t="s">
        <v>196</v>
      </c>
      <c r="G25" s="60" t="s">
        <v>33</v>
      </c>
      <c r="H25" s="56" t="s">
        <v>116</v>
      </c>
      <c r="I25" s="57">
        <v>1</v>
      </c>
      <c r="J25" s="38">
        <v>10000</v>
      </c>
      <c r="K25" s="39">
        <v>0.35</v>
      </c>
      <c r="L25" s="40">
        <v>0.35</v>
      </c>
      <c r="M25" s="44">
        <f t="shared" si="0"/>
        <v>6500</v>
      </c>
      <c r="N25" s="40">
        <v>0.35</v>
      </c>
      <c r="O25" s="44">
        <f t="shared" si="1"/>
        <v>6500</v>
      </c>
    </row>
    <row r="26" spans="2:15" ht="22.8" x14ac:dyDescent="0.2">
      <c r="B26" s="37">
        <v>21</v>
      </c>
      <c r="C26" s="55" t="s">
        <v>232</v>
      </c>
      <c r="D26" s="55" t="s">
        <v>233</v>
      </c>
      <c r="E26" s="55" t="s">
        <v>109</v>
      </c>
      <c r="F26" s="55" t="s">
        <v>234</v>
      </c>
      <c r="G26" s="60" t="s">
        <v>33</v>
      </c>
      <c r="H26" s="56" t="s">
        <v>116</v>
      </c>
      <c r="I26" s="57">
        <v>1</v>
      </c>
      <c r="J26" s="38">
        <v>11538.46</v>
      </c>
      <c r="K26" s="39">
        <v>0.35</v>
      </c>
      <c r="L26" s="40">
        <v>0.35</v>
      </c>
      <c r="M26" s="44">
        <f t="shared" si="0"/>
        <v>7499.9989999999998</v>
      </c>
      <c r="N26" s="40">
        <v>0.35</v>
      </c>
      <c r="O26" s="44">
        <f t="shared" si="1"/>
        <v>7499.9989999999998</v>
      </c>
    </row>
    <row r="27" spans="2:15" ht="22.8" x14ac:dyDescent="0.2">
      <c r="B27" s="37">
        <v>22</v>
      </c>
      <c r="C27" s="55" t="s">
        <v>235</v>
      </c>
      <c r="D27" s="55" t="s">
        <v>236</v>
      </c>
      <c r="E27" s="55" t="s">
        <v>109</v>
      </c>
      <c r="F27" s="55" t="s">
        <v>237</v>
      </c>
      <c r="G27" s="60" t="s">
        <v>33</v>
      </c>
      <c r="H27" s="56" t="s">
        <v>116</v>
      </c>
      <c r="I27" s="57">
        <v>1</v>
      </c>
      <c r="J27" s="38">
        <v>14615.38</v>
      </c>
      <c r="K27" s="39">
        <v>0.35</v>
      </c>
      <c r="L27" s="40">
        <v>0.35</v>
      </c>
      <c r="M27" s="44">
        <f t="shared" si="0"/>
        <v>9499.9969999999994</v>
      </c>
      <c r="N27" s="40">
        <v>0.35</v>
      </c>
      <c r="O27" s="44">
        <f t="shared" si="1"/>
        <v>9499.9969999999994</v>
      </c>
    </row>
    <row r="28" spans="2:15" ht="22.8" x14ac:dyDescent="0.2">
      <c r="B28" s="37">
        <v>23</v>
      </c>
      <c r="C28" s="55" t="s">
        <v>238</v>
      </c>
      <c r="D28" s="55" t="s">
        <v>239</v>
      </c>
      <c r="E28" s="55" t="s">
        <v>109</v>
      </c>
      <c r="F28" s="55" t="s">
        <v>240</v>
      </c>
      <c r="G28" s="60" t="s">
        <v>33</v>
      </c>
      <c r="H28" s="56" t="s">
        <v>116</v>
      </c>
      <c r="I28" s="57">
        <v>1</v>
      </c>
      <c r="J28" s="38">
        <v>1538.46</v>
      </c>
      <c r="K28" s="39">
        <v>0.35</v>
      </c>
      <c r="L28" s="40">
        <v>0.35</v>
      </c>
      <c r="M28" s="44">
        <f t="shared" si="0"/>
        <v>999.99900000000002</v>
      </c>
      <c r="N28" s="40">
        <v>0.35</v>
      </c>
      <c r="O28" s="44">
        <f t="shared" si="1"/>
        <v>999.99900000000002</v>
      </c>
    </row>
    <row r="29" spans="2:15" ht="22.8" x14ac:dyDescent="0.2">
      <c r="B29" s="37">
        <v>24</v>
      </c>
      <c r="C29" s="55" t="s">
        <v>241</v>
      </c>
      <c r="D29" s="55" t="s">
        <v>242</v>
      </c>
      <c r="E29" s="55" t="s">
        <v>109</v>
      </c>
      <c r="F29" s="55" t="s">
        <v>243</v>
      </c>
      <c r="G29" s="60" t="s">
        <v>33</v>
      </c>
      <c r="H29" s="56" t="s">
        <v>116</v>
      </c>
      <c r="I29" s="57">
        <v>1</v>
      </c>
      <c r="J29" s="38">
        <v>3076.92</v>
      </c>
      <c r="K29" s="39">
        <v>0.35</v>
      </c>
      <c r="L29" s="40">
        <v>0.35</v>
      </c>
      <c r="M29" s="44">
        <f t="shared" si="0"/>
        <v>1999.998</v>
      </c>
      <c r="N29" s="40">
        <v>0.35</v>
      </c>
      <c r="O29" s="44">
        <f t="shared" si="1"/>
        <v>1999.998</v>
      </c>
    </row>
    <row r="30" spans="2:15" ht="22.8" x14ac:dyDescent="0.2">
      <c r="B30" s="37">
        <v>25</v>
      </c>
      <c r="C30" s="55" t="s">
        <v>244</v>
      </c>
      <c r="D30" s="55" t="s">
        <v>245</v>
      </c>
      <c r="E30" s="55" t="s">
        <v>109</v>
      </c>
      <c r="F30" s="55" t="s">
        <v>246</v>
      </c>
      <c r="G30" s="60" t="s">
        <v>33</v>
      </c>
      <c r="H30" s="56" t="s">
        <v>116</v>
      </c>
      <c r="I30" s="57">
        <v>1</v>
      </c>
      <c r="J30" s="38">
        <v>6153.85</v>
      </c>
      <c r="K30" s="39">
        <v>0.35</v>
      </c>
      <c r="L30" s="40">
        <v>0.35</v>
      </c>
      <c r="M30" s="44">
        <f t="shared" si="0"/>
        <v>4000.0025000000005</v>
      </c>
      <c r="N30" s="40">
        <v>0.35</v>
      </c>
      <c r="O30" s="44">
        <f t="shared" si="1"/>
        <v>4000.0025000000005</v>
      </c>
    </row>
    <row r="31" spans="2:15" ht="34.200000000000003" x14ac:dyDescent="0.2">
      <c r="B31" s="37">
        <v>26</v>
      </c>
      <c r="C31" s="55" t="s">
        <v>247</v>
      </c>
      <c r="D31" s="55" t="s">
        <v>248</v>
      </c>
      <c r="E31" s="55" t="s">
        <v>109</v>
      </c>
      <c r="F31" s="55" t="s">
        <v>249</v>
      </c>
      <c r="G31" s="60" t="s">
        <v>33</v>
      </c>
      <c r="H31" s="56" t="s">
        <v>116</v>
      </c>
      <c r="I31" s="57">
        <v>1</v>
      </c>
      <c r="J31" s="38">
        <v>3846.15</v>
      </c>
      <c r="K31" s="39">
        <v>0.35</v>
      </c>
      <c r="L31" s="40">
        <v>0.35</v>
      </c>
      <c r="M31" s="44">
        <f t="shared" si="0"/>
        <v>2499.9974999999999</v>
      </c>
      <c r="N31" s="40">
        <v>0.35</v>
      </c>
      <c r="O31" s="44">
        <f t="shared" si="1"/>
        <v>2499.9974999999999</v>
      </c>
    </row>
    <row r="32" spans="2:15" ht="34.200000000000003" x14ac:dyDescent="0.2">
      <c r="B32" s="37">
        <v>27</v>
      </c>
      <c r="C32" s="55" t="s">
        <v>250</v>
      </c>
      <c r="D32" s="55" t="s">
        <v>251</v>
      </c>
      <c r="E32" s="55" t="s">
        <v>109</v>
      </c>
      <c r="F32" s="55" t="s">
        <v>252</v>
      </c>
      <c r="G32" s="60" t="s">
        <v>33</v>
      </c>
      <c r="H32" s="56" t="s">
        <v>116</v>
      </c>
      <c r="I32" s="57">
        <v>1</v>
      </c>
      <c r="J32" s="38">
        <v>5384.62</v>
      </c>
      <c r="K32" s="39">
        <v>0.35</v>
      </c>
      <c r="L32" s="40">
        <v>0.35</v>
      </c>
      <c r="M32" s="44">
        <f t="shared" si="0"/>
        <v>3500.0030000000002</v>
      </c>
      <c r="N32" s="40">
        <v>0.35</v>
      </c>
      <c r="O32" s="44">
        <f t="shared" si="1"/>
        <v>3500.0030000000002</v>
      </c>
    </row>
    <row r="33" spans="2:15" ht="34.200000000000003" x14ac:dyDescent="0.2">
      <c r="B33" s="37">
        <v>28</v>
      </c>
      <c r="C33" s="55" t="s">
        <v>253</v>
      </c>
      <c r="D33" s="55" t="s">
        <v>254</v>
      </c>
      <c r="E33" s="55" t="s">
        <v>109</v>
      </c>
      <c r="F33" s="55" t="s">
        <v>255</v>
      </c>
      <c r="G33" s="60" t="s">
        <v>33</v>
      </c>
      <c r="H33" s="56" t="s">
        <v>116</v>
      </c>
      <c r="I33" s="57">
        <v>1</v>
      </c>
      <c r="J33" s="38">
        <v>8461.5400000000009</v>
      </c>
      <c r="K33" s="39">
        <v>0.35</v>
      </c>
      <c r="L33" s="40">
        <v>0.35</v>
      </c>
      <c r="M33" s="44">
        <f t="shared" si="0"/>
        <v>5500.0010000000011</v>
      </c>
      <c r="N33" s="40">
        <v>0.35</v>
      </c>
      <c r="O33" s="44">
        <f t="shared" si="1"/>
        <v>5500.0010000000011</v>
      </c>
    </row>
    <row r="34" spans="2:15" ht="22.8" x14ac:dyDescent="0.2">
      <c r="B34" s="37">
        <v>29</v>
      </c>
      <c r="C34" s="55" t="s">
        <v>256</v>
      </c>
      <c r="D34" s="55" t="s">
        <v>257</v>
      </c>
      <c r="E34" s="55" t="s">
        <v>109</v>
      </c>
      <c r="F34" s="55" t="s">
        <v>258</v>
      </c>
      <c r="G34" s="60" t="s">
        <v>33</v>
      </c>
      <c r="H34" s="56" t="s">
        <v>116</v>
      </c>
      <c r="I34" s="57">
        <v>1</v>
      </c>
      <c r="J34" s="38">
        <v>3076.92</v>
      </c>
      <c r="K34" s="39">
        <v>0.35</v>
      </c>
      <c r="L34" s="40">
        <v>0.35</v>
      </c>
      <c r="M34" s="44">
        <f t="shared" si="0"/>
        <v>1999.998</v>
      </c>
      <c r="N34" s="40">
        <v>0.35</v>
      </c>
      <c r="O34" s="44">
        <f t="shared" si="1"/>
        <v>1999.998</v>
      </c>
    </row>
    <row r="35" spans="2:15" ht="22.8" x14ac:dyDescent="0.2">
      <c r="B35" s="37">
        <v>30</v>
      </c>
      <c r="C35" s="55" t="s">
        <v>259</v>
      </c>
      <c r="D35" s="55" t="s">
        <v>260</v>
      </c>
      <c r="E35" s="55" t="s">
        <v>109</v>
      </c>
      <c r="F35" s="55" t="s">
        <v>261</v>
      </c>
      <c r="G35" s="60" t="s">
        <v>33</v>
      </c>
      <c r="H35" s="56" t="s">
        <v>116</v>
      </c>
      <c r="I35" s="57">
        <v>1</v>
      </c>
      <c r="J35" s="38">
        <v>3076.92</v>
      </c>
      <c r="K35" s="39">
        <v>0.35</v>
      </c>
      <c r="L35" s="40">
        <v>0.35</v>
      </c>
      <c r="M35" s="44">
        <f t="shared" si="0"/>
        <v>1999.998</v>
      </c>
      <c r="N35" s="40">
        <v>0.35</v>
      </c>
      <c r="O35" s="44">
        <f t="shared" si="1"/>
        <v>1999.998</v>
      </c>
    </row>
    <row r="36" spans="2:15" ht="22.8" x14ac:dyDescent="0.2">
      <c r="B36" s="37">
        <v>31</v>
      </c>
      <c r="C36" s="55" t="s">
        <v>262</v>
      </c>
      <c r="D36" s="55" t="s">
        <v>263</v>
      </c>
      <c r="E36" s="55" t="s">
        <v>109</v>
      </c>
      <c r="F36" s="55" t="s">
        <v>264</v>
      </c>
      <c r="G36" s="60" t="s">
        <v>33</v>
      </c>
      <c r="H36" s="56" t="s">
        <v>116</v>
      </c>
      <c r="I36" s="57">
        <v>1</v>
      </c>
      <c r="J36" s="38">
        <v>3076.92</v>
      </c>
      <c r="K36" s="39">
        <v>0.35</v>
      </c>
      <c r="L36" s="40">
        <v>0.35</v>
      </c>
      <c r="M36" s="44">
        <f t="shared" si="0"/>
        <v>1999.998</v>
      </c>
      <c r="N36" s="40">
        <v>0.35</v>
      </c>
      <c r="O36" s="44">
        <f t="shared" si="1"/>
        <v>1999.998</v>
      </c>
    </row>
    <row r="37" spans="2:15" ht="22.8" x14ac:dyDescent="0.2">
      <c r="B37" s="37">
        <v>32</v>
      </c>
      <c r="C37" s="55" t="s">
        <v>265</v>
      </c>
      <c r="D37" s="55" t="s">
        <v>266</v>
      </c>
      <c r="E37" s="55" t="s">
        <v>109</v>
      </c>
      <c r="F37" s="55" t="s">
        <v>267</v>
      </c>
      <c r="G37" s="60" t="s">
        <v>33</v>
      </c>
      <c r="H37" s="56" t="s">
        <v>116</v>
      </c>
      <c r="I37" s="57">
        <v>1</v>
      </c>
      <c r="J37" s="38">
        <v>3076.92</v>
      </c>
      <c r="K37" s="39">
        <v>0.35</v>
      </c>
      <c r="L37" s="40">
        <v>0.35</v>
      </c>
      <c r="M37" s="44">
        <f t="shared" si="0"/>
        <v>1999.998</v>
      </c>
      <c r="N37" s="40">
        <v>0.35</v>
      </c>
      <c r="O37" s="44">
        <f t="shared" si="1"/>
        <v>1999.998</v>
      </c>
    </row>
    <row r="38" spans="2:15" ht="22.8" x14ac:dyDescent="0.2">
      <c r="B38" s="37">
        <v>33</v>
      </c>
      <c r="C38" s="55" t="s">
        <v>268</v>
      </c>
      <c r="D38" s="55" t="s">
        <v>269</v>
      </c>
      <c r="E38" s="55" t="s">
        <v>109</v>
      </c>
      <c r="F38" s="55" t="s">
        <v>270</v>
      </c>
      <c r="G38" s="60" t="s">
        <v>33</v>
      </c>
      <c r="H38" s="56" t="s">
        <v>116</v>
      </c>
      <c r="I38" s="57">
        <v>1</v>
      </c>
      <c r="J38" s="38">
        <v>3076.0920000000001</v>
      </c>
      <c r="K38" s="39">
        <v>0.35</v>
      </c>
      <c r="L38" s="40">
        <v>0.35</v>
      </c>
      <c r="M38" s="44">
        <f t="shared" si="0"/>
        <v>1999.4598000000001</v>
      </c>
      <c r="N38" s="40">
        <v>0.35</v>
      </c>
      <c r="O38" s="44">
        <f t="shared" si="1"/>
        <v>1999.4598000000001</v>
      </c>
    </row>
    <row r="39" spans="2:15" ht="34.200000000000003" x14ac:dyDescent="0.2">
      <c r="B39" s="37">
        <v>34</v>
      </c>
      <c r="C39" s="55" t="s">
        <v>271</v>
      </c>
      <c r="D39" s="55" t="s">
        <v>272</v>
      </c>
      <c r="E39" s="55" t="s">
        <v>109</v>
      </c>
      <c r="F39" s="55" t="s">
        <v>273</v>
      </c>
      <c r="G39" s="60" t="s">
        <v>33</v>
      </c>
      <c r="H39" s="56" t="s">
        <v>116</v>
      </c>
      <c r="I39" s="57">
        <v>1</v>
      </c>
      <c r="J39" s="38">
        <v>1538.46</v>
      </c>
      <c r="K39" s="39">
        <v>0.35</v>
      </c>
      <c r="L39" s="40">
        <v>0.35</v>
      </c>
      <c r="M39" s="44">
        <f t="shared" si="0"/>
        <v>999.99900000000002</v>
      </c>
      <c r="N39" s="40">
        <v>0.35</v>
      </c>
      <c r="O39" s="44">
        <f t="shared" si="1"/>
        <v>999.99900000000002</v>
      </c>
    </row>
    <row r="40" spans="2:15" ht="22.8" x14ac:dyDescent="0.2">
      <c r="B40" s="37">
        <v>35</v>
      </c>
      <c r="C40" s="55" t="s">
        <v>274</v>
      </c>
      <c r="D40" s="55" t="s">
        <v>275</v>
      </c>
      <c r="E40" s="55" t="s">
        <v>109</v>
      </c>
      <c r="F40" s="55" t="s">
        <v>276</v>
      </c>
      <c r="G40" s="60" t="s">
        <v>33</v>
      </c>
      <c r="H40" s="56" t="s">
        <v>116</v>
      </c>
      <c r="I40" s="57">
        <v>1</v>
      </c>
      <c r="J40" s="38">
        <v>769.23</v>
      </c>
      <c r="K40" s="39">
        <v>0.35</v>
      </c>
      <c r="L40" s="40">
        <v>0.35</v>
      </c>
      <c r="M40" s="44">
        <f t="shared" si="0"/>
        <v>499.99950000000001</v>
      </c>
      <c r="N40" s="40">
        <v>0.35</v>
      </c>
      <c r="O40" s="44">
        <f t="shared" si="1"/>
        <v>499.99950000000001</v>
      </c>
    </row>
    <row r="41" spans="2:15" ht="34.200000000000003" x14ac:dyDescent="0.2">
      <c r="B41" s="37">
        <v>36</v>
      </c>
      <c r="C41" s="55" t="s">
        <v>277</v>
      </c>
      <c r="D41" s="55" t="s">
        <v>278</v>
      </c>
      <c r="E41" s="55" t="s">
        <v>109</v>
      </c>
      <c r="F41" s="55" t="s">
        <v>279</v>
      </c>
      <c r="G41" s="60" t="s">
        <v>33</v>
      </c>
      <c r="H41" s="56" t="s">
        <v>116</v>
      </c>
      <c r="I41" s="57">
        <v>1</v>
      </c>
      <c r="J41" s="38">
        <v>1538.46</v>
      </c>
      <c r="K41" s="39">
        <v>0.35</v>
      </c>
      <c r="L41" s="40">
        <v>0.35</v>
      </c>
      <c r="M41" s="44">
        <f t="shared" si="0"/>
        <v>999.99900000000002</v>
      </c>
      <c r="N41" s="40">
        <v>0.35</v>
      </c>
      <c r="O41" s="44">
        <f t="shared" si="1"/>
        <v>999.99900000000002</v>
      </c>
    </row>
    <row r="42" spans="2:15" ht="22.8" x14ac:dyDescent="0.2">
      <c r="B42" s="37">
        <v>37</v>
      </c>
      <c r="C42" s="55" t="s">
        <v>280</v>
      </c>
      <c r="D42" s="55" t="s">
        <v>281</v>
      </c>
      <c r="E42" s="55" t="s">
        <v>109</v>
      </c>
      <c r="F42" s="55" t="s">
        <v>282</v>
      </c>
      <c r="G42" s="60" t="s">
        <v>33</v>
      </c>
      <c r="H42" s="56" t="s">
        <v>116</v>
      </c>
      <c r="I42" s="57">
        <v>1</v>
      </c>
      <c r="J42" s="38">
        <v>4615.38</v>
      </c>
      <c r="K42" s="39">
        <v>0.35</v>
      </c>
      <c r="L42" s="40">
        <v>0.35</v>
      </c>
      <c r="M42" s="44">
        <f t="shared" si="0"/>
        <v>2999.9970000000003</v>
      </c>
      <c r="N42" s="40">
        <v>0.35</v>
      </c>
      <c r="O42" s="44">
        <f t="shared" si="1"/>
        <v>2999.9970000000003</v>
      </c>
    </row>
    <row r="43" spans="2:15" ht="22.8" x14ac:dyDescent="0.2">
      <c r="B43" s="37">
        <v>38</v>
      </c>
      <c r="C43" s="55" t="s">
        <v>283</v>
      </c>
      <c r="D43" s="55" t="s">
        <v>284</v>
      </c>
      <c r="E43" s="55" t="s">
        <v>109</v>
      </c>
      <c r="F43" s="55" t="s">
        <v>285</v>
      </c>
      <c r="G43" s="60" t="s">
        <v>33</v>
      </c>
      <c r="H43" s="56" t="s">
        <v>116</v>
      </c>
      <c r="I43" s="57">
        <v>1</v>
      </c>
      <c r="J43" s="38">
        <v>7692.3</v>
      </c>
      <c r="K43" s="39">
        <v>0.35</v>
      </c>
      <c r="L43" s="40">
        <v>0.35</v>
      </c>
      <c r="M43" s="44">
        <f t="shared" si="0"/>
        <v>4999.9949999999999</v>
      </c>
      <c r="N43" s="40">
        <v>0.35</v>
      </c>
      <c r="O43" s="44">
        <f t="shared" si="1"/>
        <v>4999.9949999999999</v>
      </c>
    </row>
    <row r="44" spans="2:15" ht="22.8" x14ac:dyDescent="0.2">
      <c r="B44" s="37">
        <v>39</v>
      </c>
      <c r="C44" s="55" t="s">
        <v>286</v>
      </c>
      <c r="D44" s="55" t="s">
        <v>287</v>
      </c>
      <c r="E44" s="55" t="s">
        <v>109</v>
      </c>
      <c r="F44" s="55" t="s">
        <v>288</v>
      </c>
      <c r="G44" s="60" t="s">
        <v>33</v>
      </c>
      <c r="H44" s="56" t="s">
        <v>116</v>
      </c>
      <c r="I44" s="57">
        <v>1</v>
      </c>
      <c r="J44" s="38">
        <v>4615.38</v>
      </c>
      <c r="K44" s="39">
        <v>0.35</v>
      </c>
      <c r="L44" s="40">
        <v>0.35</v>
      </c>
      <c r="M44" s="44">
        <f t="shared" si="0"/>
        <v>2999.9970000000003</v>
      </c>
      <c r="N44" s="40">
        <v>0.35</v>
      </c>
      <c r="O44" s="44">
        <f t="shared" si="1"/>
        <v>2999.9970000000003</v>
      </c>
    </row>
    <row r="45" spans="2:15" ht="22.8" x14ac:dyDescent="0.2">
      <c r="B45" s="37">
        <v>40</v>
      </c>
      <c r="C45" s="55" t="s">
        <v>289</v>
      </c>
      <c r="D45" s="55" t="s">
        <v>290</v>
      </c>
      <c r="E45" s="55" t="s">
        <v>109</v>
      </c>
      <c r="F45" s="55" t="s">
        <v>291</v>
      </c>
      <c r="G45" s="60" t="s">
        <v>33</v>
      </c>
      <c r="H45" s="56" t="s">
        <v>116</v>
      </c>
      <c r="I45" s="57">
        <v>1</v>
      </c>
      <c r="J45" s="38">
        <v>1538.46</v>
      </c>
      <c r="K45" s="39">
        <v>0.35</v>
      </c>
      <c r="L45" s="40">
        <v>0.35</v>
      </c>
      <c r="M45" s="44">
        <f t="shared" si="0"/>
        <v>999.99900000000002</v>
      </c>
      <c r="N45" s="40">
        <v>0.35</v>
      </c>
      <c r="O45" s="44">
        <f t="shared" si="1"/>
        <v>999.99900000000002</v>
      </c>
    </row>
    <row r="46" spans="2:15" ht="22.8" x14ac:dyDescent="0.2">
      <c r="B46" s="37">
        <v>41</v>
      </c>
      <c r="C46" s="55" t="s">
        <v>292</v>
      </c>
      <c r="D46" s="55" t="s">
        <v>293</v>
      </c>
      <c r="E46" s="55" t="s">
        <v>109</v>
      </c>
      <c r="F46" s="55" t="s">
        <v>294</v>
      </c>
      <c r="G46" s="60" t="s">
        <v>33</v>
      </c>
      <c r="H46" s="56" t="s">
        <v>116</v>
      </c>
      <c r="I46" s="57">
        <v>1</v>
      </c>
      <c r="J46" s="38">
        <v>1538.46</v>
      </c>
      <c r="K46" s="39">
        <v>0.35</v>
      </c>
      <c r="L46" s="40">
        <v>0.35</v>
      </c>
      <c r="M46" s="44">
        <f t="shared" si="0"/>
        <v>999.99900000000002</v>
      </c>
      <c r="N46" s="40">
        <v>0.35</v>
      </c>
      <c r="O46" s="44">
        <f t="shared" si="1"/>
        <v>999.99900000000002</v>
      </c>
    </row>
    <row r="47" spans="2:15" ht="57" x14ac:dyDescent="0.2">
      <c r="B47" s="37">
        <v>42</v>
      </c>
      <c r="C47" s="55" t="s">
        <v>295</v>
      </c>
      <c r="D47" s="55" t="s">
        <v>296</v>
      </c>
      <c r="E47" s="55" t="s">
        <v>109</v>
      </c>
      <c r="F47" s="55" t="s">
        <v>297</v>
      </c>
      <c r="G47" s="60" t="s">
        <v>33</v>
      </c>
      <c r="H47" s="56" t="s">
        <v>116</v>
      </c>
      <c r="I47" s="57">
        <v>1</v>
      </c>
      <c r="J47" s="38">
        <v>3076.92</v>
      </c>
      <c r="K47" s="39">
        <v>0.35</v>
      </c>
      <c r="L47" s="40">
        <v>0.35</v>
      </c>
      <c r="M47" s="44">
        <f t="shared" si="0"/>
        <v>1999.998</v>
      </c>
      <c r="N47" s="40">
        <v>0.35</v>
      </c>
      <c r="O47" s="44">
        <f t="shared" si="1"/>
        <v>1999.998</v>
      </c>
    </row>
    <row r="48" spans="2:15" ht="57" x14ac:dyDescent="0.2">
      <c r="B48" s="37">
        <v>43</v>
      </c>
      <c r="C48" s="55" t="s">
        <v>298</v>
      </c>
      <c r="D48" s="55" t="s">
        <v>299</v>
      </c>
      <c r="E48" s="55" t="s">
        <v>109</v>
      </c>
      <c r="F48" s="55" t="s">
        <v>300</v>
      </c>
      <c r="G48" s="60" t="s">
        <v>33</v>
      </c>
      <c r="H48" s="56" t="s">
        <v>116</v>
      </c>
      <c r="I48" s="57">
        <v>1</v>
      </c>
      <c r="J48" s="38">
        <v>384.62</v>
      </c>
      <c r="K48" s="39">
        <v>0.35</v>
      </c>
      <c r="L48" s="40">
        <v>0.35</v>
      </c>
      <c r="M48" s="44">
        <f t="shared" si="0"/>
        <v>250.00300000000001</v>
      </c>
      <c r="N48" s="40">
        <v>0.35</v>
      </c>
      <c r="O48" s="44">
        <f t="shared" si="1"/>
        <v>250.00300000000001</v>
      </c>
    </row>
    <row r="49" spans="2:15" ht="45.6" x14ac:dyDescent="0.2">
      <c r="B49" s="37">
        <v>44</v>
      </c>
      <c r="C49" s="55" t="s">
        <v>301</v>
      </c>
      <c r="D49" s="55" t="s">
        <v>302</v>
      </c>
      <c r="E49" s="55" t="s">
        <v>109</v>
      </c>
      <c r="F49" s="55" t="s">
        <v>303</v>
      </c>
      <c r="G49" s="60" t="s">
        <v>33</v>
      </c>
      <c r="H49" s="56" t="s">
        <v>116</v>
      </c>
      <c r="I49" s="57">
        <v>1</v>
      </c>
      <c r="J49" s="38">
        <v>3076.92</v>
      </c>
      <c r="K49" s="39">
        <v>0.35</v>
      </c>
      <c r="L49" s="40">
        <v>0.35</v>
      </c>
      <c r="M49" s="44">
        <f t="shared" si="0"/>
        <v>1999.998</v>
      </c>
      <c r="N49" s="40">
        <v>0.35</v>
      </c>
      <c r="O49" s="44">
        <f t="shared" si="1"/>
        <v>1999.998</v>
      </c>
    </row>
    <row r="50" spans="2:15" ht="68.400000000000006" x14ac:dyDescent="0.2">
      <c r="B50" s="37">
        <v>45</v>
      </c>
      <c r="C50" s="55" t="s">
        <v>304</v>
      </c>
      <c r="D50" s="55" t="s">
        <v>305</v>
      </c>
      <c r="E50" s="55" t="s">
        <v>109</v>
      </c>
      <c r="F50" s="55" t="s">
        <v>306</v>
      </c>
      <c r="G50" s="60" t="s">
        <v>33</v>
      </c>
      <c r="H50" s="56" t="s">
        <v>116</v>
      </c>
      <c r="I50" s="57">
        <v>1</v>
      </c>
      <c r="J50" s="38">
        <v>230.77</v>
      </c>
      <c r="K50" s="39">
        <v>0.35</v>
      </c>
      <c r="L50" s="40">
        <v>0.35</v>
      </c>
      <c r="M50" s="44">
        <f t="shared" si="0"/>
        <v>150.00050000000002</v>
      </c>
      <c r="N50" s="40">
        <v>0.35</v>
      </c>
      <c r="O50" s="44">
        <f t="shared" si="1"/>
        <v>150.00050000000002</v>
      </c>
    </row>
    <row r="51" spans="2:15" ht="22.8" x14ac:dyDescent="0.2">
      <c r="B51" s="37">
        <v>46</v>
      </c>
      <c r="C51" s="55" t="s">
        <v>307</v>
      </c>
      <c r="D51" s="55" t="s">
        <v>308</v>
      </c>
      <c r="E51" s="55" t="s">
        <v>109</v>
      </c>
      <c r="F51" s="55" t="s">
        <v>309</v>
      </c>
      <c r="G51" s="60" t="s">
        <v>33</v>
      </c>
      <c r="H51" s="56" t="s">
        <v>116</v>
      </c>
      <c r="I51" s="57">
        <v>1</v>
      </c>
      <c r="J51" s="38">
        <v>1538.46</v>
      </c>
      <c r="K51" s="39">
        <v>0.35</v>
      </c>
      <c r="L51" s="40">
        <v>0.35</v>
      </c>
      <c r="M51" s="44">
        <f t="shared" si="0"/>
        <v>999.99900000000002</v>
      </c>
      <c r="N51" s="40">
        <v>0.35</v>
      </c>
      <c r="O51" s="44">
        <f t="shared" si="1"/>
        <v>999.99900000000002</v>
      </c>
    </row>
    <row r="52" spans="2:15" ht="22.8" x14ac:dyDescent="0.2">
      <c r="B52" s="37">
        <v>47</v>
      </c>
      <c r="C52" s="55" t="s">
        <v>310</v>
      </c>
      <c r="D52" s="55" t="s">
        <v>311</v>
      </c>
      <c r="E52" s="55" t="s">
        <v>109</v>
      </c>
      <c r="F52" s="55" t="s">
        <v>312</v>
      </c>
      <c r="G52" s="60" t="s">
        <v>33</v>
      </c>
      <c r="H52" s="56" t="s">
        <v>116</v>
      </c>
      <c r="I52" s="57">
        <v>1</v>
      </c>
      <c r="J52" s="38">
        <v>2307.69</v>
      </c>
      <c r="K52" s="39">
        <v>0.35</v>
      </c>
      <c r="L52" s="40">
        <v>0.35</v>
      </c>
      <c r="M52" s="44">
        <f t="shared" si="0"/>
        <v>1499.9985000000001</v>
      </c>
      <c r="N52" s="40">
        <v>0.35</v>
      </c>
      <c r="O52" s="44">
        <f t="shared" si="1"/>
        <v>1499.9985000000001</v>
      </c>
    </row>
    <row r="53" spans="2:15" ht="22.8" x14ac:dyDescent="0.2">
      <c r="B53" s="37">
        <v>48</v>
      </c>
      <c r="C53" s="55" t="s">
        <v>313</v>
      </c>
      <c r="D53" s="55" t="s">
        <v>314</v>
      </c>
      <c r="E53" s="55" t="s">
        <v>109</v>
      </c>
      <c r="F53" s="55" t="s">
        <v>315</v>
      </c>
      <c r="G53" s="60" t="s">
        <v>33</v>
      </c>
      <c r="H53" s="56" t="s">
        <v>116</v>
      </c>
      <c r="I53" s="57">
        <v>1</v>
      </c>
      <c r="J53" s="38">
        <v>3076.92</v>
      </c>
      <c r="K53" s="39">
        <v>0.35</v>
      </c>
      <c r="L53" s="40">
        <v>0.35</v>
      </c>
      <c r="M53" s="44">
        <f t="shared" si="0"/>
        <v>1999.998</v>
      </c>
      <c r="N53" s="40">
        <v>0.35</v>
      </c>
      <c r="O53" s="44">
        <f t="shared" si="1"/>
        <v>1999.998</v>
      </c>
    </row>
    <row r="54" spans="2:15" ht="22.8" x14ac:dyDescent="0.2">
      <c r="B54" s="37">
        <v>49</v>
      </c>
      <c r="C54" s="55" t="s">
        <v>316</v>
      </c>
      <c r="D54" s="55" t="s">
        <v>317</v>
      </c>
      <c r="E54" s="55" t="s">
        <v>109</v>
      </c>
      <c r="F54" s="55" t="s">
        <v>318</v>
      </c>
      <c r="G54" s="60" t="s">
        <v>33</v>
      </c>
      <c r="H54" s="56" t="s">
        <v>116</v>
      </c>
      <c r="I54" s="57">
        <v>1</v>
      </c>
      <c r="J54" s="38">
        <v>3076.92</v>
      </c>
      <c r="K54" s="39">
        <v>0.35</v>
      </c>
      <c r="L54" s="40">
        <v>0.35</v>
      </c>
      <c r="M54" s="44">
        <f t="shared" si="0"/>
        <v>1999.998</v>
      </c>
      <c r="N54" s="40">
        <v>0.35</v>
      </c>
      <c r="O54" s="44">
        <f t="shared" si="1"/>
        <v>1999.998</v>
      </c>
    </row>
    <row r="55" spans="2:15" ht="22.8" x14ac:dyDescent="0.2">
      <c r="B55" s="37">
        <v>50</v>
      </c>
      <c r="C55" s="55" t="s">
        <v>319</v>
      </c>
      <c r="D55" s="55" t="s">
        <v>320</v>
      </c>
      <c r="E55" s="55" t="s">
        <v>109</v>
      </c>
      <c r="F55" s="55" t="s">
        <v>321</v>
      </c>
      <c r="G55" s="60" t="s">
        <v>33</v>
      </c>
      <c r="H55" s="56" t="s">
        <v>116</v>
      </c>
      <c r="I55" s="57">
        <v>1</v>
      </c>
      <c r="J55" s="38">
        <v>769.23</v>
      </c>
      <c r="K55" s="39">
        <v>0.35</v>
      </c>
      <c r="L55" s="40">
        <v>0.35</v>
      </c>
      <c r="M55" s="44">
        <f t="shared" si="0"/>
        <v>499.99950000000001</v>
      </c>
      <c r="N55" s="40">
        <v>0.35</v>
      </c>
      <c r="O55" s="44">
        <f t="shared" si="1"/>
        <v>499.99950000000001</v>
      </c>
    </row>
    <row r="56" spans="2:15" ht="22.8" x14ac:dyDescent="0.2">
      <c r="B56" s="37">
        <v>51</v>
      </c>
      <c r="C56" s="55" t="s">
        <v>322</v>
      </c>
      <c r="D56" s="55" t="s">
        <v>323</v>
      </c>
      <c r="E56" s="55" t="s">
        <v>109</v>
      </c>
      <c r="F56" s="55" t="s">
        <v>324</v>
      </c>
      <c r="G56" s="60" t="s">
        <v>33</v>
      </c>
      <c r="H56" s="56" t="s">
        <v>116</v>
      </c>
      <c r="I56" s="57">
        <v>1</v>
      </c>
      <c r="J56" s="38">
        <v>1538.46</v>
      </c>
      <c r="K56" s="39">
        <v>0.35</v>
      </c>
      <c r="L56" s="40">
        <v>0.35</v>
      </c>
      <c r="M56" s="44">
        <f t="shared" si="0"/>
        <v>999.99900000000002</v>
      </c>
      <c r="N56" s="40">
        <v>0.35</v>
      </c>
      <c r="O56" s="44">
        <f t="shared" si="1"/>
        <v>999.99900000000002</v>
      </c>
    </row>
    <row r="57" spans="2:15" ht="34.200000000000003" x14ac:dyDescent="0.2">
      <c r="B57" s="37">
        <v>52</v>
      </c>
      <c r="C57" s="55" t="s">
        <v>325</v>
      </c>
      <c r="D57" s="55" t="s">
        <v>326</v>
      </c>
      <c r="E57" s="55" t="s">
        <v>109</v>
      </c>
      <c r="F57" s="55" t="s">
        <v>327</v>
      </c>
      <c r="G57" s="60" t="s">
        <v>33</v>
      </c>
      <c r="H57" s="56" t="s">
        <v>116</v>
      </c>
      <c r="I57" s="57">
        <v>1</v>
      </c>
      <c r="J57" s="38">
        <v>1538.46</v>
      </c>
      <c r="K57" s="39">
        <v>0.35</v>
      </c>
      <c r="L57" s="40">
        <v>0.35</v>
      </c>
      <c r="M57" s="44">
        <f t="shared" si="0"/>
        <v>999.99900000000002</v>
      </c>
      <c r="N57" s="40">
        <v>0.35</v>
      </c>
      <c r="O57" s="44">
        <f t="shared" si="1"/>
        <v>999.99900000000002</v>
      </c>
    </row>
    <row r="58" spans="2:15" ht="22.8" x14ac:dyDescent="0.2">
      <c r="B58" s="37">
        <v>53</v>
      </c>
      <c r="C58" s="55" t="s">
        <v>328</v>
      </c>
      <c r="D58" s="55" t="s">
        <v>329</v>
      </c>
      <c r="E58" s="55" t="s">
        <v>109</v>
      </c>
      <c r="F58" s="55" t="s">
        <v>330</v>
      </c>
      <c r="G58" s="60" t="s">
        <v>33</v>
      </c>
      <c r="H58" s="56" t="s">
        <v>116</v>
      </c>
      <c r="I58" s="57">
        <v>1</v>
      </c>
      <c r="J58" s="38">
        <v>769.23</v>
      </c>
      <c r="K58" s="39">
        <v>0.35</v>
      </c>
      <c r="L58" s="40">
        <v>0.35</v>
      </c>
      <c r="M58" s="44">
        <f t="shared" si="0"/>
        <v>499.99950000000001</v>
      </c>
      <c r="N58" s="40">
        <v>0.35</v>
      </c>
      <c r="O58" s="44">
        <f t="shared" si="1"/>
        <v>499.99950000000001</v>
      </c>
    </row>
    <row r="59" spans="2:15" ht="22.8" x14ac:dyDescent="0.2">
      <c r="B59" s="37">
        <v>54</v>
      </c>
      <c r="C59" s="55" t="s">
        <v>331</v>
      </c>
      <c r="D59" s="55" t="s">
        <v>332</v>
      </c>
      <c r="E59" s="55" t="s">
        <v>109</v>
      </c>
      <c r="F59" s="55" t="s">
        <v>333</v>
      </c>
      <c r="G59" s="60" t="s">
        <v>33</v>
      </c>
      <c r="H59" s="56" t="s">
        <v>116</v>
      </c>
      <c r="I59" s="57">
        <v>1</v>
      </c>
      <c r="J59" s="38">
        <v>2307.69</v>
      </c>
      <c r="K59" s="39">
        <v>0.35</v>
      </c>
      <c r="L59" s="40">
        <v>0.35</v>
      </c>
      <c r="M59" s="44">
        <f t="shared" si="0"/>
        <v>1499.9985000000001</v>
      </c>
      <c r="N59" s="40">
        <v>0.35</v>
      </c>
      <c r="O59" s="44">
        <f t="shared" si="1"/>
        <v>1499.9985000000001</v>
      </c>
    </row>
    <row r="60" spans="2:15" ht="22.8" x14ac:dyDescent="0.2">
      <c r="B60" s="37">
        <v>55</v>
      </c>
      <c r="C60" s="55" t="s">
        <v>334</v>
      </c>
      <c r="D60" s="55" t="s">
        <v>335</v>
      </c>
      <c r="E60" s="55" t="s">
        <v>109</v>
      </c>
      <c r="F60" s="55" t="s">
        <v>336</v>
      </c>
      <c r="G60" s="60" t="s">
        <v>33</v>
      </c>
      <c r="H60" s="56" t="s">
        <v>116</v>
      </c>
      <c r="I60" s="57">
        <v>1</v>
      </c>
      <c r="J60" s="38">
        <v>461.54</v>
      </c>
      <c r="K60" s="39">
        <v>0.35</v>
      </c>
      <c r="L60" s="40">
        <v>0.35</v>
      </c>
      <c r="M60" s="44">
        <f t="shared" si="0"/>
        <v>300.00100000000003</v>
      </c>
      <c r="N60" s="40">
        <v>0.35</v>
      </c>
      <c r="O60" s="44">
        <f t="shared" si="1"/>
        <v>300.00100000000003</v>
      </c>
    </row>
    <row r="61" spans="2:15" ht="45.6" x14ac:dyDescent="0.2">
      <c r="B61" s="37">
        <v>56</v>
      </c>
      <c r="C61" s="55" t="s">
        <v>337</v>
      </c>
      <c r="D61" s="55" t="s">
        <v>338</v>
      </c>
      <c r="E61" s="55" t="s">
        <v>109</v>
      </c>
      <c r="F61" s="55" t="s">
        <v>339</v>
      </c>
      <c r="G61" s="60" t="s">
        <v>33</v>
      </c>
      <c r="H61" s="56" t="s">
        <v>116</v>
      </c>
      <c r="I61" s="57">
        <v>1</v>
      </c>
      <c r="J61" s="38">
        <v>692.31</v>
      </c>
      <c r="K61" s="39">
        <v>0.35</v>
      </c>
      <c r="L61" s="40">
        <v>0.35</v>
      </c>
      <c r="M61" s="44">
        <f t="shared" si="0"/>
        <v>450.00149999999996</v>
      </c>
      <c r="N61" s="40">
        <v>0.35</v>
      </c>
      <c r="O61" s="44">
        <f t="shared" si="1"/>
        <v>450.00149999999996</v>
      </c>
    </row>
    <row r="62" spans="2:15" ht="22.8" x14ac:dyDescent="0.2">
      <c r="B62" s="37">
        <v>57</v>
      </c>
      <c r="C62" s="55" t="s">
        <v>340</v>
      </c>
      <c r="D62" s="55" t="s">
        <v>341</v>
      </c>
      <c r="E62" s="55" t="s">
        <v>109</v>
      </c>
      <c r="F62" s="55" t="s">
        <v>342</v>
      </c>
      <c r="G62" s="60" t="s">
        <v>33</v>
      </c>
      <c r="H62" s="56" t="s">
        <v>116</v>
      </c>
      <c r="I62" s="57">
        <v>1</v>
      </c>
      <c r="J62" s="38">
        <v>4615.38</v>
      </c>
      <c r="K62" s="39">
        <v>0.35</v>
      </c>
      <c r="L62" s="40">
        <v>0.35</v>
      </c>
      <c r="M62" s="44">
        <f t="shared" si="0"/>
        <v>2999.9970000000003</v>
      </c>
      <c r="N62" s="40">
        <v>0.35</v>
      </c>
      <c r="O62" s="44">
        <f t="shared" si="1"/>
        <v>2999.9970000000003</v>
      </c>
    </row>
    <row r="63" spans="2:15" ht="22.8" x14ac:dyDescent="0.2">
      <c r="B63" s="37">
        <v>58</v>
      </c>
      <c r="C63" s="55" t="s">
        <v>343</v>
      </c>
      <c r="D63" s="55" t="s">
        <v>344</v>
      </c>
      <c r="E63" s="55" t="s">
        <v>109</v>
      </c>
      <c r="F63" s="55" t="s">
        <v>345</v>
      </c>
      <c r="G63" s="60" t="s">
        <v>33</v>
      </c>
      <c r="H63" s="56" t="s">
        <v>116</v>
      </c>
      <c r="I63" s="57">
        <v>1</v>
      </c>
      <c r="J63" s="38">
        <v>307.69</v>
      </c>
      <c r="K63" s="39">
        <v>0.35</v>
      </c>
      <c r="L63" s="40">
        <v>0.35</v>
      </c>
      <c r="M63" s="44">
        <f t="shared" si="0"/>
        <v>199.99850000000001</v>
      </c>
      <c r="N63" s="40">
        <v>0.35</v>
      </c>
      <c r="O63" s="44">
        <f t="shared" si="1"/>
        <v>199.99850000000001</v>
      </c>
    </row>
    <row r="64" spans="2:15" ht="22.8" x14ac:dyDescent="0.2">
      <c r="B64" s="37">
        <v>59</v>
      </c>
      <c r="C64" s="55" t="s">
        <v>346</v>
      </c>
      <c r="D64" s="55" t="s">
        <v>323</v>
      </c>
      <c r="E64" s="55" t="s">
        <v>109</v>
      </c>
      <c r="F64" s="55" t="s">
        <v>324</v>
      </c>
      <c r="G64" s="60" t="s">
        <v>33</v>
      </c>
      <c r="H64" s="56" t="s">
        <v>116</v>
      </c>
      <c r="I64" s="57">
        <v>1</v>
      </c>
      <c r="J64" s="38">
        <v>1538.46</v>
      </c>
      <c r="K64" s="39">
        <v>0.35</v>
      </c>
      <c r="L64" s="40">
        <v>0.35</v>
      </c>
      <c r="M64" s="44">
        <f t="shared" si="0"/>
        <v>999.99900000000002</v>
      </c>
      <c r="N64" s="40">
        <v>0.35</v>
      </c>
      <c r="O64" s="44">
        <f t="shared" si="1"/>
        <v>999.99900000000002</v>
      </c>
    </row>
    <row r="65" spans="2:15" ht="68.400000000000006" x14ac:dyDescent="0.2">
      <c r="B65" s="37">
        <v>60</v>
      </c>
      <c r="C65" s="55" t="s">
        <v>347</v>
      </c>
      <c r="D65" s="55" t="s">
        <v>348</v>
      </c>
      <c r="E65" s="55" t="s">
        <v>109</v>
      </c>
      <c r="F65" s="55" t="s">
        <v>349</v>
      </c>
      <c r="G65" s="60" t="s">
        <v>33</v>
      </c>
      <c r="H65" s="56" t="s">
        <v>116</v>
      </c>
      <c r="I65" s="57">
        <v>1</v>
      </c>
      <c r="J65" s="38">
        <v>4615.38</v>
      </c>
      <c r="K65" s="39">
        <v>0.35</v>
      </c>
      <c r="L65" s="40">
        <v>0.35</v>
      </c>
      <c r="M65" s="44">
        <f t="shared" si="0"/>
        <v>2999.9970000000003</v>
      </c>
      <c r="N65" s="40">
        <v>0.35</v>
      </c>
      <c r="O65" s="44">
        <f t="shared" si="1"/>
        <v>2999.9970000000003</v>
      </c>
    </row>
    <row r="66" spans="2:15" ht="22.8" x14ac:dyDescent="0.2">
      <c r="B66" s="37">
        <v>61</v>
      </c>
      <c r="C66" s="55" t="s">
        <v>350</v>
      </c>
      <c r="D66" s="55" t="s">
        <v>351</v>
      </c>
      <c r="E66" s="55" t="s">
        <v>109</v>
      </c>
      <c r="F66" s="55" t="s">
        <v>352</v>
      </c>
      <c r="G66" s="60" t="s">
        <v>33</v>
      </c>
      <c r="H66" s="56" t="s">
        <v>116</v>
      </c>
      <c r="I66" s="57">
        <v>1</v>
      </c>
      <c r="J66" s="38">
        <v>2307.69</v>
      </c>
      <c r="K66" s="39">
        <v>0.35</v>
      </c>
      <c r="L66" s="40">
        <v>0.35</v>
      </c>
      <c r="M66" s="44">
        <f t="shared" si="0"/>
        <v>1499.9985000000001</v>
      </c>
      <c r="N66" s="40">
        <v>0.35</v>
      </c>
      <c r="O66" s="44">
        <f t="shared" si="1"/>
        <v>1499.9985000000001</v>
      </c>
    </row>
    <row r="67" spans="2:15" ht="22.8" x14ac:dyDescent="0.2">
      <c r="B67" s="37">
        <v>62</v>
      </c>
      <c r="C67" s="55" t="s">
        <v>353</v>
      </c>
      <c r="D67" s="55" t="s">
        <v>354</v>
      </c>
      <c r="E67" s="55" t="s">
        <v>109</v>
      </c>
      <c r="F67" s="55" t="s">
        <v>355</v>
      </c>
      <c r="G67" s="60" t="s">
        <v>33</v>
      </c>
      <c r="H67" s="56" t="s">
        <v>116</v>
      </c>
      <c r="I67" s="57">
        <v>1</v>
      </c>
      <c r="J67" s="38">
        <v>461.54</v>
      </c>
      <c r="K67" s="39">
        <v>0.35</v>
      </c>
      <c r="L67" s="40">
        <v>0.35</v>
      </c>
      <c r="M67" s="44">
        <f t="shared" si="0"/>
        <v>300.00100000000003</v>
      </c>
      <c r="N67" s="40">
        <v>0.35</v>
      </c>
      <c r="O67" s="44">
        <f t="shared" si="1"/>
        <v>300.00100000000003</v>
      </c>
    </row>
    <row r="68" spans="2:15" ht="45.6" x14ac:dyDescent="0.2">
      <c r="B68" s="37">
        <v>63</v>
      </c>
      <c r="C68" s="55" t="s">
        <v>356</v>
      </c>
      <c r="D68" s="55" t="s">
        <v>357</v>
      </c>
      <c r="E68" s="55" t="s">
        <v>109</v>
      </c>
      <c r="F68" s="55" t="s">
        <v>358</v>
      </c>
      <c r="G68" s="60" t="s">
        <v>33</v>
      </c>
      <c r="H68" s="56" t="s">
        <v>116</v>
      </c>
      <c r="I68" s="57">
        <v>1</v>
      </c>
      <c r="J68" s="38">
        <v>9230.77</v>
      </c>
      <c r="K68" s="39">
        <v>0.35</v>
      </c>
      <c r="L68" s="40">
        <v>0.35</v>
      </c>
      <c r="M68" s="44">
        <f t="shared" si="0"/>
        <v>6000.0005000000001</v>
      </c>
      <c r="N68" s="40">
        <v>0.35</v>
      </c>
      <c r="O68" s="44">
        <f t="shared" si="1"/>
        <v>6000.0005000000001</v>
      </c>
    </row>
    <row r="69" spans="2:15" ht="34.200000000000003" x14ac:dyDescent="0.2">
      <c r="B69" s="37">
        <v>64</v>
      </c>
      <c r="C69" s="55" t="s">
        <v>359</v>
      </c>
      <c r="D69" s="55" t="s">
        <v>360</v>
      </c>
      <c r="E69" s="55" t="s">
        <v>109</v>
      </c>
      <c r="F69" s="55" t="s">
        <v>361</v>
      </c>
      <c r="G69" s="60" t="s">
        <v>33</v>
      </c>
      <c r="H69" s="56" t="s">
        <v>116</v>
      </c>
      <c r="I69" s="57">
        <v>1</v>
      </c>
      <c r="J69" s="38">
        <v>4615.38</v>
      </c>
      <c r="K69" s="39">
        <v>0.35</v>
      </c>
      <c r="L69" s="40">
        <v>0.35</v>
      </c>
      <c r="M69" s="44">
        <f t="shared" si="0"/>
        <v>2999.9970000000003</v>
      </c>
      <c r="N69" s="40">
        <v>0.35</v>
      </c>
      <c r="O69" s="44">
        <f t="shared" si="1"/>
        <v>2999.9970000000003</v>
      </c>
    </row>
    <row r="70" spans="2:15" ht="45.6" x14ac:dyDescent="0.2">
      <c r="B70" s="37">
        <v>65</v>
      </c>
      <c r="C70" s="55" t="s">
        <v>362</v>
      </c>
      <c r="D70" s="55" t="s">
        <v>363</v>
      </c>
      <c r="E70" s="55" t="s">
        <v>109</v>
      </c>
      <c r="F70" s="55" t="s">
        <v>364</v>
      </c>
      <c r="G70" s="60" t="s">
        <v>33</v>
      </c>
      <c r="H70" s="56" t="s">
        <v>116</v>
      </c>
      <c r="I70" s="57">
        <v>1</v>
      </c>
      <c r="J70" s="38">
        <v>6153.85</v>
      </c>
      <c r="K70" s="39">
        <v>0.35</v>
      </c>
      <c r="L70" s="40">
        <v>0.35</v>
      </c>
      <c r="M70" s="44">
        <f t="shared" si="0"/>
        <v>4000.0025000000005</v>
      </c>
      <c r="N70" s="40">
        <v>0.35</v>
      </c>
      <c r="O70" s="44">
        <f t="shared" si="1"/>
        <v>4000.0025000000005</v>
      </c>
    </row>
    <row r="71" spans="2:15" ht="22.8" x14ac:dyDescent="0.2">
      <c r="B71" s="37">
        <v>66</v>
      </c>
      <c r="C71" s="55" t="s">
        <v>365</v>
      </c>
      <c r="D71" s="55" t="s">
        <v>366</v>
      </c>
      <c r="E71" s="55" t="s">
        <v>109</v>
      </c>
      <c r="F71" s="55" t="s">
        <v>367</v>
      </c>
      <c r="G71" s="60" t="s">
        <v>33</v>
      </c>
      <c r="H71" s="56" t="s">
        <v>116</v>
      </c>
      <c r="I71" s="57">
        <v>1</v>
      </c>
      <c r="J71" s="38">
        <v>3076.92</v>
      </c>
      <c r="K71" s="39">
        <v>0.35</v>
      </c>
      <c r="L71" s="40">
        <v>0.35</v>
      </c>
      <c r="M71" s="44">
        <f t="shared" si="0"/>
        <v>1999.998</v>
      </c>
      <c r="N71" s="40">
        <v>0.35</v>
      </c>
      <c r="O71" s="44">
        <f t="shared" si="1"/>
        <v>1999.998</v>
      </c>
    </row>
    <row r="72" spans="2:15" ht="34.200000000000003" x14ac:dyDescent="0.2">
      <c r="B72" s="37">
        <v>67</v>
      </c>
      <c r="C72" s="55" t="s">
        <v>368</v>
      </c>
      <c r="D72" s="55" t="s">
        <v>369</v>
      </c>
      <c r="E72" s="55" t="s">
        <v>109</v>
      </c>
      <c r="F72" s="55" t="s">
        <v>370</v>
      </c>
      <c r="G72" s="60" t="s">
        <v>33</v>
      </c>
      <c r="H72" s="56" t="s">
        <v>116</v>
      </c>
      <c r="I72" s="57">
        <v>1</v>
      </c>
      <c r="J72" s="38">
        <v>2307.69</v>
      </c>
      <c r="K72" s="39">
        <v>0.35</v>
      </c>
      <c r="L72" s="40">
        <v>0.35</v>
      </c>
      <c r="M72" s="44">
        <f t="shared" ref="M72:M74" si="2">IF($J72="","",IF($L72="",$J72*(1-$K72),IF(L72&lt;K72,"Discount Error",J72*(1-$L72))))</f>
        <v>1499.9985000000001</v>
      </c>
      <c r="N72" s="40">
        <v>0.35</v>
      </c>
      <c r="O72" s="44">
        <f t="shared" ref="O72:O74" si="3">IF(M72="Discount Error","Error",IF($N72="","",IF(J72*(1-N72)&gt;M72,"Discount Error",($J72*(1-$N72)))))</f>
        <v>1499.9985000000001</v>
      </c>
    </row>
    <row r="73" spans="2:15" ht="45.6" x14ac:dyDescent="0.2">
      <c r="B73" s="37">
        <v>68</v>
      </c>
      <c r="C73" s="55" t="s">
        <v>371</v>
      </c>
      <c r="D73" s="55" t="s">
        <v>372</v>
      </c>
      <c r="E73" s="55" t="s">
        <v>109</v>
      </c>
      <c r="F73" s="55" t="s">
        <v>373</v>
      </c>
      <c r="G73" s="60" t="s">
        <v>33</v>
      </c>
      <c r="H73" s="56" t="s">
        <v>116</v>
      </c>
      <c r="I73" s="57">
        <v>1</v>
      </c>
      <c r="J73" s="38">
        <v>2307.69</v>
      </c>
      <c r="K73" s="39">
        <v>0.35</v>
      </c>
      <c r="L73" s="40">
        <v>0.35</v>
      </c>
      <c r="M73" s="44">
        <f t="shared" si="2"/>
        <v>1499.9985000000001</v>
      </c>
      <c r="N73" s="40">
        <v>0.35</v>
      </c>
      <c r="O73" s="44">
        <f t="shared" si="3"/>
        <v>1499.9985000000001</v>
      </c>
    </row>
    <row r="74" spans="2:15" ht="34.200000000000003" x14ac:dyDescent="0.2">
      <c r="B74" s="37">
        <v>69</v>
      </c>
      <c r="C74" s="55" t="s">
        <v>374</v>
      </c>
      <c r="D74" s="55" t="s">
        <v>375</v>
      </c>
      <c r="E74" s="55" t="s">
        <v>109</v>
      </c>
      <c r="F74" s="55" t="s">
        <v>376</v>
      </c>
      <c r="G74" s="60" t="s">
        <v>33</v>
      </c>
      <c r="H74" s="56" t="s">
        <v>116</v>
      </c>
      <c r="I74" s="57">
        <v>1</v>
      </c>
      <c r="J74" s="38">
        <v>461.54</v>
      </c>
      <c r="K74" s="39">
        <v>0.35</v>
      </c>
      <c r="L74" s="40">
        <v>0.35</v>
      </c>
      <c r="M74" s="44">
        <f t="shared" si="2"/>
        <v>300.00100000000003</v>
      </c>
      <c r="N74" s="40">
        <v>0.35</v>
      </c>
      <c r="O74" s="44">
        <f t="shared" si="3"/>
        <v>300.00100000000003</v>
      </c>
    </row>
  </sheetData>
  <sheetProtection formatCells="0"/>
  <protectedRanges>
    <protectedRange sqref="E2:E1048575" name="Range1"/>
    <protectedRange sqref="F1" name="Range1_1_1"/>
  </protectedRanges>
  <mergeCells count="3">
    <mergeCell ref="B1:C1"/>
    <mergeCell ref="B2:C2"/>
    <mergeCell ref="B3:C3"/>
  </mergeCells>
  <printOptions horizontalCentered="1"/>
  <pageMargins left="0.25" right="0.25" top="0.75" bottom="0.75" header="0.3" footer="0.3"/>
  <pageSetup paperSize="5" scale="49" fitToHeight="0" orientation="landscape" horizontalDpi="4294967295" r:id="rId1"/>
  <headerFooter>
    <oddHeader>&amp;L&amp;"Arial,Regular"&amp;9Office of General Services
NYS Procurement&amp;C&amp;"Arial,Regular"&amp;9Group 73600 Solicitation 22802
Information Technology Umbrella Contract - Manufacturer Based (Statewide)&amp;R&amp;"Arial,Regular"&amp;9Appendix C.1 - Contract Price Pages
&amp;A</oddHeader>
    <oddFooter>&amp;L&amp;"Arial,Regular"&amp;10Contract Number&amp;C&amp;"Arial,Regular"&amp;10Contractor&amp;R&amp;"Arial,Regular"&amp;10Page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5"/>
  <sheetViews>
    <sheetView workbookViewId="0">
      <selection activeCell="A6" sqref="A6"/>
    </sheetView>
  </sheetViews>
  <sheetFormatPr defaultRowHeight="14.4" x14ac:dyDescent="0.3"/>
  <cols>
    <col min="1" max="1" width="19.109375" bestFit="1" customWidth="1"/>
  </cols>
  <sheetData>
    <row r="1" spans="1:1" x14ac:dyDescent="0.3">
      <c r="A1" s="42" t="s">
        <v>23</v>
      </c>
    </row>
    <row r="2" spans="1:1" x14ac:dyDescent="0.3">
      <c r="A2" s="43" t="s">
        <v>22</v>
      </c>
    </row>
    <row r="3" spans="1:1" x14ac:dyDescent="0.3">
      <c r="A3" s="43" t="s">
        <v>19</v>
      </c>
    </row>
    <row r="4" spans="1:1" x14ac:dyDescent="0.3">
      <c r="A4" s="43" t="s">
        <v>18</v>
      </c>
    </row>
    <row r="5" spans="1:1" x14ac:dyDescent="0.3">
      <c r="A5" s="43" t="s">
        <v>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9ADF09F5FB6E46AB9D399EBEC17702" ma:contentTypeVersion="0" ma:contentTypeDescription="Create a new document." ma:contentTypeScope="" ma:versionID="ad6268212a694854ce3f4879f59f8ce5">
  <xsd:schema xmlns:xsd="http://www.w3.org/2001/XMLSchema" xmlns:xs="http://www.w3.org/2001/XMLSchema" xmlns:p="http://schemas.microsoft.com/office/2006/metadata/properties" xmlns:ns2="678ff5ba-7e10-4e2b-ab41-c6b2b3c0abbf" targetNamespace="http://schemas.microsoft.com/office/2006/metadata/properties" ma:root="true" ma:fieldsID="74ffe6fde04e472b126d70c7be0654c4" ns2:_="">
    <xsd:import namespace="678ff5ba-7e10-4e2b-ab41-c6b2b3c0abb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8ff5ba-7e10-4e2b-ab41-c6b2b3c0abb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78ff5ba-7e10-4e2b-ab41-c6b2b3c0abbf">QVJDQTP4TD7R-320-4383</_dlc_DocId>
    <_dlc_DocIdUrl xmlns="678ff5ba-7e10-4e2b-ab41-c6b2b3c0abbf">
      <Url>http://ogssp/sites/psg/it/ITTelcomFinance/_layouts/DocIdRedir.aspx?ID=QVJDQTP4TD7R-320-4383</Url>
      <Description>QVJDQTP4TD7R-320-4383</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2A5245-DC2D-447F-8E39-EC602A9945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8ff5ba-7e10-4e2b-ab41-c6b2b3c0ab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5E41A7-0C04-4853-8B46-153056B3A1B0}">
  <ds:schemaRefs>
    <ds:schemaRef ds:uri="http://purl.org/dc/elements/1.1/"/>
    <ds:schemaRef ds:uri="678ff5ba-7e10-4e2b-ab41-c6b2b3c0abbf"/>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0656B85-5F80-4764-8086-415A65A6B558}">
  <ds:schemaRefs>
    <ds:schemaRef ds:uri="http://schemas.microsoft.com/sharepoint/events"/>
  </ds:schemaRefs>
</ds:datastoreItem>
</file>

<file path=customXml/itemProps4.xml><?xml version="1.0" encoding="utf-8"?>
<ds:datastoreItem xmlns:ds="http://schemas.openxmlformats.org/officeDocument/2006/customXml" ds:itemID="{2A953958-274C-4496-9743-044D3E774B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 (2)</vt:lpstr>
      <vt:lpstr>Category Discount</vt:lpstr>
      <vt:lpstr>Lot 1 Software</vt:lpstr>
      <vt:lpstr>Lot 3 Cloud</vt:lpstr>
      <vt:lpstr>Lot 4 Implementation</vt:lpstr>
      <vt:lpstr>Categories</vt:lpstr>
    </vt:vector>
  </TitlesOfParts>
  <Company>Accenture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michael.falstich</dc:creator>
  <cp:lastModifiedBy>Bredenko, Alexis (OGS)</cp:lastModifiedBy>
  <cp:lastPrinted>2015-10-14T14:22:17Z</cp:lastPrinted>
  <dcterms:created xsi:type="dcterms:W3CDTF">2011-04-27T14:49:10Z</dcterms:created>
  <dcterms:modified xsi:type="dcterms:W3CDTF">2021-03-23T12:40:36Z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0x0101009C9ADF09F5FB6E46AB9D399EBEC17702</vt:lpwstr>
  </property>
  <property fmtid="{D5CDD505-2E9C-101B-9397-08002B2CF9AE}" pid="3" name="_dlc_DocIdItemGuid">
    <vt:lpwstr>14edd5db-26e7-4d77-8eb2-3e1bf494d206</vt:lpwstr>
  </property>
</Properties>
</file>