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V:\ProcurementServices\PSTm06(Davis)\Telecommunications\77017-23100 TCS\4ConMgmt\Contractors\PS68702_MetTel\Contract Mods\Update #5\"/>
    </mc:Choice>
  </mc:AlternateContent>
  <xr:revisionPtr revIDLastSave="0" documentId="13_ncr:1_{F302D26E-27A2-4885-8F7C-FC0D1AA9AA78}" xr6:coauthVersionLast="47" xr6:coauthVersionMax="47" xr10:uidLastSave="{00000000-0000-0000-0000-000000000000}"/>
  <bookViews>
    <workbookView xWindow="23880" yWindow="-120" windowWidth="24240" windowHeight="13140" xr2:uid="{00000000-000D-0000-FFFF-FFFF00000000}"/>
  </bookViews>
  <sheets>
    <sheet name="Pricing - Lot 1 Voice" sheetId="43" r:id="rId1"/>
    <sheet name="Geographic Location - Lot 1" sheetId="30" r:id="rId2"/>
    <sheet name="Service Descriptions - Lot 1" sheetId="61" r:id="rId3"/>
    <sheet name="Pricing - Lot 2 Data" sheetId="47" r:id="rId4"/>
    <sheet name="Geographic Location - Lot 2" sheetId="60" r:id="rId5"/>
    <sheet name="Service Descriptions - Lot 2" sheetId="62" r:id="rId6"/>
    <sheet name="Pricing - Lot 3 Mobile" sheetId="48" r:id="rId7"/>
    <sheet name="Geographic Location - Lot 3" sheetId="59" r:id="rId8"/>
    <sheet name="Service Descriptions - Lot 3" sheetId="63" r:id="rId9"/>
    <sheet name="Pass-Through Charges" sheetId="64"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5" i="47" l="1"/>
  <c r="K294" i="47"/>
  <c r="K293" i="47"/>
  <c r="K292" i="47"/>
  <c r="K291" i="47"/>
  <c r="K290" i="47"/>
  <c r="K289" i="47"/>
  <c r="K288" i="47"/>
  <c r="K287" i="47"/>
  <c r="K286" i="47"/>
  <c r="K316" i="47"/>
  <c r="K315" i="47"/>
  <c r="K314" i="47"/>
  <c r="K313" i="47"/>
  <c r="K312" i="47"/>
  <c r="K311" i="47"/>
  <c r="K310" i="47"/>
  <c r="K309" i="47"/>
  <c r="K308" i="47"/>
  <c r="K307" i="47"/>
  <c r="K306" i="47"/>
  <c r="K305" i="47"/>
  <c r="K304" i="47"/>
  <c r="K303" i="47"/>
  <c r="K302" i="47"/>
  <c r="K301" i="47"/>
  <c r="K300" i="47"/>
  <c r="K299" i="47"/>
  <c r="K298" i="47"/>
  <c r="K297" i="47"/>
  <c r="K296" i="47"/>
  <c r="K285" i="47"/>
  <c r="K284" i="47"/>
  <c r="K283" i="47"/>
  <c r="K282" i="47"/>
  <c r="K281" i="47"/>
  <c r="K280" i="47"/>
  <c r="K279" i="47"/>
  <c r="K278" i="47"/>
  <c r="K277" i="47"/>
  <c r="K276" i="47"/>
  <c r="K275" i="47"/>
  <c r="K274" i="47"/>
  <c r="K273" i="47"/>
  <c r="K272" i="47"/>
  <c r="K271" i="47"/>
  <c r="K270" i="47"/>
  <c r="K269" i="47"/>
  <c r="K268" i="47"/>
  <c r="K267" i="47"/>
  <c r="K266" i="47"/>
  <c r="K265" i="47"/>
  <c r="K264" i="47"/>
  <c r="K263" i="47"/>
  <c r="K262" i="47"/>
  <c r="K261" i="47"/>
  <c r="K260" i="47"/>
  <c r="K259" i="47"/>
  <c r="K258" i="47"/>
  <c r="K257" i="47"/>
  <c r="K256" i="47"/>
  <c r="K255" i="47"/>
  <c r="K254" i="47"/>
  <c r="K253" i="47"/>
  <c r="K252" i="47"/>
  <c r="K251" i="47"/>
  <c r="K250" i="47"/>
  <c r="K249" i="47"/>
  <c r="K248" i="47"/>
  <c r="K247" i="47"/>
  <c r="K246" i="47"/>
  <c r="K245" i="47"/>
  <c r="K244" i="47"/>
  <c r="K243" i="47"/>
  <c r="K242" i="47"/>
  <c r="K241" i="47"/>
  <c r="K240" i="47"/>
  <c r="K239" i="47"/>
  <c r="K238" i="47"/>
  <c r="K237" i="47"/>
  <c r="K236" i="47"/>
  <c r="K235" i="47"/>
  <c r="K234" i="47"/>
  <c r="K233" i="47"/>
  <c r="K232" i="47"/>
  <c r="K231" i="47"/>
  <c r="K230" i="47"/>
  <c r="K229" i="47"/>
  <c r="K228" i="47"/>
  <c r="K227" i="47"/>
  <c r="K226" i="47"/>
  <c r="K225" i="47"/>
  <c r="K224" i="47"/>
  <c r="K223" i="47"/>
  <c r="K222" i="47"/>
  <c r="K221" i="47"/>
  <c r="K220" i="47"/>
  <c r="K219" i="47"/>
  <c r="K218" i="47"/>
  <c r="K217" i="47"/>
  <c r="K216" i="47"/>
  <c r="K215" i="47"/>
  <c r="K214" i="47"/>
  <c r="K213" i="47"/>
  <c r="K212" i="47"/>
  <c r="K211" i="47"/>
  <c r="K210" i="47"/>
  <c r="K209" i="47"/>
  <c r="K208" i="47"/>
  <c r="K207" i="47"/>
  <c r="K206" i="47"/>
  <c r="K205" i="47"/>
  <c r="K204" i="47"/>
  <c r="K203" i="47"/>
  <c r="K202" i="47"/>
  <c r="K201" i="47"/>
  <c r="K200" i="47"/>
  <c r="K199" i="47"/>
  <c r="L151" i="43" l="1"/>
  <c r="L150" i="43"/>
  <c r="L149" i="43"/>
  <c r="L148" i="43"/>
  <c r="L147" i="43"/>
  <c r="K198" i="47" l="1"/>
  <c r="K197" i="47"/>
  <c r="K196" i="47"/>
  <c r="K195" i="47"/>
  <c r="K194" i="47"/>
  <c r="K193" i="47"/>
  <c r="K192" i="47"/>
  <c r="K191" i="47"/>
  <c r="K190" i="47"/>
  <c r="K189" i="47"/>
  <c r="K188" i="47"/>
  <c r="K187" i="47"/>
  <c r="K186" i="47"/>
  <c r="K185" i="47"/>
  <c r="K184" i="47"/>
  <c r="K183" i="47"/>
  <c r="K182" i="47"/>
  <c r="K181" i="47"/>
  <c r="K180" i="47"/>
  <c r="L179" i="47"/>
  <c r="L178" i="47"/>
  <c r="L177" i="47"/>
  <c r="L176" i="47"/>
  <c r="L175" i="47"/>
  <c r="L174" i="47"/>
  <c r="L173" i="47"/>
  <c r="L172" i="47"/>
  <c r="L171" i="47"/>
  <c r="L170" i="47"/>
  <c r="L169" i="47"/>
  <c r="L168" i="47"/>
  <c r="L167" i="47"/>
  <c r="L166" i="47"/>
  <c r="L165" i="47"/>
  <c r="L164" i="47"/>
  <c r="L163" i="47"/>
  <c r="L162" i="47"/>
  <c r="L161" i="47"/>
  <c r="L160" i="47"/>
  <c r="L159" i="47"/>
  <c r="L158" i="47"/>
  <c r="L157" i="47"/>
  <c r="L156" i="47"/>
  <c r="L155" i="47"/>
  <c r="L154" i="47"/>
  <c r="L153" i="47"/>
  <c r="L152" i="47"/>
  <c r="L151" i="47"/>
  <c r="L150" i="47"/>
  <c r="L149" i="47"/>
  <c r="L148" i="47"/>
  <c r="L147" i="47"/>
  <c r="L146" i="47"/>
  <c r="L145" i="47"/>
  <c r="L144" i="47"/>
  <c r="L143" i="47"/>
  <c r="L142" i="47"/>
  <c r="L141" i="47"/>
  <c r="L140" i="47"/>
  <c r="L139" i="47"/>
  <c r="L138" i="47"/>
  <c r="L137" i="47"/>
  <c r="L136" i="47"/>
  <c r="L135" i="47"/>
  <c r="L134" i="47"/>
  <c r="L133" i="47"/>
  <c r="L132" i="47"/>
  <c r="L131" i="47"/>
  <c r="L130" i="47"/>
  <c r="L129" i="47"/>
  <c r="L128" i="47"/>
  <c r="L127" i="47"/>
  <c r="L126" i="47"/>
  <c r="L125" i="47"/>
  <c r="L124" i="47"/>
  <c r="L123" i="47"/>
  <c r="L122" i="47"/>
  <c r="L121" i="47"/>
  <c r="L120" i="47"/>
  <c r="L119" i="47"/>
  <c r="L118" i="47"/>
  <c r="L117" i="47"/>
  <c r="L116" i="47"/>
  <c r="L115" i="47"/>
  <c r="L114" i="47"/>
  <c r="L113" i="47"/>
  <c r="L112" i="47"/>
  <c r="L111" i="47"/>
  <c r="L110" i="47"/>
  <c r="L109" i="47"/>
  <c r="L108" i="47"/>
  <c r="L107" i="47"/>
  <c r="L106" i="47"/>
  <c r="L105" i="47"/>
  <c r="L104" i="47"/>
  <c r="L103" i="47"/>
  <c r="L102" i="47"/>
  <c r="L101" i="47"/>
  <c r="L100" i="47"/>
  <c r="L99" i="47"/>
  <c r="L98" i="47"/>
  <c r="L97" i="47"/>
  <c r="L96" i="47"/>
  <c r="L95" i="47"/>
  <c r="L94" i="47"/>
  <c r="L93" i="47"/>
  <c r="L92" i="47"/>
  <c r="L91" i="47"/>
  <c r="L90" i="47"/>
  <c r="L89" i="47"/>
  <c r="L88" i="47"/>
  <c r="L87" i="47"/>
  <c r="L86" i="47"/>
  <c r="L85" i="47"/>
  <c r="L84" i="47"/>
  <c r="L83" i="47"/>
  <c r="L82" i="47"/>
  <c r="L81" i="47"/>
  <c r="L80" i="47"/>
  <c r="L79" i="47"/>
  <c r="L78" i="47"/>
  <c r="L77" i="47"/>
  <c r="L76" i="47"/>
  <c r="L75" i="47"/>
  <c r="L74" i="47"/>
  <c r="L73" i="47"/>
  <c r="L72" i="47"/>
  <c r="L71" i="47"/>
  <c r="L70" i="47"/>
  <c r="L69" i="47"/>
  <c r="L68" i="47"/>
  <c r="L67" i="47"/>
  <c r="L66" i="47"/>
  <c r="L65" i="47"/>
  <c r="L64" i="47"/>
  <c r="L63" i="47"/>
  <c r="L62" i="47"/>
  <c r="L61" i="47"/>
  <c r="L60" i="47"/>
  <c r="L59" i="47"/>
  <c r="L58" i="47"/>
  <c r="L57" i="47"/>
  <c r="L56" i="47"/>
  <c r="L55" i="47"/>
  <c r="L54" i="47"/>
  <c r="L53" i="47"/>
  <c r="L52" i="47"/>
  <c r="L51" i="47"/>
  <c r="L50" i="47"/>
  <c r="L49" i="47"/>
  <c r="L48" i="47"/>
  <c r="L47" i="47"/>
  <c r="L46" i="47"/>
  <c r="L45" i="47"/>
  <c r="L44" i="47"/>
  <c r="L43" i="47"/>
  <c r="L42" i="47"/>
  <c r="L41" i="47"/>
  <c r="L40" i="47"/>
  <c r="L39" i="47"/>
  <c r="L38" i="47"/>
  <c r="L37" i="47"/>
  <c r="L36" i="47"/>
  <c r="L35" i="47"/>
  <c r="L34" i="47"/>
  <c r="L33" i="47"/>
  <c r="L121" i="43"/>
  <c r="L120" i="43"/>
  <c r="L119" i="43"/>
  <c r="L118" i="43"/>
  <c r="L117" i="43"/>
  <c r="L116" i="43"/>
  <c r="L115" i="43"/>
  <c r="L114" i="43"/>
  <c r="L113" i="43"/>
  <c r="L112" i="43"/>
  <c r="L111" i="43"/>
  <c r="L110" i="43"/>
  <c r="L109" i="43"/>
  <c r="L108" i="43"/>
  <c r="L107" i="43"/>
  <c r="L106" i="43"/>
  <c r="L105" i="43"/>
  <c r="L104" i="43"/>
  <c r="C4" i="64" l="1"/>
  <c r="C3" i="64"/>
  <c r="C2" i="64"/>
  <c r="B3" i="63"/>
  <c r="B2" i="63"/>
  <c r="B1" i="63"/>
  <c r="D5" i="59"/>
  <c r="B3" i="59"/>
  <c r="B2" i="59"/>
  <c r="B1" i="59"/>
  <c r="L9" i="48"/>
  <c r="L8" i="48"/>
  <c r="L7" i="48"/>
  <c r="L6" i="48"/>
  <c r="P3" i="48"/>
  <c r="C2" i="48"/>
  <c r="C1" i="48"/>
  <c r="B3" i="62"/>
  <c r="B2" i="62"/>
  <c r="B1" i="62"/>
  <c r="D5" i="60"/>
  <c r="B3" i="60"/>
  <c r="B2" i="60"/>
  <c r="B1" i="60"/>
  <c r="L32" i="47"/>
  <c r="L31" i="47"/>
  <c r="L30" i="47"/>
  <c r="L29" i="47"/>
  <c r="L28" i="47"/>
  <c r="L27" i="47"/>
  <c r="L26" i="47"/>
  <c r="L25" i="47"/>
  <c r="L24" i="47"/>
  <c r="L23" i="47"/>
  <c r="L22" i="47"/>
  <c r="L21" i="47"/>
  <c r="L20" i="47"/>
  <c r="L19" i="47"/>
  <c r="L18" i="47"/>
  <c r="L17" i="47"/>
  <c r="L16" i="47"/>
  <c r="L15" i="47"/>
  <c r="L14" i="47"/>
  <c r="L13" i="47"/>
  <c r="L12" i="47"/>
  <c r="L11" i="47"/>
  <c r="L10" i="47"/>
  <c r="L9" i="47"/>
  <c r="L8" i="47"/>
  <c r="L7" i="47"/>
  <c r="L6" i="47"/>
  <c r="C3" i="47"/>
  <c r="C2" i="47"/>
  <c r="C1" i="47"/>
  <c r="B3" i="61"/>
  <c r="B2" i="61"/>
  <c r="B1" i="61"/>
  <c r="D5" i="30"/>
  <c r="B3" i="30"/>
  <c r="B2" i="30"/>
  <c r="B1" i="30"/>
  <c r="L103" i="43"/>
  <c r="L102" i="43"/>
  <c r="L101" i="43"/>
  <c r="L100" i="43"/>
  <c r="L99" i="43"/>
  <c r="L98" i="43"/>
  <c r="L97" i="43"/>
  <c r="L96" i="43"/>
  <c r="L95" i="43"/>
  <c r="L94" i="43"/>
  <c r="L93" i="43"/>
  <c r="L92" i="43"/>
  <c r="L91" i="43"/>
  <c r="L90" i="43"/>
  <c r="L89" i="43"/>
  <c r="L88" i="43"/>
  <c r="L87" i="43"/>
  <c r="L86" i="43"/>
  <c r="L85" i="43"/>
  <c r="L84" i="43"/>
  <c r="L83" i="43"/>
  <c r="L82" i="43"/>
  <c r="L81" i="43"/>
  <c r="L80" i="43"/>
  <c r="L79" i="43"/>
  <c r="L78" i="43"/>
  <c r="L77" i="43"/>
  <c r="L76" i="43"/>
  <c r="L75" i="43"/>
  <c r="L74" i="43"/>
  <c r="L73" i="43"/>
  <c r="L72" i="43"/>
  <c r="L71" i="43"/>
  <c r="L70" i="43"/>
  <c r="L69" i="43"/>
  <c r="L68" i="43"/>
  <c r="L67" i="43"/>
  <c r="L66" i="43"/>
  <c r="L65" i="43"/>
  <c r="L64" i="43"/>
  <c r="L63" i="43"/>
  <c r="L62" i="43"/>
  <c r="L61" i="43"/>
  <c r="L60" i="43"/>
  <c r="L59" i="43"/>
  <c r="L58" i="43"/>
  <c r="L57" i="43"/>
  <c r="L56" i="43"/>
  <c r="L55" i="43"/>
  <c r="L54" i="43"/>
  <c r="L53" i="43"/>
  <c r="L52" i="43"/>
  <c r="L51" i="43"/>
  <c r="L50" i="43"/>
  <c r="L49" i="43"/>
  <c r="L48" i="43"/>
  <c r="L47" i="43"/>
  <c r="L46" i="43"/>
  <c r="L45" i="43"/>
  <c r="L44" i="43"/>
  <c r="L43" i="43"/>
  <c r="L42" i="43"/>
  <c r="L41" i="43"/>
  <c r="L40" i="43"/>
  <c r="L39" i="43"/>
  <c r="L38" i="43"/>
  <c r="L37" i="43"/>
  <c r="L36" i="43"/>
  <c r="L35" i="43"/>
  <c r="L34" i="43"/>
  <c r="L33" i="43"/>
  <c r="L32" i="43"/>
  <c r="L31" i="43"/>
  <c r="L30" i="43"/>
  <c r="L29" i="43"/>
  <c r="L28" i="43"/>
  <c r="L27" i="43"/>
  <c r="L26" i="43"/>
  <c r="L25" i="43"/>
  <c r="L24" i="43"/>
  <c r="L23" i="43"/>
  <c r="L22" i="43"/>
  <c r="L21" i="43"/>
  <c r="L20" i="43"/>
  <c r="L19" i="43"/>
  <c r="L18" i="43"/>
  <c r="L17" i="43"/>
  <c r="L16" i="43"/>
  <c r="L15" i="43"/>
  <c r="L14" i="43"/>
  <c r="L13" i="43"/>
  <c r="L12" i="43"/>
  <c r="L11" i="43"/>
  <c r="L10" i="43"/>
  <c r="L9" i="43"/>
  <c r="L8" i="43"/>
  <c r="L7" i="43"/>
  <c r="L6" i="43"/>
  <c r="P3" i="43"/>
</calcChain>
</file>

<file path=xl/sharedStrings.xml><?xml version="1.0" encoding="utf-8"?>
<sst xmlns="http://schemas.openxmlformats.org/spreadsheetml/2006/main" count="5605" uniqueCount="1250">
  <si>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</si>
  <si>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</si>
  <si>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</si>
  <si>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</si>
  <si>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</si>
  <si>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</si>
  <si>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</si>
  <si>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</si>
  <si>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</si>
  <si>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</si>
  <si>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</si>
  <si>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</si>
  <si>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</si>
  <si>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</si>
  <si>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</si>
  <si>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</si>
  <si>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</si>
  <si>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</si>
  <si>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</si>
  <si>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</si>
  <si>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</si>
  <si>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</si>
  <si>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</si>
  <si>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</si>
  <si>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</si>
  <si>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</si>
  <si>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</si>
  <si>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</si>
  <si>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</si>
  <si>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</si>
  <si>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</si>
  <si>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</si>
  <si>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</si>
  <si>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</si>
  <si>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</si>
  <si>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</si>
  <si>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</si>
  <si>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</si>
  <si>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</si>
  <si>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</si>
  <si>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</si>
  <si>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</si>
  <si>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</si>
  <si>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</si>
  <si>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</si>
  <si>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</si>
  <si>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</si>
  <si>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</si>
  <si>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</si>
  <si>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</si>
  <si>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</si>
  <si>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</si>
  <si>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</si>
  <si>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</si>
  <si>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</si>
  <si>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</si>
  <si>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</si>
  <si>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</si>
  <si>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</si>
  <si>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</si>
  <si>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</si>
  <si>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</si>
  <si>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</si>
  <si>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</si>
  <si>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15</t>
  </si>
  <si>
    <t>List Price
(Per Unit)</t>
  </si>
  <si>
    <t/>
  </si>
  <si>
    <t>Date:</t>
  </si>
  <si>
    <t>Line Number</t>
  </si>
  <si>
    <t>Geographic Locations Serviced:</t>
  </si>
  <si>
    <t>Router</t>
  </si>
  <si>
    <t>Unit of Measure - Numerical</t>
  </si>
  <si>
    <t>Unit of Measure - Description</t>
  </si>
  <si>
    <t>Telephone</t>
  </si>
  <si>
    <t>10</t>
  </si>
  <si>
    <t>Mbps</t>
  </si>
  <si>
    <t>25</t>
  </si>
  <si>
    <t>100</t>
  </si>
  <si>
    <t>N/A</t>
  </si>
  <si>
    <t>3</t>
  </si>
  <si>
    <t>SKU Number</t>
  </si>
  <si>
    <t>St. Lawrence</t>
  </si>
  <si>
    <t>Telephone, PBX</t>
  </si>
  <si>
    <t>Recurring</t>
  </si>
  <si>
    <t>Non-recurring</t>
  </si>
  <si>
    <t>NYS Discount %</t>
  </si>
  <si>
    <t>Service Specifications</t>
  </si>
  <si>
    <t>Yes</t>
  </si>
  <si>
    <t>6</t>
  </si>
  <si>
    <t>1</t>
  </si>
  <si>
    <t>Line</t>
  </si>
  <si>
    <t>Service or Device Name</t>
  </si>
  <si>
    <t>Service or Device Specifications</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</si>
  <si>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</si>
  <si>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</si>
  <si>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</si>
  <si>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</si>
  <si>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</si>
  <si>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</si>
  <si>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</si>
  <si>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</si>
  <si>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</si>
  <si>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Required Coverage
 (Maps may be provided separately)</t>
  </si>
  <si>
    <t>Devices</t>
  </si>
  <si>
    <t>How the Service Will Be Provided</t>
  </si>
  <si>
    <t>Voice quality at least equal to 64 kbps PCM (standard: ITU G.711)</t>
  </si>
  <si>
    <t>Agency-Recorded Message Announcement	
1.	Authorized Government personnel are able to dial a unique PSTN toll-free number to access the recording platform, be prompted for a user ID and password PIN for authentication, record or change a message, hear the playback, and activate the message for network calls.
2.	The recording is assigned an on-net number and is accessible from on-net and off-net stations.
3.	The messaging platform supports message announcements of at least 3 minutes in length. 
4.	The length of each message provided by the Government is determined on a case-by-case basis and continues to 3 minutes in length.
5.	All calls to the message announcement platform are answered in less than five rings (typically one ring cycle) and are capable of “barge-in” access to the announcement. All message announcements start at the beginning and are not subject to a rotary annunciator that answers calls in the middle of announcements.
6.	The message announcement platform has a system-wide capability for storing significantly more than 500 recorded messages. These are shared commercial IVR platforms with logical message partitioning with scalable memory storage capabilities.
7.	This feature is capable of supporting 250 or more concurrent callers.
Caller Identification (ID)	
Call Identification digits for the originating calling station are available to the receiving station or PBX in a signaling message for each call. This assumes the originating equipment or LEC facilities deliver the calling number in the ANI field.
Call Screening for users	
MetTel supports capabilities for CoS call screening based on the caller, station, or trunk group. The following is the call screening feature that is supported:
1. CoS and Restrictions. MetTel supports at least 128 CoSs for each user, station, or trunk. CoS is determined from the ANI, authorization code, traveling classmark, or trunk group. The CoS derived from an authorization code takes precedence over any derived from other means. CoSs identify access and feature restrictions as follows:
1) Access restrictions include at a minimum: toll-free and 900 calls, off-net calling, other Government networks, non-U.S. calling, and other than specified NPA/NXXs.
2) Access restriction to network features is by users or groups of users.
Directory Assistance	
MetTel supports the ability of a user to call off-net directory assistance by dialing NPA-555-1212 or any other off-net directory assistance number. NPA also includes service access codes (e.g., 800, 888) to support directory assistance.
Suppression of Calling Number Delivery	
MetTel supports the inhibition of the delivery of the calling number by setting the Privacy Indicator at the originating end and honoring it at the terminating end based on the originating calling station. It is possible to block a calling number delivery on a call-by-call basis by dialing a MetTel defined and provided code.
Voice Mailbox	MetTel offers voicemail capability that includes the transmission, reception, and storage of voicemail 24x7 except for scheduled periodic maintenance activities. MetTel’s voicemail provides the following minimum requirements:
1.	At least 60 minutes of storage time (or at least 30 messages)
2.	The ability to remotely access voicemail services
3.	Secure access to voicemail via a password or PIN
4.	Automatic notification when a message is received
5.	Minimum message length of 2 minutes
6.	Capability to record custom voicemail greetings
Voicemail is administered on a station basis according to the Agency specification in the Task Order.</t>
  </si>
  <si>
    <t>Intelligent Toll Free Service is an available feature.  It provides Time-of-Day routing where calls first ring to one location and at a pre-designated time, calls are automatically routed to another pre-determined point-to number.  The one-time and monthly charges depend on how many routes are established</t>
  </si>
  <si>
    <t xml:space="preserve">The service provides an 800, 866, 877, 888 etc. number which is pointed to a telephone number selected by the customer, for incoming calls to be answered.  
Calls can be received from In-State, State-to-State and some locations outside the 48 contiguous states.   </t>
  </si>
  <si>
    <t xml:space="preserve">Customers select individual rates for regional toll (intralata), in-state (intrastate interlata) and state-to-state (interstate) long distance calling. </t>
  </si>
  <si>
    <t xml:space="preserve">The MetTel SIP trunk service provides SIP-based network services to interconnect Customer Premises Equipment (CPE) such as PBX, SIP-enabled PBX, Key Telephone Systems (KTS), and other systems that support SIP-based IP trunk interfaces. Each business trunk represents a concurrent call or voice channel for premises equipment.
The MetTel SIP trunk service solution provides unlimited on-net to on-net and on-net to CONUS off-net calling. SIP Trunks also support off-net calling to CONUS, OCONUS and non-domestic locations and are enabled to establish and receive calls between both on-net locations and the PSTN. With multiple interconnections and geographically diverse facilities, we ensure minimal network disruptions. </t>
  </si>
  <si>
    <t xml:space="preserve">MetTel SIP Trunk service provides a platform for personal and group enhanced services that can overlay features available to Hosted IPVS on the existing feature-functionality of a customer’s premises equipment. SIP trunk service enables SIP users to establish and receive calls between both on-net locations and the PSTN. These services differentiate MetTel-based offerings from TDM or other VoIP trunks. MetTel-enhanced services may include Unified Messaging, Find-Me/Follow-Me (Mobility), Virtual Call Center, Interoffice Auto Attendant, Web Conferencing, and Voice VPN.
Users access and configure these services in real time through the MetTel EIS Portal. For multi-site businesses, overlay services offer a consistent set of feature-functionality to all employees. These services help integrate multi-site operations and increase staff contact hours and mobility. </t>
  </si>
  <si>
    <t>Standard G.711 calls take 64kbit/s per call. The G.729 codec compresses the payload to 8kbit/s, giving you up to eight (8) times the capacity on the same connection.</t>
  </si>
  <si>
    <t>Our SIP trunk service provides the following required features: automatic call routing, bandwidth QoS management, trunk bursting, and phone number blocks (DID). 
Automatic Call Distribution (ACD) – Provides automatic call routing by quickly routing callers to the appropriate number or agent with the correct skills and in the right priority, using a flexible set of routing policies. ACD supports functions for Call Center Services and Unified Communication Services.
Bandwidth QoS Management – Provided by MetTel at the network level to manage bandwidth and QoS allocation for voice traffic. QoS management provides effective management of IPVS services and helps allocate appropriate bandwidth to IPVS rather than require over-allocation of bandwidth.
Trunk Bursting – Allows for more trunk channels than provisioned to permit bursts of traffic, increasing the call completion rate. This enhancement is especially valuable for businesses that experience temporary surges in call activity, such as a seasonal activity or mandatory submittal date that increases calls (i.e., IRS).
Telephone Number blocks (DID) – MetTel’s IPVS supports DID number blocks. In addition to basic features, we support inbound call hunting between IP phones, POTS lines, and wireless, or email notification can be defined. The MetTel EIS Portal allows for call forwarding of the main line on demand, review of calling patterns inbound real-time, and pull down of CDRs for analysis. Call forward can be set up selectively based on local time settings. Notifications for important clients can be defined to ensure a subscriber never misses an important call. Other features include uploading a recording (i.e., .WAV) and network-based user recording, adding network-based voicemail that can be distributed to a distribution list, and Call Center features and queues. The exhibit below shows high-level architecture of the MetTel SIP Trunk service showing multiple access methods and our reach to other networks such as the Internet and PSTN.</t>
  </si>
  <si>
    <t xml:space="preserve">MetTel SIP Trunk service is local access neutral and can be delivered through multiple types of access, including T1/E1, DSL, and Ethernet. A single Integrated Access Device (IAD) connects the local access line to both customer voice equipment and an Ethernet switch or if the Agency requests, MetTel can deliver the handoff directly to Agency equipment such as Session Border Controller (SBC) or router etc.  </t>
  </si>
  <si>
    <t>SIP Trunking service can work over existing Internet connection and is  terminated on a number of customer premise equipment which can range from IP PBX to  phone adapters.  Phone adapter as able to receive SIP Trunking service and provide handoff in traditional form such as FXS, FXO and PRI.</t>
  </si>
  <si>
    <t>MetTel's Hosted PBX is a private branch exchange (PBX) delivered as a hosted service, also known as Cloud PBX.  Many businesses and government agencies benefit from operational  and maintenance savings of not having to maintain their legacy on prem. PBX as MetTel provides all the PBX services out of the Cloud PBX Platform.   Users have a choice of IP Phone or Soft Phone which can be installed on PC, MAC, iOS and Android mobile devices.</t>
  </si>
  <si>
    <t>AVAILABILITY
Employees can work virtually anywhere and customers can reach
them easily. Receive calls on your mobile phone, at your home
office, or virtually wherever you direct them. You can also receive
voicemails as emails.
DISASTER/OUTAGE RECOVERY
Preset a forwarding number for when your business number can’t
be reached.
SELF-SERVICE PORTAL
Easy-to-use, self-service portal provides feature admin control.
FEATURE-RICH IP PHONES
Help increase productivity and make faster decisions. Help boost
your organization’s image.</t>
  </si>
  <si>
    <t>FULL-SERVICE SOLUTION
Purchase less hardware; no separate business phone system is
needed. Integrate your mobile services to make and receive calls.
ZERO CAPITAL EXPENSE
Eliminate upfront costs for any hardware components with end to-
end management and procurement.
STANDARD FEATURE SET
• Call Waiting, Forwarding &amp; Transfer
• Three-Way Conference
• Do Not Disturb
• Call Park / Pickup
• Hunt Groups
• Last Number Redial
• Call Return
• Speed Dial
PREMIUM FEATURE SET
• Busy Lamp Field
• Instant Group Call
• Call Notify
• Hoteling
• Music on Hold
• Anonymous Call Rejection
• Simultaneous &amp; Sequential Ring
• Selective Call Forwarding
• Shared Call Appearance
• Video Calling
TRUEUC FEATURE SET
• Web Collaboration
• Instant Messaging
• Presence
• File Transfer
• Outlook Integration
• Video calling
• Content</t>
  </si>
  <si>
    <t xml:space="preserve">MetTel SIP Cloud PBX  service is local access neutral and can be delivered through multiple types of access, including T1/E1, DSL, and Ethernet. A single Integrated Access Device (IAD) connects the local access line to both customer voice equipment and an Ethernet switch or if the Agency requests, MetTel can deliver the handoff directly to Agency equipment such as Session Border Controller (SBC) or router etc.  </t>
  </si>
  <si>
    <t>MetTel's Hosted PBX service is offered using physical IP Phones made by leading vendors such as Polycom and Cisco.  Hosted PBX can also be used as an application used on PC, MAC, iOS and Android.  This MetTel service is called TrueUC TrueUC enables mobile calling, messaging, and meeting with anyone, from any device. It includes HD video, voice, SMS, chat, presence, screen sharing, and conferencing in a single easy-to-use cloud application.</t>
  </si>
  <si>
    <t>Voice (POTS, BRI, PRI, RCF, Trunk, Centrex)</t>
  </si>
  <si>
    <t>LD (instate, interstate, toll free, international)</t>
  </si>
  <si>
    <t>SIP</t>
  </si>
  <si>
    <t>Hosted PBX</t>
  </si>
  <si>
    <t>Voice Services provides extensive technical capabilities:
Numbering Plan
a)	MetTel provides unique directory numbers for all on-net Government locations, which can be integrated and support existing Government numbers. 
b)	MetTel provides PSTN (both wireline and wireless) numbers and any future changes to PSTN numbers.
c)	(Optional) Non-commercial Agency-specific private 700 numbers. MetTel does not offer this optional technical capability.
d)	MetTel provides transparency and interconnectivity between MetTel networks and the Network Terminations 
Network Intercept
Network intercept to a recorded announcement is provided as an inherent network capability when a call cannot be completed. Announcements are provided for the following conditions:
a)	Number disconnected. If MetTel controls the number assignment, we do not reassign the number for 90 days after receiving an Agency disconnect.
b)	Time-out during dialing typically results in a reorder tone initiated by the switch supporting the station instrument. Switches support this where directly connected station instruments are involved. 
c)	Calls encountering network congestion in the network typically receive a “fast busy” signal. 
d)	On-net originating calls that exceed the class of service assigned to the originating station for off-net and non-domestic PSTN calls receive a recorded message stating the call cannot be completed because it exceeds the assigned class of service range privileges. 
e)	MetTel supports the denial of features via class of service restrictions against the originating trunk group, ANI, or authorization code.
911 and E911 Service
MetTel provides emergency services, including 911 and E911 services, identifying the locations of the originating stations and routing them to the appropriate PSAP.</t>
  </si>
  <si>
    <t xml:space="preserve">MetTel's long distance and international reach equal to the combined reach of all the major long distance providers combined. MetTel’s Voice Services provides cost-effective local and long distance solutions for commercial and Government organizations, including in-state, state-to-state, and international calling with plans tailored for all business needs. We offer solutions from basic service to the most advanced features at competitive market rates for basic telephone lines to ﬂat rate, measured, or unlimited local and regional calling plans. Our plans feature no limitations such as restrictions in calling times or extra digits to dial. Our communications experts identify opportunities to reduce customer costs by eliminating redundancies and recommending latest-technology solutions.
Our model for connectivity links the best price with the best reach to meet requirements. Our architecture connects all Tier-1 PSTN providers through redundant high-speed connections. By leveraging multiple access providers, we drive down the price of access and consolidate bandwidth to provide efficiencies that are not available from any single provider. </t>
  </si>
  <si>
    <t>MetTel’s Voice Services is built on the extensive networks of the major local and long distance carriers of PSTN services. MetTel Voice Services connects to and interoperates with Government-specified terminations and network terminations defined below:
Specific Terminations:
Single-line Telephones
Multi-line Key Telephone Systems
Conference-room Auto Equipment
PBX
Centrex
T1 MUX
Modem
Fax Equipment
Video Teleconferencing Systems
Satellite Phone and Terminals</t>
  </si>
  <si>
    <t xml:space="preserve">Our model for connectivity links the best price with the best reach to meet Voice Services requirements. Our architecture connects all Tier-1 PSTN providers through redundant high-speed connections. By leveraging multiple access providers, we drive down the price of access and consolidate bandwidth to provide efficiencies that are not available from any single provider. </t>
  </si>
  <si>
    <t>MetTel has 20 years of experience providing Voice Services to industry and Government, using a combination of local providers. Our wholesale agreements with providers such as Verizon, AT&amp;T, Time Warner, CenturyLink, Frontier, Cincinnati Bell, Hawaii Telecom and so many more enable us to provide the best rates and expansive domestic coverage. Our Voice Services supports voice calls, whether initiated from on-net or off-net locations, to be connected to all on-net and off-net locations by direct dialing throughout the U.S. 
We migrate and manage telecommunications services for all Agencies under one provider efficiently structured to provide cost-effective, streamlined management and technology migrations, eliminating redundancies and complications of managing multiple service providers. We provide an effective migration path for Agencies seeking the features and functionality of VOIP services. 
Our solution is developed for the Agency seeking to leverage the advantages of a converged network, including reduced bandwidth, cost savings, and single point of management for multiple vendors, technology, and circuits. Key to our approach, MetTel’s Bruin is a single information repository for all customer information, including implementation, inventory, maintenance and monitoring, and consolidated billing. Migration is planned and managed to meet Agency operational requirements, facility moves, relocations, and consolidations. Migrating to MetTel does NOT require any changes, no new installations or porting. Agencies keep everything “as is” with no service interruption. We are the only provider capable of managing the complexities of converged networks with a focus on operational efficiencies, reduction in cost, and effective Telecommunications Expense Management (TEM). The graphic below depicts how MetTel’s CSVS and IPVS integration provides total telecommunications management across multiple providers, locations, and technologies.</t>
  </si>
  <si>
    <t>DSL</t>
  </si>
  <si>
    <t xml:space="preserve">DSL stands for Digital Subscriber Line. Users get a high speed bandwidth connection from a phone wall jack on an existing telephone network. </t>
  </si>
  <si>
    <t>Asymmetrical Digital Subscriber Line (ADSL) – Used primarily by very small businesses or residential customers,  who receive a lot of data but do not send much. ADSL typically provides faster speed in the downstream direction than the upstream direction. ADSL allows faster downstream data transmission over the same line used to provide voice service, without disrupting regular telephone calls on that line.
Symmetrical Digital Subscriber Line (SDSL) – Used typically by businesses for services such as video conferencing, which need significant bandwidth both upstream and downstream.
Faster forms of DSL typically available to businesses include:
High data rate Digital Subscriber Line (HDSL); and
Very High data rate Digital Subscriber Line (VDSL).</t>
  </si>
  <si>
    <t/>
  </si>
  <si>
    <t>Option of static or dynamic public IP address</t>
  </si>
  <si>
    <t>Installation of DSL modem at premise is required.</t>
  </si>
  <si>
    <t>Service and all equipment such as DSL Modem is installed by a trained technician.  DMARC handoff type is ethernet.</t>
  </si>
  <si>
    <t>Cable</t>
  </si>
  <si>
    <t>Cable modem service enables cable operators to provide broadband using the same coaxial cables that deliver pictures and sound to your TV set.</t>
  </si>
  <si>
    <t xml:space="preserve">A single cable line connects to many households, and the total available network bandwidth then gets shared among subscribers in that locality. If several of your neighbors access the internet simultaneously, </t>
  </si>
  <si>
    <t>Cable remains one of the most popular types of high-speed internet access North America. Rated connection speeds of cable internet connections typically range between 20 Mbps and 150 Mbps.</t>
  </si>
  <si>
    <t>Installation of Cable modem at premise is required.</t>
  </si>
  <si>
    <t>Service and all equipment such as Cable Modem is installed by a trained technician.  DMARC handoff type is ethernet.</t>
  </si>
  <si>
    <t>T1-T3</t>
  </si>
  <si>
    <t>A cost-effective way of linking voice and data, both between offices and within offices. These technologies act as alternatives to high-speed modems for data transport.
T3 Lines are very secure private lines for both voice and data services.</t>
  </si>
  <si>
    <t xml:space="preserve">A T1 line is comprised of a series of digital channels that allow transmission for voice and data at a speed that is much faster than a standard Internet connection.  
A T3 line contains multiple T1 lines that are combined to create a super fast connection for transmitting data and voice.  </t>
  </si>
  <si>
    <t/>
  </si>
  <si>
    <t>IP Addresses</t>
  </si>
  <si>
    <t xml:space="preserve">For T- 1, MetTel will install an interconnect terminal to which you must connect your equipment. The connection point may be an RJ-45. </t>
  </si>
  <si>
    <t>FTTI</t>
  </si>
  <si>
    <t>FTTI is a high-speed, fiber-based data service that enables Internet-only access for business end users of wholesale customers. Provisioning of the service includes shared fiber optic facilities, IP assignment and transport of the wholesale customer’s end-user data traffic from the end user’s premise to the public Internet. Performance levels, including transmission rate, throughput, and packet loss are highly reliable, but are not guaranteed.</t>
  </si>
  <si>
    <t xml:space="preserve">FTTI's conductor is glass and cannot generate electricity, making FTTI less susceptible to all sorts of interference, i.e. nearby power lines or high-voltage electrical equipment 
FTTI is also less susceptible to lightning related equipment damage. 
TTI is fast, providing speeds as high as 500 Mbps in select areas. Plus, the fiber infrastructure that FTTI rides allows users to send data over much greater distances while maintaining speed. 
 FTTI is provisioned on a 100% fiber optic network to the premise infrastructure. </t>
  </si>
  <si>
    <t>FTTI service available in select areas only. 500/100Mbps service availability may be limited in certain areas based on network qualification requirements.</t>
  </si>
  <si>
    <t xml:space="preserve">RJ-45 ethernet handoff </t>
  </si>
  <si>
    <t>DMARC handoff type is ethernet.</t>
  </si>
  <si>
    <t>EOC</t>
  </si>
  <si>
    <t>Ethernet-over-Copper or EoC is a popular alternative to T-1 and bonded T-1 circuits. The primary advantage of EoC is that it offers the same speeds and higher as bonded T-1’s (currently up to 20Mbps, with higher speeds in development) with increased reliability at a fraction of the price of bonded T-1’s.</t>
  </si>
  <si>
    <t xml:space="preserve">One of the biggest advantages offered by Ethernet over copper is that it delivers symmetrical speeds. This  means that the user of this technology gets the same download and upload speeds. </t>
  </si>
  <si>
    <t>Depending on underlying carrier speeds ranging from 3 megabits per second and going on to even 45 megabits per second. Speeds very based on the distance between your business organization or your office and the Central telecom office.</t>
  </si>
  <si>
    <t xml:space="preserve">Option of static or dynamic public IP address. 
 EoC is, typically, an internet facing service. This simply means that it is technology that can be connected directly to an internet modem. It can also be delivered through MPLS, VPN and WAN as well. EoC is a data packet transmission technology and delivers the huge advantage of symmetrical data download and upload speeds. </t>
  </si>
  <si>
    <t>EOF</t>
  </si>
  <si>
    <t xml:space="preserve">An Ethernet Over Fiber service is a connection providing high-speed ethernet bandwidth of 1Mbps to 10Gbps delivered as Ethernet over fiber optic lines. </t>
  </si>
  <si>
    <t xml:space="preserve"> Important aspect when it comes to an EoF connection is the availability of a lit building. This means that your premises already have equipment and fiber connectivity when it comes to telecommunications services. If needed, MetTel can lay down the infrastructure required to grant you Ethernet access.  
</t>
  </si>
  <si>
    <t xml:space="preserve">One of the biggest features of Ethernet over fiber is its scalability. You can start from something as low as 10 megabits per second and well above 1000 megabits per second. This scalability simply means that a business organization can rely on Ethernet connectivity even if and when his business requirements expand.  
</t>
  </si>
  <si>
    <t>Fixed switches
Equipment which have inbuilt fiber ports
Different kinds of media converters and so on.</t>
  </si>
  <si>
    <t>Line of Sight</t>
  </si>
  <si>
    <t/>
  </si>
  <si>
    <t xml:space="preserve">Line of Sight Internet service is fixed wireless, which is a microwave-based technology that allows you to send and receive high-speed data between two fixed sites or locations. It is not mobile technology and should not be confused with it. Nor is it Wi-Fi where bandwidth is shared on a “one to many” basis.
Line of Sight connectivity is typically used by our customers at the 5-10% of sites that are “hard to reach.”  </t>
  </si>
  <si>
    <t xml:space="preserve">POINT-TO-POINT
• Comparable to fiber ethernet
• 10 Mbps to 10 Gbps download/upload
• Symmetrical
• Dedicated throughput
POINT-TO-MULTI-POINT
• Comparable to cable and DSL
• 1 Mbps to 25 Mbps download/
upload
• Asymmetrical
• Non-dedicated throughput </t>
  </si>
  <si>
    <t>Line of Sight Internet is broadband over fixed wireless or dedicated internet access over fixed wireless 
– Features  are similar to Cable Internet or DSL</t>
  </si>
  <si>
    <t>Installation methodology is similar to what you see with a DirecTV/Dish 
*Big Distinction* this is terrestrial microwave (not satellite)
Typical configuration requires less than 50 watts of power
Indoor Ethernet Handoff from  Router to CPE
MetTel will work with Property-owners to get approval for installations when required</t>
  </si>
  <si>
    <t>PTP</t>
  </si>
  <si>
    <t>Point-to-Point allows  to link data, voice and even video between sites using a dedicated secure link.  Upload and download speeds are guaranteed.   PTP allows  to link all LANs and WANs together in a single network.</t>
  </si>
  <si>
    <t>A data link layer (layer 2) communications protocol used to establish a direct connection between two nodes. It connects two routers directly without any host or any other networking device in between. It can provide connection authentication, transmission encryption,[1] and compression.</t>
  </si>
  <si>
    <t>P2P connection can also run at the same speeds as a LAN connection, whether your cables and switches can handle 100 Mbps, 1000 Mbps or 10Gbps.</t>
  </si>
  <si>
    <t>A dedicated, private connection</t>
  </si>
  <si>
    <t>MPLS</t>
  </si>
  <si>
    <t xml:space="preserve">A private, trusted connection that shapes network traffic flows by controlling the priority of packets. MetTel provides the Government access to one of the most robust networks available. Even as a recognized small business, MetTel owns and operates a Multi-Protocol Label Switching (MPLS) core network, AS16524, built on redundant multi-Gig wavelengths and an array of Gigabit Ethernet circuits providing resiliency and redundancy between MetTel Points of Presence (POPs). The network has five “Super” POPs strategically positioned across the U.S., enabling ubiquitous service and geographic proximity to customer locations anywhere in the country. Our network is an MPLS backbone that runs on wholly owned and operated dedicated platforms in secured telco facilities.
</t>
  </si>
  <si>
    <t>Private circuits
• Connection-based routing
• Separate classes of service (CoS)
• Fully meshed
• Scalable architecture
• Low total cost of ownership
• Extensive access choice with cross-carrier MPLS port convergence
• Built-in security gateways
• Optional data encryption
• IPsec or SSL VPN remote access
• Automatic back-up
• End-to-end service level agreements
• Multi-cast capability
• Multiple CPE options
• Flexibility to connect off-net sites
• Up to 6 classes of service for
application on prioritization for
improved quality
• VPLS integration
• MPLS over broadband</t>
  </si>
  <si>
    <t xml:space="preserve">Using various Layer 1, 2 and 3 interfaces and protocols, MetTel establishes Network-to-Network Interfaces (NNIs) that allow our network to reach clients through carrier partners such as Verizon, AT&amp;T, CenturyLink, and many other carriers. This consortium of over 30 different carriers extends our core network services and provides more coverage than any of those provider’s individually. </t>
  </si>
  <si>
    <t>MPLS creates a one-to-many connection that allows for signals to be directly transmitted between multiple locations, all while controlling the priority of packets being sent. MPLS provides substantial advantages in resiliency, scalability, and operational costs in comparison to legacy technologies.
Key Benefits
SECURITY
• Completely private network that never touches the internet
• Full meshing without additional permanent virtual circuits
• Visibility of traffic performance improves management and offers added security
ADDED RESILIENCY
• Any-to-any connections enhance application delivery and user experiences
• IP addressing freedom
• Multiple levels of traffic prioritization for individual applications increases efficiency
• A global network footprint provides reliable, redundant network
SCALABILITY
• Use any access technology
• Easily add/remove sites and equipment
• Higher bandwidth connections and a range of speeds are available
INTELLIGENCE
• Intelligent, direct-path routing results in on-time traffic delivery
• QoS and CoS to prioritize and protect mission-critical and realtime applications</t>
  </si>
  <si>
    <t>MetTel’s Mobile Wireless Service (MWS) for EIS is built on our commercial MetTel Mobile Portfolio of preferred wireless network providers: AT&amp;T, Sprint, and Verizon. MetTel MWS is a single-source solution that delivers services from the largest national wireless networks to provide converged single bills and a complete set of wireless devices and service plans. This combination provides government agencies reach and connection options that exceed the network of any single provider while providing the dependability of one vendor to ensure all service requirements are delivered from a single trusted source.</t>
  </si>
  <si>
    <t>Wireless</t>
  </si>
  <si>
    <t>MetTel MWS is a full-functional wireless service combining the strength of the major national wireless network providers with the major wireless device vendors. Wireless service supports the capability to originate and receive voice calls from mobile phones, fixed wireline networks, and satellite-based networks through the PSTN. A wide range of devices are available that supports the capabilities. The wireless device market is rapidly moving, and MetTel provides the current supported models of devices to meet OGS needs. We will work with OGS to ensure new devices and technical capabilities roll out to users as rapidly as possible.
MetTel MWS uses the Public Switched Telephone Network (PSTN) and the International Telegraph Union Telecommunication Standardization Sector (ITU-T) standards for interoperability. Wireless providers also adhere to the ITU-T’s International Numbering Resources conformance requirements. All of MetTel’s domestic providers are members and active participants in the Alliance for Telecommunications Industry Solutions (ATIS) to resolve interoperability issues and use the North American Numbering Plan for call routing and completion. 
Our network providers maintain a supporting role in communications standards organizations such as the Cellular Telecommunications and Internet Association (CTIA), which are trade venues that produce the fundamental specifications for the next generation of wireless technology. Introduction of new services and features enables subscribing Agencies to take advantage of the synergies and productivity enhancements of wireless solutions.
MetTel offers many options in MWS plans and plan aspects for GFP and user-owned devices (BYOD ), providing voice service plans, data add-on plans, machine to machine, mobile roaming plans, pooling of domestic data. We comply with Wireless Enhanced 911 (E911) rules including Phase I and II as stipulated by the Federal Communications Commission.</t>
  </si>
  <si>
    <t>Variable based on underlying network and technology.  For 4G, download speeds may vary from 1.01 to 2.28 and upload speed from 0.56 to 0.97.</t>
  </si>
  <si>
    <t xml:space="preserve">Many options are available in the mobile market for devices, services, bandwidth, and security. These choices depend on the mobile terminals and technology used in the wireless network and service platforms. MetTel and our wireless providers support older generation technology that is phasing out such as second generation 2G or 2.5G. We work with Agencies to provide the best network to support current and evolving technology, which includes 3G, 4G LTE, and 5G wireless networks in the future. LTE is the 4G wireless technology chosen by AT&amp;T, Sprint, and Verizon as their upgrade path beyond 3G technologies.  </t>
  </si>
  <si>
    <t xml:space="preserve">Cellular and smartphones are necessary for service delivery.  </t>
  </si>
  <si>
    <t>Confirmed</t>
  </si>
  <si>
    <t>Varies by access method from 1.5 M to 40 GB</t>
  </si>
  <si>
    <t xml:space="preserve">MPLS is a private network.  However, we can insert dedicated internet through extranet in our backbone.  </t>
  </si>
  <si>
    <t>1 M - 1 GB</t>
  </si>
  <si>
    <t>1 M - 40 GB</t>
  </si>
  <si>
    <t>1 M - 30 M</t>
  </si>
  <si>
    <t>25 M - 500 M</t>
  </si>
  <si>
    <t>T 1: 1.5 M
T 3:  45 M</t>
  </si>
  <si>
    <t>1.5 M - 15 M</t>
  </si>
  <si>
    <t>16 M - 1 G</t>
  </si>
  <si>
    <t>ALLPL1</t>
  </si>
  <si>
    <t xml:space="preserve">Private Line 1.5Mbps </t>
  </si>
  <si>
    <t>1.5</t>
  </si>
  <si>
    <t>ALLIT1</t>
  </si>
  <si>
    <t xml:space="preserve">T1 Per DS1 </t>
  </si>
  <si>
    <t>NTNWM1</t>
  </si>
  <si>
    <t>Modem</t>
  </si>
  <si>
    <t>50</t>
  </si>
  <si>
    <t>NTNWN</t>
  </si>
  <si>
    <t xml:space="preserve">CVISBBM </t>
  </si>
  <si>
    <t>CVISBBN</t>
  </si>
  <si>
    <t>CCSTBBM1</t>
  </si>
  <si>
    <t>16</t>
  </si>
  <si>
    <t>CCSTBBN</t>
  </si>
  <si>
    <t>CCSTBBM2</t>
  </si>
  <si>
    <t>FTRBBM</t>
  </si>
  <si>
    <t>FTRBBN</t>
  </si>
  <si>
    <t>60</t>
  </si>
  <si>
    <t>TWCBBM</t>
  </si>
  <si>
    <t>TWCBBN</t>
  </si>
  <si>
    <t>75</t>
  </si>
  <si>
    <t>NTNWM2</t>
  </si>
  <si>
    <t>NTNWM3</t>
  </si>
  <si>
    <t>VZNBBM</t>
  </si>
  <si>
    <t>VZNBBN</t>
  </si>
  <si>
    <t>ICB</t>
  </si>
  <si>
    <t>4G or 5G (where available) mobile network access as shown on coverage map</t>
  </si>
  <si>
    <t>According to described data plan, this plan standalone cannot utilize data. When the Add on for smartphones is included, 5GB of data is added and additional GBs after that are $15 per GB</t>
  </si>
  <si>
    <t>Optional Services May Include: Add on Data for Smartphone</t>
  </si>
  <si>
    <t>Access to 4G or 5G mobile network is dependent upon use of a compatible mobile device</t>
  </si>
  <si>
    <t>4G or 5G mobile network access will be provided as shown on coverage map</t>
  </si>
  <si>
    <t>All smartphone or feature phone options available from Pricing- Lot 3 Mobile Selection</t>
  </si>
  <si>
    <t>According to the described data plan, standalone this plan does not have internet access. When smartphone add on is attached it can transmit data</t>
  </si>
  <si>
    <t>Speed may vary depending on the location of the device</t>
  </si>
  <si>
    <t>Enterprise Pooled Data- Add on for Smartphones (unsubsidized)</t>
  </si>
  <si>
    <t>Wireless mobile phone service on either 4G or 5G (where available) network
All rate plans within this service will include the following:5GB of data standard with plan. Price Per Additional GB is $15 This plan can only apply to 1 Line on the pool.</t>
  </si>
  <si>
    <t>According to described data plan, this add on provides 5GB of data to the pool. Extra data can be obtained at a rate of $15 per extra GB desired</t>
  </si>
  <si>
    <t>Enterprise Pooled Data- Add on for Smartphones (subsidized)</t>
  </si>
  <si>
    <t>Enterprise Pooled data- Add on for Mobile BroadBand</t>
  </si>
  <si>
    <t>Wireless mobile broadband on either 4G or 5G (where available) network
All rate plans within this service will include the following:5GB of data standard with plan. Price Per Additional GB is $15 This plan can only apply to 1 Line on the pool</t>
  </si>
  <si>
    <t>Smartphone Unlimited Add On</t>
  </si>
  <si>
    <t>This plan is added on top of the base voice and smartphone add on charge. If the customer wants Unlimited, they pay $10 for the plan after paying for the voice and smartphone MRC charge</t>
  </si>
  <si>
    <t>All smartphone or feature phone options available from Lot 3 Pricing. Please refer to devices with "Subsidy" in naming convention to understand the device's cost on these Plans</t>
  </si>
  <si>
    <t>According to the described data plan. Pooled data can be provided in the following amounts: 1GB, 2GB, 5GB, 10GB</t>
  </si>
  <si>
    <t>WV-0100</t>
  </si>
  <si>
    <t>Enterprise Pooled Voice Minutes and unlmiited messages included (unsubsidized)- 100 minutes</t>
  </si>
  <si>
    <t>Domestic Cellular Service that has 100 base minutes offered to line. Extra minutes can be obtained (offered on AT&amp;T, Verizon, and Sprint)</t>
  </si>
  <si>
    <t xml:space="preserve">Cellular Telephone: feature or smartphone </t>
  </si>
  <si>
    <t>line</t>
  </si>
  <si>
    <t>WV-0400</t>
  </si>
  <si>
    <t>Enterprise Pooled Voice Minutes and unlmiited messages included (unsubsidized)- 400 minutes</t>
  </si>
  <si>
    <t>Domestic Cellular Service that has 400 base minutes offered to line. Extra minutes can be obtained (offered on AT&amp;T, Verizon, and Sprint)</t>
  </si>
  <si>
    <t>SP-5000</t>
  </si>
  <si>
    <t>Enterprise Pooled Data (unsubsidized)- Add on for Smartphones</t>
  </si>
  <si>
    <t>Domestic Cellular Data Add on for Smartphones that has 5GB base pooled data. Additional GB can  be purchased if need is higher (offered on AT&amp;T, Verizon, and Sprint)</t>
  </si>
  <si>
    <t>MBB-5000</t>
  </si>
  <si>
    <t>Enterprise Pooled data (unsubsidized)- Add on for Mobile BroadBand</t>
  </si>
  <si>
    <t>Domestic Cellular Data Add on for Mobile Broadband that has 5GB base pooled data. Additional GB can be purchased if need is higher (offered on AT&amp;T, Verizon, and Sprint)</t>
  </si>
  <si>
    <t>Discount is offered when 1,000 or more Units are purchased at once</t>
  </si>
  <si>
    <t>VZREC1</t>
  </si>
  <si>
    <t>Business Line Message Rate Service - VZ</t>
  </si>
  <si>
    <t>Basic Business Line</t>
  </si>
  <si>
    <t>VZREC2</t>
  </si>
  <si>
    <t>Remote Call Fowarding, per path - VZ</t>
  </si>
  <si>
    <t>Remote Call Forwarding</t>
  </si>
  <si>
    <t>VZREC3</t>
  </si>
  <si>
    <t>DID Trunk Port MF or DTMF - per trunk - VZ</t>
  </si>
  <si>
    <t>PBX Trunk</t>
  </si>
  <si>
    <t>VZREC4</t>
  </si>
  <si>
    <t>DID Trunk Port Dial Pulse - per trunk - VZ</t>
  </si>
  <si>
    <t>VZREC5</t>
  </si>
  <si>
    <t>DID Loop - 2 Wire (associated with DID Trunk Port) - VZ</t>
  </si>
  <si>
    <t>VZREC6</t>
  </si>
  <si>
    <t>DID Loop - 4 Wire (associated with DID Trunk Port) - VZ</t>
  </si>
  <si>
    <t>VZNR7</t>
  </si>
  <si>
    <t>One - Time Charge per PBX DID Trunk Group (New Only) - VZ</t>
  </si>
  <si>
    <t>VZREC8</t>
  </si>
  <si>
    <t>PBX Trunk Message Rate Service - MTM - VZ</t>
  </si>
  <si>
    <t>VZREC9</t>
  </si>
  <si>
    <t>Assume Dial 9 Centrex - VZ</t>
  </si>
  <si>
    <t>Centrex</t>
  </si>
  <si>
    <t>Centrex, Telephone</t>
  </si>
  <si>
    <t>VZREC10</t>
  </si>
  <si>
    <t>Dial 9 Centrex - VZ</t>
  </si>
  <si>
    <t>VZREC11</t>
  </si>
  <si>
    <t>LOCAL CALLING RATES--WITHIN NEW YORK LATA's First 3 Minutes - VZ</t>
  </si>
  <si>
    <t>Usage</t>
  </si>
  <si>
    <t>Minutes</t>
  </si>
  <si>
    <t>VZREC12</t>
  </si>
  <si>
    <t>LOCAL CALLING RATES--WITHIN NEW YORK LATA's Additional Minutes - VZ</t>
  </si>
  <si>
    <t>VZREC13</t>
  </si>
  <si>
    <t>Unlimited Local Calling - VZ</t>
  </si>
  <si>
    <t>Calling Package</t>
  </si>
  <si>
    <t>VZREC14</t>
  </si>
  <si>
    <t>Unlimited Local &amp; Regional Calling - VZ</t>
  </si>
  <si>
    <t>VZREC15</t>
  </si>
  <si>
    <t>Unlimited Local, Regional &amp; LD (Domestic) - VZ</t>
  </si>
  <si>
    <t>VZREC16</t>
  </si>
  <si>
    <t>Unlimited Local Calling plus features - VZ</t>
  </si>
  <si>
    <t>VZREC17</t>
  </si>
  <si>
    <t>Unlimited Local &amp; Regional Calling plus features - VZ</t>
  </si>
  <si>
    <t>Calling Package with feature bundle</t>
  </si>
  <si>
    <t>VZREC18</t>
  </si>
  <si>
    <t>Unlimited Local, Regional &amp; LD (Dom.) + features - VZ</t>
  </si>
  <si>
    <t>VZREC19</t>
  </si>
  <si>
    <t>REGIONAL TOLL (INTRALATA) CALLING - VZ</t>
  </si>
  <si>
    <t>VZREC20</t>
  </si>
  <si>
    <t>Interstate (State to State LD) - VZ</t>
  </si>
  <si>
    <t>VZREC21</t>
  </si>
  <si>
    <t>Intrastate Interlata ( In State LD) - VZ</t>
  </si>
  <si>
    <t>ALLREC1</t>
  </si>
  <si>
    <t>Toll Free Service - ALL</t>
  </si>
  <si>
    <t>Toll Free</t>
  </si>
  <si>
    <t>ALLREC2</t>
  </si>
  <si>
    <t>Toll Free State-to-State - per minute - ALL</t>
  </si>
  <si>
    <t>ALLREC3</t>
  </si>
  <si>
    <t>Toll Free In-State - per minute - ALL</t>
  </si>
  <si>
    <t>ALLREC4</t>
  </si>
  <si>
    <t>Single Box - Voicemail with Local DID - ALL</t>
  </si>
  <si>
    <t>Voicemail</t>
  </si>
  <si>
    <t>ALLREC5</t>
  </si>
  <si>
    <t>IVR Svce - MB with 4 Sub Boxes - Voicemail with Local DID - ALL</t>
  </si>
  <si>
    <t>ALLREC6</t>
  </si>
  <si>
    <t>IVR Svce - MB with 9 Sub Boxes - Voicemail with Local DID - ALL</t>
  </si>
  <si>
    <t>ALLREC7</t>
  </si>
  <si>
    <t>IVR Svce - Menu MB - Voicemail with Local DID - ALL</t>
  </si>
  <si>
    <t>ALLREC8</t>
  </si>
  <si>
    <t>IVR - Announcement Only MB - Voicemail with Local DID - ALL</t>
  </si>
  <si>
    <t>ALLREC9</t>
  </si>
  <si>
    <t>Message Notification &lt; 200 - ALL</t>
  </si>
  <si>
    <t>ALLREC10</t>
  </si>
  <si>
    <t>Single Box - Voicemail with Toll Free DID - ALL</t>
  </si>
  <si>
    <t>ALLREC11</t>
  </si>
  <si>
    <t>IVR Svce - MB with 4 Sub Boxes - Voicemail with Toll Free DID - ALL</t>
  </si>
  <si>
    <t>ALLREC12</t>
  </si>
  <si>
    <t>IVR Svce - MB with 9 Sub Boxes - Voicemail with Toll Free DID - ALL</t>
  </si>
  <si>
    <t>ALLREC13</t>
  </si>
  <si>
    <t>IVR Svce - Menu MB - Voicemail with Toll Free DID - ALL</t>
  </si>
  <si>
    <t>ALLREC14</t>
  </si>
  <si>
    <t>IVR - Announcement Only MB - Voicemail with Toll Free DID - ALL</t>
  </si>
  <si>
    <t>VZNR22</t>
  </si>
  <si>
    <t>GOLD NUMBER SERVICE Set-up Charge (one time) - VZ</t>
  </si>
  <si>
    <t>Install/Setup Charge</t>
  </si>
  <si>
    <t>VZREC23</t>
  </si>
  <si>
    <t>GOLD NUMBER SERVICE Monthly Charge - VZ</t>
  </si>
  <si>
    <t>Feature - Available on multiple service types</t>
  </si>
  <si>
    <t>VZREC24</t>
  </si>
  <si>
    <t>Annonymous Call Rejection (AYK) - VZ</t>
  </si>
  <si>
    <t>VZREC25</t>
  </si>
  <si>
    <t>Call Forwarding Basic - VZ</t>
  </si>
  <si>
    <t>VZREC26</t>
  </si>
  <si>
    <t>Call Forwarding Busy Line - VZ</t>
  </si>
  <si>
    <t>VZREC27</t>
  </si>
  <si>
    <t>Call Forwarding Busy Line/No Answer, Same Line - VZ</t>
  </si>
  <si>
    <t>VZREC28</t>
  </si>
  <si>
    <t>Call Forwarding No Answer - VZ</t>
  </si>
  <si>
    <t>VZREC29</t>
  </si>
  <si>
    <t>Call Forwarding Multiple Paths - VZ</t>
  </si>
  <si>
    <t>VZREC30</t>
  </si>
  <si>
    <t>Call Trace, Per Use - VZ</t>
  </si>
  <si>
    <t>VZREC31</t>
  </si>
  <si>
    <t>Call Waiting - VZ</t>
  </si>
  <si>
    <t>VZREC32</t>
  </si>
  <si>
    <t>Call Waiting ID - VZ</t>
  </si>
  <si>
    <t>VZREC33</t>
  </si>
  <si>
    <t>Call Waiting ID Deluxe with Name - VZ</t>
  </si>
  <si>
    <t>VZREC34</t>
  </si>
  <si>
    <t>Call Waiting ID Deluxe with Number - VZ</t>
  </si>
  <si>
    <t>VZREC35</t>
  </si>
  <si>
    <t>Call Waiting ID with Name - VZ</t>
  </si>
  <si>
    <t>VZREC36</t>
  </si>
  <si>
    <t>Caller ID number only - VZ</t>
  </si>
  <si>
    <t>VZREC37</t>
  </si>
  <si>
    <t>Caller ID with Name - VZ</t>
  </si>
  <si>
    <t>VZREC38</t>
  </si>
  <si>
    <t>Distinctive Ring (1 add’l number) - VZ</t>
  </si>
  <si>
    <t>VZREC39</t>
  </si>
  <si>
    <t>Distinctive Ring (2 add’l numbers) - VZ</t>
  </si>
  <si>
    <t>VZREC41</t>
  </si>
  <si>
    <t>Speed Dialing 30 - VZ</t>
  </si>
  <si>
    <t>VZREC42</t>
  </si>
  <si>
    <t>Speed Dialing 8 - VZ</t>
  </si>
  <si>
    <t>VZREC43</t>
  </si>
  <si>
    <t>Three-Way Calling - VZ</t>
  </si>
  <si>
    <t>VZREC44</t>
  </si>
  <si>
    <t>Three Way Callng, Per use - VZ</t>
  </si>
  <si>
    <t>VZREC45</t>
  </si>
  <si>
    <t>Ultra Call Forwarding (require CF) - VZ</t>
  </si>
  <si>
    <t>VZREC46</t>
  </si>
  <si>
    <t>Unlimited *66 Repeat Dialing - VZ</t>
  </si>
  <si>
    <t>VZREC47</t>
  </si>
  <si>
    <t>*66 Repeat Dialing, Per Use - VZ</t>
  </si>
  <si>
    <t>VZREC48</t>
  </si>
  <si>
    <t>Unlimited *69 Call Return - VZ</t>
  </si>
  <si>
    <t>VZREC49</t>
  </si>
  <si>
    <t>*69 Call Return, Per Use - VZ</t>
  </si>
  <si>
    <t>VZREC50</t>
  </si>
  <si>
    <t>Unlimited Call Return/Repeat Dialing - VZ</t>
  </si>
  <si>
    <t>VZREC51</t>
  </si>
  <si>
    <t>Directory Assistance - Local - VZ</t>
  </si>
  <si>
    <t>Call</t>
  </si>
  <si>
    <t>VZREC52</t>
  </si>
  <si>
    <t>Directory Assistance - National - VZ</t>
  </si>
  <si>
    <t>VZREC53</t>
  </si>
  <si>
    <t>Directory Business Category Search - VZ</t>
  </si>
  <si>
    <t>VZREC54</t>
  </si>
  <si>
    <t>Directory Assistance Name &amp; Address Request - VZ</t>
  </si>
  <si>
    <t>VZREC55</t>
  </si>
  <si>
    <t>Busy Line Verification - VZ</t>
  </si>
  <si>
    <t>VZREC56</t>
  </si>
  <si>
    <t>Busy Line Verification/Interrupt - VZ</t>
  </si>
  <si>
    <t>VZREC57</t>
  </si>
  <si>
    <t>Additional Listing - VZ</t>
  </si>
  <si>
    <t>VZREC58</t>
  </si>
  <si>
    <t>Non Published Service - VZ</t>
  </si>
  <si>
    <t>VZREC59</t>
  </si>
  <si>
    <t>Foreign Listing - VZ</t>
  </si>
  <si>
    <t>VZREC60</t>
  </si>
  <si>
    <t>Non Listing - VZ</t>
  </si>
  <si>
    <t>VZREC61</t>
  </si>
  <si>
    <t>Duplicate Listing - VZ</t>
  </si>
  <si>
    <t>VZREC62</t>
  </si>
  <si>
    <t>Listing w Multiple Directory Lines - VZ</t>
  </si>
  <si>
    <t>VZREC63</t>
  </si>
  <si>
    <t>Per Block of 20 Station Numbers - VZ</t>
  </si>
  <si>
    <t>VZREC65</t>
  </si>
  <si>
    <t>ISDN Basic Exchange Digital Line - VZ</t>
  </si>
  <si>
    <t>VZREC66</t>
  </si>
  <si>
    <t>ISDN Basic Exchange Circuit Switched Voice (First) - VZ</t>
  </si>
  <si>
    <t>VZREC67</t>
  </si>
  <si>
    <t>ISDN Basic Exchange Circuit Switched Voice (Second) - VZ</t>
  </si>
  <si>
    <t>ISDN BRI</t>
  </si>
  <si>
    <t>VZNR73</t>
  </si>
  <si>
    <t>New Line Installation - VZ</t>
  </si>
  <si>
    <t>VZNR74</t>
  </si>
  <si>
    <t>Move Service-Different Premises - VZ</t>
  </si>
  <si>
    <t>VZNR75</t>
  </si>
  <si>
    <t>Telephone Number Change - VZ</t>
  </si>
  <si>
    <t>VZNR76</t>
  </si>
  <si>
    <t>Rewire-From One Type of Service to Another - VZ</t>
  </si>
  <si>
    <t>VZNR77</t>
  </si>
  <si>
    <t>Remote Call Forwarding - VZ</t>
  </si>
  <si>
    <t>VZNR81</t>
  </si>
  <si>
    <t>Hunting Arrangement - VZ</t>
  </si>
  <si>
    <t>VZNR82</t>
  </si>
  <si>
    <t>New Line Installation - Additional Line - VZ</t>
  </si>
  <si>
    <t>VZNR83</t>
  </si>
  <si>
    <t>Move Service-Different Premises - Additional Line - VZ</t>
  </si>
  <si>
    <t>VZNR84</t>
  </si>
  <si>
    <t>Telephone Number Change - Additional Line - VZ</t>
  </si>
  <si>
    <t>VZNR85</t>
  </si>
  <si>
    <t>Rewire-From One Type of Service to Another - Additional Line - VZ</t>
  </si>
  <si>
    <t>VZNR86</t>
  </si>
  <si>
    <t>Remote Call Forwarding - Additional Line - VZ</t>
  </si>
  <si>
    <t>VZNR90</t>
  </si>
  <si>
    <t>Hunting Arrangement - Additional Line - VZ</t>
  </si>
  <si>
    <t>VZNR91</t>
  </si>
  <si>
    <t>Listings-Add/Change (Record Order Chg.) - VZ</t>
  </si>
  <si>
    <t>ALLNR15</t>
  </si>
  <si>
    <t>Toll Free Set-Up Charge - each - ALL</t>
  </si>
  <si>
    <t>VZREC120</t>
  </si>
  <si>
    <t>MetPath ISDN PRI Service - Unlimited Local - VZ</t>
  </si>
  <si>
    <t xml:space="preserve">Access to Local Network (PSTN) with 23B+ 1D Channels </t>
  </si>
  <si>
    <t>WSREC98</t>
  </si>
  <si>
    <t>MetPath ISDN BRI Service - Local Number Portability - WS</t>
  </si>
  <si>
    <t>CTZREC77</t>
  </si>
  <si>
    <t>Restriction of Oper. Assisted International Calls - Citizens</t>
  </si>
  <si>
    <t>CTZREC79</t>
  </si>
  <si>
    <t>900 per call Block - Citizens</t>
  </si>
  <si>
    <t>ALLREC20</t>
  </si>
  <si>
    <t xml:space="preserve">Business Trunking Per Simultaneous Call </t>
  </si>
  <si>
    <t xml:space="preserve">(Limited to 500 minutes per user per month; additional minutes at $0.028 per minute.) </t>
  </si>
  <si>
    <t>Telephone, IP PBX</t>
  </si>
  <si>
    <t>T1-T3 (Dedicated Private Line connecting two end user locations )</t>
  </si>
  <si>
    <t>Unlimited High Speed Internet</t>
  </si>
  <si>
    <t>NTNWDSLM1</t>
  </si>
  <si>
    <t>ADSL Internet</t>
  </si>
  <si>
    <t>NTNWDSLM2</t>
  </si>
  <si>
    <t>NTNWDSLM3</t>
  </si>
  <si>
    <t>8</t>
  </si>
  <si>
    <t>NTNWDSLM4</t>
  </si>
  <si>
    <t>NTNWDSLM5</t>
  </si>
  <si>
    <t>NTNWDSLM6</t>
  </si>
  <si>
    <t>NTNWMPLSM1</t>
  </si>
  <si>
    <t>Muliprotocol Label Switching with CoS</t>
  </si>
  <si>
    <t>NTNWMPLSM2</t>
  </si>
  <si>
    <t>Fiber Port connecting end user location to Ethernet Network</t>
  </si>
  <si>
    <t>EOF (Ethernet Port)</t>
  </si>
  <si>
    <t>NTNWPTPM1</t>
  </si>
  <si>
    <t>Dedicated Private Line connecting two end user locations</t>
  </si>
  <si>
    <t>NTNWFWM1</t>
  </si>
  <si>
    <t>Fixed Wireless Per Access Point</t>
  </si>
  <si>
    <t>Fixed Wireless</t>
  </si>
  <si>
    <t>This plan is offered on top of a voice plan for smartphone lines</t>
  </si>
  <si>
    <t>This plan is offered for mobile broadband lines</t>
  </si>
  <si>
    <t>This plan is offered on top of the add on smartphone plan. Instead of paying per GB; customer can pay for this feature on top of smartphone add on to get unlimited data</t>
  </si>
  <si>
    <t>Contractor:</t>
  </si>
  <si>
    <t>Contract #:</t>
  </si>
  <si>
    <t>Manhattan Telecommunications Corporation dba MetTel</t>
  </si>
  <si>
    <t>PS68702</t>
  </si>
  <si>
    <t>Total Number of Items:</t>
  </si>
  <si>
    <t xml:space="preserve">Overage Charges </t>
  </si>
  <si>
    <t>Additional Discount %</t>
  </si>
  <si>
    <t>Terms of Additional Discount</t>
  </si>
  <si>
    <t>Required On Premises Equipment</t>
  </si>
  <si>
    <t>Customer must provide the following:
-110v power outlet with maximum of 50watts of power to run fixed wireless microwave gear
-DMARC consists of Cat5 or Cat6 handoff to customer equipment similar to Cable Broadband and DSL.</t>
  </si>
  <si>
    <t xml:space="preserve">In the case of a P2P fiber network, the customer must obtain equipment and professional installation on premises. </t>
  </si>
  <si>
    <t>Based on access speed. (See Speed response).</t>
  </si>
  <si>
    <t xml:space="preserve">• One dedicated team providing support 24x7x365 
• Converged billing of all wireless service for an Agency 
• Option to remain with current provider and pool employee, voice, text, and data allowances across all networks with MetTel 
• Evolution to new technology as soon as it is available in any of the major wireless networks
• 24x7x365 live dedicated customer support 
• Timely access to the secure MetTel Bruin Portal for service information and management
• By combining Verizon, AT&amp;T, and Sprint networks, MetTel’s coverage area exceeds that of any single carrier and gives MetTel the largest US Wireless footprint
•Consistent and reliable connectivity with choices of service plans and networks
• Secure voice communications with FIPS 140-2 compliant mobile devices as available 
• Standards-based and enhanced security to maintain the integrity and privacy of MWS content and collaboration 
• Supported 3GPP TS 21.133 and LTE-3GPP Release 8 security
•Wireless Priority Service
•Directory Assistance with call completion
•Domestic to Non-Domestic Calling
•International Mobile Roaming (optional)
•Personal Hotspot
•Push to Talk with Group Talk
•Short Messaging Services (SMS)
•Multimedia Messaging Service (MMS) </t>
  </si>
  <si>
    <t>Enterprise Pooled Voice Minutes and unlimited messages included- 100 minutes</t>
  </si>
  <si>
    <t>Wireless mobile phone service on either 4G or 5G (where available) network
All rate plans within this service will include the following: unlimited night, weekend and Mobile to Mobile Calling, and Unlimited messaging included. Optional services may include: Enterprise pooled Data add on for smartphones. Additional minutes can be added at $0.25 per minute. This plan can only apply to 1 Line on the pool. This is an unsubsidized plan. Customer will need to purchase equipment with this plan</t>
  </si>
  <si>
    <t>Enterprise Pooled Voice Minutes and unlimited messages included- 400 minutes</t>
  </si>
  <si>
    <t>Nature of Charge (Tax, Surcharge, Fee, or Other)</t>
  </si>
  <si>
    <t>Pertinent Section(s) of Statute, Regulation or Other Authority to Pass Through</t>
  </si>
  <si>
    <t>Formula Used to Calculate Charge</t>
  </si>
  <si>
    <t>One-Time or Monthly Recurring Charge (MRC)?</t>
  </si>
  <si>
    <t>FCC Universal Service Fee</t>
  </si>
  <si>
    <t>Fee</t>
  </si>
  <si>
    <t xml:space="preserve">47 USC § 254(e) </t>
  </si>
  <si>
    <t>MRC</t>
  </si>
  <si>
    <t>Gross Receipts Surcharge</t>
  </si>
  <si>
    <t>Surcharge</t>
  </si>
  <si>
    <t>NYS Tax Law § 186-e(2)(a)</t>
  </si>
  <si>
    <t>2.5% of charges</t>
  </si>
  <si>
    <t>The Federal Universal Service Fund [FUSF], is applied to the interstate and international portions of the following services: POTS; BRI; PRI; RCF; Trunk; Centrex; SIP; Hosted PBX; Cable; T1/T3; EOC; EOF; PTP; MPLS and Wireless</t>
  </si>
  <si>
    <t>Telecommunications Relay Service Surcharge</t>
  </si>
  <si>
    <t>47 C.F.R. sec. 64.604</t>
  </si>
  <si>
    <t>2.8%(Rate Varies) of Interstate and International Charges</t>
  </si>
  <si>
    <t>The Telecommucations Relay Surcharge [TRS], is applied to the interstate and international portions of the following services: POTS; BRI; PRI; RCF; Trunk; Centrex; SIP; Hosted PBX; Cable; T1/T3; EOC; EOF; PTP; MPLS and Wireless: See 47 U.S.C. sec. 225.</t>
  </si>
  <si>
    <t>The Gross Receipts Surcharge [186-E], is applied to the following services: POTS; BRI; PRI; RCF; Trunk; Centrex; SIP; Hosted PBX; Cable; T1/T3; EOC; EOF; PTP; MPLS and Wireless</t>
  </si>
  <si>
    <t>Title 11, Chapter 11 Administrative Code, Enabling Act: Tax Law Section 1201(a)  New York City Administrative Code §11-1101(6)</t>
  </si>
  <si>
    <t>2.35% of charges</t>
  </si>
  <si>
    <t>The Gross Receipts Surcharge [Excise], is applied to the local portions of the following services: POTS; BRI; PRI; RCF; Trunk; Centrex; SIP; Hosted PBX; Cable; T1/T3; EOC; EOF; PTP; MPLS and Wireless</t>
  </si>
  <si>
    <t>N.Y. Tax Law sec. 186-C</t>
  </si>
  <si>
    <t>0.595% of charges</t>
  </si>
  <si>
    <t>The Gross Receipts Surcharge [186-C], is applied to  the following services: POTS; BRI; PRI; RCF; Trunk; Centrex; SIP; Hosted PBX; Cable; T1/T3; EOC; EOF; PTP; MPLS and Wireless</t>
  </si>
  <si>
    <t>N.Y. Tax Law sec. 184</t>
  </si>
  <si>
    <t>0.375% of charges</t>
  </si>
  <si>
    <t>The Gross Receipts Surcharge [184], is applied to  the Intrastate Portion of the following services: POTS; BRI; PRI; RCF; Trunk; Centrex; SIP; Hosted PBX; Cable; T1/T3; EOC; EOF; PTP; MPLS and Wireless</t>
  </si>
  <si>
    <t>N.Y. Tax Law sec. 184-A</t>
  </si>
  <si>
    <t>0.1275% of charges</t>
  </si>
  <si>
    <t>The Gross Receipts Surcharge [184a], is applied to  the Intrastate Portion of the following services: POTS; BRI; PRI; RCF; Trunk; Centrex; SIP; Hosted PBX; Cable; T1/T3; EOC; EOF; PTP; MPLS and Wireless</t>
  </si>
  <si>
    <t>FCC Charge</t>
  </si>
  <si>
    <t>FCC, Part 69, Access Charges, Subpart C, Section 69.152</t>
  </si>
  <si>
    <t xml:space="preserve">CITIZENS-POTS, CTX, TRKS = $10.20 PER LINE OR TRK; ISDN BRI = $8.00 PER LINE; ISDN PRI = $51.00 PER LINE: FRTR COMM NY-POTS, CTX, TRKS = $10.20 PER LINE OR TRK; ISDNBRI = $7.76; ISDN PRI = $51.00: FRTR ROCH-POTS, CTX, TRKS = $10.20 PER LINE OR TRK; ISDN BRI = $5.74 PER LINE; ISDN PRI = $51.00 PER LINE: VERIZON-POTS, CTX, TRKS = $8.13 PER LINE OR TRK; ISDN PRI = $40.65 PER LINE: WINDSTRM POTS, CTX, TRKS = $10.18 PER LINE OR TRK; ISDN PRI = $50.90 PER LINE
</t>
  </si>
  <si>
    <t>The FCC Charge, also called the FCC End User Common Line Charge, is applied to the following services: Business Lines (Plain Old Telephone Service); Centrex Lines; PBX Trunks (Analog and Digital); Intergrated Services Digital Network Basic Rate Lines (ISDN BRI) and Primary Rate Interface Lines (ISDN PRI).</t>
  </si>
  <si>
    <t>FCC Port Charge</t>
  </si>
  <si>
    <t>FCC, Part 69, Access Charges, Subpart C, Section 69.157</t>
  </si>
  <si>
    <t>CITIZENS-ISDN BRI = $6.91 PER LINE; ISDN PRI = $59.21 PER LINE: FRTR COMM NY-ISDN BRI = $2.68; ISDN PRI = $30.05: FRTR ROCH-ISDN BRI = $2.10 PER LINE; ISDN PRI = $23.48 PER LINE: VERIZON-TRKS = $1.21 PER TRK; ISDN BRI = $1.90 PER LINE; ISDN PRI = $46.01 PER LINE: WINDSTRM-ISDN BRI = $1.20 PER LINE; ISDN PRI = $18.18 PER LINE</t>
  </si>
  <si>
    <t>The FCC Port Charge, is applied to the following services: PBX Trunks (Analog and Digital); Intergrated Services Digital Network Basic Rate Lines (ISDN BRI) and Primary Rate Interface Lines (ISDN PRI).</t>
  </si>
  <si>
    <t>ACRE (Access Charge Recovery Element)</t>
  </si>
  <si>
    <t>The FCC Order capped all terminating switched access charges and ordered phased reductions beginning in July 2013 and reducing such charges to zero by July 2018. The Order allowed Local Exchange Carrier to recover a portion of the access charge reductions through a monthly charge on end users.</t>
  </si>
  <si>
    <t>CITIZENS-POTS, CTX, TRKS = $3.00 PER LINE OR TRK; ISDN BRI = $2.50 PER LINE; ISDN PRI = $15.00 PER LINE: FRTR COMM NY-POTS, CTX, TRKS = $3.00 PER LINE OR TRK; ISDN BRI = $2.50 PER LINE; ISDN PRI = $15.00 PER LINE: FRTR ROCH-POTS, CTX, TRKS = $3.00 PER LINE OR TRK; ISDN BRI = $2.50 PER LINE; ISDN PRI = $15.00 PER LINE: VERIZON-POTS, TRKS = $3.00 PER LINE OR TRK; CTX = $0.64 PER LINE; ISDN BRI = $1.57 PER LINE; ISDN PRI = $15.00 PER LINE: WINDSTRM POTS, CTX, TRKS = $5.00 PER LINE OR TRK; ISDN BRI = $2.50 PER LINE; ISDN PRI = $25.00 PER LINE</t>
  </si>
  <si>
    <t>LNP (Local Number Portability)</t>
  </si>
  <si>
    <t>FCC, Part 52, Numbering, Subpart C, Section 52.33</t>
  </si>
  <si>
    <t>POTS, CTX, ISDN BRI, RCF = $0.49 PER LINE; TRK = $2.07 PER LINE; ISDN PRI = $10.35 PER LINE</t>
  </si>
  <si>
    <t xml:space="preserve">The Local Number Portability Charge (LNP), is applied to the following services: Business Lines (Plain Old Telephone Service); Centrex Lines; PBX Trunks (Analog and Digital); Remote Call Forwarding Lines; Intergrated Services Digital Network Basic Rate Lines (ISDN BRI) and Primary Rate Interface Lines (ISDN PRI). </t>
  </si>
  <si>
    <t>Carrier Portal Charge (PICC)</t>
  </si>
  <si>
    <t>FCC, Part 69, Access Charges, Subpart C, Section 69.153</t>
  </si>
  <si>
    <t>POTS, TRK = $2.95 PER LINE OR TRK; CTX = $0.96 PER LINE; ISDN PRI = $14.75 PER LINE</t>
  </si>
  <si>
    <t xml:space="preserve">The Carrier Portal Charge (PICC), is applied to the following services: Business Lines (Plain Old Telephone Service); Centrex Lines; PBX Trunks (Analog and Digital); Intergrated Services Digital Network Basic Rate Lines (ISDN BRI) and Primary Rate Interface Lines (ISDN PRI). </t>
  </si>
  <si>
    <t>Incumbent Telephone Surcharge (ITS)</t>
  </si>
  <si>
    <t>FCC Order on Remand, FCC 04-290, Adopted 12/15/04, Released: 2/4/05.</t>
  </si>
  <si>
    <t>POTS, CTX, ISDN BRI, RCF, TRK = $2.50 PER LINE OR TRK</t>
  </si>
  <si>
    <t>The Incumbent Telephone Surcharge, is applied to the following services: Business Lines (Plain Old Telephone Service); Centrex Lines; PBX Trunks (Analog); Remote Call Forwarding Lines; Intergrated Services Digital Network Basic Rate Lines (ISDN BRI).</t>
  </si>
  <si>
    <t>E 911</t>
  </si>
  <si>
    <t>N.Y. Co. Law sec. 303                              N.Y. Co. Law sec. 304                         N.Y. Co. Law sec. 305</t>
  </si>
  <si>
    <t xml:space="preserve">ALBANY	    0.35 
ALLEGANY	    0.35 
BRONX	    1.00 
BROOME	    0.35 
CATTARAUGUS	    0.35 
CAYUGA	    0.35 
CHAUTAUQUA	    0.35 
CHEMUNG	    0.35 
CHENANGO	    0.35 
CLINTON	    0.35 
COLUMBIA	    0.35 
CORTLAND	    0.35 
DELAWARE	    0.35 
DUTCHESS	    0.35 
ERIE	    0.35 
ESSEX	    0.35 
FRANKLIN	    0.35 
FULTON	    0.35 
GENESEE	    0.35 
GREENE	    0.35 
HERKIMER	    0.35 
JEFFERSON	    0.35 
KINGS	    1.00 
LEWIS	    0.35 
LIVINGSTON	    0.35 
MADISON	    0.35 
MONROE	    0.35 
MONTGOMERY	    0.35 
NASSAU	    0.35 
NEW YORK	    1.00 
NIAGARA	    0.35 
ONEIDA	    0.35 
ONONDAGA	    1.00 
ONTARIO	    0.35 
ORANGE	    0.35 
ORLEANS	    0.35 
OSWEGO	    0.35 
OTSEGO	    0.35 
PUTNAM	    0.35 
QUEENS	    1.00 
RENSSELAER	    0.35 
RICHMOND	    1.00 
ROCKLAND	    0.30 
ST LAWRENCE	    0.35 
SARATOGA	    0.35 
SCHENECTADY	    0.35 
SCHOHARIE	    0.35 
SCHUYLER	    0.35 
SENECA	    0.35 
STEUBEN	    0.35 
SUFFOLK	    0.35 
SULLIVAN	    0.35 
TIOGA	    0.35 
TOMPKINS	    1.00 
ULSTER	    0.35 
WARREN	    0.35 
WASHINGTON	    0.35 
WAYNE	    0.35 
WESTCHESTER	    0.35 
WYOMING	    0.35 
YATES	    0.35 </t>
  </si>
  <si>
    <t>The E911 Surcharge, is applied to the following services: POTS; BRI; PRI; Trunks; Centrex; SIP; Hosted PBX and Wireless</t>
  </si>
  <si>
    <t xml:space="preserve">The Access Charge Recovery Element (ACRE), is applied to the following services: Business Lines (Plain Old Telephone Service); Centrex Lines; PBX Trunks (Analog and Digital); Intergrated Services Digital Network Basic Rate Lines (ISDN BRI) and Primary Rate Interface Lines (ISDN PRI). </t>
  </si>
  <si>
    <t>Conditions on Pass-Through</t>
  </si>
  <si>
    <t xml:space="preserve">Only taxes, surcharges, fees or other charges approved in advance by OGS and listed on this sheet may be passed through to Authorized Users on the Contractor’s quote and invoice. </t>
  </si>
  <si>
    <t>24.4%(Rate Varies) of Interstate and International Charges</t>
  </si>
  <si>
    <t>Pass Through Item</t>
  </si>
  <si>
    <t>Applicability of Charge</t>
  </si>
  <si>
    <t>Contractor commits to listing this charge separately on the bill and not bundling it with other charges.</t>
  </si>
  <si>
    <t>ConcPkg1</t>
  </si>
  <si>
    <t>Voice over IP</t>
  </si>
  <si>
    <t>Enterprise Concurrent Calls LD Only Enterpise Usage Plan Tiered Enterprise Number of Free Minutes 250 Recurring</t>
  </si>
  <si>
    <t>telephone</t>
  </si>
  <si>
    <t>per simultaneous call</t>
  </si>
  <si>
    <t>ConcPkg2</t>
  </si>
  <si>
    <t>Enterprise Concurrent Calls Local and LD Enterpise Usage Plan Tiered Enterprise Number of Free Minutes 250 Recurring</t>
  </si>
  <si>
    <t>ConcPkg3</t>
  </si>
  <si>
    <t>250 LD OnlyService Typ750 LD OnlyEnterprise Level  MRC Per Simultaneous Call Intra-enterprise VoIP Mins Included Unlimited Local Calls IncludedN/A Inter-enterprise VoIP LD Mins Include750</t>
  </si>
  <si>
    <t>ConcPkg4</t>
  </si>
  <si>
    <t>Enterprise Concurrent Calls Local and LD Enterpise Usage Plan Tiered Enterprise Number of Free Minutes 750 Recurring</t>
  </si>
  <si>
    <t>ConcPkg5</t>
  </si>
  <si>
    <t>Enterprise Concurrent Calls LD Only Enterpise Usage Plan Metered  Recurring</t>
  </si>
  <si>
    <t>ConcPkg6</t>
  </si>
  <si>
    <t>Enterprise Concurrent Calls Local and LD Enterpise Usage Plan Metered  Recurring</t>
  </si>
  <si>
    <t>Measured Rate business line (POTS) Includes DOD &amp; Combo trunks</t>
  </si>
  <si>
    <t>Local Voice</t>
  </si>
  <si>
    <t>pots line</t>
  </si>
  <si>
    <t>per line</t>
  </si>
  <si>
    <t>Local Usage</t>
  </si>
  <si>
    <t>switched local usage rate billed in 6 second increments</t>
  </si>
  <si>
    <t>per minute</t>
  </si>
  <si>
    <t>Intralata Toll Usage</t>
  </si>
  <si>
    <t>Intralata Toll local usage rate billed in 6 second increments</t>
  </si>
  <si>
    <t>Remote call forwarding</t>
  </si>
  <si>
    <t>Call forwading</t>
  </si>
  <si>
    <t>Caller ID w/name</t>
  </si>
  <si>
    <t>Call forwarding</t>
  </si>
  <si>
    <t>Call waiting</t>
  </si>
  <si>
    <t>3 Way Calling</t>
  </si>
  <si>
    <t>*69</t>
  </si>
  <si>
    <t>Call return</t>
  </si>
  <si>
    <t>Call trace</t>
  </si>
  <si>
    <t>per line per activation per month</t>
  </si>
  <si>
    <t>Speed dial_30</t>
  </si>
  <si>
    <t>Busy redial</t>
  </si>
  <si>
    <t>Call repeat</t>
  </si>
  <si>
    <t>NTNWPTPM2</t>
  </si>
  <si>
    <t>Ethernet Private Line National 10 Mbps, 0-49 miles MRC PER CIRCUIT</t>
  </si>
  <si>
    <t>Ethernet Private Line</t>
  </si>
  <si>
    <t>NTNWPTPM3</t>
  </si>
  <si>
    <t>Ethernet Private Line National 10 Mbps, 50 - 249 miles, MRC PER CIRCUIT</t>
  </si>
  <si>
    <t>NTNWPTPM4</t>
  </si>
  <si>
    <t>Ethernet Private Line National 50 Mbps, 0-49 miles, MRC PER CIRCUIT</t>
  </si>
  <si>
    <t>NTNWPTPM5</t>
  </si>
  <si>
    <t>Ethernet Private Line National 50 Mbps, 50 - 249 miles, MRC PER CIRCUIT</t>
  </si>
  <si>
    <t>NTNWPTPM6</t>
  </si>
  <si>
    <t>Ethernet Private Line National 100 Mbps, 0-49 miles, MRC PER CIRCUIT</t>
  </si>
  <si>
    <t>NTNWPTPM7</t>
  </si>
  <si>
    <t>Ethernet Private Line National 100 Mbps, 50 - 249 miles, MRC PER CIRCUIT</t>
  </si>
  <si>
    <t>NTNWPTPM8</t>
  </si>
  <si>
    <t>Ethernet Private Line National 150 Mbps, 0-49 miles, MRC PER CIRCUIT</t>
  </si>
  <si>
    <t>NTNWPTPM9</t>
  </si>
  <si>
    <t>Ethernet Private Line National 150 Mbps, 50 - 249 miles, MRC PER CIRCUIT</t>
  </si>
  <si>
    <t>NTNWPTPM10</t>
  </si>
  <si>
    <t>Ethernet Private Line National 300 Mbps, 0-49 miles, MRC PER CIRCUIT</t>
  </si>
  <si>
    <t>NTNWPTPM11</t>
  </si>
  <si>
    <t>Ethernet Private Line National 300 Mbps, 50 - 249 miles, MRC PER CIRCUIT</t>
  </si>
  <si>
    <t>NTNWPTPM12</t>
  </si>
  <si>
    <t>Ethernet Private Line National 450 Mbps, 0-49 miles, MRC PER CIRCUIT</t>
  </si>
  <si>
    <t>NTNWPTPM13</t>
  </si>
  <si>
    <t>Ethernet Private Line National 450 Mbps, 50 - 249 miles, MRC PER CIRCUIT</t>
  </si>
  <si>
    <t>NTNWPTPM14</t>
  </si>
  <si>
    <t>Ethernet Private Line National 600 Mbps, 0-49 miles, MRC PER CIRCUIT,</t>
  </si>
  <si>
    <t>NTNWPTPM15</t>
  </si>
  <si>
    <t>Ethernet Private Line National 600 Mbps, 50 - 249 miles, MRC PER CIRCUIT</t>
  </si>
  <si>
    <t>NTNWPTPM16</t>
  </si>
  <si>
    <t>Ethernet Private Line National 1000 Mbps, 0-49 miles, MRC PER CIRCUIT</t>
  </si>
  <si>
    <t>NTNWPTPM17</t>
  </si>
  <si>
    <t>Ethernet Private Line National 1000 Mbps, 50 - 249 miles, MRC PER CIRCUIT</t>
  </si>
  <si>
    <t>NTNWDIAGBM1</t>
  </si>
  <si>
    <t>Internet Dedicated Port Tiered Ethernet 1.5 Gbps</t>
  </si>
  <si>
    <t>Internet Dedicated Port Tiered Ethernet</t>
  </si>
  <si>
    <t>Gbps</t>
  </si>
  <si>
    <t>NTNWDIAGBM2</t>
  </si>
  <si>
    <t>Internet Dedicated Port Tiered Ethernet 10 Gbps</t>
  </si>
  <si>
    <t>NTNWDIAGBM3</t>
  </si>
  <si>
    <t>Internet Dedicated Port Tiered Ethernet 2 Gbps</t>
  </si>
  <si>
    <t>NTNWDIAGBM4</t>
  </si>
  <si>
    <t>Internet Dedicated Port Tiered Ethernet 2.5 Gbps</t>
  </si>
  <si>
    <t>NTNWDIAGBM5</t>
  </si>
  <si>
    <t>Internet Dedicated Port Tiered Ethernet 3 Gbps</t>
  </si>
  <si>
    <t>NTNWDIAGBM6</t>
  </si>
  <si>
    <t>Internet Dedicated Port Tiered Ethernet 4 Gbps</t>
  </si>
  <si>
    <t>NTNWDIAGBM7</t>
  </si>
  <si>
    <t>Internet Dedicated Port Tiered Ethernet 5 Gbps</t>
  </si>
  <si>
    <t>NTNWDIAGBM8</t>
  </si>
  <si>
    <t>Internet Dedicated Port Tiered Ethernet 6 Gbps</t>
  </si>
  <si>
    <t>NTNWDIAGBM9</t>
  </si>
  <si>
    <t>Internet Dedicated Port Tiered Ethernet 8 Gbps</t>
  </si>
  <si>
    <t>TSPNRC1</t>
  </si>
  <si>
    <t>Telecommunications Service Priority (TSP) Long Distance Emergency Provisioning and Essential Provisioning WITHOUT LOCAL ACCESS CHANNEL COORDINATION NRC</t>
  </si>
  <si>
    <t>TSP</t>
  </si>
  <si>
    <t>TSPNRC2</t>
  </si>
  <si>
    <t>Telecommunications Service Priority (TSP) Long Distance Emergency Provisioning and Essential Provisioning WITH ONE LOCAL ACCESS CHANNEL COORDINATION NRC</t>
  </si>
  <si>
    <t>TSPNRC3</t>
  </si>
  <si>
    <t>Telecommunications Service Priority (TSP) Long Distance Emergency Provisioning and Essential Provisioning for each additional LOCAL ACCESS CHANNEL COORDINATION NRC</t>
  </si>
  <si>
    <t>TSPNRC4</t>
  </si>
  <si>
    <t>Telecommunications Service Priority (TSP) Long Distance Priority Restoration WITHOUT LOCAL ACCESS CHANNEL COORDINATION NRC</t>
  </si>
  <si>
    <t>TSPNRC5</t>
  </si>
  <si>
    <t>Telecommunications Service Priority (TSP) Long Distance Priority Restoration WITH ONE LOCAL ACCESS CHANNEL COORDINATION NRC</t>
  </si>
  <si>
    <t>TSPNRC6</t>
  </si>
  <si>
    <t>Telecommunications Service Priority (TSP) Long Distance Priority Restoration for each additional LOCAL ACCESS CHANNEL COORDINATION NRC</t>
  </si>
  <si>
    <t>TSPNRC7</t>
  </si>
  <si>
    <t>Telecommunications Service Priority (TSP) Long Distance Local Access Chanel Charge Emergency Provisioning and Essential Provisioning NRC</t>
  </si>
  <si>
    <t>BBNYMRC1</t>
  </si>
  <si>
    <t>Broadband Standalone Download Bandwidth 1 Mbps Upload Bandwidth 1 Mbps Recurring</t>
  </si>
  <si>
    <t>Broadband</t>
  </si>
  <si>
    <t>BBNYMRC2</t>
  </si>
  <si>
    <t>Broadband Standalone Download Bandwidth 1 Mbps Upload Bandwidth 100 Kbps Recurring</t>
  </si>
  <si>
    <t>BBNYMRC3</t>
  </si>
  <si>
    <t>Broadband Standalone Download Bandwidth 1 Mbps Upload Bandwidth 256 Kbps Recurring</t>
  </si>
  <si>
    <t>BBNYMRC4</t>
  </si>
  <si>
    <t>Broadband Standalone Download Bandwidth 1 Mbps Upload Bandwidth 512 Kbps Recurring</t>
  </si>
  <si>
    <t>BBNYMRC5</t>
  </si>
  <si>
    <t>Broadband Standalone Download Bandwidth 10 Mbps Upload Bandwidth 1 Mbps Recurring</t>
  </si>
  <si>
    <t>BBNYMRC6</t>
  </si>
  <si>
    <t>Broadband Standalone Download Bandwidth 10 Mbps Upload Bandwidth 10 Mbps Recurring</t>
  </si>
  <si>
    <t>BBNYMRC7</t>
  </si>
  <si>
    <t>Broadband Standalone Download Bandwidth 100 Mbps Upload Bandwidth 50 Mbps Recurring</t>
  </si>
  <si>
    <t>BBNYMRC8</t>
  </si>
  <si>
    <t>Broadband Standalone Download Bandwidth 15 Mbps Upload Bandwidth 1 Mbps Recurring</t>
  </si>
  <si>
    <t>BBNYMRC9</t>
  </si>
  <si>
    <t>Broadband Standalone Download Bandwidth 15 Mbps Upload Bandwidth 15 Mbps Recurring</t>
  </si>
  <si>
    <t>BBNYMRC10</t>
  </si>
  <si>
    <t>Broadband Standalone Download Bandwidth 16 Mbps Upload Bandwidth 1 Mbps Recurring</t>
  </si>
  <si>
    <t>BBNYMRC11</t>
  </si>
  <si>
    <t>Broadband Standalone Download Bandwidth 2 Mbps Upload Bandwidth 1 Mbps Recurring</t>
  </si>
  <si>
    <t>BBNYMRC12</t>
  </si>
  <si>
    <t>Broadband Standalone Download Bandwidth 2 Mbps Upload Bandwidth 100 Kbps Recurring</t>
  </si>
  <si>
    <t>BBNYMRC13</t>
  </si>
  <si>
    <t>Broadband Standalone Download Bandwidth 2 Mbps Upload Bandwidth 2 Mbps Recurring</t>
  </si>
  <si>
    <t>BBNYMRC14</t>
  </si>
  <si>
    <t>Broadband Standalone Download Bandwidth 2 Mbps Upload Bandwidth 256 Kbps Recurring</t>
  </si>
  <si>
    <t>BBNYMRC15</t>
  </si>
  <si>
    <t>Broadband Standalone Download Bandwidth 2 Mbps Upload Bandwidth 512 Kbps Recurring</t>
  </si>
  <si>
    <t>BBNYMRC16</t>
  </si>
  <si>
    <t>Broadband Standalone Download Bandwidth 20 Mbps Upload Bandwidth 1 Mbps Recurring</t>
  </si>
  <si>
    <t>BBNYMRC17</t>
  </si>
  <si>
    <t>Broadband Standalone Download Bandwidth 20 Mbps Upload Bandwidth 2 Mbps Recurring</t>
  </si>
  <si>
    <t>BBNYMRC18</t>
  </si>
  <si>
    <t>Broadband Standalone Download Bandwidth 20 Mbps Upload Bandwidth 20 Mbps Recurring</t>
  </si>
  <si>
    <t>BBNYMRC19</t>
  </si>
  <si>
    <t>Broadband Standalone Download Bandwidth 20 Mbps Upload Bandwidth 256 Kbps Recurring</t>
  </si>
  <si>
    <t>BBNYMRC20</t>
  </si>
  <si>
    <t>Broadband Standalone Download Bandwidth 20 Mbps Upload Bandwidth 448 Kbps Recurring</t>
  </si>
  <si>
    <t>BBNYMRC21</t>
  </si>
  <si>
    <t>Broadband Standalone Download Bandwidth 20 Mbps Upload Bandwidth 5 Mbps Recurring</t>
  </si>
  <si>
    <t>BBNYMRC22</t>
  </si>
  <si>
    <t>Broadband Standalone Download Bandwidth 25 Mbps Upload Bandwidth 1 Mbps Recurring</t>
  </si>
  <si>
    <t>BBNYMRC23</t>
  </si>
  <si>
    <t>Broadband Standalone Download Bandwidth 25 Mbps Upload Bandwidth 5 Mbps Recurring</t>
  </si>
  <si>
    <t>BBNYMRC24</t>
  </si>
  <si>
    <t>Broadband Standalone Download Bandwidth 256 Kbps Upload Bandwidth 256 Kbps Recurring</t>
  </si>
  <si>
    <t>BBNYMRC25</t>
  </si>
  <si>
    <t>Broadband Standalone Download Bandwidth 4 Mbps Upload Bandwidth 4 Mbps Recurring</t>
  </si>
  <si>
    <t>BBNYMRC26</t>
  </si>
  <si>
    <t>Broadband Standalone Download Bandwidth 4 Mbps Upload Bandwidth 512 Kbps Recurring</t>
  </si>
  <si>
    <t>BBNYMRC27</t>
  </si>
  <si>
    <t>Broadband Standalone Download Bandwidth 4 Mbps Upload Bandwidth 768 Kbps Recurring</t>
  </si>
  <si>
    <t>BBNYMRC28</t>
  </si>
  <si>
    <t>Broadband Standalone Download Bandwidth 50 Mbps Upload Bandwidth 10 Mbps Recurring</t>
  </si>
  <si>
    <t>BBNYMRC29</t>
  </si>
  <si>
    <t>Broadband Standalone Download Bandwidth 512 Kbps Upload Bandwidth 100 Kbps Recurring</t>
  </si>
  <si>
    <t>BBNYMRC30</t>
  </si>
  <si>
    <t>Broadband Standalone Download Bandwidth 512 Kbps Upload Bandwidth 256 Kbps Recurring</t>
  </si>
  <si>
    <t>BBNYMRC31</t>
  </si>
  <si>
    <t>Broadband Standalone Download Bandwidth 512 Kbps Upload Bandwidth 512 Kbps Recurring</t>
  </si>
  <si>
    <t>BBNYMRC32</t>
  </si>
  <si>
    <t>Broadband Standalone Download Bandwidth 6 Mbps Upload Bandwidth 512 Kbps Recurring</t>
  </si>
  <si>
    <t>BBNYMRC33</t>
  </si>
  <si>
    <t>Broadband Standalone Download Bandwidth 6 Mbps Upload Bandwidth 6 Mbps Recurring</t>
  </si>
  <si>
    <t>BBNYMRC34</t>
  </si>
  <si>
    <t>Broadband Standalone Download Bandwidth 7 Mbps Upload Bandwidth 512 Kbps Recurring</t>
  </si>
  <si>
    <t>BBNYMRC35</t>
  </si>
  <si>
    <t>Broadband Standalone Download Bandwidth 8 Mbps Upload Bandwidth 256 Kbps Recurring</t>
  </si>
  <si>
    <t>BBNYMRC36</t>
  </si>
  <si>
    <t>Broadband Standalone Download Bandwidth 8 Mbps Upload Bandwidth 448 Kbps Recurring</t>
  </si>
  <si>
    <t>BBNYMRC37</t>
  </si>
  <si>
    <t>Broadband Standalone Download Bandwidth 8 Mbps Upload Bandwidth 700 Kbps Recurring</t>
  </si>
  <si>
    <t>BBNYMRC38</t>
  </si>
  <si>
    <t>Broadband Standalone Download Bandwidth 8 Mbps Upload Bandwidth 768 Kbps Recurring</t>
  </si>
  <si>
    <t>BBNYMRC39</t>
  </si>
  <si>
    <t>Broadband Standalone Download Bandwidth 8 Mbps Upload Bandwidth 8 Mbps Recurring</t>
  </si>
  <si>
    <t>BBNYIP1</t>
  </si>
  <si>
    <t xml:space="preserve">Broadband IP Addresses IP Block Size 1 IP Block </t>
  </si>
  <si>
    <t>BBNYIP13</t>
  </si>
  <si>
    <t xml:space="preserve">Broadband IP Addresses IP Block Size 13 IP Block </t>
  </si>
  <si>
    <t>BBNYIP29</t>
  </si>
  <si>
    <t xml:space="preserve">Broadband IP Addresses IP Block Size 29 IP Block </t>
  </si>
  <si>
    <t>BBNYIP5</t>
  </si>
  <si>
    <t xml:space="preserve">Broadband IP Addresses IP Block Size 5 IP Block </t>
  </si>
  <si>
    <t>Local Access Data</t>
  </si>
  <si>
    <t>Local Access</t>
  </si>
  <si>
    <t xml:space="preserve">Local Access Data  </t>
  </si>
  <si>
    <t>Local Access Data NRC</t>
  </si>
  <si>
    <t>MPLSNYDYN1</t>
  </si>
  <si>
    <t>3 Mbps Ethernet Dynamic MPLS Port</t>
  </si>
  <si>
    <t>MPLSNYFXD1</t>
  </si>
  <si>
    <t>3 Mbps Ethernet Fixed MPLS Port</t>
  </si>
  <si>
    <t>MPLSNYDYN2</t>
  </si>
  <si>
    <t>5 Mbps Ethernet Dynamic MPLS Port</t>
  </si>
  <si>
    <t>MPLSNYFXD2</t>
  </si>
  <si>
    <t>5 Mbps Ethernet Fixed MPLS Port</t>
  </si>
  <si>
    <t>MPLSNYDYN3</t>
  </si>
  <si>
    <t>10 Mbps Ethernet Dynamic MPLS Port</t>
  </si>
  <si>
    <t>MPLSNYFXD3</t>
  </si>
  <si>
    <t>10 Mbps Ethernet Fixed MPLS Port</t>
  </si>
  <si>
    <t>MPLSNYDYN4</t>
  </si>
  <si>
    <t>20 Mbps Ethernet Dynamic MPLS Port</t>
  </si>
  <si>
    <t>MPLSNYFXD4</t>
  </si>
  <si>
    <t>20 Mbps Ethernet Fixed MPLS Port</t>
  </si>
  <si>
    <t>MPLSNYDYN5</t>
  </si>
  <si>
    <t>50 Mbps Ethernet Dynamic MPLS Port</t>
  </si>
  <si>
    <t>MPLSNYFXD5</t>
  </si>
  <si>
    <t>50 Mbps Ethernet Fixed MPLS Port</t>
  </si>
  <si>
    <t>MPLSNYDYN6</t>
  </si>
  <si>
    <t>100 Mbps Ethernet Dynamic MPLS Port</t>
  </si>
  <si>
    <t>MPLSNYFXD6</t>
  </si>
  <si>
    <t>100 Mbps Ethernet Fixed MPLS Port</t>
  </si>
  <si>
    <t>MPLSNYDYN7</t>
  </si>
  <si>
    <t>150 Mbps Ethernet Dynamic MPLS Port</t>
  </si>
  <si>
    <t>MPLSNYFXD7</t>
  </si>
  <si>
    <t>150 Mbps Ethernet Fixed MPLS Port</t>
  </si>
  <si>
    <t>MPLSNYDYN8</t>
  </si>
  <si>
    <t>200 Mbps Ethernet Dynamic MPLS Port</t>
  </si>
  <si>
    <t>MPLSNYFXD8</t>
  </si>
  <si>
    <t>200 Mbps Ethernet Fixed MPLS Port</t>
  </si>
  <si>
    <t>MPLSNYDYN9</t>
  </si>
  <si>
    <t>500 Mbps Ethernet Dynamic MPLS Port</t>
  </si>
  <si>
    <t>MPLSNYFXD9</t>
  </si>
  <si>
    <t>500 Mbps Ethernet Fixed MPLS Port</t>
  </si>
  <si>
    <t>MPLSNYDYN10</t>
  </si>
  <si>
    <t>1 Gbps Ethernet Dynamic MPLS Port</t>
  </si>
  <si>
    <t>MPLSNYFXD10</t>
  </si>
  <si>
    <t>1 Gbps Ethernet Fixed MPLS Port</t>
  </si>
  <si>
    <t>MPLSNYDYN11</t>
  </si>
  <si>
    <t>2 Gbps Ethernet Dynamic MPLS Port</t>
  </si>
  <si>
    <t>MPLSNYFXD11</t>
  </si>
  <si>
    <t>2 Gbps Ethernet Fixed MPLS Port</t>
  </si>
  <si>
    <t>MPLSNYDYN12</t>
  </si>
  <si>
    <t>2.5 Gbps Ethernet Dynamic MPLS Port</t>
  </si>
  <si>
    <t>MPLSNYFXD12</t>
  </si>
  <si>
    <t>2.5 Gbps Ethernet Fixed MPLS Port</t>
  </si>
  <si>
    <t>MPLSNYDYN13</t>
  </si>
  <si>
    <t>5 Gbps Ethernet Dynamic MPLS Port</t>
  </si>
  <si>
    <t>MPLSNYFXD13</t>
  </si>
  <si>
    <t>5 Gbps Ethernet Fixed MPLS Port</t>
  </si>
  <si>
    <t>MPLSNYDYN14</t>
  </si>
  <si>
    <t>10 Gbps Ethernet Dynamic MPLS Port</t>
  </si>
  <si>
    <t>MPLSNYFXD14</t>
  </si>
  <si>
    <t>10 Gbps Ethernet Fixed MPLS Port</t>
  </si>
  <si>
    <t>MPLSNYDYN15</t>
  </si>
  <si>
    <t>1.5 Mbps TDM Dynamic MPLS Port</t>
  </si>
  <si>
    <t>MPLSNYFXD15</t>
  </si>
  <si>
    <t>1.5 Mbps TDM Fixed MPLS Port</t>
  </si>
  <si>
    <t>MPLSNYDYN16</t>
  </si>
  <si>
    <t>3 Mbps TDM Dynamic MPLS Port</t>
  </si>
  <si>
    <t>MPLSNYFXD16</t>
  </si>
  <si>
    <t>3 Mbps TDM Fixed MPLS Port</t>
  </si>
  <si>
    <t>MPLSNYDYN17</t>
  </si>
  <si>
    <t>4.6 Mbps TDM Dynamic MPLS Port</t>
  </si>
  <si>
    <t>MPLSNYFXD17</t>
  </si>
  <si>
    <t>4.6 Mbps TDM Fixed MPLS Port</t>
  </si>
  <si>
    <t>MPLSNYDYN18</t>
  </si>
  <si>
    <t>6 Mbps TDM Dynamic MPLS Port</t>
  </si>
  <si>
    <t>MPLSNYFXD18</t>
  </si>
  <si>
    <t>6 Mbps TDM Fixed MPLS Port</t>
  </si>
  <si>
    <t>MPLSNYDYN19</t>
  </si>
  <si>
    <t>10 Mbps TDM Dynamic MPLS Port</t>
  </si>
  <si>
    <t>MPLSNYFXD19</t>
  </si>
  <si>
    <t>10 Mbps TDM Fixed MPLS Port</t>
  </si>
  <si>
    <t>MPLSNYDYN20</t>
  </si>
  <si>
    <t>20 Mbps TDM Dynamic MPLS Port</t>
  </si>
  <si>
    <t>MPLSNYFXD20</t>
  </si>
  <si>
    <t>20 Mbps TDM Fixed MPLS Port</t>
  </si>
  <si>
    <t>MPLSNYDYN21</t>
  </si>
  <si>
    <t>45 Mbps TDM Dynamic MPLS Port</t>
  </si>
  <si>
    <t>MPLSNYFXD21</t>
  </si>
  <si>
    <t>45 Mbps TDM Fixed MPLS Port</t>
  </si>
  <si>
    <t>MPLSNYDYN22</t>
  </si>
  <si>
    <t>50 Mbps TDM Dynamic MPLS Port</t>
  </si>
  <si>
    <t>MPLSNYFXD22</t>
  </si>
  <si>
    <t>50 Mbps TDM Fixed MPLS Port</t>
  </si>
  <si>
    <t>MPLSNYDYN23</t>
  </si>
  <si>
    <t>100 Mbps TDM Dynamic MPLS Port</t>
  </si>
  <si>
    <t>MPLSNYFXD23</t>
  </si>
  <si>
    <t>100 Mbps TDM Fixed MPLS Port</t>
  </si>
  <si>
    <t>MPLSNYDYN24</t>
  </si>
  <si>
    <t>155 Mbps TDM Dynamic MPLS Port</t>
  </si>
  <si>
    <t>MPLSNYFXD24</t>
  </si>
  <si>
    <t>155 Mbps TDM Fixed MPLS Port</t>
  </si>
  <si>
    <t>MPLSNYDYN25</t>
  </si>
  <si>
    <t>200 Mbps TDM Dynamic MPLS Port</t>
  </si>
  <si>
    <t>MPLSNYFXD25</t>
  </si>
  <si>
    <t>200 Mbps TDM Fixed MPLS Port</t>
  </si>
  <si>
    <t>MPLSNYDYN26</t>
  </si>
  <si>
    <t>500 Mbps TDM Dynamic MPLS Port</t>
  </si>
  <si>
    <t>MPLSNYFXD26</t>
  </si>
  <si>
    <t>500 Mbps TDM Fixed MPLS Port</t>
  </si>
  <si>
    <t>MPLSNYDYN27</t>
  </si>
  <si>
    <t>622 Mbps TDM Dynamic MPLS Port</t>
  </si>
  <si>
    <t>MPLSNYFXD27</t>
  </si>
  <si>
    <t>622 Mbps TDM Fixed MPLS Port</t>
  </si>
  <si>
    <t>MPLSNYDYN28</t>
  </si>
  <si>
    <t>1 Gbps TDM Dynamic MPLS Port</t>
  </si>
  <si>
    <t>MPLSNYFXD28</t>
  </si>
  <si>
    <t>1 Gbps TDM Fixed MPLS Port</t>
  </si>
  <si>
    <t>MPLSNYBR1</t>
  </si>
  <si>
    <t>5 Mbps Ethernet Burstable MPLS Port with Max Bandwidth 50 Mbps</t>
  </si>
  <si>
    <t>MPLS:  95% of 5 minute periods</t>
  </si>
  <si>
    <t>MPLSNYBR2</t>
  </si>
  <si>
    <t>10 Mbps Ethernet Burstable MPLS Port with Max Bandwidth 100 Mbps</t>
  </si>
  <si>
    <t>MPLSNYBR3</t>
  </si>
  <si>
    <t>10 Mbps Ethernet Burstable MPLS Port with Max Bandwidth 50 Mbps</t>
  </si>
  <si>
    <t>MPLSNYBR4</t>
  </si>
  <si>
    <t>20 Mbps Ethernet Burstable MPLS Port with Max Bandwidth 100 Mbps</t>
  </si>
  <si>
    <t>MPLSNYBR5</t>
  </si>
  <si>
    <t>20 Mbps Ethernet Burstable MPLS Port with Max Bandwidth 50 Mbps</t>
  </si>
  <si>
    <t>MPLSNYBR6</t>
  </si>
  <si>
    <t>50 Mbps Ethernet Burstable MPLS Port with Max Bandwidth 100 Mbps</t>
  </si>
  <si>
    <t>MPLSNYBR7</t>
  </si>
  <si>
    <t>100 Mbps Ethernet Burstable MPLS Port with Max Bandwidth 1 Gbps</t>
  </si>
  <si>
    <t>MPLSNYBR8</t>
  </si>
  <si>
    <t>200 Mbps Ethernet Burstable MPLS Port with Max Bandwidth 1 Gbps</t>
  </si>
  <si>
    <t>MPLSNYBR9</t>
  </si>
  <si>
    <t>500 Mbps Ethernet Burstable MPLS Port with Max Bandwidth 1 Gbps</t>
  </si>
  <si>
    <t>MPLSNYBR10</t>
  </si>
  <si>
    <t>1 Gbps Ethernet Burstable MPLS Port with Max Bandwidth 10 Gbps</t>
  </si>
  <si>
    <t>MPLSNYBR11</t>
  </si>
  <si>
    <t>2 Gbps Ethernet Burstable MPLS Port with Max Bandwidth 10 Gbps</t>
  </si>
  <si>
    <t>MPLSNYBR12</t>
  </si>
  <si>
    <t>2.5 Gbps Ethernet Burstable MPLS Port with Max Bandwidth 10 Gbps</t>
  </si>
  <si>
    <t>MPLSNYBR13</t>
  </si>
  <si>
    <t>5 Gbps Ethernet Burstable MPLS Port with Max Bandwidth 10 Gbps</t>
  </si>
  <si>
    <t>MPLSNYNRC1</t>
  </si>
  <si>
    <t>MPLS Port Non Recurring Charge</t>
  </si>
  <si>
    <t>Each</t>
  </si>
  <si>
    <t>VO101</t>
  </si>
  <si>
    <t>VOIP</t>
  </si>
  <si>
    <t>On-net calls</t>
  </si>
  <si>
    <t>Minute</t>
  </si>
  <si>
    <t>VO102</t>
  </si>
  <si>
    <t>Offnet local</t>
  </si>
  <si>
    <t>VO103</t>
  </si>
  <si>
    <t>Offnet intraLATA, intrastate</t>
  </si>
  <si>
    <t>VO104</t>
  </si>
  <si>
    <t>Offnet intraLATA, interstate</t>
  </si>
  <si>
    <t>VO105</t>
  </si>
  <si>
    <t>Offnet interLATA, intrastate</t>
  </si>
  <si>
    <t>VO106</t>
  </si>
  <si>
    <t>Offnet interLATA, interstate</t>
  </si>
  <si>
    <t>VO107</t>
  </si>
  <si>
    <t>Offnet international to Canada.</t>
  </si>
  <si>
    <t>VO108</t>
  </si>
  <si>
    <t>Directory Assistance</t>
  </si>
  <si>
    <t>VO109</t>
  </si>
  <si>
    <t>Per-concurrent-call charge</t>
  </si>
  <si>
    <t>User License</t>
  </si>
  <si>
    <t>VO110</t>
  </si>
  <si>
    <t>DID charge</t>
  </si>
  <si>
    <t>DID</t>
  </si>
  <si>
    <t>VO111</t>
  </si>
  <si>
    <t>Installation charges</t>
  </si>
  <si>
    <t>Device</t>
  </si>
  <si>
    <t>Hour</t>
  </si>
  <si>
    <t>Non-Recurring</t>
  </si>
  <si>
    <t>VO112</t>
  </si>
  <si>
    <t>DID porting charges</t>
  </si>
  <si>
    <t>VO113</t>
  </si>
  <si>
    <t>10,000 Domestic Minute Plan</t>
  </si>
  <si>
    <t>VO114</t>
  </si>
  <si>
    <t>100,000 Domestic Minute Plan</t>
  </si>
  <si>
    <t>VO115</t>
  </si>
  <si>
    <t>25,000 Domestic Minute Plan</t>
  </si>
  <si>
    <t>VO116</t>
  </si>
  <si>
    <t>30,000 Domestic Minute Plan</t>
  </si>
  <si>
    <t>VO117</t>
  </si>
  <si>
    <t>5,000 Domestic Minute Plan</t>
  </si>
  <si>
    <t>VO118</t>
  </si>
  <si>
    <t>50,000 Domestic Minute Plan</t>
  </si>
  <si>
    <t>VO119</t>
  </si>
  <si>
    <t>Block of 100 DID Numbers</t>
  </si>
  <si>
    <t>VO120</t>
  </si>
  <si>
    <t>IP PRI Plan Measured</t>
  </si>
  <si>
    <t>VO121</t>
  </si>
  <si>
    <t>IP PRI Plan Unlimited Local Minutes</t>
  </si>
  <si>
    <t>VO122</t>
  </si>
  <si>
    <t>IP RCF Plan</t>
  </si>
  <si>
    <t>VO123</t>
  </si>
  <si>
    <t>SIP Trunking  - Unlimited Local &amp; LD</t>
  </si>
  <si>
    <t>VO124</t>
  </si>
  <si>
    <t>SIP Trunking - Measured</t>
  </si>
  <si>
    <t>VO125</t>
  </si>
  <si>
    <t>SIP Trunking - Unlimited Local</t>
  </si>
  <si>
    <t>User</t>
  </si>
  <si>
    <t>MNS</t>
  </si>
  <si>
    <t>MNS161</t>
  </si>
  <si>
    <t>5 Concurrent Users Encryption Endpoint Client for Mobile Devices</t>
  </si>
  <si>
    <t>Client VPN Encryption Endpoint</t>
  </si>
  <si>
    <t>Tunnel</t>
  </si>
  <si>
    <t>MNS162</t>
  </si>
  <si>
    <t>Branch to Branch IPSEC Tunnel - Dedicated Termination</t>
  </si>
  <si>
    <t>Branch VPN Encryption Endpoint</t>
  </si>
  <si>
    <t>MNS163</t>
  </si>
  <si>
    <t>Branch to Branch IPSEC Tunnel - Shared Termination</t>
  </si>
  <si>
    <t>Branch VPN Encryption Endpoint (Shared Firewall)</t>
  </si>
  <si>
    <t>MNS164</t>
  </si>
  <si>
    <t>MNS165</t>
  </si>
  <si>
    <t>MNS166</t>
  </si>
  <si>
    <t>50GB additional Log Storage</t>
  </si>
  <si>
    <t>Logging Storage</t>
  </si>
  <si>
    <t>Gb</t>
  </si>
  <si>
    <t>MNS167</t>
  </si>
  <si>
    <t>Active Directy Integration</t>
  </si>
  <si>
    <t xml:space="preserve">Client VPN Authentication Integration </t>
  </si>
  <si>
    <t>VPN</t>
  </si>
  <si>
    <t>MNS168</t>
  </si>
  <si>
    <t>2FA Mobile Token up to 5 Devices</t>
  </si>
  <si>
    <t>Client VPN Two Factor Authentication</t>
  </si>
  <si>
    <t>MNS169</t>
  </si>
  <si>
    <t>2FA Mobile Token up to 10 Devices</t>
  </si>
  <si>
    <t>MNS170</t>
  </si>
  <si>
    <t>2FA Mobile Token up to 20 Devices</t>
  </si>
  <si>
    <t>MNS171</t>
  </si>
  <si>
    <t>2FA Mobile Token up to 50 Devices</t>
  </si>
  <si>
    <t>MNS172</t>
  </si>
  <si>
    <t>2FA Mobile Token up to 100 Devices</t>
  </si>
  <si>
    <t>MNS173</t>
  </si>
  <si>
    <t>2FA Mobile Token up to 200 Devices</t>
  </si>
  <si>
    <t>MNS174</t>
  </si>
  <si>
    <t>2FA Mobile Token up to 500 Devices</t>
  </si>
  <si>
    <t>MNS175</t>
  </si>
  <si>
    <t>ZTNA up to 25 Users</t>
  </si>
  <si>
    <t>Client VPN Zero Touch Networking Access</t>
  </si>
  <si>
    <t>MNS176</t>
  </si>
  <si>
    <t>ZTNA up to 500 Users</t>
  </si>
  <si>
    <t>MNS177</t>
  </si>
  <si>
    <t>Per Branch FW Access</t>
  </si>
  <si>
    <t>Branch VPN Zero Touch Networking Access</t>
  </si>
  <si>
    <t>Survey</t>
  </si>
  <si>
    <t>MNS193</t>
  </si>
  <si>
    <t>Onsite Site Survey up to 10k Sqf</t>
  </si>
  <si>
    <t>Wi-Fi Professional Services - On Premises</t>
  </si>
  <si>
    <t>MNS194</t>
  </si>
  <si>
    <t>Onsite Site Survey additional 10k Sqf</t>
  </si>
  <si>
    <t>VO126</t>
  </si>
  <si>
    <t>Managed Voice</t>
  </si>
  <si>
    <t xml:space="preserve">Enterprise Concurrent Call Silver - Managed </t>
  </si>
  <si>
    <t>IP Phone</t>
  </si>
  <si>
    <t>VO127</t>
  </si>
  <si>
    <t xml:space="preserve">Enterprise Concurrent Call Gold - Managed </t>
  </si>
  <si>
    <t>VO128</t>
  </si>
  <si>
    <t xml:space="preserve">Enterprise Concurrent Call Platinum - Managed </t>
  </si>
  <si>
    <t>VO129</t>
  </si>
  <si>
    <t xml:space="preserve">Enterprise Concurrent Call Conference - Managed </t>
  </si>
  <si>
    <t>VO130</t>
  </si>
  <si>
    <t xml:space="preserve">Enterprise Concurrent Call MST - Managed </t>
  </si>
  <si>
    <t>VO131</t>
  </si>
  <si>
    <t>Enterprise Concurrent Call MST - Managed Activation</t>
  </si>
  <si>
    <t>VO132</t>
  </si>
  <si>
    <t>POTS Replacement Service (aka PIAB) Specialty Line</t>
  </si>
  <si>
    <t>VO133</t>
  </si>
  <si>
    <t>POTS Replacement Service (aka PIAB) CDS 9010</t>
  </si>
  <si>
    <t>VO134</t>
  </si>
  <si>
    <t>POTS Replacement Service (aka PIAB)CDS 9090</t>
  </si>
  <si>
    <t>VO135</t>
  </si>
  <si>
    <t>POTS Replacement Service (aka PIAB) Install</t>
  </si>
  <si>
    <t>MNS101</t>
  </si>
  <si>
    <t>DIA</t>
  </si>
  <si>
    <t>UTM Protected Internet Up to 10Mb - Primary</t>
  </si>
  <si>
    <t>Firewall</t>
  </si>
  <si>
    <t>Mb</t>
  </si>
  <si>
    <t>MNS102</t>
  </si>
  <si>
    <t>UTM Protected Internet Up to 20Mb - Primary</t>
  </si>
  <si>
    <t>MNS103</t>
  </si>
  <si>
    <t>UTM Protected Internet Up to 30Mb - Primary</t>
  </si>
  <si>
    <t>MNS104</t>
  </si>
  <si>
    <t>UTM Protected Internet Up to 40Mb - Primary</t>
  </si>
  <si>
    <t>MNS105</t>
  </si>
  <si>
    <t>UTM Protected Internet Up to 50Mb - Primary</t>
  </si>
  <si>
    <t>MNS106</t>
  </si>
  <si>
    <t>UTM Protected Internet Up to 100Mb - Primary</t>
  </si>
  <si>
    <t>MNS107</t>
  </si>
  <si>
    <t>UTM Protected Internet Up to 200Mb - Primary</t>
  </si>
  <si>
    <t>MNS108</t>
  </si>
  <si>
    <t>UTM Protected Internet Up to 300Mb - Primary</t>
  </si>
  <si>
    <t>MNS109</t>
  </si>
  <si>
    <t>UTM Protected Internet Up to 400Mb - Primary</t>
  </si>
  <si>
    <t>MNS110</t>
  </si>
  <si>
    <t>UTM Protected Internet Up to 500Mb - Primary</t>
  </si>
  <si>
    <t>MNS111</t>
  </si>
  <si>
    <t>UTM Protected Internet Up to 1000Mb - Primary</t>
  </si>
  <si>
    <t>MNS112</t>
  </si>
  <si>
    <t>UTM Protected Internet Up to 2000Mb - Primary</t>
  </si>
  <si>
    <t>MNS113</t>
  </si>
  <si>
    <t>UTM Protected Internet Up to 10Mb - Secondary - GeoDiverse</t>
  </si>
  <si>
    <t>MNS114</t>
  </si>
  <si>
    <t>UTM Protected Internet Up to 20Mb - Secondary - GeoDiverse</t>
  </si>
  <si>
    <t>MNS115</t>
  </si>
  <si>
    <t>UTM Protected Internet Up to 30Mb - Secondary - GeoDiverse</t>
  </si>
  <si>
    <t>MNS116</t>
  </si>
  <si>
    <t>UTM Protected Internet Up to 40Mb - Secondary - GeoDiverse</t>
  </si>
  <si>
    <t>MNS117</t>
  </si>
  <si>
    <t>UTM Protected Internet Up to 50Mb - Secondary - GeoDiverse</t>
  </si>
  <si>
    <t>MNS118</t>
  </si>
  <si>
    <t>UTM Protected Internet Up to 100Mb - Secondary - GeoDiverse</t>
  </si>
  <si>
    <t>MNS119</t>
  </si>
  <si>
    <t>UTM Protected Internet Up to 200Mb - Secondary - GeoDiverse</t>
  </si>
  <si>
    <t>MNS120</t>
  </si>
  <si>
    <t>UTM Protected Internet Up to 300Mb - Secondary - GeoDiverse</t>
  </si>
  <si>
    <t>MNS121</t>
  </si>
  <si>
    <t>UTM Protected Internet Up to 400Mb - Secondary - GeoDiverse</t>
  </si>
  <si>
    <t>MNS122</t>
  </si>
  <si>
    <t>UTM Protected Internet Up to 500Mb - Secondary - GeoDiverse</t>
  </si>
  <si>
    <t>MNS123</t>
  </si>
  <si>
    <t>UTM Protected Internet Up to 1000Mb - Secondary - GeoDiverse</t>
  </si>
  <si>
    <t>MNS124</t>
  </si>
  <si>
    <t>UTM Protected Internet Up to 2000Mb - Secondary - GeoDiverse</t>
  </si>
  <si>
    <t>MNS125</t>
  </si>
  <si>
    <t>MNS126</t>
  </si>
  <si>
    <t>MNS127</t>
  </si>
  <si>
    <t>MNS128</t>
  </si>
  <si>
    <t>MNS129</t>
  </si>
  <si>
    <t>MNS130</t>
  </si>
  <si>
    <t>MNS131</t>
  </si>
  <si>
    <t>MNS132</t>
  </si>
  <si>
    <t>MNS133</t>
  </si>
  <si>
    <t>MNS134</t>
  </si>
  <si>
    <t>MNS135</t>
  </si>
  <si>
    <t>MNS136</t>
  </si>
  <si>
    <t>MNS137</t>
  </si>
  <si>
    <t>MNS138</t>
  </si>
  <si>
    <t>MNS139</t>
  </si>
  <si>
    <t>MNS140</t>
  </si>
  <si>
    <t>MNS141</t>
  </si>
  <si>
    <t>MNS142</t>
  </si>
  <si>
    <t>MNS143</t>
  </si>
  <si>
    <t>MNS144</t>
  </si>
  <si>
    <t>MNS145</t>
  </si>
  <si>
    <t>MNS146</t>
  </si>
  <si>
    <t>MNS147</t>
  </si>
  <si>
    <t>MNS148</t>
  </si>
  <si>
    <t>MNS149</t>
  </si>
  <si>
    <t>UTM Protected Internet up to 100Mb (50 Class)</t>
  </si>
  <si>
    <t>MNS150</t>
  </si>
  <si>
    <t>UTM Protected Internet up to 500Mb (60 Class)</t>
  </si>
  <si>
    <t>MNS151</t>
  </si>
  <si>
    <t>UTM Protected Internet up to 1000Mb (80 Class)</t>
  </si>
  <si>
    <t>MNS152</t>
  </si>
  <si>
    <t>UTM Protected Internet up to 1000Mb (100 Class)</t>
  </si>
  <si>
    <t>MNS153</t>
  </si>
  <si>
    <t>UTM Protected Internet up to 1200Mb (200 Class)</t>
  </si>
  <si>
    <t>MNS154</t>
  </si>
  <si>
    <t>UTM Protected Internet up to 5000Mb (400 Class)</t>
  </si>
  <si>
    <t>MNS155</t>
  </si>
  <si>
    <t>UTM Protected Internet up to 7000Mb (600 Class)</t>
  </si>
  <si>
    <t>MNS156</t>
  </si>
  <si>
    <t>Gig Interface SFP Generic</t>
  </si>
  <si>
    <t>MNS157</t>
  </si>
  <si>
    <t>Gig Interface SFP+ Generic</t>
  </si>
  <si>
    <t>MNS158</t>
  </si>
  <si>
    <t>Managed Router Silver</t>
  </si>
  <si>
    <t>MNS159</t>
  </si>
  <si>
    <t>Managed Router  Gold</t>
  </si>
  <si>
    <t>MNS160</t>
  </si>
  <si>
    <t>Managed Router Platinum</t>
  </si>
  <si>
    <t>Managed Switch Silver</t>
  </si>
  <si>
    <t>Managed Switch  Gold</t>
  </si>
  <si>
    <t>Managed Switch Platinum</t>
  </si>
  <si>
    <t>WF101</t>
  </si>
  <si>
    <t>WiFi</t>
  </si>
  <si>
    <t>WiFi Up to 1167Mb</t>
  </si>
  <si>
    <t>Wi-Fi Endpoint - Indoor + OEM 365 Care + Install</t>
  </si>
  <si>
    <t>WF102</t>
  </si>
  <si>
    <t>WiFi Up to 1267Mb</t>
  </si>
  <si>
    <t>WF103</t>
  </si>
  <si>
    <t xml:space="preserve">WiFi Up to 1775Mb </t>
  </si>
  <si>
    <t>WF104</t>
  </si>
  <si>
    <t>WiFi Up to 1267Mb - External Antennas</t>
  </si>
  <si>
    <t>WF105</t>
  </si>
  <si>
    <t>WiFi Up to 1775Mb</t>
  </si>
  <si>
    <t>WF106</t>
  </si>
  <si>
    <t>WiFi Up to 3549Mb</t>
  </si>
  <si>
    <t>WF107</t>
  </si>
  <si>
    <t>WiFi Up to 3549Mb - External Antennas</t>
  </si>
  <si>
    <t>WF108</t>
  </si>
  <si>
    <t>WiFi Up to 5951Mb</t>
  </si>
  <si>
    <t>WF109</t>
  </si>
  <si>
    <t>WiFi Outdoor Access Point Up to 1775Mb</t>
  </si>
  <si>
    <t>Wi-Fi Endpoint - Outdoor + OEM 365 Care + Install</t>
  </si>
  <si>
    <t>WF110</t>
  </si>
  <si>
    <t>WiFi Outdoor Access Point Up to 3549Mb - External Antennas</t>
  </si>
  <si>
    <t>WF111</t>
  </si>
  <si>
    <t>Provider Hosted Controller - Per AP</t>
  </si>
  <si>
    <t>Wi-Fi Endpoint Provider Hosted WiFi Controller</t>
  </si>
  <si>
    <t>WF112</t>
  </si>
  <si>
    <t xml:space="preserve">AC Power Adaptor - Per AP </t>
  </si>
  <si>
    <t>Wi-Fi Accessories</t>
  </si>
  <si>
    <t>WF113</t>
  </si>
  <si>
    <t>POE Injector up to 15.4w</t>
  </si>
  <si>
    <t>WF114</t>
  </si>
  <si>
    <t>POE Injector up to 30w</t>
  </si>
  <si>
    <t>WF115</t>
  </si>
  <si>
    <t>Remote Site Survey w/Customer Provided Blueprints up to 40k Sqf</t>
  </si>
  <si>
    <t>Wi-Fi Professional Services - Remotely</t>
  </si>
  <si>
    <t>WF116</t>
  </si>
  <si>
    <t>Surcharge for After Hours or Union Labor</t>
  </si>
  <si>
    <t>WF117</t>
  </si>
  <si>
    <t>WiFi Management Silver</t>
  </si>
  <si>
    <t>WF118</t>
  </si>
  <si>
    <t>WF119</t>
  </si>
  <si>
    <t>WF120</t>
  </si>
  <si>
    <t>WF121</t>
  </si>
  <si>
    <t>WF122</t>
  </si>
  <si>
    <t>WF123</t>
  </si>
  <si>
    <t>WF124</t>
  </si>
  <si>
    <t>WF125</t>
  </si>
  <si>
    <t>WF126</t>
  </si>
  <si>
    <t>WF127</t>
  </si>
  <si>
    <t>WF128</t>
  </si>
  <si>
    <t>WF129</t>
  </si>
  <si>
    <t>WF130</t>
  </si>
  <si>
    <t>WF131</t>
  </si>
  <si>
    <t>SD101</t>
  </si>
  <si>
    <t>DIA+</t>
  </si>
  <si>
    <t>Network Edge up to 10Mb - Installed</t>
  </si>
  <si>
    <t>SD102</t>
  </si>
  <si>
    <t>Network Edge up to 30Mb - Installed</t>
  </si>
  <si>
    <t>SD103</t>
  </si>
  <si>
    <t>Network Edge up to 50Mb - Installed</t>
  </si>
  <si>
    <t>SD104</t>
  </si>
  <si>
    <t>Network Edge up to 100Mb - Installed</t>
  </si>
  <si>
    <t>SD105</t>
  </si>
  <si>
    <t>Network Edge up to 200Mb - Installed</t>
  </si>
  <si>
    <t>SD106</t>
  </si>
  <si>
    <t>Network Edge up to 500Mb - Installed</t>
  </si>
  <si>
    <t>SD107</t>
  </si>
  <si>
    <t>Network Edge up to 2000Mb - Installed</t>
  </si>
  <si>
    <t>SD108</t>
  </si>
  <si>
    <t>Network Edge HA up to 200Mb - Installed</t>
  </si>
  <si>
    <t>SD109</t>
  </si>
  <si>
    <t>Network Edge HA up to 500Mb - Installed</t>
  </si>
  <si>
    <t>SD110</t>
  </si>
  <si>
    <t>Network Edge HA up to 2000Mb - Installed</t>
  </si>
  <si>
    <t>SD111</t>
  </si>
  <si>
    <t>Managed AWS, Azure Virtual Edge</t>
  </si>
  <si>
    <t>SD112</t>
  </si>
  <si>
    <t>SD113</t>
  </si>
  <si>
    <t>SD114</t>
  </si>
  <si>
    <t>Managed Network Edge - Silver</t>
  </si>
  <si>
    <t>SD115</t>
  </si>
  <si>
    <t>Managed Network Edge - Gold</t>
  </si>
  <si>
    <t>SD116</t>
  </si>
  <si>
    <t>Managed  Network Edge - Platinum</t>
  </si>
  <si>
    <t>CC101</t>
  </si>
  <si>
    <t>Managed Service up to 10Mb</t>
  </si>
  <si>
    <t>CC102</t>
  </si>
  <si>
    <t>Managed Service up to 20Mb</t>
  </si>
  <si>
    <t>CC103</t>
  </si>
  <si>
    <t>Managed Service up to 50Mb</t>
  </si>
  <si>
    <t>CC104</t>
  </si>
  <si>
    <t>Managed Service up to 100Mb</t>
  </si>
  <si>
    <t>CC105</t>
  </si>
  <si>
    <t>Managed Service up to 250Mb</t>
  </si>
  <si>
    <t>CC106</t>
  </si>
  <si>
    <t>Managed Service up to 500Mb</t>
  </si>
  <si>
    <t>CC107</t>
  </si>
  <si>
    <t>Managed Service up to 750Mb</t>
  </si>
  <si>
    <t>CC108</t>
  </si>
  <si>
    <t>Managed Service up to 1000Mb</t>
  </si>
  <si>
    <t>CC109</t>
  </si>
  <si>
    <t>Managed Service up to 2500Mb</t>
  </si>
  <si>
    <t>CC110</t>
  </si>
  <si>
    <t>Managed Service up to 5000Mb</t>
  </si>
  <si>
    <t>CC111</t>
  </si>
  <si>
    <t>Managed Service up to 10000Mb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</si>
</sst>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_(&quot;$&quot;* #,##0.0000_);_(&quot;$&quot;* \(#,##0.0000\);_(&quot;$&quot;* &quot;-&quot;????_);_(@_)"/>
    <numFmt numFmtId="168" formatCode="0.000%"/>
    <numFmt numFmtId="169" formatCode="&quot;$&quot;#,##0.0000_);[Red]\(&quot;$&quot;#,##0.0000\)"/>
  </numFmts>
  <fonts count="22"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b/>
      <sz val="10"/>
      <name val="Arial"/>
      <family val="2"/>
    </font>
    <font>
      <sz val="8"/>
      <color theme="1"/>
      <name val="Arial"/>
      <family val="2"/>
    </font>
    <font>
      <b/>
      <sz val="8"/>
      <color rgb="FFFF0000"/>
      <name val="Arial"/>
      <family val="2"/>
    </font>
    <font>
      <b/>
      <sz val="8"/>
      <name val="Arial"/>
      <family val="2"/>
    </font>
    <font>
      <sz val="12"/>
      <color theme="1"/>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00206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auto="1"/>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8">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0" fillId="0" borderId="0" applyFont="0" applyFill="0" applyBorder="0" applyAlignment="0" applyProtection="0"/>
    <xf numFmtId="9" fontId="10" fillId="0" borderId="0" applyFont="0" applyFill="0" applyBorder="0" applyAlignment="0" applyProtection="0"/>
    <xf numFmtId="0" fontId="11"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2" fillId="0" borderId="0" applyFont="0" applyFill="0" applyBorder="0" applyAlignment="0" applyProtection="0"/>
    <xf numFmtId="44" fontId="10"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cellStyleXfs>
  <cellXfs count="187">
    <xf numFmtId="0" fontId="0" fillId="0" borderId="0" xfId="0"/>
    <xf numFmtId="0" fontId="5" fillId="0" borderId="0" xfId="0" applyFont="1" applyFill="1" applyAlignment="1" applyProtection="1">
      <alignment horizontal="center" vertical="center"/>
      <protection hidden="1"/>
    </xf>
    <xf numFmtId="165"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3" fillId="2" borderId="11"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center" vertical="center" wrapText="1"/>
      <protection hidden="1"/>
    </xf>
    <xf numFmtId="10" fontId="13" fillId="2" borderId="1" xfId="4" applyNumberFormat="1" applyFont="1" applyFill="1" applyBorder="1" applyAlignment="1" applyProtection="1">
      <alignment horizontal="center" vertical="center" wrapText="1"/>
      <protection hidden="1"/>
    </xf>
    <xf numFmtId="10" fontId="5" fillId="0" borderId="0" xfId="4" applyNumberFormat="1" applyFont="1" applyFill="1" applyAlignment="1" applyProtection="1">
      <alignment horizontal="center" vertical="center"/>
      <protection hidden="1"/>
    </xf>
    <xf numFmtId="0" fontId="9" fillId="0" borderId="0" xfId="0" applyFont="1" applyAlignment="1" applyProtection="1">
      <alignment horizontal="center" vertical="center"/>
    </xf>
    <xf numFmtId="164" fontId="9"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10" fontId="8" fillId="0" borderId="0" xfId="0" applyNumberFormat="1" applyFont="1" applyFill="1" applyBorder="1" applyAlignment="1" applyProtection="1">
      <alignment vertical="center" wrapText="1"/>
      <protection hidden="1"/>
    </xf>
    <xf numFmtId="0" fontId="8" fillId="0" borderId="0" xfId="0" applyNumberFormat="1" applyFont="1" applyFill="1" applyBorder="1" applyAlignment="1" applyProtection="1">
      <alignment vertical="center" wrapText="1"/>
      <protection hidden="1"/>
    </xf>
    <xf numFmtId="0" fontId="13"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3" fillId="2" borderId="1" xfId="9" applyNumberFormat="1"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3" fillId="2" borderId="1" xfId="0" applyFont="1" applyFill="1" applyBorder="1" applyAlignment="1" applyProtection="1">
      <alignment vertical="center"/>
      <protection hidden="1"/>
    </xf>
    <xf numFmtId="0" fontId="7" fillId="0" borderId="0" xfId="0" applyFont="1" applyFill="1" applyBorder="1" applyProtection="1"/>
    <xf numFmtId="164" fontId="13" fillId="2" borderId="1" xfId="9" applyNumberFormat="1"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4" fillId="0" borderId="0" xfId="0" applyFont="1" applyFill="1" applyBorder="1" applyAlignment="1" applyProtection="1">
      <alignment horizontal="center" wrapText="1"/>
    </xf>
    <xf numFmtId="0" fontId="15" fillId="2" borderId="0" xfId="0" applyFont="1" applyFill="1" applyBorder="1" applyAlignment="1" applyProtection="1"/>
    <xf numFmtId="0" fontId="13" fillId="2" borderId="0" xfId="0" applyFont="1" applyFill="1" applyBorder="1" applyAlignment="1" applyProtection="1"/>
    <xf numFmtId="0" fontId="16" fillId="2" borderId="1" xfId="0" applyFont="1" applyFill="1" applyBorder="1" applyAlignment="1" applyProtection="1">
      <alignment horizontal="center" vertical="center" wrapText="1"/>
    </xf>
    <xf numFmtId="0" fontId="13" fillId="2" borderId="1" xfId="0" applyNumberFormat="1" applyFont="1" applyFill="1" applyBorder="1" applyAlignment="1" applyProtection="1">
      <alignment horizontal="center" vertical="center" wrapText="1"/>
      <protection hidden="1"/>
    </xf>
    <xf numFmtId="167" fontId="7" fillId="0" borderId="0" xfId="0" applyNumberFormat="1" applyFont="1" applyFill="1" applyBorder="1" applyAlignment="1" applyProtection="1">
      <alignment horizontal="center" vertical="center" wrapText="1"/>
    </xf>
    <xf numFmtId="167" fontId="13" fillId="2" borderId="1" xfId="9" applyNumberFormat="1" applyFont="1" applyFill="1" applyBorder="1" applyAlignment="1" applyProtection="1">
      <alignment horizontal="center" vertical="center" wrapText="1"/>
      <protection hidden="1"/>
    </xf>
    <xf numFmtId="0" fontId="7" fillId="0" borderId="0" xfId="0" applyNumberFormat="1" applyFont="1" applyAlignment="1" applyProtection="1">
      <alignment horizontal="left" vertical="center" wrapText="1"/>
    </xf>
    <xf numFmtId="0" fontId="7" fillId="0" borderId="0" xfId="0" applyFont="1" applyAlignment="1" applyProtection="1">
      <alignment horizontal="left" vertical="center"/>
    </xf>
    <xf numFmtId="0" fontId="8" fillId="7" borderId="13" xfId="0" applyNumberFormat="1" applyFont="1" applyFill="1" applyBorder="1" applyAlignment="1" applyProtection="1">
      <alignment horizontal="center" vertical="center" wrapText="1"/>
      <protection hidden="1"/>
    </xf>
    <xf numFmtId="166" fontId="17" fillId="5" borderId="14" xfId="9" applyNumberFormat="1" applyFont="1" applyFill="1" applyBorder="1" applyAlignment="1" applyProtection="1">
      <alignment horizontal="right" vertical="center"/>
    </xf>
    <xf numFmtId="0" fontId="0" fillId="0" borderId="0" xfId="0" applyProtection="1"/>
    <xf numFmtId="14" fontId="8" fillId="3" borderId="1" xfId="0" applyNumberFormat="1" applyFont="1" applyFill="1" applyBorder="1" applyAlignment="1" applyProtection="1">
      <alignment horizontal="left" vertical="center"/>
      <protection hidden="1"/>
    </xf>
    <xf numFmtId="10" fontId="7" fillId="6" borderId="1" xfId="4" applyNumberFormat="1" applyFont="1" applyFill="1" applyBorder="1" applyAlignment="1" applyProtection="1">
      <alignment horizontal="center" vertical="center"/>
      <protection hidden="1"/>
    </xf>
    <xf numFmtId="10" fontId="7" fillId="6" borderId="1" xfId="4" applyNumberFormat="1" applyFont="1" applyFill="1" applyBorder="1" applyAlignment="1" applyProtection="1">
      <alignment horizontal="center" vertical="center" wrapText="1"/>
      <protection hidden="1"/>
    </xf>
    <xf numFmtId="0" fontId="8" fillId="3" borderId="1"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center" vertical="center" wrapText="1"/>
      <protection hidden="1"/>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7"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5" fillId="3" borderId="1" xfId="0" applyFont="1" applyFill="1" applyBorder="1" applyAlignment="1" applyProtection="1">
      <alignment horizontal="center" vertical="center"/>
    </xf>
    <xf numFmtId="0" fontId="18" fillId="0" borderId="0" xfId="0" applyFont="1" applyAlignment="1" applyProtection="1">
      <alignment vertical="center"/>
    </xf>
    <xf numFmtId="0" fontId="18" fillId="3" borderId="1" xfId="0" applyFont="1" applyFill="1" applyBorder="1" applyAlignment="1" applyProtection="1">
      <alignment horizontal="center" vertical="center"/>
    </xf>
    <xf numFmtId="0" fontId="19" fillId="0" borderId="0" xfId="0" applyFont="1" applyAlignment="1" applyProtection="1">
      <alignment vertical="center"/>
    </xf>
    <xf numFmtId="0" fontId="3" fillId="3" borderId="1" xfId="0" applyFont="1" applyFill="1" applyBorder="1" applyAlignment="1" applyProtection="1">
      <alignment horizontal="center" vertical="center"/>
    </xf>
    <xf numFmtId="49" fontId="20" fillId="4" borderId="1" xfId="0" applyNumberFormat="1" applyFont="1" applyFill="1" applyBorder="1" applyAlignment="1" applyProtection="1">
      <alignment vertical="center" wrapText="1"/>
    </xf>
    <xf numFmtId="49" fontId="3" fillId="4" borderId="1" xfId="0" applyNumberFormat="1" applyFont="1" applyFill="1" applyBorder="1" applyAlignment="1" applyProtection="1">
      <alignment vertical="center" wrapText="1"/>
    </xf>
    <xf numFmtId="0" fontId="3" fillId="4" borderId="1" xfId="4" applyNumberFormat="1" applyFont="1" applyFill="1" applyBorder="1" applyAlignment="1" applyProtection="1">
      <alignment horizontal="center" vertical="center"/>
    </xf>
    <xf numFmtId="0" fontId="3" fillId="4" borderId="1" xfId="4" applyNumberFormat="1" applyFont="1" applyFill="1" applyBorder="1" applyAlignment="1" applyProtection="1">
      <alignment horizontal="center" vertical="center" wrapText="1"/>
    </xf>
    <xf numFmtId="168" fontId="3" fillId="4" borderId="1" xfId="4" applyNumberFormat="1" applyFont="1" applyFill="1" applyBorder="1" applyAlignment="1" applyProtection="1">
      <alignment horizontal="center" vertical="center"/>
    </xf>
    <xf numFmtId="164" fontId="3" fillId="4" borderId="1" xfId="0" applyNumberFormat="1" applyFont="1" applyFill="1" applyBorder="1" applyAlignment="1" applyProtection="1">
      <alignment horizontal="center" vertical="center" wrapText="1"/>
    </xf>
    <xf numFmtId="0" fontId="3" fillId="4" borderId="1" xfId="4" applyNumberFormat="1" applyFont="1" applyFill="1" applyBorder="1" applyAlignment="1" applyProtection="1">
      <alignment horizontal="left" vertical="center" wrapText="1"/>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xf>
    <xf numFmtId="0" fontId="13" fillId="2" borderId="15" xfId="0" applyFont="1" applyFill="1" applyBorder="1" applyAlignment="1" applyProtection="1">
      <alignment horizontal="center" vertical="center" wrapText="1"/>
      <protection hidden="1"/>
    </xf>
    <xf numFmtId="0" fontId="13" fillId="9" borderId="15" xfId="0" applyFont="1" applyFill="1" applyBorder="1" applyAlignment="1" applyProtection="1">
      <alignment horizontal="center" vertical="center" wrapText="1"/>
      <protection hidden="1"/>
    </xf>
    <xf numFmtId="0" fontId="13" fillId="2" borderId="15" xfId="4" applyNumberFormat="1" applyFont="1" applyFill="1" applyBorder="1" applyAlignment="1" applyProtection="1">
      <alignment horizontal="center" vertical="center" wrapText="1"/>
      <protection hidden="1"/>
    </xf>
    <xf numFmtId="10" fontId="13" fillId="2" borderId="15" xfId="4" applyNumberFormat="1" applyFont="1" applyFill="1" applyBorder="1" applyAlignment="1" applyProtection="1">
      <alignment horizontal="center" vertical="center" wrapText="1"/>
      <protection hidden="1"/>
    </xf>
    <xf numFmtId="0" fontId="13" fillId="9" borderId="0"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xf>
    <xf numFmtId="49" fontId="7" fillId="4" borderId="1" xfId="0" applyNumberFormat="1" applyFont="1" applyFill="1" applyBorder="1" applyAlignment="1" applyProtection="1">
      <alignment horizontal="left" vertical="center" wrapText="1"/>
    </xf>
    <xf numFmtId="0" fontId="7" fillId="4" borderId="1" xfId="0" applyNumberFormat="1" applyFont="1" applyFill="1" applyBorder="1" applyAlignment="1" applyProtection="1">
      <alignment horizontal="left" vertical="center" wrapText="1"/>
    </xf>
    <xf numFmtId="164" fontId="7" fillId="4" borderId="1" xfId="9" applyNumberFormat="1" applyFont="1" applyFill="1" applyBorder="1" applyAlignment="1" applyProtection="1">
      <alignment horizontal="left" vertical="center" wrapText="1"/>
    </xf>
    <xf numFmtId="49" fontId="1" fillId="4" borderId="1" xfId="0" applyNumberFormat="1" applyFont="1" applyFill="1" applyBorder="1" applyAlignment="1" applyProtection="1">
      <alignment vertical="center" wrapText="1"/>
    </xf>
    <xf numFmtId="0" fontId="1" fillId="4" borderId="1" xfId="0" applyNumberFormat="1" applyFont="1" applyFill="1" applyBorder="1" applyAlignment="1" applyProtection="1">
      <alignment horizontal="center" vertical="center" wrapText="1"/>
    </xf>
    <xf numFmtId="49" fontId="1" fillId="4" borderId="1" xfId="0" applyNumberFormat="1" applyFont="1" applyFill="1" applyBorder="1" applyAlignment="1" applyProtection="1">
      <alignment horizontal="center" vertical="center" wrapText="1"/>
    </xf>
    <xf numFmtId="0" fontId="1" fillId="4" borderId="1" xfId="9" applyNumberFormat="1" applyFont="1" applyFill="1" applyBorder="1" applyAlignment="1" applyProtection="1">
      <alignment horizontal="center" vertical="center" wrapText="1"/>
    </xf>
    <xf numFmtId="164" fontId="1" fillId="4" borderId="1" xfId="9" applyNumberFormat="1" applyFont="1" applyFill="1" applyBorder="1" applyAlignment="1" applyProtection="1">
      <alignment horizontal="center" vertical="center" wrapText="1"/>
    </xf>
    <xf numFmtId="49" fontId="7" fillId="4" borderId="1" xfId="0" applyNumberFormat="1" applyFont="1" applyFill="1" applyBorder="1" applyAlignment="1" applyProtection="1">
      <alignment vertical="center" wrapText="1"/>
    </xf>
    <xf numFmtId="164" fontId="7" fillId="4" borderId="1" xfId="9"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49" fontId="1" fillId="4" borderId="1" xfId="0" applyNumberFormat="1" applyFont="1" applyFill="1" applyBorder="1" applyAlignment="1" applyProtection="1">
      <alignment horizontal="center" vertical="center"/>
    </xf>
    <xf numFmtId="0" fontId="1" fillId="4" borderId="1" xfId="0" applyNumberFormat="1" applyFont="1" applyFill="1" applyBorder="1" applyAlignment="1" applyProtection="1">
      <alignment horizontal="center" vertical="center"/>
    </xf>
    <xf numFmtId="0" fontId="1" fillId="4" borderId="1" xfId="9" applyNumberFormat="1" applyFont="1" applyFill="1" applyBorder="1" applyAlignment="1" applyProtection="1">
      <alignment horizontal="center" vertical="center"/>
    </xf>
    <xf numFmtId="164" fontId="1" fillId="4" borderId="1" xfId="9" applyNumberFormat="1" applyFont="1" applyFill="1" applyBorder="1" applyAlignment="1" applyProtection="1">
      <alignment horizontal="center" vertical="center"/>
    </xf>
    <xf numFmtId="49" fontId="0" fillId="4" borderId="1" xfId="0" applyNumberFormat="1" applyFont="1" applyFill="1" applyBorder="1" applyAlignment="1" applyProtection="1">
      <alignment horizontal="left" vertical="center" wrapText="1"/>
    </xf>
    <xf numFmtId="0" fontId="7" fillId="4" borderId="1" xfId="9" applyNumberFormat="1" applyFont="1" applyFill="1" applyBorder="1" applyAlignment="1" applyProtection="1">
      <alignment horizontal="center" vertical="center"/>
    </xf>
    <xf numFmtId="0" fontId="7" fillId="4" borderId="1" xfId="9" applyNumberFormat="1"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xf>
    <xf numFmtId="49" fontId="17" fillId="4" borderId="1" xfId="0" applyNumberFormat="1" applyFont="1" applyFill="1" applyBorder="1" applyAlignment="1" applyProtection="1">
      <alignment vertical="center" wrapText="1"/>
    </xf>
    <xf numFmtId="0" fontId="7" fillId="4" borderId="1" xfId="9" applyNumberFormat="1" applyFont="1" applyFill="1" applyBorder="1" applyAlignment="1" applyProtection="1">
      <alignment horizontal="left" vertical="center" wrapText="1"/>
    </xf>
    <xf numFmtId="166" fontId="17" fillId="5" borderId="14" xfId="9" applyNumberFormat="1" applyFont="1" applyFill="1" applyBorder="1" applyAlignment="1">
      <alignment horizontal="right" vertical="center"/>
    </xf>
    <xf numFmtId="166" fontId="17" fillId="5" borderId="23" xfId="9" applyNumberFormat="1" applyFont="1" applyFill="1" applyBorder="1" applyAlignment="1">
      <alignment horizontal="right" vertical="center"/>
    </xf>
    <xf numFmtId="0" fontId="5" fillId="6" borderId="1" xfId="0" applyFont="1" applyFill="1" applyBorder="1" applyAlignment="1">
      <alignment horizontal="center" vertical="center"/>
    </xf>
    <xf numFmtId="0" fontId="7" fillId="4" borderId="1" xfId="0" applyFont="1" applyFill="1" applyBorder="1" applyAlignment="1" applyProtection="1">
      <alignment vertical="center" wrapText="1"/>
    </xf>
    <xf numFmtId="49" fontId="7" fillId="4" borderId="1" xfId="0" applyNumberFormat="1" applyFont="1" applyFill="1" applyBorder="1" applyAlignment="1" applyProtection="1">
      <alignment horizontal="center" vertical="center"/>
    </xf>
    <xf numFmtId="8" fontId="7" fillId="4" borderId="1" xfId="9" applyNumberFormat="1" applyFont="1" applyFill="1" applyBorder="1" applyAlignment="1" applyProtection="1">
      <alignment horizontal="center" vertical="center"/>
    </xf>
    <xf numFmtId="10" fontId="7" fillId="4" borderId="1" xfId="4" applyNumberFormat="1" applyFont="1" applyFill="1" applyBorder="1" applyAlignment="1" applyProtection="1">
      <alignment horizontal="center" vertical="center"/>
      <protection hidden="1"/>
    </xf>
    <xf numFmtId="49" fontId="1" fillId="4" borderId="1" xfId="0" applyNumberFormat="1" applyFont="1" applyFill="1" applyBorder="1" applyAlignment="1" applyProtection="1">
      <alignment vertical="center" wrapText="1"/>
      <protection locked="0"/>
    </xf>
    <xf numFmtId="49" fontId="1" fillId="4" borderId="1" xfId="0" applyNumberFormat="1" applyFont="1" applyFill="1" applyBorder="1" applyAlignment="1" applyProtection="1">
      <alignment horizontal="center" vertical="center"/>
      <protection locked="0"/>
    </xf>
    <xf numFmtId="0" fontId="1" fillId="4" borderId="1" xfId="9" applyNumberFormat="1" applyFont="1" applyFill="1" applyBorder="1" applyAlignment="1" applyProtection="1">
      <alignment horizontal="center" vertical="center"/>
      <protection locked="0"/>
    </xf>
    <xf numFmtId="8" fontId="1" fillId="4" borderId="1" xfId="9" applyNumberFormat="1" applyFont="1" applyFill="1" applyBorder="1" applyAlignment="1" applyProtection="1">
      <alignment horizontal="center" vertical="center"/>
      <protection locked="0"/>
    </xf>
    <xf numFmtId="10" fontId="1" fillId="4" borderId="8" xfId="4" applyNumberFormat="1" applyFont="1" applyFill="1" applyBorder="1" applyAlignment="1" applyProtection="1">
      <alignment horizontal="center" vertical="center"/>
      <protection locked="0" hidden="1"/>
    </xf>
    <xf numFmtId="0" fontId="1" fillId="4" borderId="1" xfId="0" applyFont="1" applyFill="1" applyBorder="1" applyAlignment="1" applyProtection="1">
      <alignment vertical="center" wrapText="1"/>
      <protection locked="0"/>
    </xf>
    <xf numFmtId="0" fontId="7" fillId="4" borderId="1" xfId="0" applyFont="1" applyFill="1" applyBorder="1" applyAlignment="1">
      <alignment horizontal="left"/>
    </xf>
    <xf numFmtId="0" fontId="7" fillId="4" borderId="1" xfId="0" applyFont="1" applyFill="1" applyBorder="1" applyAlignment="1">
      <alignment vertical="center"/>
    </xf>
    <xf numFmtId="0" fontId="7" fillId="4" borderId="1" xfId="0" applyFont="1" applyFill="1" applyBorder="1" applyAlignment="1">
      <alignment horizontal="center" vertical="center"/>
    </xf>
    <xf numFmtId="0" fontId="7" fillId="4" borderId="1" xfId="0" applyFont="1" applyFill="1" applyBorder="1"/>
    <xf numFmtId="9" fontId="7" fillId="4" borderId="8" xfId="4" applyFont="1" applyFill="1" applyBorder="1" applyAlignment="1">
      <alignment horizontal="center"/>
    </xf>
    <xf numFmtId="166" fontId="8" fillId="5" borderId="23" xfId="27" applyNumberFormat="1" applyFont="1" applyFill="1" applyBorder="1" applyAlignment="1">
      <alignment horizontal="right"/>
    </xf>
    <xf numFmtId="166" fontId="8" fillId="5" borderId="14" xfId="27" applyNumberFormat="1" applyFont="1" applyFill="1" applyBorder="1" applyAlignment="1">
      <alignment horizontal="right"/>
    </xf>
    <xf numFmtId="10" fontId="7" fillId="4" borderId="8" xfId="4" applyNumberFormat="1" applyFont="1" applyFill="1" applyBorder="1" applyAlignment="1">
      <alignment horizontal="center"/>
    </xf>
    <xf numFmtId="0" fontId="7" fillId="4" borderId="1" xfId="27" applyNumberFormat="1" applyFont="1" applyFill="1" applyBorder="1" applyAlignment="1">
      <alignment horizontal="center"/>
    </xf>
    <xf numFmtId="0" fontId="7" fillId="4" borderId="1" xfId="0" applyFont="1" applyFill="1" applyBorder="1" applyAlignment="1">
      <alignment horizontal="center"/>
    </xf>
    <xf numFmtId="44" fontId="7" fillId="4" borderId="1" xfId="0" applyNumberFormat="1" applyFont="1" applyFill="1" applyBorder="1" applyAlignment="1">
      <alignment horizontal="center"/>
    </xf>
    <xf numFmtId="0" fontId="7" fillId="0" borderId="0" xfId="0" applyFont="1"/>
    <xf numFmtId="0" fontId="1" fillId="4" borderId="15" xfId="9" applyNumberFormat="1" applyFont="1" applyFill="1" applyBorder="1" applyAlignment="1" applyProtection="1">
      <alignment horizontal="center" vertical="center"/>
      <protection locked="0"/>
    </xf>
    <xf numFmtId="10" fontId="1" fillId="4" borderId="24" xfId="4" applyNumberFormat="1" applyFont="1" applyFill="1" applyBorder="1" applyAlignment="1" applyProtection="1">
      <alignment horizontal="center" vertical="center"/>
      <protection locked="0" hidden="1"/>
    </xf>
    <xf numFmtId="10" fontId="1" fillId="4" borderId="27" xfId="4" applyNumberFormat="1" applyFont="1" applyFill="1" applyBorder="1" applyAlignment="1" applyProtection="1">
      <alignment horizontal="center" vertical="center"/>
      <protection locked="0" hidden="1"/>
    </xf>
    <xf numFmtId="0" fontId="7" fillId="6" borderId="1" xfId="0" applyFont="1" applyFill="1" applyBorder="1" applyAlignment="1">
      <alignment horizontal="center" vertical="center"/>
    </xf>
    <xf numFmtId="10" fontId="1" fillId="4" borderId="8" xfId="4" applyNumberFormat="1" applyFont="1" applyFill="1" applyBorder="1" applyAlignment="1" applyProtection="1">
      <alignment horizontal="center" vertical="center"/>
      <protection hidden="1"/>
    </xf>
    <xf numFmtId="167" fontId="13" fillId="2" borderId="15" xfId="9" applyNumberFormat="1" applyFont="1" applyFill="1" applyBorder="1" applyAlignment="1" applyProtection="1">
      <alignment horizontal="center" vertical="center" wrapText="1"/>
      <protection hidden="1"/>
    </xf>
    <xf numFmtId="167" fontId="17" fillId="5" borderId="28" xfId="9" applyNumberFormat="1" applyFont="1" applyFill="1" applyBorder="1" applyAlignment="1" applyProtection="1">
      <alignment horizontal="center" vertical="center"/>
    </xf>
    <xf numFmtId="167" fontId="17" fillId="5" borderId="14" xfId="9" applyNumberFormat="1" applyFont="1" applyFill="1" applyBorder="1" applyAlignment="1" applyProtection="1">
      <alignment horizontal="center" vertical="center"/>
    </xf>
    <xf numFmtId="7" fontId="7" fillId="4" borderId="1" xfId="0" applyNumberFormat="1" applyFont="1" applyFill="1" applyBorder="1" applyAlignment="1">
      <alignment horizontal="center"/>
    </xf>
    <xf numFmtId="7" fontId="7" fillId="4" borderId="1" xfId="27" applyNumberFormat="1" applyFont="1" applyFill="1" applyBorder="1" applyAlignment="1">
      <alignment horizontal="center"/>
    </xf>
    <xf numFmtId="0" fontId="8" fillId="4" borderId="1" xfId="0" applyFont="1" applyFill="1" applyBorder="1" applyAlignment="1">
      <alignment horizontal="center"/>
    </xf>
    <xf numFmtId="166" fontId="8" fillId="5" borderId="26" xfId="27" applyNumberFormat="1" applyFont="1" applyFill="1" applyBorder="1" applyAlignment="1">
      <alignment horizontal="right"/>
    </xf>
    <xf numFmtId="166" fontId="17" fillId="5" borderId="25" xfId="9" applyNumberFormat="1" applyFont="1" applyFill="1" applyBorder="1" applyAlignment="1">
      <alignment horizontal="right" vertical="center"/>
    </xf>
    <xf numFmtId="166" fontId="17" fillId="5" borderId="26" xfId="9" applyNumberFormat="1" applyFont="1" applyFill="1" applyBorder="1" applyAlignment="1">
      <alignment horizontal="right" vertical="center"/>
    </xf>
    <xf numFmtId="169" fontId="7" fillId="4" borderId="1" xfId="9" applyNumberFormat="1" applyFont="1" applyFill="1" applyBorder="1" applyAlignment="1" applyProtection="1">
      <alignment horizontal="right" vertical="center"/>
    </xf>
    <xf numFmtId="169" fontId="1" fillId="4" borderId="1" xfId="9" applyNumberFormat="1" applyFont="1" applyFill="1" applyBorder="1" applyAlignment="1" applyProtection="1">
      <alignment horizontal="right" vertical="center"/>
      <protection locked="0"/>
    </xf>
    <xf numFmtId="169" fontId="7" fillId="4" borderId="1" xfId="27" applyNumberFormat="1" applyFont="1" applyFill="1" applyBorder="1" applyAlignment="1">
      <alignment horizontal="right"/>
    </xf>
    <xf numFmtId="169" fontId="1" fillId="4" borderId="15" xfId="27" applyNumberFormat="1" applyFont="1" applyFill="1" applyBorder="1" applyAlignment="1" applyProtection="1">
      <alignment horizontal="right" vertical="center"/>
      <protection locked="0"/>
    </xf>
    <xf numFmtId="169" fontId="1" fillId="4" borderId="1" xfId="27" applyNumberFormat="1" applyFont="1" applyFill="1" applyBorder="1" applyAlignment="1" applyProtection="1">
      <alignment horizontal="right" vertical="center"/>
      <protection locked="0"/>
    </xf>
    <xf numFmtId="0" fontId="8" fillId="3" borderId="8" xfId="0" applyFont="1" applyFill="1" applyBorder="1" applyAlignment="1" applyProtection="1">
      <alignment horizontal="left" vertical="center"/>
      <protection hidden="1"/>
    </xf>
    <xf numFmtId="0" fontId="8" fillId="3" borderId="9" xfId="0" applyFont="1" applyFill="1" applyBorder="1" applyAlignment="1" applyProtection="1">
      <alignment horizontal="left" vertical="center"/>
      <protection hidden="1"/>
    </xf>
    <xf numFmtId="0" fontId="8" fillId="3" borderId="10" xfId="0" applyFont="1" applyFill="1" applyBorder="1" applyAlignment="1" applyProtection="1">
      <alignment horizontal="left" vertical="center"/>
      <protection hidden="1"/>
    </xf>
    <xf numFmtId="14" fontId="8" fillId="3" borderId="8" xfId="0" applyNumberFormat="1" applyFont="1" applyFill="1" applyBorder="1" applyAlignment="1" applyProtection="1">
      <alignment horizontal="left" vertical="center"/>
      <protection hidden="1"/>
    </xf>
    <xf numFmtId="14" fontId="8" fillId="3" borderId="9" xfId="0" applyNumberFormat="1" applyFont="1" applyFill="1" applyBorder="1" applyAlignment="1" applyProtection="1">
      <alignment horizontal="left" vertical="center"/>
      <protection hidden="1"/>
    </xf>
    <xf numFmtId="14" fontId="8" fillId="3" borderId="10" xfId="0" applyNumberFormat="1"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wrapText="1"/>
    </xf>
    <xf numFmtId="0" fontId="7" fillId="5" borderId="18" xfId="0" applyFont="1" applyFill="1" applyBorder="1" applyAlignment="1" applyProtection="1">
      <alignment horizontal="left" vertical="center" wrapText="1"/>
    </xf>
    <xf numFmtId="0" fontId="7" fillId="5" borderId="19" xfId="0" applyFont="1" applyFill="1" applyBorder="1" applyAlignment="1" applyProtection="1">
      <alignment horizontal="left" vertical="center" wrapText="1"/>
    </xf>
    <xf numFmtId="14" fontId="7" fillId="5" borderId="6" xfId="0" applyNumberFormat="1" applyFont="1" applyFill="1" applyBorder="1" applyAlignment="1" applyProtection="1">
      <alignment horizontal="left" vertical="center" wrapText="1"/>
    </xf>
    <xf numFmtId="14" fontId="7" fillId="5" borderId="12" xfId="0" applyNumberFormat="1" applyFont="1" applyFill="1" applyBorder="1" applyAlignment="1" applyProtection="1">
      <alignment horizontal="left" vertical="center" wrapText="1"/>
    </xf>
    <xf numFmtId="14" fontId="7" fillId="5" borderId="7" xfId="0" applyNumberFormat="1" applyFont="1" applyFill="1" applyBorder="1" applyAlignment="1" applyProtection="1">
      <alignment horizontal="left" vertical="center" wrapText="1"/>
    </xf>
    <xf numFmtId="164" fontId="7" fillId="4" borderId="15" xfId="9" applyNumberFormat="1" applyFont="1" applyFill="1" applyBorder="1" applyAlignment="1" applyProtection="1">
      <alignment horizontal="center" vertical="center" wrapText="1"/>
    </xf>
    <xf numFmtId="164" fontId="7" fillId="4" borderId="11" xfId="9" applyNumberFormat="1" applyFont="1" applyFill="1" applyBorder="1" applyAlignment="1" applyProtection="1">
      <alignment horizontal="center" vertical="center" wrapText="1"/>
    </xf>
    <xf numFmtId="49" fontId="17" fillId="4" borderId="1" xfId="0" applyNumberFormat="1" applyFont="1" applyFill="1" applyBorder="1" applyAlignment="1" applyProtection="1">
      <alignment horizontal="center" vertical="center" wrapText="1"/>
    </xf>
    <xf numFmtId="49" fontId="7" fillId="4" borderId="1" xfId="0" applyNumberFormat="1" applyFont="1" applyFill="1" applyBorder="1" applyAlignment="1" applyProtection="1">
      <alignment horizontal="left" vertical="center" wrapText="1"/>
    </xf>
    <xf numFmtId="0" fontId="7" fillId="4" borderId="1" xfId="0" applyNumberFormat="1" applyFont="1" applyFill="1" applyBorder="1" applyAlignment="1" applyProtection="1">
      <alignment horizontal="center" vertical="center" wrapText="1"/>
    </xf>
    <xf numFmtId="49" fontId="7" fillId="4" borderId="1" xfId="0" applyNumberFormat="1" applyFont="1" applyFill="1" applyBorder="1" applyAlignment="1" applyProtection="1">
      <alignment horizontal="center" vertical="center" wrapText="1"/>
    </xf>
    <xf numFmtId="0" fontId="7" fillId="4" borderId="1" xfId="9" applyNumberFormat="1" applyFont="1" applyFill="1" applyBorder="1" applyAlignment="1" applyProtection="1">
      <alignment horizontal="center" vertical="center" wrapText="1"/>
    </xf>
    <xf numFmtId="164" fontId="7" fillId="4" borderId="1" xfId="9" applyNumberFormat="1" applyFont="1" applyFill="1" applyBorder="1" applyAlignment="1" applyProtection="1">
      <alignment horizontal="center" vertical="center" wrapText="1"/>
    </xf>
    <xf numFmtId="49" fontId="17" fillId="4" borderId="15" xfId="0" applyNumberFormat="1" applyFont="1" applyFill="1" applyBorder="1" applyAlignment="1" applyProtection="1">
      <alignment horizontal="center" vertical="center" wrapText="1"/>
    </xf>
    <xf numFmtId="49" fontId="17" fillId="4" borderId="11" xfId="0" applyNumberFormat="1" applyFont="1" applyFill="1" applyBorder="1" applyAlignment="1" applyProtection="1">
      <alignment horizontal="center" vertical="center" wrapText="1"/>
    </xf>
    <xf numFmtId="49" fontId="7" fillId="4" borderId="15" xfId="0" applyNumberFormat="1" applyFont="1" applyFill="1" applyBorder="1" applyAlignment="1" applyProtection="1">
      <alignment horizontal="center" vertical="center" wrapText="1"/>
    </xf>
    <xf numFmtId="49" fontId="7" fillId="4" borderId="11" xfId="0" applyNumberFormat="1" applyFont="1" applyFill="1" applyBorder="1" applyAlignment="1" applyProtection="1">
      <alignment horizontal="center" vertical="center" wrapText="1"/>
    </xf>
    <xf numFmtId="0" fontId="7" fillId="4" borderId="15" xfId="0" applyNumberFormat="1" applyFont="1" applyFill="1" applyBorder="1" applyAlignment="1" applyProtection="1">
      <alignment horizontal="center" vertical="center" wrapText="1"/>
    </xf>
    <xf numFmtId="0" fontId="7" fillId="4" borderId="11" xfId="0" applyNumberFormat="1" applyFont="1" applyFill="1" applyBorder="1" applyAlignment="1" applyProtection="1">
      <alignment horizontal="center" vertical="center" wrapText="1"/>
    </xf>
    <xf numFmtId="0" fontId="7" fillId="4" borderId="15" xfId="9" applyNumberFormat="1" applyFont="1" applyFill="1" applyBorder="1" applyAlignment="1" applyProtection="1">
      <alignment horizontal="center" vertical="center" wrapText="1"/>
    </xf>
    <xf numFmtId="0" fontId="7" fillId="4" borderId="11" xfId="9" applyNumberFormat="1" applyFont="1" applyFill="1" applyBorder="1" applyAlignment="1" applyProtection="1">
      <alignment horizontal="center" vertical="center" wrapText="1"/>
    </xf>
    <xf numFmtId="49" fontId="3" fillId="4" borderId="15" xfId="0" applyNumberFormat="1" applyFont="1" applyFill="1" applyBorder="1" applyAlignment="1" applyProtection="1">
      <alignment horizontal="center" vertical="center" wrapText="1"/>
    </xf>
    <xf numFmtId="49" fontId="3" fillId="4" borderId="11" xfId="0" applyNumberFormat="1" applyFont="1" applyFill="1" applyBorder="1" applyAlignment="1" applyProtection="1">
      <alignment horizontal="center" vertical="center" wrapText="1"/>
    </xf>
    <xf numFmtId="164" fontId="3" fillId="4" borderId="15" xfId="0" applyNumberFormat="1" applyFont="1" applyFill="1" applyBorder="1" applyAlignment="1" applyProtection="1">
      <alignment horizontal="center" vertical="center" wrapText="1"/>
    </xf>
    <xf numFmtId="164" fontId="3" fillId="4" borderId="11" xfId="0" applyNumberFormat="1" applyFont="1" applyFill="1" applyBorder="1" applyAlignment="1" applyProtection="1">
      <alignment horizontal="center" vertical="center" wrapText="1"/>
    </xf>
    <xf numFmtId="49" fontId="20" fillId="4" borderId="15" xfId="0" applyNumberFormat="1" applyFont="1" applyFill="1" applyBorder="1" applyAlignment="1" applyProtection="1">
      <alignment horizontal="center" vertical="center" wrapText="1"/>
    </xf>
    <xf numFmtId="49" fontId="20" fillId="4" borderId="11" xfId="0" applyNumberFormat="1" applyFont="1" applyFill="1" applyBorder="1" applyAlignment="1" applyProtection="1">
      <alignment horizontal="center" vertical="center" wrapText="1"/>
    </xf>
    <xf numFmtId="0" fontId="21" fillId="8" borderId="20" xfId="0" applyFont="1" applyFill="1" applyBorder="1" applyAlignment="1" applyProtection="1">
      <alignment horizontal="center" vertical="center" wrapText="1"/>
    </xf>
    <xf numFmtId="0" fontId="21" fillId="8" borderId="4" xfId="0" applyFont="1" applyFill="1" applyBorder="1" applyAlignment="1" applyProtection="1">
      <alignment horizontal="center" vertical="center" wrapText="1"/>
    </xf>
    <xf numFmtId="0" fontId="21" fillId="8" borderId="5" xfId="0" applyFont="1" applyFill="1" applyBorder="1" applyAlignment="1" applyProtection="1">
      <alignment horizontal="center" vertical="center" wrapText="1"/>
    </xf>
    <xf numFmtId="0" fontId="21" fillId="8" borderId="21" xfId="0" applyFont="1" applyFill="1" applyBorder="1" applyAlignment="1" applyProtection="1">
      <alignment horizontal="center" vertical="center" wrapText="1"/>
    </xf>
    <xf numFmtId="0" fontId="21" fillId="8" borderId="0" xfId="0" applyFont="1" applyFill="1" applyBorder="1" applyAlignment="1" applyProtection="1">
      <alignment horizontal="center" vertical="center" wrapText="1"/>
    </xf>
    <xf numFmtId="0" fontId="21" fillId="8" borderId="2" xfId="0" applyFont="1" applyFill="1" applyBorder="1" applyAlignment="1" applyProtection="1">
      <alignment horizontal="center" vertical="center" wrapText="1"/>
    </xf>
    <xf numFmtId="0" fontId="21" fillId="8" borderId="22" xfId="0" applyFont="1" applyFill="1" applyBorder="1" applyAlignment="1" applyProtection="1">
      <alignment horizontal="center" vertical="center" wrapText="1"/>
    </xf>
    <xf numFmtId="0" fontId="21" fillId="8" borderId="3" xfId="0" applyFont="1" applyFill="1" applyBorder="1" applyAlignment="1" applyProtection="1">
      <alignment horizontal="center" vertical="center" wrapText="1"/>
    </xf>
    <xf numFmtId="0" fontId="21" fillId="8" borderId="16" xfId="0" applyFont="1" applyFill="1" applyBorder="1" applyAlignment="1" applyProtection="1">
      <alignment horizontal="center" vertical="center" wrapText="1"/>
    </xf>
    <xf numFmtId="168" fontId="3" fillId="4" borderId="15" xfId="4" applyNumberFormat="1" applyFont="1" applyFill="1" applyBorder="1" applyAlignment="1" applyProtection="1">
      <alignment horizontal="center" vertical="center"/>
    </xf>
    <xf numFmtId="168" fontId="3" fillId="4" borderId="11" xfId="4" applyNumberFormat="1"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3" fillId="4" borderId="15" xfId="4" applyNumberFormat="1" applyFont="1" applyFill="1" applyBorder="1" applyAlignment="1" applyProtection="1">
      <alignment horizontal="center" vertical="center" wrapText="1"/>
    </xf>
    <xf numFmtId="0" fontId="3" fillId="4" borderId="11" xfId="4" applyNumberFormat="1" applyFont="1" applyFill="1" applyBorder="1" applyAlignment="1" applyProtection="1">
      <alignment horizontal="center" vertical="center" wrapText="1"/>
    </xf>
    <xf numFmtId="164" fontId="7" fillId="4" borderId="1" xfId="0" applyNumberFormat="1" applyFont="1" applyFill="1" applyBorder="1" applyAlignment="1">
      <alignment horizontal="center"/>
    </xf>
  </cellXfs>
  <cellStyles count="28">
    <cellStyle name="Comma" xfId="9" builtinId="3"/>
    <cellStyle name="Currency" xfId="27" builtinId="4"/>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8">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s>
  <tableStyles count="0" defaultTableStyle="TableStyleMedium9" defaultPivotStyle="PivotStyleLight16"/>
  <colors>
    <mruColors>
      <color rgb="FFDDDDDD"/>
      <color rgb="FFFFFF99"/>
      <color rgb="FFFFCC66"/>
      <color rgb="FF002266"/>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arless\Documents\Contract\Modification%2001032020\OGS%20Contract%20Modification_Manhattan%20Telecommunications%20Corpor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der Informatio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U156"/>
  <sheetViews>
    <sheetView showGridLines="0" tabSelected="1" zoomScaleNormal="100" workbookViewId="0">
      <pane xSplit="4" ySplit="5" topLeftCell="E6" activePane="bottomRight" state="frozen"/>
      <selection pane="topRight" activeCell="E1" sqref="E1"/>
      <selection pane="bottomLeft" activeCell="A6" sqref="A6"/>
      <selection pane="bottomRight" activeCell="B5" sqref="B5"/>
    </sheetView>
  </sheetViews>
  <sheetFormatPr defaultColWidth="9.140625" defaultRowHeight="15" x14ac:dyDescent="0.25"/>
  <cols>
    <col min="1" max="1" width="2" style="39" customWidth="1"/>
    <col min="2" max="2" width="12.85546875" style="39" customWidth="1"/>
    <col min="3" max="3" width="11.7109375" style="39" customWidth="1"/>
    <col min="4" max="4" width="16.85546875" style="39" customWidth="1"/>
    <col min="5" max="5" width="34.42578125" style="39" customWidth="1"/>
    <col min="6" max="6" width="13.5703125" style="39" customWidth="1"/>
    <col min="7" max="7" width="10.85546875" style="39" customWidth="1"/>
    <col min="8" max="8" width="11.42578125" style="39" customWidth="1"/>
    <col min="9" max="9" width="10.7109375" style="39" customWidth="1"/>
    <col min="10" max="10" width="12.28515625" style="39" customWidth="1"/>
    <col min="11" max="11" width="11.28515625" style="39" customWidth="1"/>
    <col min="12" max="12" width="13.42578125" style="39" customWidth="1"/>
    <col min="13" max="13" width="2.42578125" style="39" customWidth="1"/>
    <col min="14" max="15" width="17.28515625" style="39" customWidth="1"/>
    <col min="16" max="16" width="19.7109375" style="39" customWidth="1"/>
    <col min="17" max="16384" width="9.140625" style="39"/>
  </cols>
  <sheetData>
    <row r="1" spans="2:47" x14ac:dyDescent="0.25">
      <c r="B1" s="16" t="s">
        <v>493</v>
      </c>
      <c r="C1" s="43" t="s">
        <v>495</v>
      </c>
      <c r="D1" s="43"/>
      <c r="E1" s="43"/>
      <c r="F1" s="45"/>
      <c r="G1" s="44" t="s">
        <v>66</v>
      </c>
      <c r="H1" s="44"/>
      <c r="I1" s="44"/>
      <c r="J1" s="44"/>
      <c r="K1" s="44"/>
      <c r="L1" s="44"/>
      <c r="N1" s="11"/>
      <c r="O1" s="11"/>
      <c r="P1" s="12"/>
    </row>
    <row r="2" spans="2:47" ht="26.25" thickBot="1" x14ac:dyDescent="0.3">
      <c r="B2" s="17" t="s">
        <v>494</v>
      </c>
      <c r="C2" s="137" t="s">
        <v>496</v>
      </c>
      <c r="D2" s="138"/>
      <c r="E2" s="139"/>
      <c r="F2" s="45"/>
      <c r="G2" s="44"/>
      <c r="H2" s="44"/>
      <c r="I2" s="44"/>
      <c r="J2" s="44"/>
      <c r="K2" s="44"/>
      <c r="L2" s="44"/>
      <c r="N2" s="11"/>
      <c r="O2" s="11"/>
      <c r="P2" s="35" t="s">
        <v>497</v>
      </c>
    </row>
    <row r="3" spans="2:47" ht="15.75" thickBot="1" x14ac:dyDescent="0.3">
      <c r="B3" s="17" t="s">
        <v>67</v>
      </c>
      <c r="C3" s="140">
        <v>44690</v>
      </c>
      <c r="D3" s="141"/>
      <c r="E3" s="142"/>
      <c r="F3" s="45"/>
      <c r="G3" s="44"/>
      <c r="H3" s="44"/>
      <c r="I3" s="44"/>
      <c r="J3" s="44"/>
      <c r="K3" s="44"/>
      <c r="L3" s="44"/>
      <c r="N3" s="11"/>
      <c r="O3" s="11"/>
      <c r="P3" s="37">
        <f>COUNTA(C6:C1178)</f>
        <v>151</v>
      </c>
    </row>
    <row r="4" spans="2:47" x14ac:dyDescent="0.25">
      <c r="B4" s="20"/>
      <c r="C4" s="20"/>
      <c r="D4" s="20"/>
      <c r="E4" s="20"/>
      <c r="F4" s="20"/>
      <c r="G4" s="20"/>
      <c r="H4" s="20"/>
      <c r="I4" s="21"/>
      <c r="J4" s="33"/>
      <c r="K4" s="23"/>
      <c r="L4" s="33"/>
      <c r="N4" s="23"/>
      <c r="O4" s="23"/>
      <c r="P4" s="24"/>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47" ht="38.25" x14ac:dyDescent="0.25">
      <c r="B5" s="4" t="s">
        <v>68</v>
      </c>
      <c r="C5" s="4" t="s">
        <v>80</v>
      </c>
      <c r="D5" s="4" t="s">
        <v>0</v>
      </c>
      <c r="E5" s="4" t="s">
        <v>86</v>
      </c>
      <c r="F5" s="4" t="s">
        <v>501</v>
      </c>
      <c r="G5" s="5" t="s">
        <v>71</v>
      </c>
      <c r="H5" s="5" t="s">
        <v>72</v>
      </c>
      <c r="I5" s="15" t="s">
        <v>93</v>
      </c>
      <c r="J5" s="34" t="s">
        <v>65</v>
      </c>
      <c r="K5" s="6" t="s">
        <v>85</v>
      </c>
      <c r="L5" s="34" t="s">
        <v>63</v>
      </c>
      <c r="N5" s="6" t="s">
        <v>498</v>
      </c>
      <c r="O5" s="6" t="s">
        <v>499</v>
      </c>
      <c r="P5" s="13" t="s">
        <v>500</v>
      </c>
    </row>
    <row r="6" spans="2:47" ht="38.25" x14ac:dyDescent="0.25">
      <c r="B6" s="81">
        <v>1</v>
      </c>
      <c r="C6" s="96" t="s">
        <v>256</v>
      </c>
      <c r="D6" s="79" t="s">
        <v>257</v>
      </c>
      <c r="E6" s="79" t="s">
        <v>258</v>
      </c>
      <c r="F6" s="79" t="s">
        <v>73</v>
      </c>
      <c r="G6" s="97" t="s">
        <v>89</v>
      </c>
      <c r="H6" s="97" t="s">
        <v>90</v>
      </c>
      <c r="I6" s="87" t="s">
        <v>83</v>
      </c>
      <c r="J6" s="132">
        <v>29.88</v>
      </c>
      <c r="K6" s="99">
        <v>0.1</v>
      </c>
      <c r="L6" s="38">
        <f t="shared" ref="L6:L68" si="0">IF(J6="","",(J6-(J6*K6)))</f>
        <v>26.891999999999999</v>
      </c>
      <c r="N6" s="90" t="s">
        <v>78</v>
      </c>
      <c r="O6" s="90" t="s">
        <v>222</v>
      </c>
      <c r="P6" s="90" t="s">
        <v>222</v>
      </c>
    </row>
    <row r="7" spans="2:47" ht="38.25" x14ac:dyDescent="0.25">
      <c r="B7" s="81">
        <v>2</v>
      </c>
      <c r="C7" s="96" t="s">
        <v>259</v>
      </c>
      <c r="D7" s="79" t="s">
        <v>260</v>
      </c>
      <c r="E7" s="79" t="s">
        <v>261</v>
      </c>
      <c r="F7" s="79" t="s">
        <v>73</v>
      </c>
      <c r="G7" s="97" t="s">
        <v>89</v>
      </c>
      <c r="H7" s="97" t="s">
        <v>90</v>
      </c>
      <c r="I7" s="87" t="s">
        <v>83</v>
      </c>
      <c r="J7" s="132">
        <v>24.525000000000002</v>
      </c>
      <c r="K7" s="99">
        <v>0.1</v>
      </c>
      <c r="L7" s="38">
        <f t="shared" si="0"/>
        <v>22.072500000000002</v>
      </c>
      <c r="N7" s="90" t="s">
        <v>78</v>
      </c>
      <c r="O7" s="90" t="s">
        <v>222</v>
      </c>
      <c r="P7" s="90" t="s">
        <v>222</v>
      </c>
    </row>
    <row r="8" spans="2:47" ht="38.25" x14ac:dyDescent="0.25">
      <c r="B8" s="81">
        <v>3</v>
      </c>
      <c r="C8" s="96" t="s">
        <v>262</v>
      </c>
      <c r="D8" s="79" t="s">
        <v>263</v>
      </c>
      <c r="E8" s="79" t="s">
        <v>264</v>
      </c>
      <c r="F8" s="79" t="s">
        <v>82</v>
      </c>
      <c r="G8" s="97" t="s">
        <v>89</v>
      </c>
      <c r="H8" s="97" t="s">
        <v>90</v>
      </c>
      <c r="I8" s="87" t="s">
        <v>83</v>
      </c>
      <c r="J8" s="132">
        <v>45.01</v>
      </c>
      <c r="K8" s="99">
        <v>0.1</v>
      </c>
      <c r="L8" s="38">
        <f t="shared" si="0"/>
        <v>40.509</v>
      </c>
      <c r="N8" s="90" t="s">
        <v>78</v>
      </c>
      <c r="O8" s="90" t="s">
        <v>222</v>
      </c>
      <c r="P8" s="90" t="s">
        <v>222</v>
      </c>
    </row>
    <row r="9" spans="2:47" ht="38.25" x14ac:dyDescent="0.25">
      <c r="B9" s="81">
        <v>4</v>
      </c>
      <c r="C9" s="96" t="s">
        <v>265</v>
      </c>
      <c r="D9" s="79" t="s">
        <v>266</v>
      </c>
      <c r="E9" s="79" t="s">
        <v>264</v>
      </c>
      <c r="F9" s="79" t="s">
        <v>82</v>
      </c>
      <c r="G9" s="97" t="s">
        <v>89</v>
      </c>
      <c r="H9" s="97" t="s">
        <v>90</v>
      </c>
      <c r="I9" s="87" t="s">
        <v>83</v>
      </c>
      <c r="J9" s="132">
        <v>56.17</v>
      </c>
      <c r="K9" s="99">
        <v>0.1</v>
      </c>
      <c r="L9" s="38">
        <f t="shared" si="0"/>
        <v>50.552999999999997</v>
      </c>
      <c r="N9" s="90" t="s">
        <v>78</v>
      </c>
      <c r="O9" s="90" t="s">
        <v>222</v>
      </c>
      <c r="P9" s="90" t="s">
        <v>222</v>
      </c>
    </row>
    <row r="10" spans="2:47" ht="51" x14ac:dyDescent="0.25">
      <c r="B10" s="81">
        <v>5</v>
      </c>
      <c r="C10" s="96" t="s">
        <v>267</v>
      </c>
      <c r="D10" s="79" t="s">
        <v>268</v>
      </c>
      <c r="E10" s="79" t="s">
        <v>264</v>
      </c>
      <c r="F10" s="79" t="s">
        <v>82</v>
      </c>
      <c r="G10" s="97" t="s">
        <v>89</v>
      </c>
      <c r="H10" s="97" t="s">
        <v>90</v>
      </c>
      <c r="I10" s="87" t="s">
        <v>83</v>
      </c>
      <c r="J10" s="132">
        <v>19.079999999999998</v>
      </c>
      <c r="K10" s="99">
        <v>0.1</v>
      </c>
      <c r="L10" s="38">
        <f t="shared" si="0"/>
        <v>17.171999999999997</v>
      </c>
      <c r="N10" s="90" t="s">
        <v>78</v>
      </c>
      <c r="O10" s="90" t="s">
        <v>222</v>
      </c>
      <c r="P10" s="90" t="s">
        <v>222</v>
      </c>
    </row>
    <row r="11" spans="2:47" ht="51" x14ac:dyDescent="0.25">
      <c r="B11" s="81">
        <v>6</v>
      </c>
      <c r="C11" s="96" t="s">
        <v>269</v>
      </c>
      <c r="D11" s="79" t="s">
        <v>270</v>
      </c>
      <c r="E11" s="79" t="s">
        <v>264</v>
      </c>
      <c r="F11" s="79" t="s">
        <v>82</v>
      </c>
      <c r="G11" s="97" t="s">
        <v>89</v>
      </c>
      <c r="H11" s="97" t="s">
        <v>90</v>
      </c>
      <c r="I11" s="87" t="s">
        <v>83</v>
      </c>
      <c r="J11" s="132">
        <v>38.159999999999997</v>
      </c>
      <c r="K11" s="99">
        <v>0.1</v>
      </c>
      <c r="L11" s="38">
        <f t="shared" si="0"/>
        <v>34.343999999999994</v>
      </c>
      <c r="N11" s="90" t="s">
        <v>78</v>
      </c>
      <c r="O11" s="90" t="s">
        <v>222</v>
      </c>
      <c r="P11" s="90" t="s">
        <v>222</v>
      </c>
    </row>
    <row r="12" spans="2:47" ht="51" x14ac:dyDescent="0.25">
      <c r="B12" s="81">
        <v>7</v>
      </c>
      <c r="C12" s="96" t="s">
        <v>271</v>
      </c>
      <c r="D12" s="79" t="s">
        <v>272</v>
      </c>
      <c r="E12" s="79" t="s">
        <v>264</v>
      </c>
      <c r="F12" s="79" t="s">
        <v>82</v>
      </c>
      <c r="G12" s="97" t="s">
        <v>89</v>
      </c>
      <c r="H12" s="97" t="s">
        <v>90</v>
      </c>
      <c r="I12" s="87" t="s">
        <v>84</v>
      </c>
      <c r="J12" s="132">
        <v>371.95</v>
      </c>
      <c r="K12" s="99">
        <v>0</v>
      </c>
      <c r="L12" s="38">
        <f t="shared" si="0"/>
        <v>371.95</v>
      </c>
      <c r="N12" s="90" t="s">
        <v>78</v>
      </c>
      <c r="O12" s="90" t="s">
        <v>222</v>
      </c>
      <c r="P12" s="90" t="s">
        <v>222</v>
      </c>
    </row>
    <row r="13" spans="2:47" ht="51" x14ac:dyDescent="0.25">
      <c r="B13" s="81">
        <v>8</v>
      </c>
      <c r="C13" s="96" t="s">
        <v>273</v>
      </c>
      <c r="D13" s="79" t="s">
        <v>274</v>
      </c>
      <c r="E13" s="79" t="s">
        <v>264</v>
      </c>
      <c r="F13" s="79" t="s">
        <v>82</v>
      </c>
      <c r="G13" s="97" t="s">
        <v>89</v>
      </c>
      <c r="H13" s="97" t="s">
        <v>90</v>
      </c>
      <c r="I13" s="87" t="s">
        <v>83</v>
      </c>
      <c r="J13" s="132">
        <v>29.88</v>
      </c>
      <c r="K13" s="99">
        <v>0.1</v>
      </c>
      <c r="L13" s="38">
        <f t="shared" si="0"/>
        <v>26.891999999999999</v>
      </c>
      <c r="N13" s="90" t="s">
        <v>78</v>
      </c>
      <c r="O13" s="90" t="s">
        <v>222</v>
      </c>
      <c r="P13" s="90" t="s">
        <v>222</v>
      </c>
    </row>
    <row r="14" spans="2:47" ht="25.5" x14ac:dyDescent="0.25">
      <c r="B14" s="81">
        <v>9</v>
      </c>
      <c r="C14" s="96" t="s">
        <v>275</v>
      </c>
      <c r="D14" s="79" t="s">
        <v>276</v>
      </c>
      <c r="E14" s="79" t="s">
        <v>277</v>
      </c>
      <c r="F14" s="79" t="s">
        <v>278</v>
      </c>
      <c r="G14" s="97" t="s">
        <v>89</v>
      </c>
      <c r="H14" s="97" t="s">
        <v>90</v>
      </c>
      <c r="I14" s="87" t="s">
        <v>83</v>
      </c>
      <c r="J14" s="132">
        <v>46.26</v>
      </c>
      <c r="K14" s="99">
        <v>0.1</v>
      </c>
      <c r="L14" s="38">
        <f t="shared" si="0"/>
        <v>41.634</v>
      </c>
      <c r="N14" s="90" t="s">
        <v>78</v>
      </c>
      <c r="O14" s="90" t="s">
        <v>222</v>
      </c>
      <c r="P14" s="90" t="s">
        <v>222</v>
      </c>
    </row>
    <row r="15" spans="2:47" ht="25.5" x14ac:dyDescent="0.25">
      <c r="B15" s="81">
        <v>10</v>
      </c>
      <c r="C15" s="96" t="s">
        <v>279</v>
      </c>
      <c r="D15" s="79" t="s">
        <v>280</v>
      </c>
      <c r="E15" s="79" t="s">
        <v>277</v>
      </c>
      <c r="F15" s="79" t="s">
        <v>278</v>
      </c>
      <c r="G15" s="97" t="s">
        <v>89</v>
      </c>
      <c r="H15" s="97" t="s">
        <v>90</v>
      </c>
      <c r="I15" s="87" t="s">
        <v>83</v>
      </c>
      <c r="J15" s="132">
        <v>46.26</v>
      </c>
      <c r="K15" s="99">
        <v>0.1</v>
      </c>
      <c r="L15" s="38">
        <f t="shared" si="0"/>
        <v>41.634</v>
      </c>
      <c r="N15" s="90" t="s">
        <v>78</v>
      </c>
      <c r="O15" s="90" t="s">
        <v>222</v>
      </c>
      <c r="P15" s="90" t="s">
        <v>222</v>
      </c>
    </row>
    <row r="16" spans="2:47" ht="63.75" x14ac:dyDescent="0.25">
      <c r="B16" s="81">
        <v>11</v>
      </c>
      <c r="C16" s="96" t="s">
        <v>281</v>
      </c>
      <c r="D16" s="79" t="s">
        <v>282</v>
      </c>
      <c r="E16" s="79" t="s">
        <v>283</v>
      </c>
      <c r="F16" s="79" t="s">
        <v>73</v>
      </c>
      <c r="G16" s="97" t="s">
        <v>79</v>
      </c>
      <c r="H16" s="97" t="s">
        <v>284</v>
      </c>
      <c r="I16" s="87" t="s">
        <v>83</v>
      </c>
      <c r="J16" s="132">
        <v>7.425000000000001E-2</v>
      </c>
      <c r="K16" s="99">
        <v>0.1</v>
      </c>
      <c r="L16" s="38">
        <f t="shared" si="0"/>
        <v>6.6825000000000009E-2</v>
      </c>
      <c r="N16" s="90" t="s">
        <v>78</v>
      </c>
      <c r="O16" s="90" t="s">
        <v>222</v>
      </c>
      <c r="P16" s="90" t="s">
        <v>222</v>
      </c>
    </row>
    <row r="17" spans="2:16" ht="63.75" x14ac:dyDescent="0.25">
      <c r="B17" s="81">
        <v>12</v>
      </c>
      <c r="C17" s="96" t="s">
        <v>285</v>
      </c>
      <c r="D17" s="79" t="s">
        <v>286</v>
      </c>
      <c r="E17" s="79" t="s">
        <v>283</v>
      </c>
      <c r="F17" s="79" t="s">
        <v>73</v>
      </c>
      <c r="G17" s="97" t="s">
        <v>89</v>
      </c>
      <c r="H17" s="97" t="s">
        <v>284</v>
      </c>
      <c r="I17" s="87" t="s">
        <v>83</v>
      </c>
      <c r="J17" s="132">
        <v>1.584E-2</v>
      </c>
      <c r="K17" s="99">
        <v>0.1</v>
      </c>
      <c r="L17" s="38">
        <f t="shared" si="0"/>
        <v>1.4256E-2</v>
      </c>
      <c r="N17" s="90" t="s">
        <v>78</v>
      </c>
      <c r="O17" s="90" t="s">
        <v>222</v>
      </c>
      <c r="P17" s="90" t="s">
        <v>222</v>
      </c>
    </row>
    <row r="18" spans="2:16" ht="25.5" x14ac:dyDescent="0.25">
      <c r="B18" s="81">
        <v>13</v>
      </c>
      <c r="C18" s="96" t="s">
        <v>287</v>
      </c>
      <c r="D18" s="79" t="s">
        <v>288</v>
      </c>
      <c r="E18" s="79" t="s">
        <v>289</v>
      </c>
      <c r="F18" s="79" t="s">
        <v>73</v>
      </c>
      <c r="G18" s="97" t="s">
        <v>89</v>
      </c>
      <c r="H18" s="97" t="s">
        <v>90</v>
      </c>
      <c r="I18" s="87" t="s">
        <v>83</v>
      </c>
      <c r="J18" s="132">
        <v>37.5</v>
      </c>
      <c r="K18" s="99">
        <v>0.1</v>
      </c>
      <c r="L18" s="38">
        <f t="shared" si="0"/>
        <v>33.75</v>
      </c>
      <c r="N18" s="90" t="s">
        <v>78</v>
      </c>
      <c r="O18" s="90" t="s">
        <v>222</v>
      </c>
      <c r="P18" s="90" t="s">
        <v>222</v>
      </c>
    </row>
    <row r="19" spans="2:16" ht="38.25" x14ac:dyDescent="0.25">
      <c r="B19" s="81">
        <v>14</v>
      </c>
      <c r="C19" s="96" t="s">
        <v>290</v>
      </c>
      <c r="D19" s="79" t="s">
        <v>291</v>
      </c>
      <c r="E19" s="79" t="s">
        <v>289</v>
      </c>
      <c r="F19" s="79" t="s">
        <v>73</v>
      </c>
      <c r="G19" s="97" t="s">
        <v>89</v>
      </c>
      <c r="H19" s="97" t="s">
        <v>90</v>
      </c>
      <c r="I19" s="87" t="s">
        <v>83</v>
      </c>
      <c r="J19" s="132">
        <v>44</v>
      </c>
      <c r="K19" s="99">
        <v>0.1</v>
      </c>
      <c r="L19" s="38">
        <f t="shared" si="0"/>
        <v>39.6</v>
      </c>
      <c r="N19" s="90" t="s">
        <v>78</v>
      </c>
      <c r="O19" s="90" t="s">
        <v>222</v>
      </c>
      <c r="P19" s="90" t="s">
        <v>222</v>
      </c>
    </row>
    <row r="20" spans="2:16" ht="38.25" x14ac:dyDescent="0.25">
      <c r="B20" s="81">
        <v>15</v>
      </c>
      <c r="C20" s="96" t="s">
        <v>292</v>
      </c>
      <c r="D20" s="79" t="s">
        <v>293</v>
      </c>
      <c r="E20" s="79" t="s">
        <v>289</v>
      </c>
      <c r="F20" s="79" t="s">
        <v>73</v>
      </c>
      <c r="G20" s="97" t="s">
        <v>89</v>
      </c>
      <c r="H20" s="97" t="s">
        <v>90</v>
      </c>
      <c r="I20" s="87" t="s">
        <v>83</v>
      </c>
      <c r="J20" s="132">
        <v>59</v>
      </c>
      <c r="K20" s="99">
        <v>0.1</v>
      </c>
      <c r="L20" s="38">
        <f t="shared" si="0"/>
        <v>53.1</v>
      </c>
      <c r="N20" s="90" t="s">
        <v>78</v>
      </c>
      <c r="O20" s="90" t="s">
        <v>222</v>
      </c>
      <c r="P20" s="90" t="s">
        <v>222</v>
      </c>
    </row>
    <row r="21" spans="2:16" ht="38.25" x14ac:dyDescent="0.25">
      <c r="B21" s="81">
        <v>16</v>
      </c>
      <c r="C21" s="96" t="s">
        <v>294</v>
      </c>
      <c r="D21" s="79" t="s">
        <v>295</v>
      </c>
      <c r="E21" s="79" t="s">
        <v>289</v>
      </c>
      <c r="F21" s="79" t="s">
        <v>73</v>
      </c>
      <c r="G21" s="97" t="s">
        <v>89</v>
      </c>
      <c r="H21" s="97" t="s">
        <v>90</v>
      </c>
      <c r="I21" s="87" t="s">
        <v>83</v>
      </c>
      <c r="J21" s="132">
        <v>47.5</v>
      </c>
      <c r="K21" s="99">
        <v>0.1</v>
      </c>
      <c r="L21" s="38">
        <f t="shared" si="0"/>
        <v>42.75</v>
      </c>
      <c r="N21" s="90" t="s">
        <v>78</v>
      </c>
      <c r="O21" s="90" t="s">
        <v>222</v>
      </c>
      <c r="P21" s="90" t="s">
        <v>222</v>
      </c>
    </row>
    <row r="22" spans="2:16" ht="38.25" x14ac:dyDescent="0.25">
      <c r="B22" s="81">
        <v>17</v>
      </c>
      <c r="C22" s="96" t="s">
        <v>296</v>
      </c>
      <c r="D22" s="79" t="s">
        <v>297</v>
      </c>
      <c r="E22" s="79" t="s">
        <v>298</v>
      </c>
      <c r="F22" s="79" t="s">
        <v>73</v>
      </c>
      <c r="G22" s="97" t="s">
        <v>89</v>
      </c>
      <c r="H22" s="97" t="s">
        <v>90</v>
      </c>
      <c r="I22" s="87" t="s">
        <v>83</v>
      </c>
      <c r="J22" s="132">
        <v>54</v>
      </c>
      <c r="K22" s="99">
        <v>0.1</v>
      </c>
      <c r="L22" s="38">
        <f t="shared" si="0"/>
        <v>48.6</v>
      </c>
      <c r="N22" s="90" t="s">
        <v>78</v>
      </c>
      <c r="O22" s="90" t="s">
        <v>222</v>
      </c>
      <c r="P22" s="90" t="s">
        <v>222</v>
      </c>
    </row>
    <row r="23" spans="2:16" ht="51" x14ac:dyDescent="0.25">
      <c r="B23" s="81">
        <v>18</v>
      </c>
      <c r="C23" s="96" t="s">
        <v>299</v>
      </c>
      <c r="D23" s="79" t="s">
        <v>300</v>
      </c>
      <c r="E23" s="79" t="s">
        <v>283</v>
      </c>
      <c r="F23" s="79" t="s">
        <v>73</v>
      </c>
      <c r="G23" s="97" t="s">
        <v>89</v>
      </c>
      <c r="H23" s="97" t="s">
        <v>284</v>
      </c>
      <c r="I23" s="87" t="s">
        <v>83</v>
      </c>
      <c r="J23" s="132">
        <v>69</v>
      </c>
      <c r="K23" s="99">
        <v>0.1</v>
      </c>
      <c r="L23" s="38">
        <f t="shared" si="0"/>
        <v>62.1</v>
      </c>
      <c r="N23" s="90" t="s">
        <v>78</v>
      </c>
      <c r="O23" s="90" t="s">
        <v>222</v>
      </c>
      <c r="P23" s="90" t="s">
        <v>222</v>
      </c>
    </row>
    <row r="24" spans="2:16" ht="38.25" x14ac:dyDescent="0.25">
      <c r="B24" s="81">
        <v>19</v>
      </c>
      <c r="C24" s="96" t="s">
        <v>301</v>
      </c>
      <c r="D24" s="79" t="s">
        <v>302</v>
      </c>
      <c r="E24" s="79" t="s">
        <v>283</v>
      </c>
      <c r="F24" s="79" t="s">
        <v>73</v>
      </c>
      <c r="G24" s="97" t="s">
        <v>89</v>
      </c>
      <c r="H24" s="97" t="s">
        <v>284</v>
      </c>
      <c r="I24" s="87" t="s">
        <v>83</v>
      </c>
      <c r="J24" s="132">
        <v>6.9000000000000006E-2</v>
      </c>
      <c r="K24" s="99">
        <v>0.1</v>
      </c>
      <c r="L24" s="38">
        <f t="shared" si="0"/>
        <v>6.2100000000000002E-2</v>
      </c>
      <c r="N24" s="90" t="s">
        <v>78</v>
      </c>
      <c r="O24" s="90" t="s">
        <v>222</v>
      </c>
      <c r="P24" s="90" t="s">
        <v>222</v>
      </c>
    </row>
    <row r="25" spans="2:16" ht="25.5" x14ac:dyDescent="0.25">
      <c r="B25" s="81">
        <v>20</v>
      </c>
      <c r="C25" s="96" t="s">
        <v>303</v>
      </c>
      <c r="D25" s="79" t="s">
        <v>304</v>
      </c>
      <c r="E25" s="79" t="s">
        <v>283</v>
      </c>
      <c r="F25" s="79" t="s">
        <v>73</v>
      </c>
      <c r="G25" s="97" t="s">
        <v>89</v>
      </c>
      <c r="H25" s="97" t="s">
        <v>284</v>
      </c>
      <c r="I25" s="87" t="s">
        <v>83</v>
      </c>
      <c r="J25" s="132">
        <v>4.9000000000000002E-2</v>
      </c>
      <c r="K25" s="99">
        <v>0.1</v>
      </c>
      <c r="L25" s="38">
        <f t="shared" si="0"/>
        <v>4.41E-2</v>
      </c>
      <c r="N25" s="90" t="s">
        <v>78</v>
      </c>
      <c r="O25" s="90" t="s">
        <v>222</v>
      </c>
      <c r="P25" s="90" t="s">
        <v>222</v>
      </c>
    </row>
    <row r="26" spans="2:16" ht="25.5" x14ac:dyDescent="0.25">
      <c r="B26" s="81">
        <v>21</v>
      </c>
      <c r="C26" s="96" t="s">
        <v>305</v>
      </c>
      <c r="D26" s="79" t="s">
        <v>306</v>
      </c>
      <c r="E26" s="79" t="s">
        <v>283</v>
      </c>
      <c r="F26" s="79" t="s">
        <v>73</v>
      </c>
      <c r="G26" s="97" t="s">
        <v>89</v>
      </c>
      <c r="H26" s="97" t="s">
        <v>284</v>
      </c>
      <c r="I26" s="87" t="s">
        <v>83</v>
      </c>
      <c r="J26" s="132">
        <v>6.9000000000000006E-2</v>
      </c>
      <c r="K26" s="99">
        <v>0.1</v>
      </c>
      <c r="L26" s="38">
        <f t="shared" si="0"/>
        <v>6.2100000000000002E-2</v>
      </c>
      <c r="N26" s="90" t="s">
        <v>78</v>
      </c>
      <c r="O26" s="90" t="s">
        <v>222</v>
      </c>
      <c r="P26" s="90" t="s">
        <v>222</v>
      </c>
    </row>
    <row r="27" spans="2:16" ht="25.5" x14ac:dyDescent="0.25">
      <c r="B27" s="81">
        <v>22</v>
      </c>
      <c r="C27" s="96" t="s">
        <v>307</v>
      </c>
      <c r="D27" s="79" t="s">
        <v>308</v>
      </c>
      <c r="E27" s="79" t="s">
        <v>309</v>
      </c>
      <c r="F27" s="79" t="s">
        <v>73</v>
      </c>
      <c r="G27" s="97" t="s">
        <v>89</v>
      </c>
      <c r="H27" s="97" t="s">
        <v>90</v>
      </c>
      <c r="I27" s="87" t="s">
        <v>83</v>
      </c>
      <c r="J27" s="132">
        <v>4.95</v>
      </c>
      <c r="K27" s="99">
        <v>0.1</v>
      </c>
      <c r="L27" s="38">
        <f t="shared" si="0"/>
        <v>4.4550000000000001</v>
      </c>
      <c r="N27" s="90" t="s">
        <v>78</v>
      </c>
      <c r="O27" s="90" t="s">
        <v>222</v>
      </c>
      <c r="P27" s="90" t="s">
        <v>222</v>
      </c>
    </row>
    <row r="28" spans="2:16" ht="38.25" x14ac:dyDescent="0.25">
      <c r="B28" s="81">
        <v>23</v>
      </c>
      <c r="C28" s="96" t="s">
        <v>310</v>
      </c>
      <c r="D28" s="79" t="s">
        <v>311</v>
      </c>
      <c r="E28" s="79" t="s">
        <v>283</v>
      </c>
      <c r="F28" s="79" t="s">
        <v>73</v>
      </c>
      <c r="G28" s="97" t="s">
        <v>89</v>
      </c>
      <c r="H28" s="97" t="s">
        <v>284</v>
      </c>
      <c r="I28" s="87" t="s">
        <v>83</v>
      </c>
      <c r="J28" s="132">
        <v>4.9000000000000002E-2</v>
      </c>
      <c r="K28" s="99">
        <v>0.1</v>
      </c>
      <c r="L28" s="38">
        <f t="shared" si="0"/>
        <v>4.41E-2</v>
      </c>
      <c r="N28" s="90" t="s">
        <v>78</v>
      </c>
      <c r="O28" s="90" t="s">
        <v>222</v>
      </c>
      <c r="P28" s="90" t="s">
        <v>222</v>
      </c>
    </row>
    <row r="29" spans="2:16" ht="25.5" x14ac:dyDescent="0.25">
      <c r="B29" s="81">
        <v>24</v>
      </c>
      <c r="C29" s="96" t="s">
        <v>312</v>
      </c>
      <c r="D29" s="79" t="s">
        <v>313</v>
      </c>
      <c r="E29" s="79" t="s">
        <v>283</v>
      </c>
      <c r="F29" s="79" t="s">
        <v>73</v>
      </c>
      <c r="G29" s="97" t="s">
        <v>89</v>
      </c>
      <c r="H29" s="97" t="s">
        <v>284</v>
      </c>
      <c r="I29" s="87" t="s">
        <v>83</v>
      </c>
      <c r="J29" s="132">
        <v>6.9000000000000006E-2</v>
      </c>
      <c r="K29" s="99">
        <v>0.1</v>
      </c>
      <c r="L29" s="38">
        <f t="shared" si="0"/>
        <v>6.2100000000000002E-2</v>
      </c>
      <c r="N29" s="90" t="s">
        <v>78</v>
      </c>
      <c r="O29" s="90" t="s">
        <v>222</v>
      </c>
      <c r="P29" s="90" t="s">
        <v>222</v>
      </c>
    </row>
    <row r="30" spans="2:16" ht="38.25" x14ac:dyDescent="0.25">
      <c r="B30" s="81">
        <v>25</v>
      </c>
      <c r="C30" s="96" t="s">
        <v>314</v>
      </c>
      <c r="D30" s="79" t="s">
        <v>315</v>
      </c>
      <c r="E30" s="79" t="s">
        <v>316</v>
      </c>
      <c r="F30" s="79" t="s">
        <v>73</v>
      </c>
      <c r="G30" s="97" t="s">
        <v>89</v>
      </c>
      <c r="H30" s="97" t="s">
        <v>90</v>
      </c>
      <c r="I30" s="87" t="s">
        <v>83</v>
      </c>
      <c r="J30" s="132">
        <v>13.5</v>
      </c>
      <c r="K30" s="99">
        <v>0.1</v>
      </c>
      <c r="L30" s="38">
        <f t="shared" si="0"/>
        <v>12.15</v>
      </c>
      <c r="N30" s="90" t="s">
        <v>78</v>
      </c>
      <c r="O30" s="90" t="s">
        <v>222</v>
      </c>
      <c r="P30" s="90" t="s">
        <v>222</v>
      </c>
    </row>
    <row r="31" spans="2:16" ht="51" x14ac:dyDescent="0.25">
      <c r="B31" s="81">
        <v>26</v>
      </c>
      <c r="C31" s="96" t="s">
        <v>317</v>
      </c>
      <c r="D31" s="79" t="s">
        <v>318</v>
      </c>
      <c r="E31" s="79" t="s">
        <v>316</v>
      </c>
      <c r="F31" s="79" t="s">
        <v>73</v>
      </c>
      <c r="G31" s="97" t="s">
        <v>89</v>
      </c>
      <c r="H31" s="97" t="s">
        <v>90</v>
      </c>
      <c r="I31" s="87" t="s">
        <v>83</v>
      </c>
      <c r="J31" s="132">
        <v>20.95</v>
      </c>
      <c r="K31" s="99">
        <v>0.1</v>
      </c>
      <c r="L31" s="38">
        <f t="shared" si="0"/>
        <v>18.855</v>
      </c>
      <c r="N31" s="90" t="s">
        <v>78</v>
      </c>
      <c r="O31" s="90" t="s">
        <v>222</v>
      </c>
      <c r="P31" s="90" t="s">
        <v>222</v>
      </c>
    </row>
    <row r="32" spans="2:16" ht="51" x14ac:dyDescent="0.25">
      <c r="B32" s="81">
        <v>27</v>
      </c>
      <c r="C32" s="96" t="s">
        <v>319</v>
      </c>
      <c r="D32" s="79" t="s">
        <v>320</v>
      </c>
      <c r="E32" s="79" t="s">
        <v>316</v>
      </c>
      <c r="F32" s="79" t="s">
        <v>73</v>
      </c>
      <c r="G32" s="97" t="s">
        <v>89</v>
      </c>
      <c r="H32" s="97" t="s">
        <v>90</v>
      </c>
      <c r="I32" s="87" t="s">
        <v>83</v>
      </c>
      <c r="J32" s="132">
        <v>20.95</v>
      </c>
      <c r="K32" s="99">
        <v>0.1</v>
      </c>
      <c r="L32" s="38">
        <f t="shared" si="0"/>
        <v>18.855</v>
      </c>
      <c r="N32" s="90" t="s">
        <v>78</v>
      </c>
      <c r="O32" s="90" t="s">
        <v>222</v>
      </c>
      <c r="P32" s="90" t="s">
        <v>222</v>
      </c>
    </row>
    <row r="33" spans="2:16" ht="51" x14ac:dyDescent="0.25">
      <c r="B33" s="81">
        <v>28</v>
      </c>
      <c r="C33" s="96" t="s">
        <v>321</v>
      </c>
      <c r="D33" s="79" t="s">
        <v>322</v>
      </c>
      <c r="E33" s="79" t="s">
        <v>316</v>
      </c>
      <c r="F33" s="79" t="s">
        <v>73</v>
      </c>
      <c r="G33" s="97" t="s">
        <v>89</v>
      </c>
      <c r="H33" s="97" t="s">
        <v>90</v>
      </c>
      <c r="I33" s="87" t="s">
        <v>83</v>
      </c>
      <c r="J33" s="132">
        <v>20.95</v>
      </c>
      <c r="K33" s="99">
        <v>0.1</v>
      </c>
      <c r="L33" s="38">
        <f t="shared" si="0"/>
        <v>18.855</v>
      </c>
      <c r="N33" s="90" t="s">
        <v>78</v>
      </c>
      <c r="O33" s="90" t="s">
        <v>222</v>
      </c>
      <c r="P33" s="90" t="s">
        <v>222</v>
      </c>
    </row>
    <row r="34" spans="2:16" ht="63.75" x14ac:dyDescent="0.25">
      <c r="B34" s="81">
        <v>29</v>
      </c>
      <c r="C34" s="96" t="s">
        <v>323</v>
      </c>
      <c r="D34" s="79" t="s">
        <v>324</v>
      </c>
      <c r="E34" s="79" t="s">
        <v>316</v>
      </c>
      <c r="F34" s="79" t="s">
        <v>73</v>
      </c>
      <c r="G34" s="97" t="s">
        <v>89</v>
      </c>
      <c r="H34" s="97" t="s">
        <v>90</v>
      </c>
      <c r="I34" s="87" t="s">
        <v>83</v>
      </c>
      <c r="J34" s="132">
        <v>20.95</v>
      </c>
      <c r="K34" s="99">
        <v>0.1</v>
      </c>
      <c r="L34" s="38">
        <f t="shared" si="0"/>
        <v>18.855</v>
      </c>
      <c r="N34" s="90" t="s">
        <v>78</v>
      </c>
      <c r="O34" s="90" t="s">
        <v>222</v>
      </c>
      <c r="P34" s="90" t="s">
        <v>222</v>
      </c>
    </row>
    <row r="35" spans="2:16" ht="38.25" x14ac:dyDescent="0.25">
      <c r="B35" s="81">
        <v>30</v>
      </c>
      <c r="C35" s="96" t="s">
        <v>325</v>
      </c>
      <c r="D35" s="79" t="s">
        <v>326</v>
      </c>
      <c r="E35" s="79" t="s">
        <v>316</v>
      </c>
      <c r="F35" s="79" t="s">
        <v>73</v>
      </c>
      <c r="G35" s="97" t="s">
        <v>89</v>
      </c>
      <c r="H35" s="97" t="s">
        <v>90</v>
      </c>
      <c r="I35" s="87" t="s">
        <v>83</v>
      </c>
      <c r="J35" s="132">
        <v>3.95</v>
      </c>
      <c r="K35" s="99">
        <v>0.1</v>
      </c>
      <c r="L35" s="38">
        <f t="shared" si="0"/>
        <v>3.5550000000000002</v>
      </c>
      <c r="N35" s="90" t="s">
        <v>78</v>
      </c>
      <c r="O35" s="90" t="s">
        <v>222</v>
      </c>
      <c r="P35" s="90" t="s">
        <v>222</v>
      </c>
    </row>
    <row r="36" spans="2:16" ht="38.25" x14ac:dyDescent="0.25">
      <c r="B36" s="81">
        <v>31</v>
      </c>
      <c r="C36" s="96" t="s">
        <v>327</v>
      </c>
      <c r="D36" s="79" t="s">
        <v>328</v>
      </c>
      <c r="E36" s="79" t="s">
        <v>316</v>
      </c>
      <c r="F36" s="79" t="s">
        <v>73</v>
      </c>
      <c r="G36" s="97" t="s">
        <v>89</v>
      </c>
      <c r="H36" s="97" t="s">
        <v>90</v>
      </c>
      <c r="I36" s="87" t="s">
        <v>83</v>
      </c>
      <c r="J36" s="132">
        <v>20.95</v>
      </c>
      <c r="K36" s="99">
        <v>0.1</v>
      </c>
      <c r="L36" s="38">
        <f t="shared" si="0"/>
        <v>18.855</v>
      </c>
      <c r="N36" s="90" t="s">
        <v>78</v>
      </c>
      <c r="O36" s="90" t="s">
        <v>222</v>
      </c>
      <c r="P36" s="90" t="s">
        <v>222</v>
      </c>
    </row>
    <row r="37" spans="2:16" ht="51" x14ac:dyDescent="0.25">
      <c r="B37" s="81">
        <v>32</v>
      </c>
      <c r="C37" s="96" t="s">
        <v>329</v>
      </c>
      <c r="D37" s="79" t="s">
        <v>330</v>
      </c>
      <c r="E37" s="79" t="s">
        <v>316</v>
      </c>
      <c r="F37" s="79" t="s">
        <v>73</v>
      </c>
      <c r="G37" s="97" t="s">
        <v>89</v>
      </c>
      <c r="H37" s="97" t="s">
        <v>90</v>
      </c>
      <c r="I37" s="87" t="s">
        <v>83</v>
      </c>
      <c r="J37" s="132">
        <v>65.95</v>
      </c>
      <c r="K37" s="99">
        <v>0.1</v>
      </c>
      <c r="L37" s="38">
        <f t="shared" si="0"/>
        <v>59.355000000000004</v>
      </c>
      <c r="N37" s="90" t="s">
        <v>78</v>
      </c>
      <c r="O37" s="90" t="s">
        <v>222</v>
      </c>
      <c r="P37" s="90" t="s">
        <v>222</v>
      </c>
    </row>
    <row r="38" spans="2:16" ht="51" x14ac:dyDescent="0.25">
      <c r="B38" s="81">
        <v>33</v>
      </c>
      <c r="C38" s="96" t="s">
        <v>331</v>
      </c>
      <c r="D38" s="79" t="s">
        <v>332</v>
      </c>
      <c r="E38" s="79" t="s">
        <v>316</v>
      </c>
      <c r="F38" s="79" t="s">
        <v>73</v>
      </c>
      <c r="G38" s="97" t="s">
        <v>89</v>
      </c>
      <c r="H38" s="97" t="s">
        <v>90</v>
      </c>
      <c r="I38" s="87" t="s">
        <v>83</v>
      </c>
      <c r="J38" s="132">
        <v>65.95</v>
      </c>
      <c r="K38" s="99">
        <v>0.1</v>
      </c>
      <c r="L38" s="38">
        <f t="shared" si="0"/>
        <v>59.355000000000004</v>
      </c>
      <c r="N38" s="90" t="s">
        <v>78</v>
      </c>
      <c r="O38" s="90" t="s">
        <v>222</v>
      </c>
      <c r="P38" s="90" t="s">
        <v>222</v>
      </c>
    </row>
    <row r="39" spans="2:16" ht="51" x14ac:dyDescent="0.25">
      <c r="B39" s="81">
        <v>34</v>
      </c>
      <c r="C39" s="96" t="s">
        <v>333</v>
      </c>
      <c r="D39" s="79" t="s">
        <v>334</v>
      </c>
      <c r="E39" s="79" t="s">
        <v>316</v>
      </c>
      <c r="F39" s="79" t="s">
        <v>73</v>
      </c>
      <c r="G39" s="97" t="s">
        <v>89</v>
      </c>
      <c r="H39" s="97" t="s">
        <v>90</v>
      </c>
      <c r="I39" s="87" t="s">
        <v>83</v>
      </c>
      <c r="J39" s="132">
        <v>65.95</v>
      </c>
      <c r="K39" s="99">
        <v>0.1</v>
      </c>
      <c r="L39" s="38">
        <f t="shared" si="0"/>
        <v>59.355000000000004</v>
      </c>
      <c r="N39" s="90" t="s">
        <v>78</v>
      </c>
      <c r="O39" s="90" t="s">
        <v>222</v>
      </c>
      <c r="P39" s="90" t="s">
        <v>222</v>
      </c>
    </row>
    <row r="40" spans="2:16" ht="63.75" x14ac:dyDescent="0.25">
      <c r="B40" s="81">
        <v>35</v>
      </c>
      <c r="C40" s="96" t="s">
        <v>335</v>
      </c>
      <c r="D40" s="79" t="s">
        <v>336</v>
      </c>
      <c r="E40" s="79" t="s">
        <v>316</v>
      </c>
      <c r="F40" s="79" t="s">
        <v>73</v>
      </c>
      <c r="G40" s="97" t="s">
        <v>89</v>
      </c>
      <c r="H40" s="97" t="s">
        <v>90</v>
      </c>
      <c r="I40" s="87" t="s">
        <v>83</v>
      </c>
      <c r="J40" s="132">
        <v>65.95</v>
      </c>
      <c r="K40" s="99">
        <v>0.1</v>
      </c>
      <c r="L40" s="38">
        <f t="shared" si="0"/>
        <v>59.355000000000004</v>
      </c>
      <c r="N40" s="90" t="s">
        <v>78</v>
      </c>
      <c r="O40" s="90" t="s">
        <v>222</v>
      </c>
      <c r="P40" s="90" t="s">
        <v>222</v>
      </c>
    </row>
    <row r="41" spans="2:16" ht="51" x14ac:dyDescent="0.25">
      <c r="B41" s="81">
        <v>36</v>
      </c>
      <c r="C41" s="96" t="s">
        <v>337</v>
      </c>
      <c r="D41" s="79" t="s">
        <v>338</v>
      </c>
      <c r="E41" s="79" t="s">
        <v>339</v>
      </c>
      <c r="F41" s="79" t="s">
        <v>73</v>
      </c>
      <c r="G41" s="97" t="s">
        <v>89</v>
      </c>
      <c r="H41" s="97" t="s">
        <v>90</v>
      </c>
      <c r="I41" s="87" t="s">
        <v>84</v>
      </c>
      <c r="J41" s="132">
        <v>96.76</v>
      </c>
      <c r="K41" s="99">
        <v>0</v>
      </c>
      <c r="L41" s="38">
        <f t="shared" si="0"/>
        <v>96.76</v>
      </c>
      <c r="N41" s="90" t="s">
        <v>78</v>
      </c>
      <c r="O41" s="90" t="s">
        <v>222</v>
      </c>
      <c r="P41" s="90" t="s">
        <v>222</v>
      </c>
    </row>
    <row r="42" spans="2:16" ht="38.25" x14ac:dyDescent="0.25">
      <c r="B42" s="81">
        <v>37</v>
      </c>
      <c r="C42" s="96" t="s">
        <v>340</v>
      </c>
      <c r="D42" s="79" t="s">
        <v>341</v>
      </c>
      <c r="E42" s="79" t="s">
        <v>342</v>
      </c>
      <c r="F42" s="79" t="s">
        <v>73</v>
      </c>
      <c r="G42" s="97" t="s">
        <v>89</v>
      </c>
      <c r="H42" s="97" t="s">
        <v>90</v>
      </c>
      <c r="I42" s="87" t="s">
        <v>83</v>
      </c>
      <c r="J42" s="132">
        <v>5.61</v>
      </c>
      <c r="K42" s="99">
        <v>0.1</v>
      </c>
      <c r="L42" s="38">
        <f t="shared" si="0"/>
        <v>5.0490000000000004</v>
      </c>
      <c r="N42" s="90" t="s">
        <v>78</v>
      </c>
      <c r="O42" s="90" t="s">
        <v>222</v>
      </c>
      <c r="P42" s="90" t="s">
        <v>222</v>
      </c>
    </row>
    <row r="43" spans="2:16" ht="38.25" x14ac:dyDescent="0.25">
      <c r="B43" s="81">
        <v>38</v>
      </c>
      <c r="C43" s="96" t="s">
        <v>343</v>
      </c>
      <c r="D43" s="79" t="s">
        <v>344</v>
      </c>
      <c r="E43" s="79" t="s">
        <v>342</v>
      </c>
      <c r="F43" s="79" t="s">
        <v>73</v>
      </c>
      <c r="G43" s="97" t="s">
        <v>89</v>
      </c>
      <c r="H43" s="97" t="s">
        <v>90</v>
      </c>
      <c r="I43" s="87" t="s">
        <v>83</v>
      </c>
      <c r="J43" s="132">
        <v>6.0750000000000002</v>
      </c>
      <c r="K43" s="99">
        <v>0.1</v>
      </c>
      <c r="L43" s="38">
        <f t="shared" si="0"/>
        <v>5.4675000000000002</v>
      </c>
      <c r="N43" s="90" t="s">
        <v>78</v>
      </c>
      <c r="O43" s="90" t="s">
        <v>222</v>
      </c>
      <c r="P43" s="90" t="s">
        <v>222</v>
      </c>
    </row>
    <row r="44" spans="2:16" ht="25.5" x14ac:dyDescent="0.25">
      <c r="B44" s="81">
        <v>39</v>
      </c>
      <c r="C44" s="96" t="s">
        <v>345</v>
      </c>
      <c r="D44" s="79" t="s">
        <v>346</v>
      </c>
      <c r="E44" s="79" t="s">
        <v>342</v>
      </c>
      <c r="F44" s="79" t="s">
        <v>73</v>
      </c>
      <c r="G44" s="97" t="s">
        <v>89</v>
      </c>
      <c r="H44" s="97" t="s">
        <v>90</v>
      </c>
      <c r="I44" s="87" t="s">
        <v>83</v>
      </c>
      <c r="J44" s="132">
        <v>11.232000000000001</v>
      </c>
      <c r="K44" s="99">
        <v>0.1</v>
      </c>
      <c r="L44" s="38">
        <f t="shared" si="0"/>
        <v>10.1088</v>
      </c>
      <c r="N44" s="90" t="s">
        <v>78</v>
      </c>
      <c r="O44" s="90" t="s">
        <v>222</v>
      </c>
      <c r="P44" s="90" t="s">
        <v>222</v>
      </c>
    </row>
    <row r="45" spans="2:16" ht="25.5" x14ac:dyDescent="0.25">
      <c r="B45" s="81">
        <v>40</v>
      </c>
      <c r="C45" s="96" t="s">
        <v>347</v>
      </c>
      <c r="D45" s="79" t="s">
        <v>348</v>
      </c>
      <c r="E45" s="79" t="s">
        <v>342</v>
      </c>
      <c r="F45" s="79" t="s">
        <v>73</v>
      </c>
      <c r="G45" s="97" t="s">
        <v>89</v>
      </c>
      <c r="H45" s="97" t="s">
        <v>90</v>
      </c>
      <c r="I45" s="87" t="s">
        <v>83</v>
      </c>
      <c r="J45" s="132">
        <v>8.3250000000000011</v>
      </c>
      <c r="K45" s="99">
        <v>0.1</v>
      </c>
      <c r="L45" s="38">
        <f t="shared" si="0"/>
        <v>7.4925000000000006</v>
      </c>
      <c r="N45" s="90" t="s">
        <v>78</v>
      </c>
      <c r="O45" s="90" t="s">
        <v>222</v>
      </c>
      <c r="P45" s="90" t="s">
        <v>222</v>
      </c>
    </row>
    <row r="46" spans="2:16" ht="51" x14ac:dyDescent="0.25">
      <c r="B46" s="81">
        <v>41</v>
      </c>
      <c r="C46" s="96" t="s">
        <v>349</v>
      </c>
      <c r="D46" s="79" t="s">
        <v>350</v>
      </c>
      <c r="E46" s="79" t="s">
        <v>342</v>
      </c>
      <c r="F46" s="79" t="s">
        <v>73</v>
      </c>
      <c r="G46" s="97" t="s">
        <v>89</v>
      </c>
      <c r="H46" s="97" t="s">
        <v>90</v>
      </c>
      <c r="I46" s="87" t="s">
        <v>83</v>
      </c>
      <c r="J46" s="132">
        <v>11.700000000000001</v>
      </c>
      <c r="K46" s="99">
        <v>0.1</v>
      </c>
      <c r="L46" s="38">
        <f t="shared" si="0"/>
        <v>10.530000000000001</v>
      </c>
      <c r="N46" s="90" t="s">
        <v>78</v>
      </c>
      <c r="O46" s="90" t="s">
        <v>222</v>
      </c>
      <c r="P46" s="90" t="s">
        <v>222</v>
      </c>
    </row>
    <row r="47" spans="2:16" ht="25.5" x14ac:dyDescent="0.25">
      <c r="B47" s="81">
        <v>42</v>
      </c>
      <c r="C47" s="96" t="s">
        <v>351</v>
      </c>
      <c r="D47" s="79" t="s">
        <v>352</v>
      </c>
      <c r="E47" s="79" t="s">
        <v>342</v>
      </c>
      <c r="F47" s="79" t="s">
        <v>73</v>
      </c>
      <c r="G47" s="97" t="s">
        <v>89</v>
      </c>
      <c r="H47" s="97" t="s">
        <v>90</v>
      </c>
      <c r="I47" s="87" t="s">
        <v>83</v>
      </c>
      <c r="J47" s="132">
        <v>7.9200000000000008</v>
      </c>
      <c r="K47" s="99">
        <v>0.1</v>
      </c>
      <c r="L47" s="38">
        <f t="shared" si="0"/>
        <v>7.128000000000001</v>
      </c>
      <c r="N47" s="90" t="s">
        <v>78</v>
      </c>
      <c r="O47" s="90" t="s">
        <v>222</v>
      </c>
      <c r="P47" s="90" t="s">
        <v>222</v>
      </c>
    </row>
    <row r="48" spans="2:16" ht="38.25" x14ac:dyDescent="0.25">
      <c r="B48" s="81">
        <v>43</v>
      </c>
      <c r="C48" s="96" t="s">
        <v>353</v>
      </c>
      <c r="D48" s="79" t="s">
        <v>354</v>
      </c>
      <c r="E48" s="79" t="s">
        <v>342</v>
      </c>
      <c r="F48" s="79" t="s">
        <v>73</v>
      </c>
      <c r="G48" s="97" t="s">
        <v>89</v>
      </c>
      <c r="H48" s="97" t="s">
        <v>90</v>
      </c>
      <c r="I48" s="87" t="s">
        <v>83</v>
      </c>
      <c r="J48" s="132">
        <v>5.85</v>
      </c>
      <c r="K48" s="99">
        <v>0.1</v>
      </c>
      <c r="L48" s="38">
        <f t="shared" si="0"/>
        <v>5.2649999999999997</v>
      </c>
      <c r="N48" s="90" t="s">
        <v>78</v>
      </c>
      <c r="O48" s="90" t="s">
        <v>222</v>
      </c>
      <c r="P48" s="90" t="s">
        <v>222</v>
      </c>
    </row>
    <row r="49" spans="2:16" ht="25.5" x14ac:dyDescent="0.25">
      <c r="B49" s="81">
        <v>44</v>
      </c>
      <c r="C49" s="96" t="s">
        <v>355</v>
      </c>
      <c r="D49" s="79" t="s">
        <v>356</v>
      </c>
      <c r="E49" s="79" t="s">
        <v>342</v>
      </c>
      <c r="F49" s="79" t="s">
        <v>73</v>
      </c>
      <c r="G49" s="97" t="s">
        <v>89</v>
      </c>
      <c r="H49" s="97" t="s">
        <v>90</v>
      </c>
      <c r="I49" s="87" t="s">
        <v>83</v>
      </c>
      <c r="J49" s="132">
        <v>2</v>
      </c>
      <c r="K49" s="99">
        <v>0.1</v>
      </c>
      <c r="L49" s="38">
        <f t="shared" si="0"/>
        <v>1.8</v>
      </c>
      <c r="N49" s="90" t="s">
        <v>78</v>
      </c>
      <c r="O49" s="90" t="s">
        <v>222</v>
      </c>
      <c r="P49" s="90" t="s">
        <v>222</v>
      </c>
    </row>
    <row r="50" spans="2:16" ht="25.5" x14ac:dyDescent="0.25">
      <c r="B50" s="81">
        <v>45</v>
      </c>
      <c r="C50" s="96" t="s">
        <v>357</v>
      </c>
      <c r="D50" s="79" t="s">
        <v>358</v>
      </c>
      <c r="E50" s="79" t="s">
        <v>342</v>
      </c>
      <c r="F50" s="79" t="s">
        <v>73</v>
      </c>
      <c r="G50" s="97" t="s">
        <v>89</v>
      </c>
      <c r="H50" s="97" t="s">
        <v>90</v>
      </c>
      <c r="I50" s="87" t="s">
        <v>83</v>
      </c>
      <c r="J50" s="132">
        <v>15.615000000000002</v>
      </c>
      <c r="K50" s="99">
        <v>0.1</v>
      </c>
      <c r="L50" s="38">
        <f t="shared" si="0"/>
        <v>14.053500000000001</v>
      </c>
      <c r="N50" s="90" t="s">
        <v>78</v>
      </c>
      <c r="O50" s="90" t="s">
        <v>222</v>
      </c>
      <c r="P50" s="90" t="s">
        <v>222</v>
      </c>
    </row>
    <row r="51" spans="2:16" ht="25.5" x14ac:dyDescent="0.25">
      <c r="B51" s="81">
        <v>46</v>
      </c>
      <c r="C51" s="96" t="s">
        <v>359</v>
      </c>
      <c r="D51" s="79" t="s">
        <v>360</v>
      </c>
      <c r="E51" s="79" t="s">
        <v>342</v>
      </c>
      <c r="F51" s="79" t="s">
        <v>73</v>
      </c>
      <c r="G51" s="97" t="s">
        <v>89</v>
      </c>
      <c r="H51" s="97" t="s">
        <v>90</v>
      </c>
      <c r="I51" s="87" t="s">
        <v>83</v>
      </c>
      <c r="J51" s="132">
        <v>8.5500000000000007</v>
      </c>
      <c r="K51" s="99">
        <v>0.1</v>
      </c>
      <c r="L51" s="38">
        <f t="shared" si="0"/>
        <v>7.6950000000000003</v>
      </c>
      <c r="N51" s="90" t="s">
        <v>78</v>
      </c>
      <c r="O51" s="90" t="s">
        <v>222</v>
      </c>
      <c r="P51" s="90" t="s">
        <v>222</v>
      </c>
    </row>
    <row r="52" spans="2:16" ht="38.25" x14ac:dyDescent="0.25">
      <c r="B52" s="81">
        <v>47</v>
      </c>
      <c r="C52" s="96" t="s">
        <v>361</v>
      </c>
      <c r="D52" s="79" t="s">
        <v>362</v>
      </c>
      <c r="E52" s="79" t="s">
        <v>342</v>
      </c>
      <c r="F52" s="79" t="s">
        <v>73</v>
      </c>
      <c r="G52" s="97" t="s">
        <v>89</v>
      </c>
      <c r="H52" s="97" t="s">
        <v>90</v>
      </c>
      <c r="I52" s="87" t="s">
        <v>83</v>
      </c>
      <c r="J52" s="132">
        <v>13.05</v>
      </c>
      <c r="K52" s="99">
        <v>0.1</v>
      </c>
      <c r="L52" s="38">
        <f t="shared" si="0"/>
        <v>11.745000000000001</v>
      </c>
      <c r="N52" s="90" t="s">
        <v>78</v>
      </c>
      <c r="O52" s="90" t="s">
        <v>222</v>
      </c>
      <c r="P52" s="90" t="s">
        <v>222</v>
      </c>
    </row>
    <row r="53" spans="2:16" ht="38.25" x14ac:dyDescent="0.25">
      <c r="B53" s="81">
        <v>48</v>
      </c>
      <c r="C53" s="96" t="s">
        <v>363</v>
      </c>
      <c r="D53" s="79" t="s">
        <v>364</v>
      </c>
      <c r="E53" s="79" t="s">
        <v>342</v>
      </c>
      <c r="F53" s="79" t="s">
        <v>73</v>
      </c>
      <c r="G53" s="97" t="s">
        <v>89</v>
      </c>
      <c r="H53" s="97" t="s">
        <v>90</v>
      </c>
      <c r="I53" s="87" t="s">
        <v>83</v>
      </c>
      <c r="J53" s="132">
        <v>8.5500000000000007</v>
      </c>
      <c r="K53" s="99">
        <v>0.1</v>
      </c>
      <c r="L53" s="38">
        <f t="shared" si="0"/>
        <v>7.6950000000000003</v>
      </c>
      <c r="N53" s="90" t="s">
        <v>78</v>
      </c>
      <c r="O53" s="90" t="s">
        <v>222</v>
      </c>
      <c r="P53" s="90" t="s">
        <v>222</v>
      </c>
    </row>
    <row r="54" spans="2:16" ht="25.5" x14ac:dyDescent="0.25">
      <c r="B54" s="81">
        <v>49</v>
      </c>
      <c r="C54" s="96" t="s">
        <v>365</v>
      </c>
      <c r="D54" s="79" t="s">
        <v>366</v>
      </c>
      <c r="E54" s="79" t="s">
        <v>342</v>
      </c>
      <c r="F54" s="79" t="s">
        <v>73</v>
      </c>
      <c r="G54" s="97" t="s">
        <v>89</v>
      </c>
      <c r="H54" s="97" t="s">
        <v>90</v>
      </c>
      <c r="I54" s="87" t="s">
        <v>83</v>
      </c>
      <c r="J54" s="132">
        <v>10.35</v>
      </c>
      <c r="K54" s="99">
        <v>0.1</v>
      </c>
      <c r="L54" s="38">
        <f t="shared" si="0"/>
        <v>9.3149999999999995</v>
      </c>
      <c r="N54" s="90" t="s">
        <v>78</v>
      </c>
      <c r="O54" s="90" t="s">
        <v>222</v>
      </c>
      <c r="P54" s="90" t="s">
        <v>222</v>
      </c>
    </row>
    <row r="55" spans="2:16" ht="25.5" x14ac:dyDescent="0.25">
      <c r="B55" s="81">
        <v>50</v>
      </c>
      <c r="C55" s="96" t="s">
        <v>367</v>
      </c>
      <c r="D55" s="79" t="s">
        <v>368</v>
      </c>
      <c r="E55" s="79" t="s">
        <v>342</v>
      </c>
      <c r="F55" s="79" t="s">
        <v>73</v>
      </c>
      <c r="G55" s="97" t="s">
        <v>89</v>
      </c>
      <c r="H55" s="97" t="s">
        <v>90</v>
      </c>
      <c r="I55" s="87" t="s">
        <v>83</v>
      </c>
      <c r="J55" s="132">
        <v>14.4</v>
      </c>
      <c r="K55" s="99">
        <v>0.1</v>
      </c>
      <c r="L55" s="38">
        <f t="shared" si="0"/>
        <v>12.96</v>
      </c>
      <c r="N55" s="90" t="s">
        <v>78</v>
      </c>
      <c r="O55" s="90" t="s">
        <v>222</v>
      </c>
      <c r="P55" s="90" t="s">
        <v>222</v>
      </c>
    </row>
    <row r="56" spans="2:16" ht="25.5" x14ac:dyDescent="0.25">
      <c r="B56" s="81">
        <v>51</v>
      </c>
      <c r="C56" s="96" t="s">
        <v>369</v>
      </c>
      <c r="D56" s="79" t="s">
        <v>370</v>
      </c>
      <c r="E56" s="79" t="s">
        <v>342</v>
      </c>
      <c r="F56" s="79" t="s">
        <v>73</v>
      </c>
      <c r="G56" s="97" t="s">
        <v>89</v>
      </c>
      <c r="H56" s="97" t="s">
        <v>90</v>
      </c>
      <c r="I56" s="87" t="s">
        <v>83</v>
      </c>
      <c r="J56" s="132">
        <v>13.05</v>
      </c>
      <c r="K56" s="99">
        <v>0.1</v>
      </c>
      <c r="L56" s="38">
        <f t="shared" si="0"/>
        <v>11.745000000000001</v>
      </c>
      <c r="N56" s="90" t="s">
        <v>78</v>
      </c>
      <c r="O56" s="90" t="s">
        <v>222</v>
      </c>
      <c r="P56" s="90" t="s">
        <v>222</v>
      </c>
    </row>
    <row r="57" spans="2:16" ht="25.5" x14ac:dyDescent="0.25">
      <c r="B57" s="81">
        <v>52</v>
      </c>
      <c r="C57" s="96" t="s">
        <v>371</v>
      </c>
      <c r="D57" s="79" t="s">
        <v>372</v>
      </c>
      <c r="E57" s="79" t="s">
        <v>342</v>
      </c>
      <c r="F57" s="79" t="s">
        <v>73</v>
      </c>
      <c r="G57" s="97" t="s">
        <v>89</v>
      </c>
      <c r="H57" s="97" t="s">
        <v>90</v>
      </c>
      <c r="I57" s="87" t="s">
        <v>83</v>
      </c>
      <c r="J57" s="132">
        <v>12.177</v>
      </c>
      <c r="K57" s="99">
        <v>0.1</v>
      </c>
      <c r="L57" s="38">
        <f t="shared" si="0"/>
        <v>10.959299999999999</v>
      </c>
      <c r="N57" s="90" t="s">
        <v>78</v>
      </c>
      <c r="O57" s="90" t="s">
        <v>222</v>
      </c>
      <c r="P57" s="90" t="s">
        <v>222</v>
      </c>
    </row>
    <row r="58" spans="2:16" ht="38.25" x14ac:dyDescent="0.25">
      <c r="B58" s="81">
        <v>53</v>
      </c>
      <c r="C58" s="96" t="s">
        <v>373</v>
      </c>
      <c r="D58" s="79" t="s">
        <v>374</v>
      </c>
      <c r="E58" s="79" t="s">
        <v>342</v>
      </c>
      <c r="F58" s="79" t="s">
        <v>73</v>
      </c>
      <c r="G58" s="97" t="s">
        <v>89</v>
      </c>
      <c r="H58" s="97" t="s">
        <v>90</v>
      </c>
      <c r="I58" s="87" t="s">
        <v>83</v>
      </c>
      <c r="J58" s="132">
        <v>10.376999999999999</v>
      </c>
      <c r="K58" s="99">
        <v>0.1</v>
      </c>
      <c r="L58" s="38">
        <f t="shared" si="0"/>
        <v>9.3392999999999997</v>
      </c>
      <c r="N58" s="90" t="s">
        <v>78</v>
      </c>
      <c r="O58" s="90" t="s">
        <v>222</v>
      </c>
      <c r="P58" s="90" t="s">
        <v>222</v>
      </c>
    </row>
    <row r="59" spans="2:16" ht="25.5" x14ac:dyDescent="0.25">
      <c r="B59" s="81">
        <v>54</v>
      </c>
      <c r="C59" s="96" t="s">
        <v>375</v>
      </c>
      <c r="D59" s="79" t="s">
        <v>376</v>
      </c>
      <c r="E59" s="79" t="s">
        <v>342</v>
      </c>
      <c r="F59" s="79" t="s">
        <v>73</v>
      </c>
      <c r="G59" s="97" t="s">
        <v>89</v>
      </c>
      <c r="H59" s="97" t="s">
        <v>90</v>
      </c>
      <c r="I59" s="87" t="s">
        <v>83</v>
      </c>
      <c r="J59" s="132">
        <v>10.46</v>
      </c>
      <c r="K59" s="99">
        <v>0.1</v>
      </c>
      <c r="L59" s="38">
        <f t="shared" si="0"/>
        <v>9.4140000000000015</v>
      </c>
      <c r="N59" s="90" t="s">
        <v>78</v>
      </c>
      <c r="O59" s="90" t="s">
        <v>222</v>
      </c>
      <c r="P59" s="90" t="s">
        <v>222</v>
      </c>
    </row>
    <row r="60" spans="2:16" ht="25.5" x14ac:dyDescent="0.25">
      <c r="B60" s="81">
        <v>55</v>
      </c>
      <c r="C60" s="96" t="s">
        <v>377</v>
      </c>
      <c r="D60" s="79" t="s">
        <v>378</v>
      </c>
      <c r="E60" s="79" t="s">
        <v>342</v>
      </c>
      <c r="F60" s="79" t="s">
        <v>73</v>
      </c>
      <c r="G60" s="97" t="s">
        <v>89</v>
      </c>
      <c r="H60" s="97" t="s">
        <v>90</v>
      </c>
      <c r="I60" s="87" t="s">
        <v>83</v>
      </c>
      <c r="J60" s="132">
        <v>6.93</v>
      </c>
      <c r="K60" s="99">
        <v>0.1</v>
      </c>
      <c r="L60" s="38">
        <f t="shared" si="0"/>
        <v>6.2370000000000001</v>
      </c>
      <c r="N60" s="90" t="s">
        <v>78</v>
      </c>
      <c r="O60" s="90" t="s">
        <v>222</v>
      </c>
      <c r="P60" s="90" t="s">
        <v>222</v>
      </c>
    </row>
    <row r="61" spans="2:16" ht="25.5" x14ac:dyDescent="0.25">
      <c r="B61" s="81">
        <v>56</v>
      </c>
      <c r="C61" s="96" t="s">
        <v>379</v>
      </c>
      <c r="D61" s="79" t="s">
        <v>380</v>
      </c>
      <c r="E61" s="79" t="s">
        <v>342</v>
      </c>
      <c r="F61" s="79" t="s">
        <v>73</v>
      </c>
      <c r="G61" s="97" t="s">
        <v>89</v>
      </c>
      <c r="H61" s="97" t="s">
        <v>90</v>
      </c>
      <c r="I61" s="87" t="s">
        <v>83</v>
      </c>
      <c r="J61" s="132">
        <v>10.98</v>
      </c>
      <c r="K61" s="99">
        <v>0.1</v>
      </c>
      <c r="L61" s="38">
        <f t="shared" si="0"/>
        <v>9.8819999999999997</v>
      </c>
      <c r="N61" s="90" t="s">
        <v>78</v>
      </c>
      <c r="O61" s="90" t="s">
        <v>222</v>
      </c>
      <c r="P61" s="90" t="s">
        <v>222</v>
      </c>
    </row>
    <row r="62" spans="2:16" ht="25.5" x14ac:dyDescent="0.25">
      <c r="B62" s="81">
        <v>57</v>
      </c>
      <c r="C62" s="96" t="s">
        <v>381</v>
      </c>
      <c r="D62" s="79" t="s">
        <v>382</v>
      </c>
      <c r="E62" s="79" t="s">
        <v>342</v>
      </c>
      <c r="F62" s="79" t="s">
        <v>73</v>
      </c>
      <c r="G62" s="97" t="s">
        <v>89</v>
      </c>
      <c r="H62" s="97" t="s">
        <v>90</v>
      </c>
      <c r="I62" s="87" t="s">
        <v>83</v>
      </c>
      <c r="J62" s="132">
        <v>2</v>
      </c>
      <c r="K62" s="99">
        <v>0.1</v>
      </c>
      <c r="L62" s="38">
        <f t="shared" si="0"/>
        <v>1.8</v>
      </c>
      <c r="N62" s="90" t="s">
        <v>78</v>
      </c>
      <c r="O62" s="90" t="s">
        <v>222</v>
      </c>
      <c r="P62" s="90" t="s">
        <v>222</v>
      </c>
    </row>
    <row r="63" spans="2:16" ht="38.25" x14ac:dyDescent="0.25">
      <c r="B63" s="81">
        <v>58</v>
      </c>
      <c r="C63" s="96" t="s">
        <v>383</v>
      </c>
      <c r="D63" s="79" t="s">
        <v>384</v>
      </c>
      <c r="E63" s="79" t="s">
        <v>342</v>
      </c>
      <c r="F63" s="79" t="s">
        <v>73</v>
      </c>
      <c r="G63" s="97" t="s">
        <v>89</v>
      </c>
      <c r="H63" s="97" t="s">
        <v>90</v>
      </c>
      <c r="I63" s="87" t="s">
        <v>83</v>
      </c>
      <c r="J63" s="132">
        <v>4.95</v>
      </c>
      <c r="K63" s="99">
        <v>0.1</v>
      </c>
      <c r="L63" s="38">
        <f t="shared" si="0"/>
        <v>4.4550000000000001</v>
      </c>
      <c r="N63" s="90" t="s">
        <v>78</v>
      </c>
      <c r="O63" s="90" t="s">
        <v>222</v>
      </c>
      <c r="P63" s="90" t="s">
        <v>222</v>
      </c>
    </row>
    <row r="64" spans="2:16" ht="38.25" x14ac:dyDescent="0.25">
      <c r="B64" s="81">
        <v>59</v>
      </c>
      <c r="C64" s="96" t="s">
        <v>385</v>
      </c>
      <c r="D64" s="79" t="s">
        <v>386</v>
      </c>
      <c r="E64" s="79" t="s">
        <v>342</v>
      </c>
      <c r="F64" s="79" t="s">
        <v>73</v>
      </c>
      <c r="G64" s="97" t="s">
        <v>89</v>
      </c>
      <c r="H64" s="97" t="s">
        <v>90</v>
      </c>
      <c r="I64" s="87" t="s">
        <v>83</v>
      </c>
      <c r="J64" s="132">
        <v>6.0750000000000002</v>
      </c>
      <c r="K64" s="99">
        <v>0.1</v>
      </c>
      <c r="L64" s="38">
        <f t="shared" si="0"/>
        <v>5.4675000000000002</v>
      </c>
      <c r="N64" s="90" t="s">
        <v>78</v>
      </c>
      <c r="O64" s="90" t="s">
        <v>222</v>
      </c>
      <c r="P64" s="90" t="s">
        <v>222</v>
      </c>
    </row>
    <row r="65" spans="2:16" ht="38.25" x14ac:dyDescent="0.25">
      <c r="B65" s="81">
        <v>60</v>
      </c>
      <c r="C65" s="96" t="s">
        <v>387</v>
      </c>
      <c r="D65" s="79" t="s">
        <v>388</v>
      </c>
      <c r="E65" s="79" t="s">
        <v>342</v>
      </c>
      <c r="F65" s="79" t="s">
        <v>73</v>
      </c>
      <c r="G65" s="97" t="s">
        <v>89</v>
      </c>
      <c r="H65" s="97" t="s">
        <v>90</v>
      </c>
      <c r="I65" s="87" t="s">
        <v>83</v>
      </c>
      <c r="J65" s="132">
        <v>2</v>
      </c>
      <c r="K65" s="99">
        <v>0.1</v>
      </c>
      <c r="L65" s="38">
        <f t="shared" si="0"/>
        <v>1.8</v>
      </c>
      <c r="N65" s="90" t="s">
        <v>78</v>
      </c>
      <c r="O65" s="90" t="s">
        <v>222</v>
      </c>
      <c r="P65" s="90" t="s">
        <v>222</v>
      </c>
    </row>
    <row r="66" spans="2:16" ht="25.5" x14ac:dyDescent="0.25">
      <c r="B66" s="81">
        <v>61</v>
      </c>
      <c r="C66" s="96" t="s">
        <v>389</v>
      </c>
      <c r="D66" s="79" t="s">
        <v>390</v>
      </c>
      <c r="E66" s="79" t="s">
        <v>342</v>
      </c>
      <c r="F66" s="79" t="s">
        <v>73</v>
      </c>
      <c r="G66" s="97" t="s">
        <v>89</v>
      </c>
      <c r="H66" s="97" t="s">
        <v>90</v>
      </c>
      <c r="I66" s="87" t="s">
        <v>83</v>
      </c>
      <c r="J66" s="132">
        <v>6.0750000000000002</v>
      </c>
      <c r="K66" s="99">
        <v>0.1</v>
      </c>
      <c r="L66" s="38">
        <f t="shared" si="0"/>
        <v>5.4675000000000002</v>
      </c>
      <c r="N66" s="90" t="s">
        <v>78</v>
      </c>
      <c r="O66" s="90" t="s">
        <v>222</v>
      </c>
      <c r="P66" s="90" t="s">
        <v>222</v>
      </c>
    </row>
    <row r="67" spans="2:16" ht="25.5" x14ac:dyDescent="0.25">
      <c r="B67" s="81">
        <v>62</v>
      </c>
      <c r="C67" s="96" t="s">
        <v>391</v>
      </c>
      <c r="D67" s="79" t="s">
        <v>392</v>
      </c>
      <c r="E67" s="79" t="s">
        <v>342</v>
      </c>
      <c r="F67" s="79" t="s">
        <v>73</v>
      </c>
      <c r="G67" s="97" t="s">
        <v>89</v>
      </c>
      <c r="H67" s="97" t="s">
        <v>90</v>
      </c>
      <c r="I67" s="87" t="s">
        <v>83</v>
      </c>
      <c r="J67" s="132">
        <v>2</v>
      </c>
      <c r="K67" s="99">
        <v>0.1</v>
      </c>
      <c r="L67" s="38">
        <f t="shared" si="0"/>
        <v>1.8</v>
      </c>
      <c r="N67" s="90" t="s">
        <v>78</v>
      </c>
      <c r="O67" s="90" t="s">
        <v>222</v>
      </c>
      <c r="P67" s="90" t="s">
        <v>222</v>
      </c>
    </row>
    <row r="68" spans="2:16" ht="38.25" x14ac:dyDescent="0.25">
      <c r="B68" s="81">
        <v>63</v>
      </c>
      <c r="C68" s="96" t="s">
        <v>393</v>
      </c>
      <c r="D68" s="79" t="s">
        <v>394</v>
      </c>
      <c r="E68" s="79" t="s">
        <v>342</v>
      </c>
      <c r="F68" s="79" t="s">
        <v>73</v>
      </c>
      <c r="G68" s="97" t="s">
        <v>89</v>
      </c>
      <c r="H68" s="97" t="s">
        <v>90</v>
      </c>
      <c r="I68" s="87" t="s">
        <v>83</v>
      </c>
      <c r="J68" s="132">
        <v>9</v>
      </c>
      <c r="K68" s="99">
        <v>0.1</v>
      </c>
      <c r="L68" s="38">
        <f t="shared" si="0"/>
        <v>8.1</v>
      </c>
      <c r="N68" s="90" t="s">
        <v>78</v>
      </c>
      <c r="O68" s="90" t="s">
        <v>222</v>
      </c>
      <c r="P68" s="90" t="s">
        <v>222</v>
      </c>
    </row>
    <row r="69" spans="2:16" ht="38.25" x14ac:dyDescent="0.25">
      <c r="B69" s="81">
        <v>64</v>
      </c>
      <c r="C69" s="96" t="s">
        <v>395</v>
      </c>
      <c r="D69" s="79" t="s">
        <v>396</v>
      </c>
      <c r="E69" s="79" t="s">
        <v>283</v>
      </c>
      <c r="F69" s="79" t="s">
        <v>73</v>
      </c>
      <c r="G69" s="97" t="s">
        <v>89</v>
      </c>
      <c r="H69" s="97" t="s">
        <v>397</v>
      </c>
      <c r="I69" s="87" t="s">
        <v>83</v>
      </c>
      <c r="J69" s="132">
        <v>2.75</v>
      </c>
      <c r="K69" s="99">
        <v>0</v>
      </c>
      <c r="L69" s="38">
        <f t="shared" ref="L69:L98" si="1">IF(J69="","",(J69-(J69*K69)))</f>
        <v>2.75</v>
      </c>
      <c r="N69" s="90" t="s">
        <v>78</v>
      </c>
      <c r="O69" s="90" t="s">
        <v>222</v>
      </c>
      <c r="P69" s="90" t="s">
        <v>222</v>
      </c>
    </row>
    <row r="70" spans="2:16" ht="38.25" x14ac:dyDescent="0.25">
      <c r="B70" s="81">
        <v>65</v>
      </c>
      <c r="C70" s="96" t="s">
        <v>398</v>
      </c>
      <c r="D70" s="79" t="s">
        <v>399</v>
      </c>
      <c r="E70" s="79" t="s">
        <v>283</v>
      </c>
      <c r="F70" s="79" t="s">
        <v>73</v>
      </c>
      <c r="G70" s="97" t="s">
        <v>89</v>
      </c>
      <c r="H70" s="97" t="s">
        <v>397</v>
      </c>
      <c r="I70" s="87" t="s">
        <v>83</v>
      </c>
      <c r="J70" s="132">
        <v>2.75</v>
      </c>
      <c r="K70" s="99">
        <v>0</v>
      </c>
      <c r="L70" s="38">
        <f t="shared" si="1"/>
        <v>2.75</v>
      </c>
      <c r="N70" s="90" t="s">
        <v>78</v>
      </c>
      <c r="O70" s="90" t="s">
        <v>222</v>
      </c>
      <c r="P70" s="90" t="s">
        <v>222</v>
      </c>
    </row>
    <row r="71" spans="2:16" ht="38.25" x14ac:dyDescent="0.25">
      <c r="B71" s="81">
        <v>66</v>
      </c>
      <c r="C71" s="96" t="s">
        <v>400</v>
      </c>
      <c r="D71" s="79" t="s">
        <v>401</v>
      </c>
      <c r="E71" s="79" t="s">
        <v>283</v>
      </c>
      <c r="F71" s="79" t="s">
        <v>73</v>
      </c>
      <c r="G71" s="97" t="s">
        <v>89</v>
      </c>
      <c r="H71" s="97" t="s">
        <v>397</v>
      </c>
      <c r="I71" s="87" t="s">
        <v>83</v>
      </c>
      <c r="J71" s="132">
        <v>2.75</v>
      </c>
      <c r="K71" s="99">
        <v>0</v>
      </c>
      <c r="L71" s="38">
        <f t="shared" si="1"/>
        <v>2.75</v>
      </c>
      <c r="N71" s="90" t="s">
        <v>78</v>
      </c>
      <c r="O71" s="90" t="s">
        <v>222</v>
      </c>
      <c r="P71" s="90" t="s">
        <v>222</v>
      </c>
    </row>
    <row r="72" spans="2:16" ht="51" x14ac:dyDescent="0.25">
      <c r="B72" s="81">
        <v>67</v>
      </c>
      <c r="C72" s="96" t="s">
        <v>402</v>
      </c>
      <c r="D72" s="79" t="s">
        <v>403</v>
      </c>
      <c r="E72" s="79" t="s">
        <v>283</v>
      </c>
      <c r="F72" s="79" t="s">
        <v>73</v>
      </c>
      <c r="G72" s="97" t="s">
        <v>89</v>
      </c>
      <c r="H72" s="97" t="s">
        <v>397</v>
      </c>
      <c r="I72" s="87" t="s">
        <v>83</v>
      </c>
      <c r="J72" s="132">
        <v>2.75</v>
      </c>
      <c r="K72" s="99">
        <v>0</v>
      </c>
      <c r="L72" s="38">
        <f t="shared" si="1"/>
        <v>2.75</v>
      </c>
      <c r="N72" s="90" t="s">
        <v>78</v>
      </c>
      <c r="O72" s="90" t="s">
        <v>222</v>
      </c>
      <c r="P72" s="90" t="s">
        <v>222</v>
      </c>
    </row>
    <row r="73" spans="2:16" ht="25.5" x14ac:dyDescent="0.25">
      <c r="B73" s="81">
        <v>68</v>
      </c>
      <c r="C73" s="96" t="s">
        <v>404</v>
      </c>
      <c r="D73" s="79" t="s">
        <v>405</v>
      </c>
      <c r="E73" s="79" t="s">
        <v>342</v>
      </c>
      <c r="F73" s="79" t="s">
        <v>73</v>
      </c>
      <c r="G73" s="97" t="s">
        <v>89</v>
      </c>
      <c r="H73" s="97" t="s">
        <v>90</v>
      </c>
      <c r="I73" s="87" t="s">
        <v>83</v>
      </c>
      <c r="J73" s="132">
        <v>2.75</v>
      </c>
      <c r="K73" s="99">
        <v>0</v>
      </c>
      <c r="L73" s="38">
        <f t="shared" si="1"/>
        <v>2.75</v>
      </c>
      <c r="N73" s="90" t="s">
        <v>78</v>
      </c>
      <c r="O73" s="90" t="s">
        <v>222</v>
      </c>
      <c r="P73" s="90" t="s">
        <v>222</v>
      </c>
    </row>
    <row r="74" spans="2:16" ht="38.25" x14ac:dyDescent="0.25">
      <c r="B74" s="81">
        <v>69</v>
      </c>
      <c r="C74" s="96" t="s">
        <v>406</v>
      </c>
      <c r="D74" s="79" t="s">
        <v>407</v>
      </c>
      <c r="E74" s="79" t="s">
        <v>342</v>
      </c>
      <c r="F74" s="79" t="s">
        <v>73</v>
      </c>
      <c r="G74" s="97" t="s">
        <v>89</v>
      </c>
      <c r="H74" s="97" t="s">
        <v>90</v>
      </c>
      <c r="I74" s="87" t="s">
        <v>83</v>
      </c>
      <c r="J74" s="132">
        <v>5</v>
      </c>
      <c r="K74" s="99">
        <v>0</v>
      </c>
      <c r="L74" s="38">
        <f t="shared" si="1"/>
        <v>5</v>
      </c>
      <c r="N74" s="90" t="s">
        <v>78</v>
      </c>
      <c r="O74" s="90" t="s">
        <v>222</v>
      </c>
      <c r="P74" s="90" t="s">
        <v>222</v>
      </c>
    </row>
    <row r="75" spans="2:16" ht="25.5" x14ac:dyDescent="0.25">
      <c r="B75" s="81">
        <v>70</v>
      </c>
      <c r="C75" s="96" t="s">
        <v>408</v>
      </c>
      <c r="D75" s="79" t="s">
        <v>409</v>
      </c>
      <c r="E75" s="79" t="s">
        <v>342</v>
      </c>
      <c r="F75" s="79" t="s">
        <v>73</v>
      </c>
      <c r="G75" s="97" t="s">
        <v>89</v>
      </c>
      <c r="H75" s="97" t="s">
        <v>90</v>
      </c>
      <c r="I75" s="87" t="s">
        <v>83</v>
      </c>
      <c r="J75" s="132">
        <v>5</v>
      </c>
      <c r="K75" s="99">
        <v>0</v>
      </c>
      <c r="L75" s="38">
        <f t="shared" si="1"/>
        <v>5</v>
      </c>
      <c r="N75" s="90" t="s">
        <v>78</v>
      </c>
      <c r="O75" s="90" t="s">
        <v>222</v>
      </c>
      <c r="P75" s="90" t="s">
        <v>222</v>
      </c>
    </row>
    <row r="76" spans="2:16" ht="25.5" x14ac:dyDescent="0.25">
      <c r="B76" s="81">
        <v>71</v>
      </c>
      <c r="C76" s="96" t="s">
        <v>410</v>
      </c>
      <c r="D76" s="79" t="s">
        <v>411</v>
      </c>
      <c r="E76" s="79" t="s">
        <v>342</v>
      </c>
      <c r="F76" s="79" t="s">
        <v>73</v>
      </c>
      <c r="G76" s="97" t="s">
        <v>89</v>
      </c>
      <c r="H76" s="97" t="s">
        <v>90</v>
      </c>
      <c r="I76" s="87" t="s">
        <v>83</v>
      </c>
      <c r="J76" s="132">
        <v>4</v>
      </c>
      <c r="K76" s="99">
        <v>0</v>
      </c>
      <c r="L76" s="38">
        <f t="shared" si="1"/>
        <v>4</v>
      </c>
      <c r="N76" s="90" t="s">
        <v>78</v>
      </c>
      <c r="O76" s="90" t="s">
        <v>222</v>
      </c>
      <c r="P76" s="90" t="s">
        <v>222</v>
      </c>
    </row>
    <row r="77" spans="2:16" ht="25.5" x14ac:dyDescent="0.25">
      <c r="B77" s="81">
        <v>72</v>
      </c>
      <c r="C77" s="96" t="s">
        <v>412</v>
      </c>
      <c r="D77" s="79" t="s">
        <v>413</v>
      </c>
      <c r="E77" s="79" t="s">
        <v>342</v>
      </c>
      <c r="F77" s="79" t="s">
        <v>73</v>
      </c>
      <c r="G77" s="97" t="s">
        <v>89</v>
      </c>
      <c r="H77" s="97" t="s">
        <v>90</v>
      </c>
      <c r="I77" s="87" t="s">
        <v>83</v>
      </c>
      <c r="J77" s="132">
        <v>5</v>
      </c>
      <c r="K77" s="99">
        <v>0</v>
      </c>
      <c r="L77" s="38">
        <f t="shared" si="1"/>
        <v>5</v>
      </c>
      <c r="N77" s="90" t="s">
        <v>78</v>
      </c>
      <c r="O77" s="90" t="s">
        <v>222</v>
      </c>
      <c r="P77" s="90" t="s">
        <v>222</v>
      </c>
    </row>
    <row r="78" spans="2:16" ht="25.5" x14ac:dyDescent="0.25">
      <c r="B78" s="81">
        <v>73</v>
      </c>
      <c r="C78" s="96" t="s">
        <v>414</v>
      </c>
      <c r="D78" s="79" t="s">
        <v>415</v>
      </c>
      <c r="E78" s="79" t="s">
        <v>342</v>
      </c>
      <c r="F78" s="79" t="s">
        <v>73</v>
      </c>
      <c r="G78" s="97" t="s">
        <v>89</v>
      </c>
      <c r="H78" s="97" t="s">
        <v>90</v>
      </c>
      <c r="I78" s="87" t="s">
        <v>83</v>
      </c>
      <c r="J78" s="132">
        <v>2.5</v>
      </c>
      <c r="K78" s="99">
        <v>0</v>
      </c>
      <c r="L78" s="38">
        <f t="shared" si="1"/>
        <v>2.5</v>
      </c>
      <c r="N78" s="90" t="s">
        <v>78</v>
      </c>
      <c r="O78" s="90" t="s">
        <v>222</v>
      </c>
      <c r="P78" s="90" t="s">
        <v>222</v>
      </c>
    </row>
    <row r="79" spans="2:16" ht="25.5" x14ac:dyDescent="0.25">
      <c r="B79" s="81">
        <v>74</v>
      </c>
      <c r="C79" s="96" t="s">
        <v>416</v>
      </c>
      <c r="D79" s="79" t="s">
        <v>417</v>
      </c>
      <c r="E79" s="79" t="s">
        <v>342</v>
      </c>
      <c r="F79" s="79" t="s">
        <v>73</v>
      </c>
      <c r="G79" s="97" t="s">
        <v>89</v>
      </c>
      <c r="H79" s="97" t="s">
        <v>90</v>
      </c>
      <c r="I79" s="87" t="s">
        <v>83</v>
      </c>
      <c r="J79" s="132">
        <v>5</v>
      </c>
      <c r="K79" s="99">
        <v>0</v>
      </c>
      <c r="L79" s="38">
        <f t="shared" si="1"/>
        <v>5</v>
      </c>
      <c r="N79" s="90" t="s">
        <v>78</v>
      </c>
      <c r="O79" s="90" t="s">
        <v>222</v>
      </c>
      <c r="P79" s="90" t="s">
        <v>222</v>
      </c>
    </row>
    <row r="80" spans="2:16" ht="38.25" x14ac:dyDescent="0.25">
      <c r="B80" s="81">
        <v>75</v>
      </c>
      <c r="C80" s="96" t="s">
        <v>418</v>
      </c>
      <c r="D80" s="79" t="s">
        <v>419</v>
      </c>
      <c r="E80" s="79" t="s">
        <v>342</v>
      </c>
      <c r="F80" s="79" t="s">
        <v>73</v>
      </c>
      <c r="G80" s="97" t="s">
        <v>89</v>
      </c>
      <c r="H80" s="97" t="s">
        <v>90</v>
      </c>
      <c r="I80" s="87" t="s">
        <v>83</v>
      </c>
      <c r="J80" s="132">
        <v>5</v>
      </c>
      <c r="K80" s="99">
        <v>0</v>
      </c>
      <c r="L80" s="38">
        <f t="shared" si="1"/>
        <v>5</v>
      </c>
      <c r="N80" s="90" t="s">
        <v>78</v>
      </c>
      <c r="O80" s="90" t="s">
        <v>222</v>
      </c>
      <c r="P80" s="90" t="s">
        <v>222</v>
      </c>
    </row>
    <row r="81" spans="2:16" ht="38.25" x14ac:dyDescent="0.25">
      <c r="B81" s="81">
        <v>76</v>
      </c>
      <c r="C81" s="96" t="s">
        <v>420</v>
      </c>
      <c r="D81" s="79" t="s">
        <v>421</v>
      </c>
      <c r="E81" s="79" t="s">
        <v>342</v>
      </c>
      <c r="F81" s="79" t="s">
        <v>82</v>
      </c>
      <c r="G81" s="97" t="s">
        <v>89</v>
      </c>
      <c r="H81" s="97" t="s">
        <v>90</v>
      </c>
      <c r="I81" s="87" t="s">
        <v>83</v>
      </c>
      <c r="J81" s="132">
        <v>5</v>
      </c>
      <c r="K81" s="99">
        <v>0.1</v>
      </c>
      <c r="L81" s="38">
        <f t="shared" si="1"/>
        <v>4.5</v>
      </c>
      <c r="N81" s="90" t="s">
        <v>78</v>
      </c>
      <c r="O81" s="90" t="s">
        <v>222</v>
      </c>
      <c r="P81" s="90" t="s">
        <v>222</v>
      </c>
    </row>
    <row r="82" spans="2:16" ht="38.25" x14ac:dyDescent="0.25">
      <c r="B82" s="81">
        <v>77</v>
      </c>
      <c r="C82" s="96" t="s">
        <v>422</v>
      </c>
      <c r="D82" s="79" t="s">
        <v>423</v>
      </c>
      <c r="E82" s="79" t="s">
        <v>342</v>
      </c>
      <c r="F82" s="79" t="s">
        <v>82</v>
      </c>
      <c r="G82" s="97" t="s">
        <v>89</v>
      </c>
      <c r="H82" s="97" t="s">
        <v>90</v>
      </c>
      <c r="I82" s="87" t="s">
        <v>83</v>
      </c>
      <c r="J82" s="132">
        <v>29.88</v>
      </c>
      <c r="K82" s="99">
        <v>0.1</v>
      </c>
      <c r="L82" s="38">
        <f t="shared" si="1"/>
        <v>26.891999999999999</v>
      </c>
      <c r="N82" s="90" t="s">
        <v>78</v>
      </c>
      <c r="O82" s="90" t="s">
        <v>222</v>
      </c>
      <c r="P82" s="90" t="s">
        <v>222</v>
      </c>
    </row>
    <row r="83" spans="2:16" ht="51" x14ac:dyDescent="0.25">
      <c r="B83" s="81">
        <v>78</v>
      </c>
      <c r="C83" s="96" t="s">
        <v>424</v>
      </c>
      <c r="D83" s="79" t="s">
        <v>425</v>
      </c>
      <c r="E83" s="79" t="s">
        <v>342</v>
      </c>
      <c r="F83" s="79" t="s">
        <v>82</v>
      </c>
      <c r="G83" s="97" t="s">
        <v>89</v>
      </c>
      <c r="H83" s="97" t="s">
        <v>90</v>
      </c>
      <c r="I83" s="87" t="s">
        <v>83</v>
      </c>
      <c r="J83" s="132">
        <v>0</v>
      </c>
      <c r="K83" s="99">
        <v>0</v>
      </c>
      <c r="L83" s="38">
        <f t="shared" si="1"/>
        <v>0</v>
      </c>
      <c r="N83" s="90" t="s">
        <v>78</v>
      </c>
      <c r="O83" s="90" t="s">
        <v>222</v>
      </c>
      <c r="P83" s="90" t="s">
        <v>222</v>
      </c>
    </row>
    <row r="84" spans="2:16" ht="51" x14ac:dyDescent="0.25">
      <c r="B84" s="81">
        <v>79</v>
      </c>
      <c r="C84" s="96" t="s">
        <v>426</v>
      </c>
      <c r="D84" s="79" t="s">
        <v>427</v>
      </c>
      <c r="E84" s="79" t="s">
        <v>342</v>
      </c>
      <c r="F84" s="79" t="s">
        <v>82</v>
      </c>
      <c r="G84" s="97" t="s">
        <v>89</v>
      </c>
      <c r="H84" s="97" t="s">
        <v>90</v>
      </c>
      <c r="I84" s="87" t="s">
        <v>83</v>
      </c>
      <c r="J84" s="132">
        <v>13.47</v>
      </c>
      <c r="K84" s="99">
        <v>0.1</v>
      </c>
      <c r="L84" s="38">
        <f t="shared" si="1"/>
        <v>12.123000000000001</v>
      </c>
      <c r="N84" s="90" t="s">
        <v>78</v>
      </c>
      <c r="O84" s="90" t="s">
        <v>222</v>
      </c>
      <c r="P84" s="90" t="s">
        <v>222</v>
      </c>
    </row>
    <row r="85" spans="2:16" ht="25.5" x14ac:dyDescent="0.25">
      <c r="B85" s="81">
        <v>80</v>
      </c>
      <c r="C85" s="96" t="s">
        <v>429</v>
      </c>
      <c r="D85" s="79" t="s">
        <v>430</v>
      </c>
      <c r="E85" s="79" t="s">
        <v>339</v>
      </c>
      <c r="F85" s="79" t="s">
        <v>73</v>
      </c>
      <c r="G85" s="97" t="s">
        <v>89</v>
      </c>
      <c r="H85" s="97" t="s">
        <v>90</v>
      </c>
      <c r="I85" s="87" t="s">
        <v>84</v>
      </c>
      <c r="J85" s="132">
        <v>170.21</v>
      </c>
      <c r="K85" s="99">
        <v>0</v>
      </c>
      <c r="L85" s="38">
        <f t="shared" si="1"/>
        <v>170.21</v>
      </c>
      <c r="N85" s="90" t="s">
        <v>78</v>
      </c>
      <c r="O85" s="90" t="s">
        <v>222</v>
      </c>
      <c r="P85" s="90" t="s">
        <v>222</v>
      </c>
    </row>
    <row r="86" spans="2:16" ht="38.25" x14ac:dyDescent="0.25">
      <c r="B86" s="81">
        <v>81</v>
      </c>
      <c r="C86" s="96" t="s">
        <v>431</v>
      </c>
      <c r="D86" s="79" t="s">
        <v>432</v>
      </c>
      <c r="E86" s="79" t="s">
        <v>339</v>
      </c>
      <c r="F86" s="79" t="s">
        <v>73</v>
      </c>
      <c r="G86" s="97" t="s">
        <v>89</v>
      </c>
      <c r="H86" s="97" t="s">
        <v>90</v>
      </c>
      <c r="I86" s="87" t="s">
        <v>84</v>
      </c>
      <c r="J86" s="132">
        <v>170.21</v>
      </c>
      <c r="K86" s="99">
        <v>0</v>
      </c>
      <c r="L86" s="38">
        <f t="shared" si="1"/>
        <v>170.21</v>
      </c>
      <c r="N86" s="90" t="s">
        <v>78</v>
      </c>
      <c r="O86" s="90" t="s">
        <v>222</v>
      </c>
      <c r="P86" s="90" t="s">
        <v>222</v>
      </c>
    </row>
    <row r="87" spans="2:16" ht="25.5" x14ac:dyDescent="0.25">
      <c r="B87" s="81">
        <v>82</v>
      </c>
      <c r="C87" s="96" t="s">
        <v>433</v>
      </c>
      <c r="D87" s="79" t="s">
        <v>434</v>
      </c>
      <c r="E87" s="79" t="s">
        <v>339</v>
      </c>
      <c r="F87" s="79" t="s">
        <v>73</v>
      </c>
      <c r="G87" s="97" t="s">
        <v>89</v>
      </c>
      <c r="H87" s="97" t="s">
        <v>90</v>
      </c>
      <c r="I87" s="87" t="s">
        <v>84</v>
      </c>
      <c r="J87" s="132">
        <v>97.5</v>
      </c>
      <c r="K87" s="99">
        <v>0</v>
      </c>
      <c r="L87" s="38">
        <f t="shared" si="1"/>
        <v>97.5</v>
      </c>
      <c r="N87" s="90" t="s">
        <v>78</v>
      </c>
      <c r="O87" s="90" t="s">
        <v>222</v>
      </c>
      <c r="P87" s="90" t="s">
        <v>222</v>
      </c>
    </row>
    <row r="88" spans="2:16" ht="38.25" x14ac:dyDescent="0.25">
      <c r="B88" s="81">
        <v>83</v>
      </c>
      <c r="C88" s="96" t="s">
        <v>435</v>
      </c>
      <c r="D88" s="79" t="s">
        <v>436</v>
      </c>
      <c r="E88" s="79" t="s">
        <v>339</v>
      </c>
      <c r="F88" s="79" t="s">
        <v>73</v>
      </c>
      <c r="G88" s="97" t="s">
        <v>89</v>
      </c>
      <c r="H88" s="97" t="s">
        <v>90</v>
      </c>
      <c r="I88" s="87" t="s">
        <v>84</v>
      </c>
      <c r="J88" s="132">
        <v>97.5</v>
      </c>
      <c r="K88" s="99">
        <v>0</v>
      </c>
      <c r="L88" s="38">
        <f t="shared" si="1"/>
        <v>97.5</v>
      </c>
      <c r="N88" s="90" t="s">
        <v>78</v>
      </c>
      <c r="O88" s="90" t="s">
        <v>222</v>
      </c>
      <c r="P88" s="90" t="s">
        <v>222</v>
      </c>
    </row>
    <row r="89" spans="2:16" ht="25.5" x14ac:dyDescent="0.25">
      <c r="B89" s="81">
        <v>84</v>
      </c>
      <c r="C89" s="96" t="s">
        <v>437</v>
      </c>
      <c r="D89" s="79" t="s">
        <v>438</v>
      </c>
      <c r="E89" s="79" t="s">
        <v>261</v>
      </c>
      <c r="F89" s="79" t="s">
        <v>73</v>
      </c>
      <c r="G89" s="97" t="s">
        <v>89</v>
      </c>
      <c r="H89" s="97" t="s">
        <v>90</v>
      </c>
      <c r="I89" s="87" t="s">
        <v>84</v>
      </c>
      <c r="J89" s="132">
        <v>100</v>
      </c>
      <c r="K89" s="99">
        <v>0</v>
      </c>
      <c r="L89" s="38">
        <f t="shared" si="1"/>
        <v>100</v>
      </c>
      <c r="N89" s="90" t="s">
        <v>78</v>
      </c>
      <c r="O89" s="90" t="s">
        <v>222</v>
      </c>
      <c r="P89" s="90" t="s">
        <v>222</v>
      </c>
    </row>
    <row r="90" spans="2:16" ht="25.5" x14ac:dyDescent="0.25">
      <c r="B90" s="81">
        <v>85</v>
      </c>
      <c r="C90" s="96" t="s">
        <v>439</v>
      </c>
      <c r="D90" s="79" t="s">
        <v>440</v>
      </c>
      <c r="E90" s="79" t="s">
        <v>339</v>
      </c>
      <c r="F90" s="79" t="s">
        <v>73</v>
      </c>
      <c r="G90" s="97" t="s">
        <v>89</v>
      </c>
      <c r="H90" s="97" t="s">
        <v>90</v>
      </c>
      <c r="I90" s="87" t="s">
        <v>84</v>
      </c>
      <c r="J90" s="132">
        <v>52</v>
      </c>
      <c r="K90" s="99">
        <v>0</v>
      </c>
      <c r="L90" s="38">
        <f t="shared" si="1"/>
        <v>52</v>
      </c>
      <c r="N90" s="90" t="s">
        <v>78</v>
      </c>
      <c r="O90" s="90" t="s">
        <v>222</v>
      </c>
      <c r="P90" s="90" t="s">
        <v>222</v>
      </c>
    </row>
    <row r="91" spans="2:16" ht="51" x14ac:dyDescent="0.25">
      <c r="B91" s="81">
        <v>86</v>
      </c>
      <c r="C91" s="96" t="s">
        <v>441</v>
      </c>
      <c r="D91" s="79" t="s">
        <v>442</v>
      </c>
      <c r="E91" s="79" t="s">
        <v>339</v>
      </c>
      <c r="F91" s="79" t="s">
        <v>73</v>
      </c>
      <c r="G91" s="97" t="s">
        <v>89</v>
      </c>
      <c r="H91" s="97" t="s">
        <v>90</v>
      </c>
      <c r="I91" s="87" t="s">
        <v>84</v>
      </c>
      <c r="J91" s="132">
        <v>81.209999999999994</v>
      </c>
      <c r="K91" s="99">
        <v>0</v>
      </c>
      <c r="L91" s="38">
        <f t="shared" si="1"/>
        <v>81.209999999999994</v>
      </c>
      <c r="N91" s="90" t="s">
        <v>78</v>
      </c>
      <c r="O91" s="90" t="s">
        <v>222</v>
      </c>
      <c r="P91" s="90" t="s">
        <v>222</v>
      </c>
    </row>
    <row r="92" spans="2:16" ht="51" x14ac:dyDescent="0.25">
      <c r="B92" s="81">
        <v>87</v>
      </c>
      <c r="C92" s="96" t="s">
        <v>443</v>
      </c>
      <c r="D92" s="79" t="s">
        <v>444</v>
      </c>
      <c r="E92" s="79" t="s">
        <v>339</v>
      </c>
      <c r="F92" s="79" t="s">
        <v>73</v>
      </c>
      <c r="G92" s="97" t="s">
        <v>89</v>
      </c>
      <c r="H92" s="97" t="s">
        <v>90</v>
      </c>
      <c r="I92" s="87" t="s">
        <v>84</v>
      </c>
      <c r="J92" s="132">
        <v>81.209999999999994</v>
      </c>
      <c r="K92" s="99">
        <v>0</v>
      </c>
      <c r="L92" s="38">
        <f t="shared" si="1"/>
        <v>81.209999999999994</v>
      </c>
      <c r="N92" s="90" t="s">
        <v>78</v>
      </c>
      <c r="O92" s="90" t="s">
        <v>222</v>
      </c>
      <c r="P92" s="90" t="s">
        <v>222</v>
      </c>
    </row>
    <row r="93" spans="2:16" ht="51" x14ac:dyDescent="0.25">
      <c r="B93" s="81">
        <v>88</v>
      </c>
      <c r="C93" s="96" t="s">
        <v>445</v>
      </c>
      <c r="D93" s="79" t="s">
        <v>446</v>
      </c>
      <c r="E93" s="79" t="s">
        <v>339</v>
      </c>
      <c r="F93" s="79" t="s">
        <v>73</v>
      </c>
      <c r="G93" s="97" t="s">
        <v>89</v>
      </c>
      <c r="H93" s="97" t="s">
        <v>90</v>
      </c>
      <c r="I93" s="87" t="s">
        <v>84</v>
      </c>
      <c r="J93" s="132">
        <v>27.5</v>
      </c>
      <c r="K93" s="99">
        <v>0</v>
      </c>
      <c r="L93" s="38">
        <f t="shared" si="1"/>
        <v>27.5</v>
      </c>
      <c r="N93" s="90" t="s">
        <v>78</v>
      </c>
      <c r="O93" s="90" t="s">
        <v>222</v>
      </c>
      <c r="P93" s="90" t="s">
        <v>222</v>
      </c>
    </row>
    <row r="94" spans="2:16" ht="63.75" x14ac:dyDescent="0.25">
      <c r="B94" s="81">
        <v>89</v>
      </c>
      <c r="C94" s="96" t="s">
        <v>447</v>
      </c>
      <c r="D94" s="79" t="s">
        <v>448</v>
      </c>
      <c r="E94" s="79" t="s">
        <v>339</v>
      </c>
      <c r="F94" s="79" t="s">
        <v>73</v>
      </c>
      <c r="G94" s="97" t="s">
        <v>89</v>
      </c>
      <c r="H94" s="97" t="s">
        <v>90</v>
      </c>
      <c r="I94" s="87" t="s">
        <v>84</v>
      </c>
      <c r="J94" s="132">
        <v>27.5</v>
      </c>
      <c r="K94" s="99">
        <v>0</v>
      </c>
      <c r="L94" s="38">
        <f t="shared" si="1"/>
        <v>27.5</v>
      </c>
      <c r="N94" s="90" t="s">
        <v>78</v>
      </c>
      <c r="O94" s="90" t="s">
        <v>222</v>
      </c>
      <c r="P94" s="90" t="s">
        <v>222</v>
      </c>
    </row>
    <row r="95" spans="2:16" ht="51" x14ac:dyDescent="0.25">
      <c r="B95" s="81">
        <v>90</v>
      </c>
      <c r="C95" s="96" t="s">
        <v>449</v>
      </c>
      <c r="D95" s="79" t="s">
        <v>450</v>
      </c>
      <c r="E95" s="79" t="s">
        <v>261</v>
      </c>
      <c r="F95" s="79" t="s">
        <v>73</v>
      </c>
      <c r="G95" s="97" t="s">
        <v>89</v>
      </c>
      <c r="H95" s="97" t="s">
        <v>90</v>
      </c>
      <c r="I95" s="87" t="s">
        <v>84</v>
      </c>
      <c r="J95" s="132">
        <v>30</v>
      </c>
      <c r="K95" s="99">
        <v>0</v>
      </c>
      <c r="L95" s="38">
        <f t="shared" si="1"/>
        <v>30</v>
      </c>
      <c r="N95" s="90" t="s">
        <v>78</v>
      </c>
      <c r="O95" s="90" t="s">
        <v>222</v>
      </c>
      <c r="P95" s="90" t="s">
        <v>222</v>
      </c>
    </row>
    <row r="96" spans="2:16" ht="51" x14ac:dyDescent="0.25">
      <c r="B96" s="81">
        <v>91</v>
      </c>
      <c r="C96" s="96" t="s">
        <v>451</v>
      </c>
      <c r="D96" s="79" t="s">
        <v>452</v>
      </c>
      <c r="E96" s="79" t="s">
        <v>339</v>
      </c>
      <c r="F96" s="79" t="s">
        <v>73</v>
      </c>
      <c r="G96" s="97" t="s">
        <v>89</v>
      </c>
      <c r="H96" s="97" t="s">
        <v>90</v>
      </c>
      <c r="I96" s="87" t="s">
        <v>84</v>
      </c>
      <c r="J96" s="132">
        <v>26</v>
      </c>
      <c r="K96" s="99">
        <v>0</v>
      </c>
      <c r="L96" s="38">
        <f t="shared" si="1"/>
        <v>26</v>
      </c>
      <c r="N96" s="90" t="s">
        <v>78</v>
      </c>
      <c r="O96" s="90" t="s">
        <v>222</v>
      </c>
      <c r="P96" s="90" t="s">
        <v>222</v>
      </c>
    </row>
    <row r="97" spans="2:16" ht="51" x14ac:dyDescent="0.25">
      <c r="B97" s="81">
        <v>92</v>
      </c>
      <c r="C97" s="96" t="s">
        <v>453</v>
      </c>
      <c r="D97" s="79" t="s">
        <v>454</v>
      </c>
      <c r="E97" s="79" t="s">
        <v>339</v>
      </c>
      <c r="F97" s="79" t="s">
        <v>73</v>
      </c>
      <c r="G97" s="97" t="s">
        <v>89</v>
      </c>
      <c r="H97" s="97" t="s">
        <v>90</v>
      </c>
      <c r="I97" s="87" t="s">
        <v>84</v>
      </c>
      <c r="J97" s="132">
        <v>38</v>
      </c>
      <c r="K97" s="99">
        <v>0</v>
      </c>
      <c r="L97" s="38">
        <f t="shared" si="1"/>
        <v>38</v>
      </c>
      <c r="N97" s="90" t="s">
        <v>78</v>
      </c>
      <c r="O97" s="90" t="s">
        <v>222</v>
      </c>
      <c r="P97" s="90" t="s">
        <v>222</v>
      </c>
    </row>
    <row r="98" spans="2:16" ht="38.25" x14ac:dyDescent="0.25">
      <c r="B98" s="81">
        <v>93</v>
      </c>
      <c r="C98" s="96" t="s">
        <v>455</v>
      </c>
      <c r="D98" s="79" t="s">
        <v>456</v>
      </c>
      <c r="E98" s="79" t="s">
        <v>339</v>
      </c>
      <c r="F98" s="79" t="s">
        <v>73</v>
      </c>
      <c r="G98" s="97" t="s">
        <v>89</v>
      </c>
      <c r="H98" s="97" t="s">
        <v>90</v>
      </c>
      <c r="I98" s="87" t="s">
        <v>84</v>
      </c>
      <c r="J98" s="132">
        <v>25</v>
      </c>
      <c r="K98" s="99">
        <v>0</v>
      </c>
      <c r="L98" s="38">
        <f t="shared" si="1"/>
        <v>25</v>
      </c>
      <c r="N98" s="90" t="s">
        <v>78</v>
      </c>
      <c r="O98" s="90" t="s">
        <v>222</v>
      </c>
      <c r="P98" s="90" t="s">
        <v>222</v>
      </c>
    </row>
    <row r="99" spans="2:16" ht="38.25" x14ac:dyDescent="0.25">
      <c r="B99" s="81">
        <v>94</v>
      </c>
      <c r="C99" s="96" t="s">
        <v>457</v>
      </c>
      <c r="D99" s="79" t="s">
        <v>458</v>
      </c>
      <c r="E99" s="79" t="s">
        <v>459</v>
      </c>
      <c r="F99" s="79" t="s">
        <v>82</v>
      </c>
      <c r="G99" s="97" t="s">
        <v>89</v>
      </c>
      <c r="H99" s="97" t="s">
        <v>90</v>
      </c>
      <c r="I99" s="87" t="s">
        <v>83</v>
      </c>
      <c r="J99" s="132">
        <v>477.63</v>
      </c>
      <c r="K99" s="99">
        <v>0.1</v>
      </c>
      <c r="L99" s="38">
        <f t="shared" ref="L99" si="2">IF(J99="","",(J99-(J99*K99)))</f>
        <v>429.86699999999996</v>
      </c>
      <c r="N99" s="90" t="s">
        <v>78</v>
      </c>
      <c r="O99" s="90" t="s">
        <v>222</v>
      </c>
      <c r="P99" s="90" t="s">
        <v>222</v>
      </c>
    </row>
    <row r="100" spans="2:16" ht="51" x14ac:dyDescent="0.25">
      <c r="B100" s="81">
        <v>95</v>
      </c>
      <c r="C100" s="79" t="s">
        <v>460</v>
      </c>
      <c r="D100" s="79" t="s">
        <v>461</v>
      </c>
      <c r="E100" s="79" t="s">
        <v>428</v>
      </c>
      <c r="F100" s="79" t="s">
        <v>82</v>
      </c>
      <c r="G100" s="97" t="s">
        <v>89</v>
      </c>
      <c r="H100" s="97" t="s">
        <v>90</v>
      </c>
      <c r="I100" s="87" t="s">
        <v>83</v>
      </c>
      <c r="J100" s="132">
        <v>0</v>
      </c>
      <c r="K100" s="99">
        <v>0</v>
      </c>
      <c r="L100" s="38">
        <f t="shared" ref="L100" si="3">IF(J100="","",(J100-(J100*K100)))</f>
        <v>0</v>
      </c>
      <c r="N100" s="90" t="s">
        <v>78</v>
      </c>
      <c r="O100" s="90" t="s">
        <v>222</v>
      </c>
      <c r="P100" s="90" t="s">
        <v>222</v>
      </c>
    </row>
    <row r="101" spans="2:16" ht="51" x14ac:dyDescent="0.25">
      <c r="B101" s="81">
        <v>96</v>
      </c>
      <c r="C101" s="79" t="s">
        <v>462</v>
      </c>
      <c r="D101" s="79" t="s">
        <v>463</v>
      </c>
      <c r="E101" s="79" t="s">
        <v>342</v>
      </c>
      <c r="F101" s="79" t="s">
        <v>73</v>
      </c>
      <c r="G101" s="97" t="s">
        <v>89</v>
      </c>
      <c r="H101" s="97" t="s">
        <v>90</v>
      </c>
      <c r="I101" s="87" t="s">
        <v>83</v>
      </c>
      <c r="J101" s="132">
        <v>0</v>
      </c>
      <c r="K101" s="99">
        <v>0</v>
      </c>
      <c r="L101" s="38">
        <f t="shared" ref="L101:L102" si="4">IF(J101="","",(J101-(J101*K101)))</f>
        <v>0</v>
      </c>
      <c r="N101" s="90" t="s">
        <v>78</v>
      </c>
      <c r="O101" s="90" t="s">
        <v>222</v>
      </c>
      <c r="P101" s="90" t="s">
        <v>222</v>
      </c>
    </row>
    <row r="102" spans="2:16" ht="25.5" x14ac:dyDescent="0.25">
      <c r="B102" s="81">
        <v>97</v>
      </c>
      <c r="C102" s="79" t="s">
        <v>464</v>
      </c>
      <c r="D102" s="79" t="s">
        <v>465</v>
      </c>
      <c r="E102" s="79" t="s">
        <v>283</v>
      </c>
      <c r="F102" s="79" t="s">
        <v>73</v>
      </c>
      <c r="G102" s="97" t="s">
        <v>89</v>
      </c>
      <c r="H102" s="97" t="s">
        <v>397</v>
      </c>
      <c r="I102" s="87" t="s">
        <v>83</v>
      </c>
      <c r="J102" s="132">
        <v>0</v>
      </c>
      <c r="K102" s="99">
        <v>0</v>
      </c>
      <c r="L102" s="38">
        <f t="shared" si="4"/>
        <v>0</v>
      </c>
      <c r="N102" s="90" t="s">
        <v>78</v>
      </c>
      <c r="O102" s="90" t="s">
        <v>222</v>
      </c>
      <c r="P102" s="90" t="s">
        <v>222</v>
      </c>
    </row>
    <row r="103" spans="2:16" ht="38.25" x14ac:dyDescent="0.25">
      <c r="B103" s="81">
        <v>98</v>
      </c>
      <c r="C103" s="79" t="s">
        <v>466</v>
      </c>
      <c r="D103" s="79" t="s">
        <v>467</v>
      </c>
      <c r="E103" s="79" t="s">
        <v>468</v>
      </c>
      <c r="F103" s="79" t="s">
        <v>469</v>
      </c>
      <c r="G103" s="97" t="s">
        <v>89</v>
      </c>
      <c r="H103" s="97" t="s">
        <v>90</v>
      </c>
      <c r="I103" s="87" t="s">
        <v>83</v>
      </c>
      <c r="J103" s="132">
        <v>19.13</v>
      </c>
      <c r="K103" s="99">
        <v>0.1</v>
      </c>
      <c r="L103" s="38">
        <f t="shared" ref="L103:L121" si="5">IF(J103="","",(J103-(J103*K103)))</f>
        <v>17.216999999999999</v>
      </c>
      <c r="N103" s="90" t="s">
        <v>78</v>
      </c>
      <c r="O103" s="90" t="s">
        <v>222</v>
      </c>
      <c r="P103" s="90" t="s">
        <v>222</v>
      </c>
    </row>
    <row r="104" spans="2:16" ht="38.25" x14ac:dyDescent="0.25">
      <c r="B104" s="81">
        <v>99</v>
      </c>
      <c r="C104" s="100" t="s">
        <v>573</v>
      </c>
      <c r="D104" s="100" t="s">
        <v>574</v>
      </c>
      <c r="E104" s="100" t="s">
        <v>575</v>
      </c>
      <c r="F104" s="100" t="s">
        <v>576</v>
      </c>
      <c r="G104" s="101" t="s">
        <v>89</v>
      </c>
      <c r="H104" s="101" t="s">
        <v>577</v>
      </c>
      <c r="I104" s="102" t="s">
        <v>83</v>
      </c>
      <c r="J104" s="133">
        <v>13</v>
      </c>
      <c r="K104" s="104">
        <v>0.1</v>
      </c>
      <c r="L104" s="94">
        <f t="shared" si="5"/>
        <v>11.7</v>
      </c>
      <c r="N104" s="90" t="s">
        <v>78</v>
      </c>
      <c r="O104" s="90" t="s">
        <v>222</v>
      </c>
      <c r="P104" s="90" t="s">
        <v>222</v>
      </c>
    </row>
    <row r="105" spans="2:16" ht="51" x14ac:dyDescent="0.25">
      <c r="B105" s="81">
        <v>100</v>
      </c>
      <c r="C105" s="100" t="s">
        <v>578</v>
      </c>
      <c r="D105" s="100" t="s">
        <v>574</v>
      </c>
      <c r="E105" s="100" t="s">
        <v>579</v>
      </c>
      <c r="F105" s="100" t="s">
        <v>576</v>
      </c>
      <c r="G105" s="101" t="s">
        <v>89</v>
      </c>
      <c r="H105" s="101" t="s">
        <v>577</v>
      </c>
      <c r="I105" s="102" t="s">
        <v>83</v>
      </c>
      <c r="J105" s="133">
        <v>22</v>
      </c>
      <c r="K105" s="104">
        <v>0.1</v>
      </c>
      <c r="L105" s="93">
        <f t="shared" si="5"/>
        <v>19.8</v>
      </c>
      <c r="N105" s="90" t="s">
        <v>78</v>
      </c>
      <c r="O105" s="90" t="s">
        <v>222</v>
      </c>
      <c r="P105" s="90" t="s">
        <v>222</v>
      </c>
    </row>
    <row r="106" spans="2:16" ht="76.5" x14ac:dyDescent="0.25">
      <c r="B106" s="81">
        <v>101</v>
      </c>
      <c r="C106" s="100" t="s">
        <v>580</v>
      </c>
      <c r="D106" s="100" t="s">
        <v>574</v>
      </c>
      <c r="E106" s="100" t="s">
        <v>581</v>
      </c>
      <c r="F106" s="100" t="s">
        <v>576</v>
      </c>
      <c r="G106" s="101" t="s">
        <v>89</v>
      </c>
      <c r="H106" s="101" t="s">
        <v>577</v>
      </c>
      <c r="I106" s="102" t="s">
        <v>83</v>
      </c>
      <c r="J106" s="133">
        <v>20</v>
      </c>
      <c r="K106" s="104">
        <v>0.12</v>
      </c>
      <c r="L106" s="93">
        <f t="shared" si="5"/>
        <v>17.600000000000001</v>
      </c>
      <c r="N106" s="90" t="s">
        <v>78</v>
      </c>
      <c r="O106" s="90" t="s">
        <v>222</v>
      </c>
      <c r="P106" s="90" t="s">
        <v>222</v>
      </c>
    </row>
    <row r="107" spans="2:16" ht="51" x14ac:dyDescent="0.25">
      <c r="B107" s="81">
        <v>102</v>
      </c>
      <c r="C107" s="100" t="s">
        <v>582</v>
      </c>
      <c r="D107" s="100" t="s">
        <v>574</v>
      </c>
      <c r="E107" s="100" t="s">
        <v>583</v>
      </c>
      <c r="F107" s="100" t="s">
        <v>576</v>
      </c>
      <c r="G107" s="101" t="s">
        <v>89</v>
      </c>
      <c r="H107" s="101" t="s">
        <v>577</v>
      </c>
      <c r="I107" s="102" t="s">
        <v>83</v>
      </c>
      <c r="J107" s="133">
        <v>29.5</v>
      </c>
      <c r="K107" s="104">
        <v>0.12</v>
      </c>
      <c r="L107" s="93">
        <f t="shared" si="5"/>
        <v>25.96</v>
      </c>
      <c r="N107" s="90" t="s">
        <v>78</v>
      </c>
      <c r="O107" s="90" t="s">
        <v>222</v>
      </c>
      <c r="P107" s="90" t="s">
        <v>222</v>
      </c>
    </row>
    <row r="108" spans="2:16" ht="38.25" x14ac:dyDescent="0.25">
      <c r="B108" s="81">
        <v>103</v>
      </c>
      <c r="C108" s="100" t="s">
        <v>584</v>
      </c>
      <c r="D108" s="100" t="s">
        <v>574</v>
      </c>
      <c r="E108" s="100" t="s">
        <v>585</v>
      </c>
      <c r="F108" s="100" t="s">
        <v>576</v>
      </c>
      <c r="G108" s="101" t="s">
        <v>89</v>
      </c>
      <c r="H108" s="101" t="s">
        <v>577</v>
      </c>
      <c r="I108" s="102" t="s">
        <v>83</v>
      </c>
      <c r="J108" s="133">
        <v>20</v>
      </c>
      <c r="K108" s="104">
        <v>0.12</v>
      </c>
      <c r="L108" s="93">
        <f t="shared" si="5"/>
        <v>17.600000000000001</v>
      </c>
      <c r="N108" s="90" t="s">
        <v>78</v>
      </c>
      <c r="O108" s="90" t="s">
        <v>222</v>
      </c>
      <c r="P108" s="90" t="s">
        <v>222</v>
      </c>
    </row>
    <row r="109" spans="2:16" ht="38.25" x14ac:dyDescent="0.25">
      <c r="B109" s="81">
        <v>104</v>
      </c>
      <c r="C109" s="100" t="s">
        <v>586</v>
      </c>
      <c r="D109" s="100" t="s">
        <v>574</v>
      </c>
      <c r="E109" s="100" t="s">
        <v>587</v>
      </c>
      <c r="F109" s="100" t="s">
        <v>576</v>
      </c>
      <c r="G109" s="101" t="s">
        <v>89</v>
      </c>
      <c r="H109" s="101" t="s">
        <v>577</v>
      </c>
      <c r="I109" s="102" t="s">
        <v>83</v>
      </c>
      <c r="J109" s="133">
        <v>18</v>
      </c>
      <c r="K109" s="104">
        <v>0.5</v>
      </c>
      <c r="L109" s="93">
        <f t="shared" si="5"/>
        <v>9</v>
      </c>
      <c r="N109" s="90" t="s">
        <v>78</v>
      </c>
      <c r="O109" s="90" t="s">
        <v>222</v>
      </c>
      <c r="P109" s="90" t="s">
        <v>222</v>
      </c>
    </row>
    <row r="110" spans="2:16" ht="102" x14ac:dyDescent="0.25">
      <c r="B110" s="81">
        <v>105</v>
      </c>
      <c r="C110" s="105" t="s">
        <v>588</v>
      </c>
      <c r="D110" s="100" t="s">
        <v>589</v>
      </c>
      <c r="E110" s="100" t="s">
        <v>590</v>
      </c>
      <c r="F110" s="100" t="s">
        <v>576</v>
      </c>
      <c r="G110" s="101" t="s">
        <v>89</v>
      </c>
      <c r="H110" s="101" t="s">
        <v>591</v>
      </c>
      <c r="I110" s="102" t="s">
        <v>83</v>
      </c>
      <c r="J110" s="133">
        <v>31.37</v>
      </c>
      <c r="K110" s="104">
        <v>0.3</v>
      </c>
      <c r="L110" s="93">
        <f t="shared" si="5"/>
        <v>21.959000000000003</v>
      </c>
      <c r="N110" s="90" t="s">
        <v>78</v>
      </c>
      <c r="O110" s="90" t="s">
        <v>222</v>
      </c>
      <c r="P110" s="90" t="s">
        <v>222</v>
      </c>
    </row>
    <row r="111" spans="2:16" ht="25.5" x14ac:dyDescent="0.25">
      <c r="B111" s="81">
        <v>106</v>
      </c>
      <c r="C111" s="105" t="s">
        <v>592</v>
      </c>
      <c r="D111" s="100" t="s">
        <v>589</v>
      </c>
      <c r="E111" s="100" t="s">
        <v>593</v>
      </c>
      <c r="F111" s="100" t="s">
        <v>576</v>
      </c>
      <c r="G111" s="101" t="s">
        <v>594</v>
      </c>
      <c r="H111" s="101" t="s">
        <v>594</v>
      </c>
      <c r="I111" s="102" t="s">
        <v>83</v>
      </c>
      <c r="J111" s="133">
        <v>8.2500000000000004E-2</v>
      </c>
      <c r="K111" s="104">
        <v>0.8</v>
      </c>
      <c r="L111" s="93">
        <f t="shared" si="5"/>
        <v>1.6500000000000001E-2</v>
      </c>
      <c r="N111" s="90" t="s">
        <v>78</v>
      </c>
      <c r="O111" s="90" t="s">
        <v>222</v>
      </c>
      <c r="P111" s="90" t="s">
        <v>222</v>
      </c>
    </row>
    <row r="112" spans="2:16" ht="25.5" x14ac:dyDescent="0.25">
      <c r="B112" s="81">
        <v>107</v>
      </c>
      <c r="C112" s="105" t="s">
        <v>595</v>
      </c>
      <c r="D112" s="100" t="s">
        <v>589</v>
      </c>
      <c r="E112" s="100" t="s">
        <v>596</v>
      </c>
      <c r="F112" s="100" t="s">
        <v>576</v>
      </c>
      <c r="G112" s="101" t="s">
        <v>594</v>
      </c>
      <c r="H112" s="101" t="s">
        <v>594</v>
      </c>
      <c r="I112" s="102" t="s">
        <v>83</v>
      </c>
      <c r="J112" s="133">
        <v>0.125</v>
      </c>
      <c r="K112" s="104">
        <v>0.72</v>
      </c>
      <c r="L112" s="93">
        <f t="shared" si="5"/>
        <v>3.5000000000000003E-2</v>
      </c>
      <c r="N112" s="90" t="s">
        <v>78</v>
      </c>
      <c r="O112" s="90" t="s">
        <v>222</v>
      </c>
      <c r="P112" s="90" t="s">
        <v>222</v>
      </c>
    </row>
    <row r="113" spans="2:16" ht="25.5" x14ac:dyDescent="0.25">
      <c r="B113" s="81">
        <v>108</v>
      </c>
      <c r="C113" s="105" t="s">
        <v>597</v>
      </c>
      <c r="D113" s="100" t="s">
        <v>589</v>
      </c>
      <c r="E113" s="100" t="s">
        <v>598</v>
      </c>
      <c r="F113" s="100" t="s">
        <v>576</v>
      </c>
      <c r="G113" s="101" t="s">
        <v>89</v>
      </c>
      <c r="H113" s="101" t="s">
        <v>591</v>
      </c>
      <c r="I113" s="102" t="s">
        <v>83</v>
      </c>
      <c r="J113" s="133">
        <v>31.25</v>
      </c>
      <c r="K113" s="104">
        <v>0.4</v>
      </c>
      <c r="L113" s="93">
        <f t="shared" si="5"/>
        <v>18.75</v>
      </c>
      <c r="N113" s="90" t="s">
        <v>78</v>
      </c>
      <c r="O113" s="90" t="s">
        <v>222</v>
      </c>
      <c r="P113" s="90" t="s">
        <v>222</v>
      </c>
    </row>
    <row r="114" spans="2:16" ht="25.5" x14ac:dyDescent="0.25">
      <c r="B114" s="81">
        <v>109</v>
      </c>
      <c r="C114" s="105" t="s">
        <v>599</v>
      </c>
      <c r="D114" s="100" t="s">
        <v>589</v>
      </c>
      <c r="E114" s="100" t="s">
        <v>599</v>
      </c>
      <c r="F114" s="100" t="s">
        <v>576</v>
      </c>
      <c r="G114" s="101" t="s">
        <v>89</v>
      </c>
      <c r="H114" s="101" t="s">
        <v>591</v>
      </c>
      <c r="I114" s="102" t="s">
        <v>83</v>
      </c>
      <c r="J114" s="133">
        <v>15.75</v>
      </c>
      <c r="K114" s="104">
        <v>0.3968253968253968</v>
      </c>
      <c r="L114" s="93">
        <f t="shared" si="5"/>
        <v>9.5</v>
      </c>
      <c r="N114" s="90" t="s">
        <v>78</v>
      </c>
      <c r="O114" s="90" t="s">
        <v>222</v>
      </c>
      <c r="P114" s="90" t="s">
        <v>222</v>
      </c>
    </row>
    <row r="115" spans="2:16" ht="25.5" x14ac:dyDescent="0.25">
      <c r="B115" s="81">
        <v>110</v>
      </c>
      <c r="C115" s="105" t="s">
        <v>600</v>
      </c>
      <c r="D115" s="100" t="s">
        <v>589</v>
      </c>
      <c r="E115" s="100" t="s">
        <v>600</v>
      </c>
      <c r="F115" s="100" t="s">
        <v>576</v>
      </c>
      <c r="G115" s="101" t="s">
        <v>89</v>
      </c>
      <c r="H115" s="101" t="s">
        <v>591</v>
      </c>
      <c r="I115" s="102" t="s">
        <v>83</v>
      </c>
      <c r="J115" s="133">
        <v>13.73</v>
      </c>
      <c r="K115" s="104">
        <v>0.54624908958485063</v>
      </c>
      <c r="L115" s="93">
        <f t="shared" si="5"/>
        <v>6.2300000000000013</v>
      </c>
      <c r="N115" s="90" t="s">
        <v>78</v>
      </c>
      <c r="O115" s="90" t="s">
        <v>222</v>
      </c>
      <c r="P115" s="90" t="s">
        <v>222</v>
      </c>
    </row>
    <row r="116" spans="2:16" x14ac:dyDescent="0.25">
      <c r="B116" s="81">
        <v>111</v>
      </c>
      <c r="C116" s="105" t="s">
        <v>601</v>
      </c>
      <c r="D116" s="100" t="s">
        <v>589</v>
      </c>
      <c r="E116" s="100" t="s">
        <v>601</v>
      </c>
      <c r="F116" s="100" t="s">
        <v>576</v>
      </c>
      <c r="G116" s="101" t="s">
        <v>89</v>
      </c>
      <c r="H116" s="101" t="s">
        <v>591</v>
      </c>
      <c r="I116" s="102" t="s">
        <v>83</v>
      </c>
      <c r="J116" s="133">
        <v>18.600000000000001</v>
      </c>
      <c r="K116" s="104">
        <v>0.37204301075268825</v>
      </c>
      <c r="L116" s="93">
        <f t="shared" si="5"/>
        <v>11.68</v>
      </c>
      <c r="N116" s="90" t="s">
        <v>78</v>
      </c>
      <c r="O116" s="90" t="s">
        <v>222</v>
      </c>
      <c r="P116" s="90" t="s">
        <v>222</v>
      </c>
    </row>
    <row r="117" spans="2:16" ht="25.5" x14ac:dyDescent="0.25">
      <c r="B117" s="81">
        <v>112</v>
      </c>
      <c r="C117" s="105" t="s">
        <v>602</v>
      </c>
      <c r="D117" s="100" t="s">
        <v>589</v>
      </c>
      <c r="E117" s="100" t="s">
        <v>602</v>
      </c>
      <c r="F117" s="100" t="s">
        <v>576</v>
      </c>
      <c r="G117" s="101" t="s">
        <v>89</v>
      </c>
      <c r="H117" s="101" t="s">
        <v>591</v>
      </c>
      <c r="I117" s="102" t="s">
        <v>83</v>
      </c>
      <c r="J117" s="133">
        <v>13.45</v>
      </c>
      <c r="K117" s="104">
        <v>0.53680297397769516</v>
      </c>
      <c r="L117" s="93">
        <f t="shared" si="5"/>
        <v>6.2299999999999995</v>
      </c>
      <c r="N117" s="90" t="s">
        <v>78</v>
      </c>
      <c r="O117" s="90" t="s">
        <v>222</v>
      </c>
      <c r="P117" s="90" t="s">
        <v>222</v>
      </c>
    </row>
    <row r="118" spans="2:16" x14ac:dyDescent="0.25">
      <c r="B118" s="81">
        <v>113</v>
      </c>
      <c r="C118" s="105" t="s">
        <v>603</v>
      </c>
      <c r="D118" s="100" t="s">
        <v>589</v>
      </c>
      <c r="E118" s="100" t="s">
        <v>604</v>
      </c>
      <c r="F118" s="100" t="s">
        <v>576</v>
      </c>
      <c r="G118" s="101" t="s">
        <v>89</v>
      </c>
      <c r="H118" s="101" t="s">
        <v>591</v>
      </c>
      <c r="I118" s="102" t="s">
        <v>83</v>
      </c>
      <c r="J118" s="133">
        <v>6.75</v>
      </c>
      <c r="K118" s="104">
        <v>0.33333333333333331</v>
      </c>
      <c r="L118" s="93">
        <f t="shared" si="5"/>
        <v>4.5</v>
      </c>
      <c r="N118" s="90" t="s">
        <v>78</v>
      </c>
      <c r="O118" s="90" t="s">
        <v>222</v>
      </c>
      <c r="P118" s="90" t="s">
        <v>222</v>
      </c>
    </row>
    <row r="119" spans="2:16" x14ac:dyDescent="0.25">
      <c r="B119" s="81">
        <v>114</v>
      </c>
      <c r="C119" s="105" t="s">
        <v>605</v>
      </c>
      <c r="D119" s="100" t="s">
        <v>589</v>
      </c>
      <c r="E119" s="100" t="s">
        <v>605</v>
      </c>
      <c r="F119" s="100" t="s">
        <v>576</v>
      </c>
      <c r="G119" s="101" t="s">
        <v>89</v>
      </c>
      <c r="H119" s="101" t="s">
        <v>606</v>
      </c>
      <c r="I119" s="102" t="s">
        <v>83</v>
      </c>
      <c r="J119" s="133">
        <v>2</v>
      </c>
      <c r="K119" s="104">
        <v>0.25</v>
      </c>
      <c r="L119" s="93">
        <f t="shared" si="5"/>
        <v>1.5</v>
      </c>
      <c r="N119" s="90" t="s">
        <v>78</v>
      </c>
      <c r="O119" s="90" t="s">
        <v>222</v>
      </c>
      <c r="P119" s="90" t="s">
        <v>222</v>
      </c>
    </row>
    <row r="120" spans="2:16" ht="25.5" x14ac:dyDescent="0.25">
      <c r="B120" s="81">
        <v>115</v>
      </c>
      <c r="C120" s="105" t="s">
        <v>607</v>
      </c>
      <c r="D120" s="100" t="s">
        <v>589</v>
      </c>
      <c r="E120" s="100" t="s">
        <v>607</v>
      </c>
      <c r="F120" s="100" t="s">
        <v>576</v>
      </c>
      <c r="G120" s="101" t="s">
        <v>89</v>
      </c>
      <c r="H120" s="101" t="s">
        <v>591</v>
      </c>
      <c r="I120" s="102" t="s">
        <v>83</v>
      </c>
      <c r="J120" s="133">
        <v>11.62</v>
      </c>
      <c r="K120" s="104">
        <v>0.10671256454388972</v>
      </c>
      <c r="L120" s="93">
        <f t="shared" si="5"/>
        <v>10.38</v>
      </c>
      <c r="N120" s="90" t="s">
        <v>78</v>
      </c>
      <c r="O120" s="90" t="s">
        <v>222</v>
      </c>
      <c r="P120" s="90" t="s">
        <v>222</v>
      </c>
    </row>
    <row r="121" spans="2:16" x14ac:dyDescent="0.25">
      <c r="B121" s="81">
        <v>116</v>
      </c>
      <c r="C121" s="105" t="s">
        <v>608</v>
      </c>
      <c r="D121" s="100" t="s">
        <v>589</v>
      </c>
      <c r="E121" s="100" t="s">
        <v>609</v>
      </c>
      <c r="F121" s="100" t="s">
        <v>576</v>
      </c>
      <c r="G121" s="101" t="s">
        <v>89</v>
      </c>
      <c r="H121" s="101" t="s">
        <v>591</v>
      </c>
      <c r="I121" s="102" t="s">
        <v>83</v>
      </c>
      <c r="J121" s="133">
        <v>6.75</v>
      </c>
      <c r="K121" s="104">
        <v>0.33333333333333331</v>
      </c>
      <c r="L121" s="93">
        <f t="shared" si="5"/>
        <v>4.5</v>
      </c>
      <c r="N121" s="90" t="s">
        <v>78</v>
      </c>
      <c r="O121" s="90" t="s">
        <v>222</v>
      </c>
      <c r="P121" s="90" t="s">
        <v>222</v>
      </c>
    </row>
    <row r="122" spans="2:16" x14ac:dyDescent="0.25">
      <c r="B122" s="81">
        <v>117</v>
      </c>
      <c r="C122" s="106" t="s">
        <v>911</v>
      </c>
      <c r="D122" s="106" t="s">
        <v>912</v>
      </c>
      <c r="E122" s="107" t="s">
        <v>913</v>
      </c>
      <c r="F122" s="107" t="s">
        <v>87</v>
      </c>
      <c r="G122" s="108">
        <v>1</v>
      </c>
      <c r="H122" s="107" t="s">
        <v>914</v>
      </c>
      <c r="I122" s="109" t="s">
        <v>283</v>
      </c>
      <c r="J122" s="134">
        <v>0</v>
      </c>
      <c r="K122" s="113">
        <v>0</v>
      </c>
      <c r="L122" s="111">
        <v>0</v>
      </c>
      <c r="M122"/>
      <c r="N122" s="95" t="s">
        <v>78</v>
      </c>
      <c r="O122" s="95" t="s">
        <v>222</v>
      </c>
      <c r="P122" s="95" t="s">
        <v>222</v>
      </c>
    </row>
    <row r="123" spans="2:16" x14ac:dyDescent="0.25">
      <c r="B123" s="81">
        <v>118</v>
      </c>
      <c r="C123" s="106" t="s">
        <v>915</v>
      </c>
      <c r="D123" s="106" t="s">
        <v>912</v>
      </c>
      <c r="E123" s="107" t="s">
        <v>916</v>
      </c>
      <c r="F123" s="107" t="s">
        <v>87</v>
      </c>
      <c r="G123" s="108">
        <v>1</v>
      </c>
      <c r="H123" s="107" t="s">
        <v>914</v>
      </c>
      <c r="I123" s="109" t="s">
        <v>283</v>
      </c>
      <c r="J123" s="134">
        <v>5</v>
      </c>
      <c r="K123" s="113">
        <v>1</v>
      </c>
      <c r="L123" s="112">
        <v>0</v>
      </c>
      <c r="M123"/>
      <c r="N123" s="95" t="s">
        <v>78</v>
      </c>
      <c r="O123" s="95" t="s">
        <v>222</v>
      </c>
      <c r="P123" s="95" t="s">
        <v>222</v>
      </c>
    </row>
    <row r="124" spans="2:16" x14ac:dyDescent="0.25">
      <c r="B124" s="81">
        <v>119</v>
      </c>
      <c r="C124" s="106" t="s">
        <v>917</v>
      </c>
      <c r="D124" s="106" t="s">
        <v>912</v>
      </c>
      <c r="E124" s="107" t="s">
        <v>918</v>
      </c>
      <c r="F124" s="107" t="s">
        <v>87</v>
      </c>
      <c r="G124" s="108">
        <v>1</v>
      </c>
      <c r="H124" s="107" t="s">
        <v>914</v>
      </c>
      <c r="I124" s="109" t="s">
        <v>283</v>
      </c>
      <c r="J124" s="134">
        <v>5.8999999999999997E-2</v>
      </c>
      <c r="K124" s="113">
        <v>0.67796610169491522</v>
      </c>
      <c r="L124" s="112">
        <v>1.9E-2</v>
      </c>
      <c r="M124"/>
      <c r="N124" s="95" t="s">
        <v>78</v>
      </c>
      <c r="O124" s="95" t="s">
        <v>222</v>
      </c>
      <c r="P124" s="95" t="s">
        <v>222</v>
      </c>
    </row>
    <row r="125" spans="2:16" x14ac:dyDescent="0.25">
      <c r="B125" s="81">
        <v>120</v>
      </c>
      <c r="C125" s="106" t="s">
        <v>919</v>
      </c>
      <c r="D125" s="106" t="s">
        <v>912</v>
      </c>
      <c r="E125" s="107" t="s">
        <v>920</v>
      </c>
      <c r="F125" s="107" t="s">
        <v>87</v>
      </c>
      <c r="G125" s="108">
        <v>1</v>
      </c>
      <c r="H125" s="107" t="s">
        <v>914</v>
      </c>
      <c r="I125" s="109" t="s">
        <v>283</v>
      </c>
      <c r="J125" s="134">
        <v>5.8999999999999997E-2</v>
      </c>
      <c r="K125" s="113">
        <v>0.67796610169491522</v>
      </c>
      <c r="L125" s="112">
        <v>1.9E-2</v>
      </c>
      <c r="M125"/>
      <c r="N125" s="95" t="s">
        <v>78</v>
      </c>
      <c r="O125" s="95" t="s">
        <v>222</v>
      </c>
      <c r="P125" s="95" t="s">
        <v>222</v>
      </c>
    </row>
    <row r="126" spans="2:16" x14ac:dyDescent="0.25">
      <c r="B126" s="81">
        <v>121</v>
      </c>
      <c r="C126" s="106" t="s">
        <v>921</v>
      </c>
      <c r="D126" s="106" t="s">
        <v>912</v>
      </c>
      <c r="E126" s="107" t="s">
        <v>922</v>
      </c>
      <c r="F126" s="107" t="s">
        <v>87</v>
      </c>
      <c r="G126" s="108">
        <v>1</v>
      </c>
      <c r="H126" s="107" t="s">
        <v>914</v>
      </c>
      <c r="I126" s="109" t="s">
        <v>283</v>
      </c>
      <c r="J126" s="134">
        <v>5.8999999999999997E-2</v>
      </c>
      <c r="K126" s="113">
        <v>0.67796610169491522</v>
      </c>
      <c r="L126" s="112">
        <v>1.9E-2</v>
      </c>
      <c r="M126"/>
      <c r="N126" s="95" t="s">
        <v>78</v>
      </c>
      <c r="O126" s="95" t="s">
        <v>222</v>
      </c>
      <c r="P126" s="95" t="s">
        <v>222</v>
      </c>
    </row>
    <row r="127" spans="2:16" x14ac:dyDescent="0.25">
      <c r="B127" s="81">
        <v>122</v>
      </c>
      <c r="C127" s="106" t="s">
        <v>923</v>
      </c>
      <c r="D127" s="106" t="s">
        <v>912</v>
      </c>
      <c r="E127" s="107" t="s">
        <v>924</v>
      </c>
      <c r="F127" s="107" t="s">
        <v>87</v>
      </c>
      <c r="G127" s="108">
        <v>1</v>
      </c>
      <c r="H127" s="107" t="s">
        <v>914</v>
      </c>
      <c r="I127" s="109" t="s">
        <v>283</v>
      </c>
      <c r="J127" s="134">
        <v>5.8999999999999997E-2</v>
      </c>
      <c r="K127" s="113">
        <v>0.67796610169491522</v>
      </c>
      <c r="L127" s="112">
        <v>1.9E-2</v>
      </c>
      <c r="M127"/>
      <c r="N127" s="95" t="s">
        <v>78</v>
      </c>
      <c r="O127" s="95" t="s">
        <v>222</v>
      </c>
      <c r="P127" s="95" t="s">
        <v>222</v>
      </c>
    </row>
    <row r="128" spans="2:16" x14ac:dyDescent="0.25">
      <c r="B128" s="81">
        <v>123</v>
      </c>
      <c r="C128" s="106" t="s">
        <v>925</v>
      </c>
      <c r="D128" s="106" t="s">
        <v>912</v>
      </c>
      <c r="E128" s="107" t="s">
        <v>926</v>
      </c>
      <c r="F128" s="107" t="s">
        <v>87</v>
      </c>
      <c r="G128" s="108">
        <v>1</v>
      </c>
      <c r="H128" s="107" t="s">
        <v>914</v>
      </c>
      <c r="I128" s="109" t="s">
        <v>283</v>
      </c>
      <c r="J128" s="134">
        <v>5.8999999999999997E-2</v>
      </c>
      <c r="K128" s="113">
        <v>0.16949152542372875</v>
      </c>
      <c r="L128" s="112">
        <v>4.9000000000000002E-2</v>
      </c>
      <c r="M128"/>
      <c r="N128" s="95" t="s">
        <v>78</v>
      </c>
      <c r="O128" s="95" t="s">
        <v>222</v>
      </c>
      <c r="P128" s="95" t="s">
        <v>222</v>
      </c>
    </row>
    <row r="129" spans="2:16" x14ac:dyDescent="0.25">
      <c r="B129" s="81">
        <v>124</v>
      </c>
      <c r="C129" s="106" t="s">
        <v>927</v>
      </c>
      <c r="D129" s="106" t="s">
        <v>912</v>
      </c>
      <c r="E129" s="107" t="s">
        <v>928</v>
      </c>
      <c r="F129" s="107" t="s">
        <v>87</v>
      </c>
      <c r="G129" s="108">
        <v>1</v>
      </c>
      <c r="H129" s="107" t="s">
        <v>397</v>
      </c>
      <c r="I129" s="109" t="s">
        <v>283</v>
      </c>
      <c r="J129" s="134">
        <v>1.75</v>
      </c>
      <c r="K129" s="113">
        <v>0</v>
      </c>
      <c r="L129" s="112">
        <v>1.75</v>
      </c>
      <c r="M129"/>
      <c r="N129" s="95" t="s">
        <v>78</v>
      </c>
      <c r="O129" s="95" t="s">
        <v>222</v>
      </c>
      <c r="P129" s="95" t="s">
        <v>222</v>
      </c>
    </row>
    <row r="130" spans="2:16" x14ac:dyDescent="0.25">
      <c r="B130" s="81">
        <v>125</v>
      </c>
      <c r="C130" s="106" t="s">
        <v>929</v>
      </c>
      <c r="D130" s="106" t="s">
        <v>912</v>
      </c>
      <c r="E130" s="107" t="s">
        <v>930</v>
      </c>
      <c r="F130" s="107" t="s">
        <v>87</v>
      </c>
      <c r="G130" s="108">
        <v>1</v>
      </c>
      <c r="H130" s="107" t="s">
        <v>931</v>
      </c>
      <c r="I130" s="109" t="s">
        <v>83</v>
      </c>
      <c r="J130" s="134">
        <v>14.99</v>
      </c>
      <c r="K130" s="113">
        <v>0.13342228152101401</v>
      </c>
      <c r="L130" s="112">
        <v>12.99</v>
      </c>
      <c r="M130"/>
      <c r="N130" s="95" t="s">
        <v>78</v>
      </c>
      <c r="O130" s="95" t="s">
        <v>222</v>
      </c>
      <c r="P130" s="95" t="s">
        <v>222</v>
      </c>
    </row>
    <row r="131" spans="2:16" x14ac:dyDescent="0.25">
      <c r="B131" s="81">
        <v>126</v>
      </c>
      <c r="C131" s="106" t="s">
        <v>932</v>
      </c>
      <c r="D131" s="106" t="s">
        <v>912</v>
      </c>
      <c r="E131" s="107" t="s">
        <v>933</v>
      </c>
      <c r="F131" s="107" t="s">
        <v>87</v>
      </c>
      <c r="G131" s="108">
        <v>1</v>
      </c>
      <c r="H131" s="107" t="s">
        <v>934</v>
      </c>
      <c r="I131" s="109" t="s">
        <v>83</v>
      </c>
      <c r="J131" s="134">
        <v>0.49</v>
      </c>
      <c r="K131" s="113">
        <v>0.48979591836734693</v>
      </c>
      <c r="L131" s="112">
        <v>0.25</v>
      </c>
      <c r="M131"/>
      <c r="N131" s="95" t="s">
        <v>78</v>
      </c>
      <c r="O131" s="95" t="s">
        <v>222</v>
      </c>
      <c r="P131" s="95" t="s">
        <v>222</v>
      </c>
    </row>
    <row r="132" spans="2:16" x14ac:dyDescent="0.25">
      <c r="B132" s="81">
        <v>127</v>
      </c>
      <c r="C132" s="106" t="s">
        <v>935</v>
      </c>
      <c r="D132" s="106" t="s">
        <v>912</v>
      </c>
      <c r="E132" s="107" t="s">
        <v>936</v>
      </c>
      <c r="F132" s="107" t="s">
        <v>937</v>
      </c>
      <c r="G132" s="108">
        <v>1</v>
      </c>
      <c r="H132" s="107" t="s">
        <v>938</v>
      </c>
      <c r="I132" s="109" t="s">
        <v>939</v>
      </c>
      <c r="J132" s="134">
        <v>250</v>
      </c>
      <c r="K132" s="113">
        <v>1</v>
      </c>
      <c r="L132" s="112">
        <v>0</v>
      </c>
      <c r="M132"/>
      <c r="N132" s="95" t="s">
        <v>78</v>
      </c>
      <c r="O132" s="95" t="s">
        <v>222</v>
      </c>
      <c r="P132" s="95" t="s">
        <v>222</v>
      </c>
    </row>
    <row r="133" spans="2:16" x14ac:dyDescent="0.25">
      <c r="B133" s="81">
        <v>128</v>
      </c>
      <c r="C133" s="106" t="s">
        <v>940</v>
      </c>
      <c r="D133" s="106" t="s">
        <v>912</v>
      </c>
      <c r="E133" s="107" t="s">
        <v>941</v>
      </c>
      <c r="F133" s="107" t="s">
        <v>87</v>
      </c>
      <c r="G133" s="108">
        <v>1</v>
      </c>
      <c r="H133" s="107" t="s">
        <v>934</v>
      </c>
      <c r="I133" s="109" t="s">
        <v>939</v>
      </c>
      <c r="J133" s="134">
        <v>2</v>
      </c>
      <c r="K133" s="113">
        <v>0.125</v>
      </c>
      <c r="L133" s="112">
        <v>1.75</v>
      </c>
      <c r="M133"/>
      <c r="N133" s="95" t="s">
        <v>78</v>
      </c>
      <c r="O133" s="95" t="s">
        <v>222</v>
      </c>
      <c r="P133" s="95" t="s">
        <v>222</v>
      </c>
    </row>
    <row r="134" spans="2:16" x14ac:dyDescent="0.25">
      <c r="B134" s="81">
        <v>129</v>
      </c>
      <c r="C134" s="106" t="s">
        <v>942</v>
      </c>
      <c r="D134" s="106" t="s">
        <v>912</v>
      </c>
      <c r="E134" s="107" t="s">
        <v>943</v>
      </c>
      <c r="F134" s="107" t="s">
        <v>87</v>
      </c>
      <c r="G134" s="108">
        <v>10000</v>
      </c>
      <c r="H134" s="107" t="s">
        <v>284</v>
      </c>
      <c r="I134" s="109" t="s">
        <v>283</v>
      </c>
      <c r="J134" s="134">
        <v>139</v>
      </c>
      <c r="K134" s="113">
        <v>7.1942446043165464E-2</v>
      </c>
      <c r="L134" s="112">
        <v>129</v>
      </c>
      <c r="M134"/>
      <c r="N134" s="95" t="s">
        <v>78</v>
      </c>
      <c r="O134" s="95" t="s">
        <v>222</v>
      </c>
      <c r="P134" s="95" t="s">
        <v>222</v>
      </c>
    </row>
    <row r="135" spans="2:16" x14ac:dyDescent="0.25">
      <c r="B135" s="81">
        <v>130</v>
      </c>
      <c r="C135" s="106" t="s">
        <v>944</v>
      </c>
      <c r="D135" s="106" t="s">
        <v>912</v>
      </c>
      <c r="E135" s="107" t="s">
        <v>945</v>
      </c>
      <c r="F135" s="107" t="s">
        <v>87</v>
      </c>
      <c r="G135" s="108">
        <v>100000</v>
      </c>
      <c r="H135" s="107" t="s">
        <v>284</v>
      </c>
      <c r="I135" s="109" t="s">
        <v>283</v>
      </c>
      <c r="J135" s="134">
        <v>1250</v>
      </c>
      <c r="K135" s="113">
        <v>4.0800000000000003E-2</v>
      </c>
      <c r="L135" s="112">
        <v>1199</v>
      </c>
      <c r="M135"/>
      <c r="N135" s="95" t="s">
        <v>78</v>
      </c>
      <c r="O135" s="95" t="s">
        <v>222</v>
      </c>
      <c r="P135" s="95" t="s">
        <v>222</v>
      </c>
    </row>
    <row r="136" spans="2:16" x14ac:dyDescent="0.25">
      <c r="B136" s="81">
        <v>131</v>
      </c>
      <c r="C136" s="106" t="s">
        <v>946</v>
      </c>
      <c r="D136" s="106" t="s">
        <v>912</v>
      </c>
      <c r="E136" s="107" t="s">
        <v>947</v>
      </c>
      <c r="F136" s="107" t="s">
        <v>87</v>
      </c>
      <c r="G136" s="108">
        <v>25000</v>
      </c>
      <c r="H136" s="107" t="s">
        <v>284</v>
      </c>
      <c r="I136" s="109" t="s">
        <v>283</v>
      </c>
      <c r="J136" s="134">
        <v>337.5</v>
      </c>
      <c r="K136" s="113">
        <v>3.7037037037037035E-2</v>
      </c>
      <c r="L136" s="112">
        <v>325</v>
      </c>
      <c r="M136"/>
      <c r="N136" s="95" t="s">
        <v>78</v>
      </c>
      <c r="O136" s="95" t="s">
        <v>222</v>
      </c>
      <c r="P136" s="95" t="s">
        <v>222</v>
      </c>
    </row>
    <row r="137" spans="2:16" x14ac:dyDescent="0.25">
      <c r="B137" s="81">
        <v>132</v>
      </c>
      <c r="C137" s="106" t="s">
        <v>948</v>
      </c>
      <c r="D137" s="106" t="s">
        <v>912</v>
      </c>
      <c r="E137" s="107" t="s">
        <v>949</v>
      </c>
      <c r="F137" s="107" t="s">
        <v>87</v>
      </c>
      <c r="G137" s="108">
        <v>30000</v>
      </c>
      <c r="H137" s="107" t="s">
        <v>284</v>
      </c>
      <c r="I137" s="109" t="s">
        <v>283</v>
      </c>
      <c r="J137" s="134">
        <v>410</v>
      </c>
      <c r="K137" s="113">
        <v>3.6585365853658534E-2</v>
      </c>
      <c r="L137" s="112">
        <v>395</v>
      </c>
      <c r="M137"/>
      <c r="N137" s="95" t="s">
        <v>78</v>
      </c>
      <c r="O137" s="95" t="s">
        <v>222</v>
      </c>
      <c r="P137" s="95" t="s">
        <v>222</v>
      </c>
    </row>
    <row r="138" spans="2:16" x14ac:dyDescent="0.25">
      <c r="B138" s="81">
        <v>133</v>
      </c>
      <c r="C138" s="106" t="s">
        <v>950</v>
      </c>
      <c r="D138" s="106" t="s">
        <v>912</v>
      </c>
      <c r="E138" s="107" t="s">
        <v>951</v>
      </c>
      <c r="F138" s="107" t="s">
        <v>87</v>
      </c>
      <c r="G138" s="108">
        <v>5000</v>
      </c>
      <c r="H138" s="107" t="s">
        <v>284</v>
      </c>
      <c r="I138" s="109" t="s">
        <v>283</v>
      </c>
      <c r="J138" s="134">
        <v>72.5</v>
      </c>
      <c r="K138" s="113">
        <v>0.10344827586206896</v>
      </c>
      <c r="L138" s="112">
        <v>65</v>
      </c>
      <c r="M138"/>
      <c r="N138" s="95" t="s">
        <v>78</v>
      </c>
      <c r="O138" s="95" t="s">
        <v>222</v>
      </c>
      <c r="P138" s="95" t="s">
        <v>222</v>
      </c>
    </row>
    <row r="139" spans="2:16" x14ac:dyDescent="0.25">
      <c r="B139" s="81">
        <v>134</v>
      </c>
      <c r="C139" s="106" t="s">
        <v>952</v>
      </c>
      <c r="D139" s="106" t="s">
        <v>912</v>
      </c>
      <c r="E139" s="107" t="s">
        <v>953</v>
      </c>
      <c r="F139" s="107" t="s">
        <v>87</v>
      </c>
      <c r="G139" s="108">
        <v>50000</v>
      </c>
      <c r="H139" s="107" t="s">
        <v>284</v>
      </c>
      <c r="I139" s="109" t="s">
        <v>283</v>
      </c>
      <c r="J139" s="134">
        <v>645</v>
      </c>
      <c r="K139" s="113">
        <v>3.1007751937984496E-2</v>
      </c>
      <c r="L139" s="112">
        <v>625</v>
      </c>
      <c r="M139"/>
      <c r="N139" s="95" t="s">
        <v>78</v>
      </c>
      <c r="O139" s="95" t="s">
        <v>222</v>
      </c>
      <c r="P139" s="95" t="s">
        <v>222</v>
      </c>
    </row>
    <row r="140" spans="2:16" x14ac:dyDescent="0.25">
      <c r="B140" s="81">
        <v>135</v>
      </c>
      <c r="C140" s="106" t="s">
        <v>954</v>
      </c>
      <c r="D140" s="106" t="s">
        <v>912</v>
      </c>
      <c r="E140" s="107" t="s">
        <v>955</v>
      </c>
      <c r="F140" s="107" t="s">
        <v>87</v>
      </c>
      <c r="G140" s="108">
        <v>100</v>
      </c>
      <c r="H140" s="107" t="s">
        <v>934</v>
      </c>
      <c r="I140" s="109" t="s">
        <v>83</v>
      </c>
      <c r="J140" s="134">
        <v>49</v>
      </c>
      <c r="K140" s="113">
        <v>0.48979591836734693</v>
      </c>
      <c r="L140" s="112">
        <v>25</v>
      </c>
      <c r="M140"/>
      <c r="N140" s="95" t="s">
        <v>78</v>
      </c>
      <c r="O140" s="95" t="s">
        <v>222</v>
      </c>
      <c r="P140" s="95" t="s">
        <v>222</v>
      </c>
    </row>
    <row r="141" spans="2:16" x14ac:dyDescent="0.25">
      <c r="B141" s="81">
        <v>136</v>
      </c>
      <c r="C141" s="106" t="s">
        <v>956</v>
      </c>
      <c r="D141" s="106" t="s">
        <v>912</v>
      </c>
      <c r="E141" s="107" t="s">
        <v>957</v>
      </c>
      <c r="F141" s="107" t="s">
        <v>87</v>
      </c>
      <c r="G141" s="108">
        <v>1</v>
      </c>
      <c r="H141" s="107" t="s">
        <v>931</v>
      </c>
      <c r="I141" s="109" t="s">
        <v>83</v>
      </c>
      <c r="J141" s="134">
        <v>249.99</v>
      </c>
      <c r="K141" s="113">
        <v>4.0001600064002558E-2</v>
      </c>
      <c r="L141" s="112">
        <v>239.99</v>
      </c>
      <c r="M141"/>
      <c r="N141" s="95" t="s">
        <v>78</v>
      </c>
      <c r="O141" s="95" t="s">
        <v>222</v>
      </c>
      <c r="P141" s="95" t="s">
        <v>222</v>
      </c>
    </row>
    <row r="142" spans="2:16" x14ac:dyDescent="0.25">
      <c r="B142" s="81">
        <v>137</v>
      </c>
      <c r="C142" s="106" t="s">
        <v>958</v>
      </c>
      <c r="D142" s="106" t="s">
        <v>912</v>
      </c>
      <c r="E142" s="107" t="s">
        <v>959</v>
      </c>
      <c r="F142" s="107" t="s">
        <v>87</v>
      </c>
      <c r="G142" s="108">
        <v>1</v>
      </c>
      <c r="H142" s="107" t="s">
        <v>931</v>
      </c>
      <c r="I142" s="109" t="s">
        <v>83</v>
      </c>
      <c r="J142" s="134">
        <v>299.99</v>
      </c>
      <c r="K142" s="113">
        <v>3.3334444481482713E-2</v>
      </c>
      <c r="L142" s="112">
        <v>289.99</v>
      </c>
      <c r="M142"/>
      <c r="N142" s="95" t="s">
        <v>78</v>
      </c>
      <c r="O142" s="95" t="s">
        <v>222</v>
      </c>
      <c r="P142" s="95" t="s">
        <v>222</v>
      </c>
    </row>
    <row r="143" spans="2:16" x14ac:dyDescent="0.25">
      <c r="B143" s="81">
        <v>138</v>
      </c>
      <c r="C143" s="106" t="s">
        <v>960</v>
      </c>
      <c r="D143" s="106" t="s">
        <v>912</v>
      </c>
      <c r="E143" s="107" t="s">
        <v>961</v>
      </c>
      <c r="F143" s="107" t="s">
        <v>87</v>
      </c>
      <c r="G143" s="108">
        <v>1</v>
      </c>
      <c r="H143" s="107" t="s">
        <v>931</v>
      </c>
      <c r="I143" s="109" t="s">
        <v>83</v>
      </c>
      <c r="J143" s="134">
        <v>25</v>
      </c>
      <c r="K143" s="113">
        <v>0.12040000000000006</v>
      </c>
      <c r="L143" s="112">
        <v>21.99</v>
      </c>
      <c r="M143"/>
      <c r="N143" s="95" t="s">
        <v>78</v>
      </c>
      <c r="O143" s="95" t="s">
        <v>222</v>
      </c>
      <c r="P143" s="95" t="s">
        <v>222</v>
      </c>
    </row>
    <row r="144" spans="2:16" x14ac:dyDescent="0.25">
      <c r="B144" s="81">
        <v>139</v>
      </c>
      <c r="C144" s="106" t="s">
        <v>962</v>
      </c>
      <c r="D144" s="106" t="s">
        <v>912</v>
      </c>
      <c r="E144" s="107" t="s">
        <v>963</v>
      </c>
      <c r="F144" s="107" t="s">
        <v>87</v>
      </c>
      <c r="G144" s="108">
        <v>1</v>
      </c>
      <c r="H144" s="107" t="s">
        <v>931</v>
      </c>
      <c r="I144" s="109" t="s">
        <v>83</v>
      </c>
      <c r="J144" s="134">
        <v>29.99</v>
      </c>
      <c r="K144" s="113">
        <v>6.6688896298766259E-2</v>
      </c>
      <c r="L144" s="112">
        <v>27.99</v>
      </c>
      <c r="M144"/>
      <c r="N144" s="95" t="s">
        <v>78</v>
      </c>
      <c r="O144" s="95" t="s">
        <v>222</v>
      </c>
      <c r="P144" s="95" t="s">
        <v>222</v>
      </c>
    </row>
    <row r="145" spans="2:16" x14ac:dyDescent="0.25">
      <c r="B145" s="81">
        <v>140</v>
      </c>
      <c r="C145" s="106" t="s">
        <v>964</v>
      </c>
      <c r="D145" s="106" t="s">
        <v>912</v>
      </c>
      <c r="E145" s="107" t="s">
        <v>965</v>
      </c>
      <c r="F145" s="107" t="s">
        <v>87</v>
      </c>
      <c r="G145" s="108">
        <v>1</v>
      </c>
      <c r="H145" s="107" t="s">
        <v>931</v>
      </c>
      <c r="I145" s="109" t="s">
        <v>83</v>
      </c>
      <c r="J145" s="134">
        <v>14.99</v>
      </c>
      <c r="K145" s="113">
        <v>0.33355570380253502</v>
      </c>
      <c r="L145" s="112">
        <v>9.99</v>
      </c>
      <c r="M145"/>
      <c r="N145" s="95" t="s">
        <v>78</v>
      </c>
      <c r="O145" s="95" t="s">
        <v>222</v>
      </c>
      <c r="P145" s="95" t="s">
        <v>222</v>
      </c>
    </row>
    <row r="146" spans="2:16" x14ac:dyDescent="0.25">
      <c r="B146" s="81">
        <v>141</v>
      </c>
      <c r="C146" s="106" t="s">
        <v>966</v>
      </c>
      <c r="D146" s="106" t="s">
        <v>912</v>
      </c>
      <c r="E146" s="107" t="s">
        <v>967</v>
      </c>
      <c r="F146" s="107" t="s">
        <v>87</v>
      </c>
      <c r="G146" s="108">
        <v>1</v>
      </c>
      <c r="H146" s="107" t="s">
        <v>931</v>
      </c>
      <c r="I146" s="109" t="s">
        <v>83</v>
      </c>
      <c r="J146" s="134">
        <v>21.99</v>
      </c>
      <c r="K146" s="113">
        <v>0.13642564802182811</v>
      </c>
      <c r="L146" s="112">
        <v>18.989999999999998</v>
      </c>
      <c r="M146"/>
      <c r="N146" s="95" t="s">
        <v>78</v>
      </c>
      <c r="O146" s="95" t="s">
        <v>222</v>
      </c>
      <c r="P146" s="95" t="s">
        <v>222</v>
      </c>
    </row>
    <row r="147" spans="2:16" x14ac:dyDescent="0.25">
      <c r="B147" s="81">
        <v>142</v>
      </c>
      <c r="C147" s="106" t="s">
        <v>1019</v>
      </c>
      <c r="D147" s="106" t="s">
        <v>1020</v>
      </c>
      <c r="E147" s="107" t="s">
        <v>1021</v>
      </c>
      <c r="F147" s="107" t="s">
        <v>1022</v>
      </c>
      <c r="G147" s="108">
        <v>1</v>
      </c>
      <c r="H147" s="101" t="s">
        <v>968</v>
      </c>
      <c r="I147" s="118" t="s">
        <v>83</v>
      </c>
      <c r="J147" s="135">
        <v>29.99</v>
      </c>
      <c r="K147" s="119">
        <v>0.1</v>
      </c>
      <c r="L147" s="130">
        <f>J147*0.9</f>
        <v>26.991</v>
      </c>
      <c r="M147" s="117"/>
      <c r="N147" s="121" t="s">
        <v>78</v>
      </c>
      <c r="O147" s="121" t="s">
        <v>222</v>
      </c>
      <c r="P147" s="121" t="s">
        <v>222</v>
      </c>
    </row>
    <row r="148" spans="2:16" x14ac:dyDescent="0.25">
      <c r="B148" s="81">
        <v>143</v>
      </c>
      <c r="C148" s="106" t="s">
        <v>1023</v>
      </c>
      <c r="D148" s="106" t="s">
        <v>1020</v>
      </c>
      <c r="E148" s="107" t="s">
        <v>1024</v>
      </c>
      <c r="F148" s="107" t="s">
        <v>1022</v>
      </c>
      <c r="G148" s="108">
        <v>1</v>
      </c>
      <c r="H148" s="101" t="s">
        <v>968</v>
      </c>
      <c r="I148" s="118" t="s">
        <v>83</v>
      </c>
      <c r="J148" s="135">
        <v>39.99</v>
      </c>
      <c r="K148" s="119">
        <v>0.1</v>
      </c>
      <c r="L148" s="130">
        <f t="shared" ref="L148:L151" si="6">J148*0.9</f>
        <v>35.991</v>
      </c>
      <c r="M148" s="117"/>
      <c r="N148" s="121" t="s">
        <v>78</v>
      </c>
      <c r="O148" s="121" t="s">
        <v>222</v>
      </c>
      <c r="P148" s="121" t="s">
        <v>222</v>
      </c>
    </row>
    <row r="149" spans="2:16" x14ac:dyDescent="0.25">
      <c r="B149" s="81">
        <v>144</v>
      </c>
      <c r="C149" s="106" t="s">
        <v>1025</v>
      </c>
      <c r="D149" s="106" t="s">
        <v>1020</v>
      </c>
      <c r="E149" s="107" t="s">
        <v>1026</v>
      </c>
      <c r="F149" s="107" t="s">
        <v>1022</v>
      </c>
      <c r="G149" s="108">
        <v>1</v>
      </c>
      <c r="H149" s="101" t="s">
        <v>968</v>
      </c>
      <c r="I149" s="118" t="s">
        <v>83</v>
      </c>
      <c r="J149" s="135">
        <v>49.99</v>
      </c>
      <c r="K149" s="119">
        <v>0.1</v>
      </c>
      <c r="L149" s="130">
        <f t="shared" si="6"/>
        <v>44.991</v>
      </c>
      <c r="M149" s="117"/>
      <c r="N149" s="121" t="s">
        <v>78</v>
      </c>
      <c r="O149" s="121" t="s">
        <v>222</v>
      </c>
      <c r="P149" s="121" t="s">
        <v>222</v>
      </c>
    </row>
    <row r="150" spans="2:16" x14ac:dyDescent="0.25">
      <c r="B150" s="81">
        <v>145</v>
      </c>
      <c r="C150" s="106" t="s">
        <v>1027</v>
      </c>
      <c r="D150" s="106" t="s">
        <v>1020</v>
      </c>
      <c r="E150" s="107" t="s">
        <v>1028</v>
      </c>
      <c r="F150" s="107" t="s">
        <v>1022</v>
      </c>
      <c r="G150" s="108">
        <v>1</v>
      </c>
      <c r="H150" s="101" t="s">
        <v>968</v>
      </c>
      <c r="I150" s="118" t="s">
        <v>83</v>
      </c>
      <c r="J150" s="135">
        <v>59.99</v>
      </c>
      <c r="K150" s="119">
        <v>0.1</v>
      </c>
      <c r="L150" s="130">
        <f t="shared" si="6"/>
        <v>53.991</v>
      </c>
      <c r="M150" s="117"/>
      <c r="N150" s="121" t="s">
        <v>78</v>
      </c>
      <c r="O150" s="121" t="s">
        <v>222</v>
      </c>
      <c r="P150" s="121" t="s">
        <v>222</v>
      </c>
    </row>
    <row r="151" spans="2:16" x14ac:dyDescent="0.25">
      <c r="B151" s="81">
        <v>146</v>
      </c>
      <c r="C151" s="106" t="s">
        <v>1029</v>
      </c>
      <c r="D151" s="106" t="s">
        <v>1020</v>
      </c>
      <c r="E151" s="107" t="s">
        <v>1030</v>
      </c>
      <c r="F151" s="107" t="s">
        <v>1022</v>
      </c>
      <c r="G151" s="108">
        <v>1</v>
      </c>
      <c r="H151" s="101" t="s">
        <v>968</v>
      </c>
      <c r="I151" s="118" t="s">
        <v>83</v>
      </c>
      <c r="J151" s="135">
        <v>59.99</v>
      </c>
      <c r="K151" s="119">
        <v>0.1</v>
      </c>
      <c r="L151" s="130">
        <f t="shared" si="6"/>
        <v>53.991</v>
      </c>
      <c r="M151" s="117"/>
      <c r="N151" s="121" t="s">
        <v>78</v>
      </c>
      <c r="O151" s="121" t="s">
        <v>222</v>
      </c>
      <c r="P151" s="121" t="s">
        <v>222</v>
      </c>
    </row>
    <row r="152" spans="2:16" x14ac:dyDescent="0.25">
      <c r="B152" s="81">
        <v>147</v>
      </c>
      <c r="C152" s="106" t="s">
        <v>1031</v>
      </c>
      <c r="D152" s="106" t="s">
        <v>1020</v>
      </c>
      <c r="E152" s="107" t="s">
        <v>1032</v>
      </c>
      <c r="F152" s="107" t="s">
        <v>1022</v>
      </c>
      <c r="G152" s="108">
        <v>1</v>
      </c>
      <c r="H152" s="101" t="s">
        <v>968</v>
      </c>
      <c r="I152" s="118" t="s">
        <v>939</v>
      </c>
      <c r="J152" s="135">
        <v>999</v>
      </c>
      <c r="K152" s="119">
        <v>0</v>
      </c>
      <c r="L152" s="130">
        <v>999</v>
      </c>
      <c r="M152" s="117"/>
      <c r="N152" s="121" t="s">
        <v>78</v>
      </c>
      <c r="O152" s="121" t="s">
        <v>222</v>
      </c>
      <c r="P152" s="121" t="s">
        <v>222</v>
      </c>
    </row>
    <row r="153" spans="2:16" x14ac:dyDescent="0.25">
      <c r="B153" s="81">
        <v>148</v>
      </c>
      <c r="C153" s="106" t="s">
        <v>1033</v>
      </c>
      <c r="D153" s="106" t="s">
        <v>1020</v>
      </c>
      <c r="E153" s="107" t="s">
        <v>1034</v>
      </c>
      <c r="F153" s="107" t="s">
        <v>87</v>
      </c>
      <c r="G153" s="108">
        <v>1</v>
      </c>
      <c r="H153" s="101" t="s">
        <v>90</v>
      </c>
      <c r="I153" s="118" t="s">
        <v>83</v>
      </c>
      <c r="J153" s="135">
        <v>34.99</v>
      </c>
      <c r="K153" s="119">
        <v>0.14289797084881403</v>
      </c>
      <c r="L153" s="130">
        <v>29.99</v>
      </c>
      <c r="M153" s="117"/>
      <c r="N153" s="121" t="s">
        <v>78</v>
      </c>
      <c r="O153" s="121" t="s">
        <v>222</v>
      </c>
      <c r="P153" s="121" t="s">
        <v>222</v>
      </c>
    </row>
    <row r="154" spans="2:16" x14ac:dyDescent="0.25">
      <c r="B154" s="81">
        <v>149</v>
      </c>
      <c r="C154" s="106" t="s">
        <v>1035</v>
      </c>
      <c r="D154" s="106" t="s">
        <v>1020</v>
      </c>
      <c r="E154" s="107" t="s">
        <v>1036</v>
      </c>
      <c r="F154" s="107" t="s">
        <v>87</v>
      </c>
      <c r="G154" s="108">
        <v>1</v>
      </c>
      <c r="H154" s="101" t="s">
        <v>90</v>
      </c>
      <c r="I154" s="118" t="s">
        <v>83</v>
      </c>
      <c r="J154" s="135">
        <v>15</v>
      </c>
      <c r="K154" s="119">
        <v>0</v>
      </c>
      <c r="L154" s="130">
        <v>15</v>
      </c>
      <c r="M154" s="117"/>
      <c r="N154" s="121" t="s">
        <v>78</v>
      </c>
      <c r="O154" s="121" t="s">
        <v>222</v>
      </c>
      <c r="P154" s="121" t="s">
        <v>222</v>
      </c>
    </row>
    <row r="155" spans="2:16" x14ac:dyDescent="0.25">
      <c r="B155" s="81">
        <v>150</v>
      </c>
      <c r="C155" s="106" t="s">
        <v>1037</v>
      </c>
      <c r="D155" s="106" t="s">
        <v>1020</v>
      </c>
      <c r="E155" s="107" t="s">
        <v>1038</v>
      </c>
      <c r="F155" s="107" t="s">
        <v>87</v>
      </c>
      <c r="G155" s="108">
        <v>1</v>
      </c>
      <c r="H155" s="101" t="s">
        <v>90</v>
      </c>
      <c r="I155" s="118" t="s">
        <v>83</v>
      </c>
      <c r="J155" s="135">
        <v>15</v>
      </c>
      <c r="K155" s="119">
        <v>0</v>
      </c>
      <c r="L155" s="130">
        <v>15</v>
      </c>
      <c r="M155" s="117"/>
      <c r="N155" s="121" t="s">
        <v>78</v>
      </c>
      <c r="O155" s="121" t="s">
        <v>222</v>
      </c>
      <c r="P155" s="121" t="s">
        <v>222</v>
      </c>
    </row>
    <row r="156" spans="2:16" ht="15.75" thickBot="1" x14ac:dyDescent="0.3">
      <c r="B156" s="81">
        <v>151</v>
      </c>
      <c r="C156" s="106" t="s">
        <v>1039</v>
      </c>
      <c r="D156" s="106" t="s">
        <v>1020</v>
      </c>
      <c r="E156" s="107" t="s">
        <v>1040</v>
      </c>
      <c r="F156" s="107" t="s">
        <v>87</v>
      </c>
      <c r="G156" s="108">
        <v>1</v>
      </c>
      <c r="H156" s="101" t="s">
        <v>90</v>
      </c>
      <c r="I156" s="102" t="s">
        <v>939</v>
      </c>
      <c r="J156" s="136">
        <v>1000</v>
      </c>
      <c r="K156" s="120">
        <v>0</v>
      </c>
      <c r="L156" s="131">
        <v>1000</v>
      </c>
      <c r="M156" s="117"/>
      <c r="N156" s="121" t="s">
        <v>78</v>
      </c>
      <c r="O156" s="121" t="s">
        <v>222</v>
      </c>
      <c r="P156" s="121" t="s">
        <v>222</v>
      </c>
    </row>
  </sheetData>
  <sheetProtection algorithmName="SHA-512" hashValue="zqZyS9vElfDHDPq71luR670JC6UfAVYljAcHVQ4+fESgIgGnubLSWuJF7mi0z6ipLyvDZWPU+IN0mKdYitK+Rw==" saltValue="HIOXx4Vu8TK9MsPc3gNoKw==" spinCount="100000" sheet="1" formatCells="0" formatColumns="0" formatRows="0"/>
  <mergeCells count="2">
    <mergeCell ref="C2:E2"/>
    <mergeCell ref="C3:E3"/>
  </mergeCells>
  <dataValidations count="2">
    <dataValidation type="decimal" operator="greaterThanOrEqual" allowBlank="1" showInputMessage="1" showErrorMessage="1" sqref="J104:J121" xr:uid="{23849818-1961-4481-9F5E-E384EE10FFA5}">
      <formula1>0</formula1>
    </dataValidation>
    <dataValidation type="list" allowBlank="1" showInputMessage="1" showErrorMessage="1" sqref="I104:I121" xr:uid="{77F3C502-7272-4258-BBEE-277DE4A91F27}">
      <formula1>"Recurring, Non-recurring"</formula1>
    </dataValidation>
  </dataValidations>
  <pageMargins left="0.7" right="0.7" top="0.75" bottom="0.75" header="0.3" footer="0.3"/>
  <pageSetup scale="77" orientation="portrait"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4" id="{CCFC8721-1119-4FE0-8CDE-7A9A3A2F5AA8}">
            <xm:f>'C:\Users\charless\Documents\Contract\Modification 01032020\[OGS Contract Modification_Manhattan Telecommunications Corporation.xlsx]Bidder Information'!#REF!&lt;&gt;"Yes"</xm:f>
            <x14:dxf>
              <fill>
                <patternFill patternType="darkGray">
                  <fgColor theme="1"/>
                  <bgColor theme="0" tint="-0.499984740745262"/>
                </patternFill>
              </fill>
            </x14:dxf>
          </x14:cfRule>
          <xm:sqref>L104:L108</xm:sqref>
        </x14:conditionalFormatting>
        <x14:conditionalFormatting xmlns:xm="http://schemas.microsoft.com/office/excel/2006/main">
          <x14:cfRule type="expression" priority="3" id="{D44A8270-C004-4848-A82F-9F49FD4F8E26}">
            <xm:f>'C:\Users\charless\Documents\Contract\Modification 01032020\[OGS Contract Modification_Manhattan Telecommunications Corporation.xlsx]Bidder Information'!#REF!&lt;&gt;"Yes"</xm:f>
            <x14:dxf>
              <fill>
                <patternFill patternType="darkGray">
                  <fgColor theme="1"/>
                  <bgColor theme="0" tint="-0.499984740745262"/>
                </patternFill>
              </fill>
            </x14:dxf>
          </x14:cfRule>
          <xm:sqref>L109:L113</xm:sqref>
        </x14:conditionalFormatting>
        <x14:conditionalFormatting xmlns:xm="http://schemas.microsoft.com/office/excel/2006/main">
          <x14:cfRule type="expression" priority="2" id="{E3EC1624-B852-4AE4-A9E6-A00AFC9438B7}">
            <xm:f>'C:\Users\charless\Documents\Contract\Modification 01032020\[OGS Contract Modification_Manhattan Telecommunications Corporation.xlsx]Bidder Information'!#REF!&lt;&gt;"Yes"</xm:f>
            <x14:dxf>
              <fill>
                <patternFill patternType="darkGray">
                  <fgColor theme="1"/>
                  <bgColor theme="0" tint="-0.499984740745262"/>
                </patternFill>
              </fill>
            </x14:dxf>
          </x14:cfRule>
          <xm:sqref>L114:L118</xm:sqref>
        </x14:conditionalFormatting>
        <x14:conditionalFormatting xmlns:xm="http://schemas.microsoft.com/office/excel/2006/main">
          <x14:cfRule type="expression" priority="1" id="{4193123F-D8CE-41B4-A561-387A574D406D}">
            <xm:f>'C:\Users\charless\Documents\Contract\Modification 01032020\[OGS Contract Modification_Manhattan Telecommunications Corporation.xlsx]Bidder Information'!#REF!&lt;&gt;"Yes"</xm:f>
            <x14:dxf>
              <fill>
                <patternFill patternType="darkGray">
                  <fgColor theme="1"/>
                  <bgColor theme="0" tint="-0.499984740745262"/>
                </patternFill>
              </fill>
            </x14:dxf>
          </x14:cfRule>
          <xm:sqref>L119:L121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1"/>
  <sheetViews>
    <sheetView showGridLines="0" zoomScaleNormal="100" workbookViewId="0">
      <pane xSplit="3" ySplit="6" topLeftCell="D8" activePane="bottomRight" state="frozen"/>
      <selection pane="topRight" activeCell="D1" sqref="D1"/>
      <selection pane="bottomLeft" activeCell="A7" sqref="A7"/>
      <selection pane="bottomRight" activeCell="B20" sqref="B20:B21"/>
    </sheetView>
  </sheetViews>
  <sheetFormatPr defaultRowHeight="15" x14ac:dyDescent="0.25"/>
  <cols>
    <col min="1" max="1" width="3.28515625" customWidth="1"/>
    <col min="2" max="2" width="12.28515625" customWidth="1"/>
    <col min="3" max="3" width="16.140625" customWidth="1"/>
    <col min="4" max="4" width="18.5703125" customWidth="1"/>
    <col min="5" max="5" width="25.85546875" customWidth="1"/>
    <col min="6" max="6" width="20.140625" customWidth="1"/>
    <col min="7" max="7" width="38" customWidth="1"/>
    <col min="8" max="8" width="21.5703125" customWidth="1"/>
    <col min="9" max="9" width="18.5703125" customWidth="1"/>
    <col min="10" max="10" width="22.28515625" customWidth="1"/>
  </cols>
  <sheetData>
    <row r="1" spans="1:10" ht="15.75" thickBot="1" x14ac:dyDescent="0.3"/>
    <row r="2" spans="1:10" x14ac:dyDescent="0.25">
      <c r="B2" s="16" t="s">
        <v>493</v>
      </c>
      <c r="C2" s="137" t="str">
        <f>'Pricing - Lot 1 Voice'!C1</f>
        <v>Manhattan Telecommunications Corporation dba MetTel</v>
      </c>
      <c r="D2" s="138"/>
      <c r="E2" s="139"/>
      <c r="F2" s="171" t="s">
        <v>568</v>
      </c>
      <c r="G2" s="172"/>
      <c r="H2" s="172"/>
      <c r="I2" s="172"/>
      <c r="J2" s="173"/>
    </row>
    <row r="3" spans="1:10" x14ac:dyDescent="0.25">
      <c r="B3" s="17" t="s">
        <v>494</v>
      </c>
      <c r="C3" s="137" t="str">
        <f>'Pricing - Lot 1 Voice'!C2</f>
        <v>PS68702</v>
      </c>
      <c r="D3" s="138"/>
      <c r="E3" s="139"/>
      <c r="F3" s="174"/>
      <c r="G3" s="175"/>
      <c r="H3" s="175"/>
      <c r="I3" s="175"/>
      <c r="J3" s="176"/>
    </row>
    <row r="4" spans="1:10" ht="15.75" thickBot="1" x14ac:dyDescent="0.3">
      <c r="B4" s="17" t="s">
        <v>67</v>
      </c>
      <c r="C4" s="140">
        <f>'Pricing - Lot 1 Voice'!C3</f>
        <v>44690</v>
      </c>
      <c r="D4" s="141"/>
      <c r="E4" s="142"/>
      <c r="F4" s="177"/>
      <c r="G4" s="178"/>
      <c r="H4" s="178"/>
      <c r="I4" s="178"/>
      <c r="J4" s="179"/>
    </row>
    <row r="5" spans="1:10" x14ac:dyDescent="0.25">
      <c r="A5" s="46"/>
      <c r="B5" s="47"/>
      <c r="C5" s="47"/>
      <c r="D5" s="47"/>
      <c r="E5" s="47"/>
      <c r="F5" s="47"/>
      <c r="G5" s="49"/>
      <c r="H5" s="47"/>
      <c r="I5" s="48"/>
      <c r="J5" s="47"/>
    </row>
    <row r="6" spans="1:10" ht="96" customHeight="1" x14ac:dyDescent="0.25">
      <c r="A6" s="50"/>
      <c r="B6" s="5" t="s">
        <v>68</v>
      </c>
      <c r="C6" s="65" t="s">
        <v>570</v>
      </c>
      <c r="D6" s="65" t="s">
        <v>509</v>
      </c>
      <c r="E6" s="66" t="s">
        <v>571</v>
      </c>
      <c r="F6" s="69" t="s">
        <v>567</v>
      </c>
      <c r="G6" s="67" t="s">
        <v>511</v>
      </c>
      <c r="H6" s="68" t="s">
        <v>512</v>
      </c>
      <c r="I6" s="65" t="s">
        <v>510</v>
      </c>
      <c r="J6" s="68" t="s">
        <v>572</v>
      </c>
    </row>
    <row r="7" spans="1:10" ht="78.75" x14ac:dyDescent="0.25">
      <c r="B7" s="51">
        <v>1</v>
      </c>
      <c r="C7" s="56" t="s">
        <v>513</v>
      </c>
      <c r="D7" s="57" t="s">
        <v>514</v>
      </c>
      <c r="E7" s="57" t="s">
        <v>521</v>
      </c>
      <c r="F7" s="57" t="s">
        <v>78</v>
      </c>
      <c r="G7" s="59" t="s">
        <v>569</v>
      </c>
      <c r="H7" s="60" t="s">
        <v>516</v>
      </c>
      <c r="I7" s="58" t="s">
        <v>515</v>
      </c>
      <c r="J7" s="61" t="s">
        <v>87</v>
      </c>
    </row>
    <row r="8" spans="1:10" ht="90" x14ac:dyDescent="0.25">
      <c r="B8" s="51">
        <v>3</v>
      </c>
      <c r="C8" s="56" t="s">
        <v>522</v>
      </c>
      <c r="D8" s="57" t="s">
        <v>518</v>
      </c>
      <c r="E8" s="57" t="s">
        <v>525</v>
      </c>
      <c r="F8" s="57" t="s">
        <v>78</v>
      </c>
      <c r="G8" s="59" t="s">
        <v>524</v>
      </c>
      <c r="H8" s="60" t="s">
        <v>516</v>
      </c>
      <c r="I8" s="58" t="s">
        <v>523</v>
      </c>
      <c r="J8" s="61" t="s">
        <v>87</v>
      </c>
    </row>
    <row r="9" spans="1:10" ht="67.5" x14ac:dyDescent="0.25">
      <c r="B9" s="51">
        <v>2</v>
      </c>
      <c r="C9" s="56" t="s">
        <v>517</v>
      </c>
      <c r="D9" s="57" t="s">
        <v>518</v>
      </c>
      <c r="E9" s="57" t="s">
        <v>526</v>
      </c>
      <c r="F9" s="57" t="s">
        <v>78</v>
      </c>
      <c r="G9" s="58" t="s">
        <v>520</v>
      </c>
      <c r="H9" s="60" t="s">
        <v>516</v>
      </c>
      <c r="I9" s="58" t="s">
        <v>519</v>
      </c>
      <c r="J9" s="61" t="s">
        <v>87</v>
      </c>
    </row>
    <row r="10" spans="1:10" ht="78.75" x14ac:dyDescent="0.25">
      <c r="B10" s="51">
        <v>4</v>
      </c>
      <c r="C10" s="56" t="s">
        <v>517</v>
      </c>
      <c r="D10" s="57" t="s">
        <v>518</v>
      </c>
      <c r="E10" s="57" t="s">
        <v>529</v>
      </c>
      <c r="F10" s="57" t="s">
        <v>78</v>
      </c>
      <c r="G10" s="58" t="s">
        <v>528</v>
      </c>
      <c r="H10" s="60" t="s">
        <v>516</v>
      </c>
      <c r="I10" s="57" t="s">
        <v>527</v>
      </c>
      <c r="J10" s="61" t="s">
        <v>87</v>
      </c>
    </row>
    <row r="11" spans="1:10" ht="67.5" x14ac:dyDescent="0.25">
      <c r="B11" s="51">
        <v>5</v>
      </c>
      <c r="C11" s="56" t="s">
        <v>517</v>
      </c>
      <c r="D11" s="57" t="s">
        <v>518</v>
      </c>
      <c r="E11" s="57" t="s">
        <v>532</v>
      </c>
      <c r="F11" s="57" t="s">
        <v>78</v>
      </c>
      <c r="G11" s="58" t="s">
        <v>531</v>
      </c>
      <c r="H11" s="60" t="s">
        <v>516</v>
      </c>
      <c r="I11" s="57" t="s">
        <v>530</v>
      </c>
      <c r="J11" s="61" t="s">
        <v>87</v>
      </c>
    </row>
    <row r="12" spans="1:10" ht="78.75" x14ac:dyDescent="0.25">
      <c r="B12" s="51">
        <v>6</v>
      </c>
      <c r="C12" s="56" t="s">
        <v>517</v>
      </c>
      <c r="D12" s="57" t="s">
        <v>518</v>
      </c>
      <c r="E12" s="57" t="s">
        <v>535</v>
      </c>
      <c r="F12" s="57" t="s">
        <v>78</v>
      </c>
      <c r="G12" s="58" t="s">
        <v>534</v>
      </c>
      <c r="H12" s="60" t="s">
        <v>516</v>
      </c>
      <c r="I12" s="57" t="s">
        <v>533</v>
      </c>
      <c r="J12" s="61" t="s">
        <v>87</v>
      </c>
    </row>
    <row r="13" spans="1:10" ht="78.75" x14ac:dyDescent="0.25">
      <c r="B13" s="51">
        <v>7</v>
      </c>
      <c r="C13" s="56" t="s">
        <v>517</v>
      </c>
      <c r="D13" s="57" t="s">
        <v>518</v>
      </c>
      <c r="E13" s="57" t="s">
        <v>538</v>
      </c>
      <c r="F13" s="57" t="s">
        <v>78</v>
      </c>
      <c r="G13" s="58" t="s">
        <v>537</v>
      </c>
      <c r="H13" s="60" t="s">
        <v>516</v>
      </c>
      <c r="I13" s="57" t="s">
        <v>536</v>
      </c>
      <c r="J13" s="61" t="s">
        <v>87</v>
      </c>
    </row>
    <row r="14" spans="1:10" ht="123.75" x14ac:dyDescent="0.25">
      <c r="A14" s="52"/>
      <c r="B14" s="53">
        <v>8</v>
      </c>
      <c r="C14" s="56" t="s">
        <v>539</v>
      </c>
      <c r="D14" s="57" t="s">
        <v>518</v>
      </c>
      <c r="E14" s="57" t="s">
        <v>542</v>
      </c>
      <c r="F14" s="57" t="s">
        <v>78</v>
      </c>
      <c r="G14" s="62" t="s">
        <v>541</v>
      </c>
      <c r="H14" s="60" t="s">
        <v>516</v>
      </c>
      <c r="I14" s="59" t="s">
        <v>540</v>
      </c>
      <c r="J14" s="61" t="s">
        <v>87</v>
      </c>
    </row>
    <row r="15" spans="1:10" ht="78.75" x14ac:dyDescent="0.25">
      <c r="B15" s="51">
        <v>9</v>
      </c>
      <c r="C15" s="56" t="s">
        <v>543</v>
      </c>
      <c r="D15" s="57" t="s">
        <v>518</v>
      </c>
      <c r="E15" s="57" t="s">
        <v>546</v>
      </c>
      <c r="F15" s="57" t="s">
        <v>78</v>
      </c>
      <c r="G15" s="59" t="s">
        <v>545</v>
      </c>
      <c r="H15" s="60" t="s">
        <v>516</v>
      </c>
      <c r="I15" s="59" t="s">
        <v>544</v>
      </c>
      <c r="J15" s="61" t="s">
        <v>87</v>
      </c>
    </row>
    <row r="16" spans="1:10" ht="157.5" x14ac:dyDescent="0.25">
      <c r="B16" s="51">
        <v>10</v>
      </c>
      <c r="C16" s="56" t="s">
        <v>547</v>
      </c>
      <c r="D16" s="57" t="s">
        <v>518</v>
      </c>
      <c r="E16" s="57" t="s">
        <v>566</v>
      </c>
      <c r="F16" s="57" t="s">
        <v>78</v>
      </c>
      <c r="G16" s="59" t="s">
        <v>549</v>
      </c>
      <c r="H16" s="60" t="s">
        <v>516</v>
      </c>
      <c r="I16" s="59" t="s">
        <v>548</v>
      </c>
      <c r="J16" s="61" t="s">
        <v>87</v>
      </c>
    </row>
    <row r="17" spans="1:10" ht="112.5" x14ac:dyDescent="0.25">
      <c r="A17" s="54"/>
      <c r="B17" s="55">
        <v>11</v>
      </c>
      <c r="C17" s="56" t="s">
        <v>550</v>
      </c>
      <c r="D17" s="57" t="s">
        <v>518</v>
      </c>
      <c r="E17" s="57" t="s">
        <v>553</v>
      </c>
      <c r="F17" s="57" t="s">
        <v>78</v>
      </c>
      <c r="G17" s="59" t="s">
        <v>552</v>
      </c>
      <c r="H17" s="60" t="s">
        <v>516</v>
      </c>
      <c r="I17" s="59" t="s">
        <v>551</v>
      </c>
      <c r="J17" s="61" t="s">
        <v>87</v>
      </c>
    </row>
    <row r="18" spans="1:10" ht="101.25" x14ac:dyDescent="0.25">
      <c r="B18" s="51">
        <v>12</v>
      </c>
      <c r="C18" s="56" t="s">
        <v>554</v>
      </c>
      <c r="D18" s="57" t="s">
        <v>518</v>
      </c>
      <c r="E18" s="57" t="s">
        <v>557</v>
      </c>
      <c r="F18" s="57" t="s">
        <v>78</v>
      </c>
      <c r="G18" s="59" t="s">
        <v>556</v>
      </c>
      <c r="H18" s="60" t="s">
        <v>516</v>
      </c>
      <c r="I18" s="59" t="s">
        <v>555</v>
      </c>
      <c r="J18" s="61" t="s">
        <v>87</v>
      </c>
    </row>
    <row r="19" spans="1:10" ht="101.25" x14ac:dyDescent="0.25">
      <c r="B19" s="51">
        <v>13</v>
      </c>
      <c r="C19" s="56" t="s">
        <v>558</v>
      </c>
      <c r="D19" s="57" t="s">
        <v>518</v>
      </c>
      <c r="E19" s="57" t="s">
        <v>561</v>
      </c>
      <c r="F19" s="57" t="s">
        <v>78</v>
      </c>
      <c r="G19" s="59" t="s">
        <v>560</v>
      </c>
      <c r="H19" s="60" t="s">
        <v>516</v>
      </c>
      <c r="I19" s="57" t="s">
        <v>559</v>
      </c>
      <c r="J19" s="61" t="s">
        <v>87</v>
      </c>
    </row>
    <row r="20" spans="1:10" ht="409.5" customHeight="1" x14ac:dyDescent="0.25">
      <c r="B20" s="182">
        <v>14</v>
      </c>
      <c r="C20" s="169" t="s">
        <v>562</v>
      </c>
      <c r="D20" s="165" t="s">
        <v>518</v>
      </c>
      <c r="E20" s="165" t="s">
        <v>565</v>
      </c>
      <c r="F20" s="165" t="s">
        <v>78</v>
      </c>
      <c r="G20" s="184" t="s">
        <v>564</v>
      </c>
      <c r="H20" s="180" t="s">
        <v>516</v>
      </c>
      <c r="I20" s="165" t="s">
        <v>563</v>
      </c>
      <c r="J20" s="167" t="s">
        <v>87</v>
      </c>
    </row>
    <row r="21" spans="1:10" ht="276" customHeight="1" x14ac:dyDescent="0.25">
      <c r="B21" s="183"/>
      <c r="C21" s="170"/>
      <c r="D21" s="166"/>
      <c r="E21" s="166"/>
      <c r="F21" s="166"/>
      <c r="G21" s="185"/>
      <c r="H21" s="181"/>
      <c r="I21" s="166"/>
      <c r="J21" s="168"/>
    </row>
  </sheetData>
  <sheetProtection algorithmName="SHA-512" hashValue="tL7UYJH12PlHzr1hB+LiatmppLh1rhPLE1E6yi5UGAME4/BobBSC6jYqGI35JZYKG/buHJbXyRxu5Bl/Pr+ciQ==" saltValue="M53WgoExjlVkY+ovDRwjmw==" spinCount="100000" sheet="1" objects="1" scenarios="1" formatCells="0" formatColumns="0" formatRows="0"/>
  <protectedRanges>
    <protectedRange sqref="J6" name="Range1"/>
  </protectedRanges>
  <mergeCells count="13">
    <mergeCell ref="B20:B21"/>
    <mergeCell ref="D20:D21"/>
    <mergeCell ref="E20:E21"/>
    <mergeCell ref="F20:F21"/>
    <mergeCell ref="G20:G21"/>
    <mergeCell ref="I20:I21"/>
    <mergeCell ref="J20:J21"/>
    <mergeCell ref="C20:C21"/>
    <mergeCell ref="C2:E2"/>
    <mergeCell ref="C3:E3"/>
    <mergeCell ref="C4:E4"/>
    <mergeCell ref="F2:J4"/>
    <mergeCell ref="H20:H21"/>
  </mergeCells>
  <pageMargins left="0.7" right="0.7" top="0.75" bottom="0.75" header="0.3" footer="0.3"/>
  <pageSetup scale="77" orientation="portrait"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518"/>
  <sheetViews>
    <sheetView showGridLines="0" zoomScaleNormal="100" workbookViewId="0">
      <selection activeCell="A8" sqref="A8"/>
    </sheetView>
  </sheetViews>
  <sheetFormatPr defaultRowHeight="15" x14ac:dyDescent="0.25"/>
  <cols>
    <col min="1" max="10" width="16.28515625" customWidth="1"/>
  </cols>
  <sheetData>
    <row r="1" spans="1:66" ht="15.75" thickBot="1" x14ac:dyDescent="0.3">
      <c r="A1" s="16" t="s">
        <v>493</v>
      </c>
      <c r="B1" s="143" t="str">
        <f>'Pricing - Lot 1 Voice'!C1</f>
        <v>Manhattan Telecommunications Corporation dba MetTel</v>
      </c>
      <c r="C1" s="144"/>
      <c r="D1" s="144"/>
      <c r="E1" s="145"/>
      <c r="F1" s="45"/>
      <c r="G1" s="1"/>
      <c r="H1" s="1"/>
      <c r="I1" s="1"/>
      <c r="J1" s="1"/>
      <c r="K1" s="3"/>
      <c r="L1" s="7"/>
      <c r="M1" s="2"/>
      <c r="N1" s="2"/>
      <c r="O1" s="2"/>
      <c r="P1" s="2"/>
      <c r="Q1" s="2"/>
      <c r="R1" s="9"/>
      <c r="T1" s="8"/>
      <c r="V1" s="8"/>
    </row>
    <row r="2" spans="1:66" ht="15.75" thickBot="1" x14ac:dyDescent="0.3">
      <c r="A2" s="17" t="s">
        <v>494</v>
      </c>
      <c r="B2" s="143" t="str">
        <f>'Pricing - Lot 1 Voice'!C2</f>
        <v>PS68702</v>
      </c>
      <c r="C2" s="144"/>
      <c r="D2" s="144"/>
      <c r="E2" s="145"/>
      <c r="F2" s="45"/>
      <c r="G2" s="1"/>
      <c r="H2" s="1"/>
      <c r="I2" s="1"/>
      <c r="J2" s="1"/>
      <c r="K2" s="3"/>
      <c r="L2" s="7"/>
      <c r="M2" s="2"/>
      <c r="N2" s="2"/>
      <c r="O2" s="2"/>
      <c r="P2" s="2"/>
      <c r="Q2" s="2"/>
      <c r="R2" s="9"/>
      <c r="T2" s="8"/>
      <c r="V2" s="8"/>
    </row>
    <row r="3" spans="1:66" x14ac:dyDescent="0.25">
      <c r="A3" s="17" t="s">
        <v>67</v>
      </c>
      <c r="B3" s="146">
        <f>'Pricing - Lot 1 Voice'!C3</f>
        <v>44690</v>
      </c>
      <c r="C3" s="147"/>
      <c r="D3" s="147"/>
      <c r="E3" s="148"/>
      <c r="F3" s="25"/>
      <c r="G3" s="25"/>
      <c r="H3" s="25"/>
      <c r="I3" s="25"/>
      <c r="J3" s="25"/>
      <c r="K3" s="25"/>
      <c r="BN3" s="18"/>
    </row>
    <row r="4" spans="1:66" x14ac:dyDescent="0.25">
      <c r="A4" s="28"/>
      <c r="B4" s="27"/>
      <c r="C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18"/>
      <c r="BM4" s="18"/>
      <c r="BN4" s="18"/>
    </row>
    <row r="5" spans="1:66" ht="15.75" x14ac:dyDescent="0.25">
      <c r="A5" s="29" t="s">
        <v>69</v>
      </c>
      <c r="B5" s="30"/>
      <c r="C5" s="30"/>
      <c r="D5" s="63">
        <f>COUNTIFS(A8:J8,"Yes")+COUNTIFS(A11:J11,"Yes")+COUNTIFS(A14:J14,"Yes")+COUNTIFS(A17:J17,"Yes")+COUNTIFS(A20:J20,"Yes")+COUNTIFS(A23:J23,"Yes")+COUNTIFS(A26:C26,"Yes")</f>
        <v>63</v>
      </c>
      <c r="E5" s="30"/>
      <c r="F5" s="30"/>
      <c r="G5" s="30"/>
      <c r="H5" s="30"/>
      <c r="I5" s="30"/>
      <c r="J5" s="30"/>
      <c r="BL5" s="18"/>
      <c r="BM5" s="18"/>
      <c r="BN5" s="18"/>
    </row>
    <row r="6" spans="1:66" x14ac:dyDescent="0.25">
      <c r="A6" s="28"/>
      <c r="B6" s="27"/>
      <c r="C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18"/>
      <c r="BM6" s="18"/>
      <c r="BN6" s="18"/>
    </row>
    <row r="7" spans="1:66" x14ac:dyDescent="0.25">
      <c r="A7" s="31" t="s">
        <v>1</v>
      </c>
      <c r="B7" s="31" t="s">
        <v>2</v>
      </c>
      <c r="C7" s="31" t="s">
        <v>3</v>
      </c>
      <c r="D7" s="31" t="s">
        <v>4</v>
      </c>
      <c r="E7" s="31" t="s">
        <v>5</v>
      </c>
      <c r="F7" s="31" t="s">
        <v>6</v>
      </c>
      <c r="G7" s="31" t="s">
        <v>7</v>
      </c>
      <c r="H7" s="31" t="s">
        <v>8</v>
      </c>
      <c r="I7" s="31" t="s">
        <v>9</v>
      </c>
      <c r="J7" s="31" t="s">
        <v>10</v>
      </c>
    </row>
    <row r="8" spans="1:66" x14ac:dyDescent="0.25">
      <c r="A8" s="70" t="s">
        <v>87</v>
      </c>
      <c r="B8" s="70" t="s">
        <v>87</v>
      </c>
      <c r="C8" s="70" t="s">
        <v>87</v>
      </c>
      <c r="D8" s="70" t="s">
        <v>87</v>
      </c>
      <c r="E8" s="70" t="s">
        <v>87</v>
      </c>
      <c r="F8" s="70" t="s">
        <v>87</v>
      </c>
      <c r="G8" s="70" t="s">
        <v>87</v>
      </c>
      <c r="H8" s="70" t="s">
        <v>87</v>
      </c>
      <c r="I8" s="70" t="s">
        <v>87</v>
      </c>
      <c r="J8" s="70" t="s">
        <v>87</v>
      </c>
      <c r="BL8" s="18"/>
      <c r="BM8" s="18"/>
      <c r="BN8" s="18"/>
    </row>
    <row r="9" spans="1:66" x14ac:dyDescent="0.25">
      <c r="A9" s="28"/>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18"/>
      <c r="BM9" s="18"/>
      <c r="BN9" s="18"/>
    </row>
    <row r="10" spans="1:66" x14ac:dyDescent="0.25">
      <c r="A10" s="31" t="s">
        <v>11</v>
      </c>
      <c r="B10" s="31" t="s">
        <v>12</v>
      </c>
      <c r="C10" s="31" t="s">
        <v>13</v>
      </c>
      <c r="D10" s="31" t="s">
        <v>14</v>
      </c>
      <c r="E10" s="31" t="s">
        <v>15</v>
      </c>
      <c r="F10" s="31" t="s">
        <v>16</v>
      </c>
      <c r="G10" s="31" t="s">
        <v>17</v>
      </c>
      <c r="H10" s="31" t="s">
        <v>18</v>
      </c>
      <c r="I10" s="31" t="s">
        <v>19</v>
      </c>
      <c r="J10" s="31" t="s">
        <v>20</v>
      </c>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18"/>
      <c r="BM10" s="18"/>
      <c r="BN10" s="18"/>
    </row>
    <row r="11" spans="1:66" x14ac:dyDescent="0.25">
      <c r="A11" s="70" t="s">
        <v>87</v>
      </c>
      <c r="B11" s="70" t="s">
        <v>87</v>
      </c>
      <c r="C11" s="70" t="s">
        <v>87</v>
      </c>
      <c r="D11" s="70" t="s">
        <v>87</v>
      </c>
      <c r="E11" s="70" t="s">
        <v>87</v>
      </c>
      <c r="F11" s="70" t="s">
        <v>87</v>
      </c>
      <c r="G11" s="70" t="s">
        <v>87</v>
      </c>
      <c r="H11" s="70" t="s">
        <v>87</v>
      </c>
      <c r="I11" s="70" t="s">
        <v>87</v>
      </c>
      <c r="J11" s="70" t="s">
        <v>87</v>
      </c>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18"/>
      <c r="BM11" s="18"/>
      <c r="BN11" s="18"/>
    </row>
    <row r="12" spans="1:66"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18"/>
      <c r="BM12" s="18"/>
      <c r="BN12" s="18"/>
    </row>
    <row r="13" spans="1:66" x14ac:dyDescent="0.25">
      <c r="A13" s="31" t="s">
        <v>21</v>
      </c>
      <c r="B13" s="31" t="s">
        <v>22</v>
      </c>
      <c r="C13" s="31" t="s">
        <v>23</v>
      </c>
      <c r="D13" s="31" t="s">
        <v>24</v>
      </c>
      <c r="E13" s="31" t="s">
        <v>25</v>
      </c>
      <c r="F13" s="31" t="s">
        <v>26</v>
      </c>
      <c r="G13" s="31" t="s">
        <v>27</v>
      </c>
      <c r="H13" s="31" t="s">
        <v>28</v>
      </c>
      <c r="I13" s="31" t="s">
        <v>29</v>
      </c>
      <c r="J13" s="31" t="s">
        <v>30</v>
      </c>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18"/>
      <c r="BM13" s="18"/>
      <c r="BN13" s="18"/>
    </row>
    <row r="14" spans="1:66" x14ac:dyDescent="0.25">
      <c r="A14" s="70" t="s">
        <v>87</v>
      </c>
      <c r="B14" s="70" t="s">
        <v>87</v>
      </c>
      <c r="C14" s="70" t="s">
        <v>87</v>
      </c>
      <c r="D14" s="70" t="s">
        <v>87</v>
      </c>
      <c r="E14" s="70" t="s">
        <v>87</v>
      </c>
      <c r="F14" s="70" t="s">
        <v>87</v>
      </c>
      <c r="G14" s="70" t="s">
        <v>87</v>
      </c>
      <c r="H14" s="70" t="s">
        <v>87</v>
      </c>
      <c r="I14" s="70" t="s">
        <v>87</v>
      </c>
      <c r="J14" s="70" t="s">
        <v>87</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18"/>
      <c r="BM14" s="18"/>
      <c r="BN14" s="18"/>
    </row>
    <row r="15" spans="1:66"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18"/>
      <c r="BM15" s="18"/>
      <c r="BN15" s="18"/>
    </row>
    <row r="16" spans="1:66" x14ac:dyDescent="0.25">
      <c r="A16" s="31" t="s">
        <v>31</v>
      </c>
      <c r="B16" s="31" t="s">
        <v>32</v>
      </c>
      <c r="C16" s="31" t="s">
        <v>33</v>
      </c>
      <c r="D16" s="31" t="s">
        <v>34</v>
      </c>
      <c r="E16" s="31" t="s">
        <v>35</v>
      </c>
      <c r="F16" s="31" t="s">
        <v>36</v>
      </c>
      <c r="G16" s="31" t="s">
        <v>37</v>
      </c>
      <c r="H16" s="31" t="s">
        <v>38</v>
      </c>
      <c r="I16" s="31" t="s">
        <v>39</v>
      </c>
      <c r="J16" s="31" t="s">
        <v>40</v>
      </c>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18"/>
      <c r="BM16" s="18"/>
      <c r="BN16" s="18"/>
    </row>
    <row r="17" spans="1:66" x14ac:dyDescent="0.25">
      <c r="A17" s="70" t="s">
        <v>87</v>
      </c>
      <c r="B17" s="70" t="s">
        <v>87</v>
      </c>
      <c r="C17" s="70" t="s">
        <v>87</v>
      </c>
      <c r="D17" s="70" t="s">
        <v>87</v>
      </c>
      <c r="E17" s="70" t="s">
        <v>87</v>
      </c>
      <c r="F17" s="70" t="s">
        <v>87</v>
      </c>
      <c r="G17" s="70" t="s">
        <v>87</v>
      </c>
      <c r="H17" s="70" t="s">
        <v>87</v>
      </c>
      <c r="I17" s="70" t="s">
        <v>87</v>
      </c>
      <c r="J17" s="70" t="s">
        <v>87</v>
      </c>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18"/>
      <c r="BM17" s="18"/>
      <c r="BN17" s="18"/>
    </row>
    <row r="18" spans="1:66"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18"/>
      <c r="BM18" s="18"/>
      <c r="BN18" s="18"/>
    </row>
    <row r="19" spans="1:66" x14ac:dyDescent="0.25">
      <c r="A19" s="31" t="s">
        <v>41</v>
      </c>
      <c r="B19" s="31" t="s">
        <v>42</v>
      </c>
      <c r="C19" s="31" t="s">
        <v>43</v>
      </c>
      <c r="D19" s="31" t="s">
        <v>44</v>
      </c>
      <c r="E19" s="31" t="s">
        <v>45</v>
      </c>
      <c r="F19" s="31" t="s">
        <v>46</v>
      </c>
      <c r="G19" s="31" t="s">
        <v>47</v>
      </c>
      <c r="H19" s="31" t="s">
        <v>48</v>
      </c>
      <c r="I19" s="31" t="s">
        <v>49</v>
      </c>
      <c r="J19" s="31" t="s">
        <v>50</v>
      </c>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18"/>
      <c r="BM19" s="18"/>
      <c r="BN19" s="18"/>
    </row>
    <row r="20" spans="1:66" x14ac:dyDescent="0.25">
      <c r="A20" s="70" t="s">
        <v>87</v>
      </c>
      <c r="B20" s="70" t="s">
        <v>87</v>
      </c>
      <c r="C20" s="70" t="s">
        <v>87</v>
      </c>
      <c r="D20" s="70" t="s">
        <v>87</v>
      </c>
      <c r="E20" s="70" t="s">
        <v>87</v>
      </c>
      <c r="F20" s="70" t="s">
        <v>87</v>
      </c>
      <c r="G20" s="70" t="s">
        <v>87</v>
      </c>
      <c r="H20" s="70" t="s">
        <v>87</v>
      </c>
      <c r="I20" s="70" t="s">
        <v>87</v>
      </c>
      <c r="J20" s="70" t="s">
        <v>87</v>
      </c>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18"/>
      <c r="BM20" s="18"/>
      <c r="BN20" s="18"/>
    </row>
    <row r="21" spans="1:66"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18"/>
      <c r="BM21" s="18"/>
      <c r="BN21" s="18"/>
    </row>
    <row r="22" spans="1:66" x14ac:dyDescent="0.25">
      <c r="A22" s="31" t="s">
        <v>81</v>
      </c>
      <c r="B22" s="31" t="s">
        <v>51</v>
      </c>
      <c r="C22" s="31" t="s">
        <v>52</v>
      </c>
      <c r="D22" s="31" t="s">
        <v>53</v>
      </c>
      <c r="E22" s="31" t="s">
        <v>54</v>
      </c>
      <c r="F22" s="31" t="s">
        <v>55</v>
      </c>
      <c r="G22" s="31" t="s">
        <v>56</v>
      </c>
      <c r="H22" s="31" t="s">
        <v>57</v>
      </c>
      <c r="I22" s="31" t="s">
        <v>58</v>
      </c>
      <c r="J22" s="31" t="s">
        <v>59</v>
      </c>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18"/>
      <c r="BM22" s="18"/>
      <c r="BN22" s="18"/>
    </row>
    <row r="23" spans="1:66" x14ac:dyDescent="0.25">
      <c r="A23" s="70" t="s">
        <v>87</v>
      </c>
      <c r="B23" s="70" t="s">
        <v>87</v>
      </c>
      <c r="C23" s="70" t="s">
        <v>87</v>
      </c>
      <c r="D23" s="70" t="s">
        <v>87</v>
      </c>
      <c r="E23" s="70" t="s">
        <v>87</v>
      </c>
      <c r="F23" s="70" t="s">
        <v>87</v>
      </c>
      <c r="G23" s="70" t="s">
        <v>87</v>
      </c>
      <c r="H23" s="70" t="s">
        <v>87</v>
      </c>
      <c r="I23" s="70" t="s">
        <v>87</v>
      </c>
      <c r="J23" s="70" t="s">
        <v>87</v>
      </c>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18"/>
      <c r="BM23" s="18"/>
      <c r="BN23" s="18"/>
    </row>
    <row r="24" spans="1:66" x14ac:dyDescent="0.2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18"/>
      <c r="BM24" s="18"/>
      <c r="BN24" s="18"/>
    </row>
    <row r="25" spans="1:66" x14ac:dyDescent="0.25">
      <c r="A25" s="31" t="s">
        <v>60</v>
      </c>
      <c r="B25" s="31" t="s">
        <v>61</v>
      </c>
      <c r="C25" s="31" t="s">
        <v>62</v>
      </c>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18"/>
      <c r="BM25" s="18"/>
      <c r="BN25" s="18"/>
    </row>
    <row r="26" spans="1:66" x14ac:dyDescent="0.25">
      <c r="A26" s="70" t="s">
        <v>87</v>
      </c>
      <c r="B26" s="70" t="s">
        <v>87</v>
      </c>
      <c r="C26" s="70" t="s">
        <v>87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18"/>
      <c r="BM26" s="18"/>
      <c r="BN26" s="18"/>
    </row>
    <row r="27" spans="1:66" x14ac:dyDescent="0.2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18"/>
      <c r="BM27" s="18"/>
      <c r="BN27" s="18"/>
    </row>
    <row r="28" spans="1:66" x14ac:dyDescent="0.25">
      <c r="A28" s="27"/>
      <c r="B28" s="27"/>
      <c r="C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18"/>
      <c r="BM28" s="18"/>
      <c r="BN28" s="18"/>
    </row>
    <row r="29" spans="1:66" x14ac:dyDescent="0.25">
      <c r="A29" s="27"/>
      <c r="B29" s="27"/>
      <c r="C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18"/>
      <c r="BM29" s="18"/>
      <c r="BN29" s="18"/>
    </row>
    <row r="30" spans="1:66" x14ac:dyDescent="0.25">
      <c r="A30" s="27"/>
      <c r="B30" s="27"/>
      <c r="C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18"/>
      <c r="BM30" s="18"/>
      <c r="BN30" s="18"/>
    </row>
    <row r="31" spans="1:66" x14ac:dyDescent="0.25">
      <c r="A31" s="27"/>
      <c r="B31" s="27"/>
      <c r="C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18"/>
      <c r="BM31" s="18"/>
      <c r="BN31" s="18"/>
    </row>
    <row r="32" spans="1:66" x14ac:dyDescent="0.25">
      <c r="A32" s="27"/>
      <c r="B32" s="27"/>
      <c r="C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18"/>
      <c r="BM32" s="18"/>
      <c r="BN32" s="18"/>
    </row>
    <row r="33" spans="1:66" x14ac:dyDescent="0.25">
      <c r="A33" s="27"/>
      <c r="B33" s="27"/>
      <c r="C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18"/>
      <c r="BM33" s="18"/>
      <c r="BN33" s="18"/>
    </row>
    <row r="34" spans="1:66" x14ac:dyDescent="0.25">
      <c r="A34" s="27"/>
      <c r="B34" s="27"/>
      <c r="C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18"/>
      <c r="BM34" s="18"/>
      <c r="BN34" s="18"/>
    </row>
    <row r="35" spans="1:66" x14ac:dyDescent="0.25">
      <c r="A35" s="27"/>
      <c r="B35" s="27"/>
      <c r="C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18"/>
      <c r="BM35" s="18"/>
      <c r="BN35" s="18"/>
    </row>
    <row r="36" spans="1:66" x14ac:dyDescent="0.25">
      <c r="A36" s="27"/>
      <c r="B36" s="27"/>
      <c r="C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18"/>
      <c r="BM36" s="18"/>
      <c r="BN36" s="18"/>
    </row>
    <row r="37" spans="1:66" x14ac:dyDescent="0.25">
      <c r="A37" s="27"/>
      <c r="B37" s="27"/>
      <c r="C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18"/>
      <c r="BM37" s="18"/>
      <c r="BN37" s="18"/>
    </row>
    <row r="38" spans="1:66" x14ac:dyDescent="0.25">
      <c r="A38" s="27"/>
      <c r="B38" s="27"/>
      <c r="C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18"/>
      <c r="BM38" s="18"/>
      <c r="BN38" s="18"/>
    </row>
    <row r="39" spans="1:66" x14ac:dyDescent="0.25">
      <c r="A39" s="27"/>
      <c r="B39" s="27"/>
      <c r="C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18"/>
      <c r="BM39" s="18"/>
      <c r="BN39" s="18"/>
    </row>
    <row r="40" spans="1:66" x14ac:dyDescent="0.25">
      <c r="A40" s="27"/>
      <c r="B40" s="27"/>
      <c r="C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18"/>
      <c r="BM40" s="18"/>
      <c r="BN40" s="18"/>
    </row>
    <row r="41" spans="1:66" x14ac:dyDescent="0.25">
      <c r="A41" s="27"/>
      <c r="B41" s="27"/>
      <c r="C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18"/>
      <c r="BM41" s="18"/>
      <c r="BN41" s="18"/>
    </row>
    <row r="42" spans="1:66" x14ac:dyDescent="0.25">
      <c r="A42" s="27"/>
      <c r="B42" s="27"/>
      <c r="C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18"/>
      <c r="BM42" s="18"/>
      <c r="BN42" s="18"/>
    </row>
    <row r="43" spans="1:66" x14ac:dyDescent="0.25">
      <c r="A43" s="27"/>
      <c r="B43" s="27"/>
      <c r="C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18"/>
      <c r="BM43" s="18"/>
      <c r="BN43" s="18"/>
    </row>
    <row r="44" spans="1:66" x14ac:dyDescent="0.25">
      <c r="A44" s="27"/>
      <c r="B44" s="27"/>
      <c r="C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18"/>
      <c r="BM44" s="18"/>
      <c r="BN44" s="18"/>
    </row>
    <row r="45" spans="1:66" x14ac:dyDescent="0.25">
      <c r="A45" s="27"/>
      <c r="B45" s="27"/>
      <c r="C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18"/>
      <c r="BM45" s="18"/>
      <c r="BN45" s="18"/>
    </row>
    <row r="46" spans="1:66" x14ac:dyDescent="0.25">
      <c r="A46" s="27"/>
      <c r="B46" s="27"/>
      <c r="C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18"/>
      <c r="BM46" s="18"/>
      <c r="BN46" s="18"/>
    </row>
    <row r="47" spans="1:66" x14ac:dyDescent="0.25">
      <c r="A47" s="27"/>
      <c r="B47" s="27"/>
      <c r="C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18"/>
      <c r="BM47" s="18"/>
      <c r="BN47" s="18"/>
    </row>
    <row r="48" spans="1:66" x14ac:dyDescent="0.25">
      <c r="A48" s="27"/>
      <c r="B48" s="27"/>
      <c r="C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18"/>
      <c r="BM48" s="18"/>
      <c r="BN48" s="18"/>
    </row>
    <row r="49" spans="1:66" x14ac:dyDescent="0.25">
      <c r="A49" s="27"/>
      <c r="B49" s="27"/>
      <c r="C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18"/>
      <c r="BM49" s="18"/>
      <c r="BN49" s="18"/>
    </row>
    <row r="50" spans="1:66" x14ac:dyDescent="0.25">
      <c r="A50" s="27"/>
      <c r="B50" s="27"/>
      <c r="C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18"/>
      <c r="BM50" s="18"/>
      <c r="BN50" s="18"/>
    </row>
    <row r="51" spans="1:66" x14ac:dyDescent="0.25">
      <c r="A51" s="27"/>
      <c r="B51" s="27"/>
      <c r="C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18"/>
      <c r="BM51" s="18"/>
      <c r="BN51" s="18"/>
    </row>
    <row r="52" spans="1:66" x14ac:dyDescent="0.25">
      <c r="A52" s="27"/>
      <c r="B52" s="27"/>
      <c r="C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18"/>
      <c r="BM52" s="18"/>
      <c r="BN52" s="18"/>
    </row>
    <row r="53" spans="1:66" x14ac:dyDescent="0.25">
      <c r="A53" s="27"/>
      <c r="B53" s="27"/>
      <c r="C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18"/>
      <c r="BM53" s="18"/>
      <c r="BN53" s="18"/>
    </row>
    <row r="54" spans="1:66" x14ac:dyDescent="0.25">
      <c r="A54" s="27"/>
      <c r="B54" s="27"/>
      <c r="C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18"/>
      <c r="BM54" s="18"/>
      <c r="BN54" s="18"/>
    </row>
    <row r="55" spans="1:66" x14ac:dyDescent="0.25">
      <c r="A55" s="27"/>
      <c r="B55" s="27"/>
      <c r="C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18"/>
      <c r="BM55" s="18"/>
      <c r="BN55" s="18"/>
    </row>
    <row r="56" spans="1:66" x14ac:dyDescent="0.25">
      <c r="A56" s="27"/>
      <c r="B56" s="27"/>
      <c r="C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18"/>
      <c r="BM56" s="18"/>
      <c r="BN56" s="18"/>
    </row>
    <row r="57" spans="1:66" x14ac:dyDescent="0.25">
      <c r="A57" s="27"/>
      <c r="B57" s="27"/>
      <c r="C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18"/>
      <c r="BM57" s="18"/>
      <c r="BN57" s="18"/>
    </row>
    <row r="58" spans="1:66" x14ac:dyDescent="0.25">
      <c r="A58" s="27"/>
      <c r="B58" s="27"/>
      <c r="C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18"/>
      <c r="BM58" s="18"/>
      <c r="BN58" s="18"/>
    </row>
    <row r="59" spans="1:66" x14ac:dyDescent="0.25">
      <c r="A59" s="27"/>
      <c r="B59" s="27"/>
      <c r="C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18"/>
      <c r="BM59" s="18"/>
      <c r="BN59" s="18"/>
    </row>
    <row r="60" spans="1:66" x14ac:dyDescent="0.25">
      <c r="A60" s="27"/>
      <c r="B60" s="27"/>
      <c r="C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18"/>
      <c r="BM60" s="18"/>
      <c r="BN60" s="18"/>
    </row>
    <row r="61" spans="1:66" x14ac:dyDescent="0.25">
      <c r="A61" s="27"/>
      <c r="B61" s="27"/>
      <c r="C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18"/>
      <c r="BM61" s="18"/>
      <c r="BN61" s="18"/>
    </row>
    <row r="62" spans="1:66" x14ac:dyDescent="0.25">
      <c r="A62" s="27"/>
      <c r="B62" s="27"/>
      <c r="C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18"/>
      <c r="BM62" s="18"/>
      <c r="BN62" s="18"/>
    </row>
    <row r="63" spans="1:66" x14ac:dyDescent="0.25">
      <c r="A63" s="27"/>
      <c r="B63" s="27"/>
      <c r="C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18"/>
      <c r="BM63" s="18"/>
      <c r="BN63" s="18"/>
    </row>
    <row r="64" spans="1:66" x14ac:dyDescent="0.25">
      <c r="A64" s="27"/>
      <c r="B64" s="27"/>
      <c r="C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18"/>
      <c r="BM64" s="18"/>
      <c r="BN64" s="18"/>
    </row>
    <row r="65" spans="1:66" x14ac:dyDescent="0.25">
      <c r="A65" s="27"/>
      <c r="B65" s="27"/>
      <c r="C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18"/>
      <c r="BM65" s="18"/>
      <c r="BN65" s="18"/>
    </row>
    <row r="66" spans="1:66" x14ac:dyDescent="0.25">
      <c r="A66" s="27"/>
      <c r="B66" s="27"/>
      <c r="C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18"/>
      <c r="BM66" s="18"/>
      <c r="BN66" s="18"/>
    </row>
    <row r="67" spans="1:66" x14ac:dyDescent="0.25">
      <c r="A67" s="27"/>
      <c r="B67" s="27"/>
      <c r="C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18"/>
      <c r="BM67" s="18"/>
      <c r="BN67" s="18"/>
    </row>
    <row r="68" spans="1:66" x14ac:dyDescent="0.25">
      <c r="A68" s="27"/>
      <c r="B68" s="27"/>
      <c r="C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18"/>
      <c r="BM68" s="18"/>
      <c r="BN68" s="18"/>
    </row>
    <row r="69" spans="1:66" x14ac:dyDescent="0.25">
      <c r="A69" s="27"/>
      <c r="B69" s="27"/>
      <c r="C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18"/>
      <c r="BM69" s="18"/>
      <c r="BN69" s="18"/>
    </row>
    <row r="70" spans="1:66" x14ac:dyDescent="0.25">
      <c r="A70" s="27"/>
      <c r="B70" s="27"/>
      <c r="C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18"/>
      <c r="BM70" s="18"/>
      <c r="BN70" s="18"/>
    </row>
    <row r="71" spans="1:66" x14ac:dyDescent="0.25">
      <c r="A71" s="27"/>
      <c r="B71" s="27"/>
      <c r="C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18"/>
      <c r="BM71" s="18"/>
      <c r="BN71" s="18"/>
    </row>
    <row r="72" spans="1:66" x14ac:dyDescent="0.25">
      <c r="A72" s="27"/>
      <c r="B72" s="27"/>
      <c r="C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18"/>
      <c r="BM72" s="18"/>
      <c r="BN72" s="18"/>
    </row>
    <row r="73" spans="1:66" x14ac:dyDescent="0.25">
      <c r="A73" s="27"/>
      <c r="B73" s="27"/>
      <c r="C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18"/>
      <c r="BM73" s="18"/>
      <c r="BN73" s="18"/>
    </row>
    <row r="74" spans="1:66" x14ac:dyDescent="0.25">
      <c r="A74" s="27"/>
      <c r="B74" s="27"/>
      <c r="C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18"/>
      <c r="BM74" s="18"/>
      <c r="BN74" s="18"/>
    </row>
    <row r="75" spans="1:66" x14ac:dyDescent="0.25">
      <c r="A75" s="27"/>
      <c r="B75" s="27"/>
      <c r="C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18"/>
      <c r="BM75" s="18"/>
      <c r="BN75" s="18"/>
    </row>
    <row r="76" spans="1:66" x14ac:dyDescent="0.25">
      <c r="A76" s="27"/>
      <c r="B76" s="27"/>
      <c r="C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18"/>
      <c r="BM76" s="18"/>
      <c r="BN76" s="18"/>
    </row>
    <row r="77" spans="1:66" x14ac:dyDescent="0.25">
      <c r="A77" s="27"/>
      <c r="B77" s="27"/>
      <c r="C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18"/>
      <c r="BM77" s="18"/>
      <c r="BN77" s="18"/>
    </row>
    <row r="78" spans="1:66" x14ac:dyDescent="0.25">
      <c r="A78" s="27"/>
      <c r="B78" s="27"/>
      <c r="C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18"/>
      <c r="BM78" s="18"/>
      <c r="BN78" s="18"/>
    </row>
    <row r="79" spans="1:66" x14ac:dyDescent="0.25">
      <c r="A79" s="27"/>
      <c r="B79" s="27"/>
      <c r="C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18"/>
      <c r="BM79" s="18"/>
      <c r="BN79" s="18"/>
    </row>
    <row r="80" spans="1:66" x14ac:dyDescent="0.25">
      <c r="A80" s="27"/>
      <c r="B80" s="27"/>
      <c r="C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18"/>
      <c r="BM80" s="18"/>
      <c r="BN80" s="18"/>
    </row>
    <row r="81" spans="1:66" x14ac:dyDescent="0.25">
      <c r="A81" s="27"/>
      <c r="B81" s="27"/>
      <c r="C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18"/>
      <c r="BM81" s="18"/>
      <c r="BN81" s="18"/>
    </row>
    <row r="82" spans="1:66" x14ac:dyDescent="0.25">
      <c r="A82" s="27"/>
      <c r="B82" s="27"/>
      <c r="C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18"/>
      <c r="BM82" s="18"/>
      <c r="BN82" s="18"/>
    </row>
    <row r="83" spans="1:66" x14ac:dyDescent="0.25">
      <c r="A83" s="27"/>
      <c r="B83" s="27"/>
      <c r="C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18"/>
      <c r="BM83" s="18"/>
      <c r="BN83" s="18"/>
    </row>
    <row r="84" spans="1:66" x14ac:dyDescent="0.25">
      <c r="A84" s="27"/>
      <c r="B84" s="27"/>
      <c r="C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18"/>
      <c r="BM84" s="18"/>
      <c r="BN84" s="18"/>
    </row>
    <row r="85" spans="1:66" x14ac:dyDescent="0.25">
      <c r="A85" s="27"/>
      <c r="B85" s="27"/>
      <c r="C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18"/>
      <c r="BM85" s="18"/>
      <c r="BN85" s="18"/>
    </row>
    <row r="86" spans="1:66" x14ac:dyDescent="0.25">
      <c r="A86" s="27"/>
      <c r="B86" s="27"/>
      <c r="C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18"/>
      <c r="BM86" s="18"/>
      <c r="BN86" s="18"/>
    </row>
    <row r="87" spans="1:66" x14ac:dyDescent="0.25">
      <c r="A87" s="27"/>
      <c r="B87" s="27"/>
      <c r="C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18"/>
      <c r="BM87" s="18"/>
      <c r="BN87" s="18"/>
    </row>
    <row r="88" spans="1:66" x14ac:dyDescent="0.25">
      <c r="A88" s="27"/>
      <c r="B88" s="27"/>
      <c r="C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18"/>
      <c r="BM88" s="18"/>
      <c r="BN88" s="18"/>
    </row>
    <row r="89" spans="1:66" x14ac:dyDescent="0.25">
      <c r="A89" s="27"/>
      <c r="B89" s="27"/>
      <c r="C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18"/>
      <c r="BM89" s="18"/>
      <c r="BN89" s="18"/>
    </row>
    <row r="90" spans="1:66" x14ac:dyDescent="0.25">
      <c r="A90" s="27"/>
      <c r="B90" s="27"/>
      <c r="C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18"/>
      <c r="BM90" s="18"/>
      <c r="BN90" s="18"/>
    </row>
    <row r="91" spans="1:66" x14ac:dyDescent="0.25">
      <c r="A91" s="27"/>
      <c r="B91" s="27"/>
      <c r="C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18"/>
      <c r="BM91" s="18"/>
      <c r="BN91" s="18"/>
    </row>
    <row r="92" spans="1:66" x14ac:dyDescent="0.25">
      <c r="A92" s="27"/>
      <c r="B92" s="27"/>
      <c r="C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18"/>
      <c r="BM92" s="18"/>
      <c r="BN92" s="18"/>
    </row>
    <row r="93" spans="1:66" x14ac:dyDescent="0.25">
      <c r="A93" s="27"/>
      <c r="B93" s="27"/>
      <c r="C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18"/>
      <c r="BM93" s="18"/>
      <c r="BN93" s="18"/>
    </row>
    <row r="94" spans="1:66" x14ac:dyDescent="0.25">
      <c r="A94" s="27"/>
      <c r="B94" s="27"/>
      <c r="C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18"/>
      <c r="BM94" s="18"/>
      <c r="BN94" s="18"/>
    </row>
    <row r="95" spans="1:66" x14ac:dyDescent="0.25">
      <c r="A95" s="27"/>
      <c r="B95" s="27"/>
      <c r="C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18"/>
      <c r="BM95" s="18"/>
      <c r="BN95" s="18"/>
    </row>
    <row r="96" spans="1:66" x14ac:dyDescent="0.25">
      <c r="A96" s="27"/>
      <c r="B96" s="27"/>
      <c r="C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18"/>
      <c r="BM96" s="18"/>
      <c r="BN96" s="18"/>
    </row>
    <row r="97" spans="1:66" x14ac:dyDescent="0.25">
      <c r="A97" s="27"/>
      <c r="B97" s="27"/>
      <c r="C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18"/>
      <c r="BM97" s="18"/>
      <c r="BN97" s="18"/>
    </row>
    <row r="98" spans="1:66" x14ac:dyDescent="0.25">
      <c r="A98" s="27"/>
      <c r="B98" s="27"/>
      <c r="C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18"/>
      <c r="BM98" s="18"/>
      <c r="BN98" s="18"/>
    </row>
    <row r="99" spans="1:66" x14ac:dyDescent="0.25">
      <c r="A99" s="27"/>
      <c r="B99" s="27"/>
      <c r="C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18"/>
      <c r="BM99" s="18"/>
      <c r="BN99" s="18"/>
    </row>
    <row r="100" spans="1:66" x14ac:dyDescent="0.25">
      <c r="A100" s="27"/>
      <c r="B100" s="27"/>
      <c r="C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18"/>
      <c r="BM100" s="18"/>
      <c r="BN100" s="18"/>
    </row>
    <row r="101" spans="1:66" x14ac:dyDescent="0.25">
      <c r="A101" s="27"/>
      <c r="B101" s="27"/>
      <c r="C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18"/>
      <c r="BM101" s="18"/>
      <c r="BN101" s="18"/>
    </row>
    <row r="102" spans="1:66" x14ac:dyDescent="0.25">
      <c r="A102" s="27"/>
      <c r="B102" s="27"/>
      <c r="C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18"/>
      <c r="BM102" s="18"/>
      <c r="BN102" s="18"/>
    </row>
    <row r="103" spans="1:66" x14ac:dyDescent="0.25">
      <c r="A103" s="27"/>
      <c r="B103" s="27"/>
      <c r="C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18"/>
      <c r="BM103" s="18"/>
      <c r="BN103" s="18"/>
    </row>
    <row r="104" spans="1:66" x14ac:dyDescent="0.25">
      <c r="A104" s="27"/>
      <c r="B104" s="27"/>
      <c r="C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18"/>
      <c r="BM104" s="18"/>
      <c r="BN104" s="18"/>
    </row>
    <row r="105" spans="1:66" x14ac:dyDescent="0.25">
      <c r="A105" s="27"/>
      <c r="B105" s="27"/>
      <c r="C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18"/>
      <c r="BM105" s="18"/>
      <c r="BN105" s="18"/>
    </row>
    <row r="106" spans="1:66" x14ac:dyDescent="0.25">
      <c r="A106" s="27"/>
      <c r="B106" s="27"/>
      <c r="C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18"/>
      <c r="BM106" s="18"/>
      <c r="BN106" s="18"/>
    </row>
    <row r="107" spans="1:66" x14ac:dyDescent="0.25">
      <c r="A107" s="27"/>
      <c r="B107" s="27"/>
      <c r="C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18"/>
      <c r="BM107" s="18"/>
      <c r="BN107" s="18"/>
    </row>
    <row r="108" spans="1:66" x14ac:dyDescent="0.25">
      <c r="A108" s="27"/>
      <c r="B108" s="27"/>
      <c r="C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18"/>
      <c r="BM108" s="18"/>
      <c r="BN108" s="18"/>
    </row>
    <row r="109" spans="1:66" x14ac:dyDescent="0.25">
      <c r="A109" s="27"/>
      <c r="B109" s="27"/>
      <c r="C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18"/>
      <c r="BM109" s="18"/>
      <c r="BN109" s="18"/>
    </row>
    <row r="110" spans="1:66" x14ac:dyDescent="0.25">
      <c r="A110" s="27"/>
      <c r="B110" s="27"/>
      <c r="C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18"/>
      <c r="BM110" s="18"/>
      <c r="BN110" s="18"/>
    </row>
    <row r="111" spans="1:66" x14ac:dyDescent="0.25">
      <c r="A111" s="27"/>
      <c r="B111" s="27"/>
      <c r="C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18"/>
      <c r="BM111" s="18"/>
      <c r="BN111" s="18"/>
    </row>
    <row r="112" spans="1:66" x14ac:dyDescent="0.25">
      <c r="A112" s="27"/>
      <c r="B112" s="27"/>
      <c r="C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18"/>
      <c r="BM112" s="18"/>
      <c r="BN112" s="18"/>
    </row>
    <row r="113" spans="1:66" x14ac:dyDescent="0.25">
      <c r="A113" s="27"/>
      <c r="B113" s="27"/>
      <c r="C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18"/>
      <c r="BM113" s="18"/>
      <c r="BN113" s="18"/>
    </row>
    <row r="114" spans="1:66" x14ac:dyDescent="0.25">
      <c r="A114" s="27"/>
      <c r="B114" s="27"/>
      <c r="C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18"/>
      <c r="BM114" s="18"/>
      <c r="BN114" s="18"/>
    </row>
    <row r="115" spans="1:66" x14ac:dyDescent="0.25">
      <c r="A115" s="27"/>
      <c r="B115" s="27"/>
      <c r="C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18"/>
      <c r="BM115" s="18"/>
      <c r="BN115" s="18"/>
    </row>
    <row r="116" spans="1:66" x14ac:dyDescent="0.25">
      <c r="A116" s="27"/>
      <c r="B116" s="27"/>
      <c r="C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18"/>
      <c r="BM116" s="18"/>
      <c r="BN116" s="18"/>
    </row>
    <row r="117" spans="1:66" x14ac:dyDescent="0.25">
      <c r="A117" s="27"/>
      <c r="B117" s="27"/>
      <c r="C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18"/>
      <c r="BM117" s="18"/>
      <c r="BN117" s="18"/>
    </row>
    <row r="118" spans="1:66" x14ac:dyDescent="0.25">
      <c r="A118" s="27"/>
      <c r="B118" s="27"/>
      <c r="C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18"/>
      <c r="BM118" s="18"/>
      <c r="BN118" s="18"/>
    </row>
    <row r="119" spans="1:66" x14ac:dyDescent="0.25">
      <c r="A119" s="27"/>
      <c r="B119" s="27"/>
      <c r="C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18"/>
      <c r="BM119" s="18"/>
      <c r="BN119" s="18"/>
    </row>
    <row r="120" spans="1:66" x14ac:dyDescent="0.25">
      <c r="A120" s="27"/>
      <c r="B120" s="27"/>
      <c r="C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18"/>
      <c r="BM120" s="18"/>
      <c r="BN120" s="18"/>
    </row>
    <row r="121" spans="1:66" x14ac:dyDescent="0.25">
      <c r="A121" s="27"/>
      <c r="B121" s="27"/>
      <c r="C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18"/>
      <c r="BM121" s="18"/>
      <c r="BN121" s="18"/>
    </row>
    <row r="122" spans="1:66" x14ac:dyDescent="0.25">
      <c r="A122" s="27"/>
      <c r="B122" s="27"/>
      <c r="C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18"/>
      <c r="BM122" s="18"/>
      <c r="BN122" s="18"/>
    </row>
    <row r="123" spans="1:66" x14ac:dyDescent="0.25">
      <c r="A123" s="27"/>
      <c r="B123" s="27"/>
      <c r="C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18"/>
      <c r="BM123" s="18"/>
      <c r="BN123" s="18"/>
    </row>
    <row r="124" spans="1:66" x14ac:dyDescent="0.25">
      <c r="A124" s="27"/>
      <c r="B124" s="27"/>
      <c r="C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18"/>
      <c r="BM124" s="18"/>
      <c r="BN124" s="18"/>
    </row>
    <row r="125" spans="1:66" x14ac:dyDescent="0.25">
      <c r="A125" s="27"/>
      <c r="B125" s="27"/>
      <c r="C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18"/>
      <c r="BM125" s="18"/>
      <c r="BN125" s="18"/>
    </row>
    <row r="126" spans="1:66" x14ac:dyDescent="0.25">
      <c r="A126" s="27"/>
      <c r="B126" s="27"/>
      <c r="C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18"/>
      <c r="BM126" s="18"/>
      <c r="BN126" s="18"/>
    </row>
    <row r="127" spans="1:66" x14ac:dyDescent="0.25">
      <c r="A127" s="27"/>
      <c r="B127" s="27"/>
      <c r="C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18"/>
      <c r="BM127" s="18"/>
      <c r="BN127" s="18"/>
    </row>
    <row r="128" spans="1:66" x14ac:dyDescent="0.25">
      <c r="A128" s="27"/>
      <c r="B128" s="27"/>
      <c r="C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18"/>
      <c r="BM128" s="18"/>
      <c r="BN128" s="18"/>
    </row>
    <row r="129" spans="1:66" x14ac:dyDescent="0.25">
      <c r="A129" s="27"/>
      <c r="B129" s="27"/>
      <c r="C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18"/>
      <c r="BM129" s="18"/>
      <c r="BN129" s="18"/>
    </row>
    <row r="130" spans="1:66" x14ac:dyDescent="0.25">
      <c r="A130" s="27"/>
      <c r="B130" s="27"/>
      <c r="C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18"/>
      <c r="BM130" s="18"/>
      <c r="BN130" s="18"/>
    </row>
    <row r="131" spans="1:66" x14ac:dyDescent="0.25">
      <c r="A131" s="27"/>
      <c r="B131" s="27"/>
      <c r="C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18"/>
      <c r="BM131" s="18"/>
      <c r="BN131" s="18"/>
    </row>
    <row r="132" spans="1:66" x14ac:dyDescent="0.25">
      <c r="A132" s="27"/>
      <c r="B132" s="27"/>
      <c r="C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18"/>
      <c r="BM132" s="18"/>
      <c r="BN132" s="18"/>
    </row>
    <row r="133" spans="1:66" x14ac:dyDescent="0.25">
      <c r="A133" s="27"/>
      <c r="B133" s="27"/>
      <c r="C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18"/>
      <c r="BM133" s="18"/>
      <c r="BN133" s="18"/>
    </row>
    <row r="134" spans="1:66" x14ac:dyDescent="0.25">
      <c r="A134" s="27"/>
      <c r="B134" s="27"/>
      <c r="C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18"/>
      <c r="BM134" s="18"/>
      <c r="BN134" s="18"/>
    </row>
    <row r="135" spans="1:66" x14ac:dyDescent="0.25">
      <c r="A135" s="27"/>
      <c r="B135" s="27"/>
      <c r="C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18"/>
      <c r="BM135" s="18"/>
      <c r="BN135" s="18"/>
    </row>
    <row r="136" spans="1:66" x14ac:dyDescent="0.25">
      <c r="A136" s="27"/>
      <c r="B136" s="27"/>
      <c r="C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18"/>
      <c r="BM136" s="18"/>
      <c r="BN136" s="18"/>
    </row>
    <row r="137" spans="1:66" x14ac:dyDescent="0.25">
      <c r="A137" s="27"/>
      <c r="B137" s="27"/>
      <c r="C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18"/>
      <c r="BM137" s="18"/>
      <c r="BN137" s="18"/>
    </row>
    <row r="138" spans="1:66" x14ac:dyDescent="0.25">
      <c r="A138" s="27"/>
      <c r="B138" s="27"/>
      <c r="C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18"/>
      <c r="BM138" s="18"/>
      <c r="BN138" s="18"/>
    </row>
    <row r="139" spans="1:66" x14ac:dyDescent="0.25">
      <c r="A139" s="27"/>
      <c r="B139" s="27"/>
      <c r="C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18"/>
      <c r="BM139" s="18"/>
      <c r="BN139" s="18"/>
    </row>
    <row r="140" spans="1:66" x14ac:dyDescent="0.25">
      <c r="A140" s="27"/>
      <c r="B140" s="27"/>
      <c r="C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18"/>
      <c r="BM140" s="18"/>
      <c r="BN140" s="18"/>
    </row>
    <row r="141" spans="1:66" x14ac:dyDescent="0.25">
      <c r="A141" s="27"/>
      <c r="B141" s="27"/>
      <c r="C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18"/>
      <c r="BM141" s="18"/>
      <c r="BN141" s="18"/>
    </row>
    <row r="142" spans="1:66" x14ac:dyDescent="0.25">
      <c r="A142" s="27"/>
      <c r="B142" s="27"/>
      <c r="C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18"/>
      <c r="BM142" s="18"/>
      <c r="BN142" s="18"/>
    </row>
    <row r="143" spans="1:66" x14ac:dyDescent="0.25">
      <c r="A143" s="27"/>
      <c r="B143" s="27"/>
      <c r="C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18"/>
      <c r="BM143" s="18"/>
      <c r="BN143" s="18"/>
    </row>
    <row r="144" spans="1:66" x14ac:dyDescent="0.25">
      <c r="A144" s="27"/>
      <c r="B144" s="27"/>
      <c r="C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18"/>
      <c r="BM144" s="18"/>
      <c r="BN144" s="18"/>
    </row>
    <row r="145" spans="1:66" x14ac:dyDescent="0.25">
      <c r="A145" s="27"/>
      <c r="B145" s="27"/>
      <c r="C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18"/>
      <c r="BM145" s="18"/>
      <c r="BN145" s="18"/>
    </row>
    <row r="146" spans="1:66" x14ac:dyDescent="0.25">
      <c r="A146" s="27"/>
      <c r="B146" s="27"/>
      <c r="C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18"/>
      <c r="BM146" s="18"/>
      <c r="BN146" s="18"/>
    </row>
    <row r="147" spans="1:66" x14ac:dyDescent="0.25">
      <c r="A147" s="27"/>
      <c r="B147" s="27"/>
      <c r="C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18"/>
      <c r="BM147" s="18"/>
      <c r="BN147" s="18"/>
    </row>
    <row r="148" spans="1:66" x14ac:dyDescent="0.25">
      <c r="A148" s="27"/>
      <c r="B148" s="27"/>
      <c r="C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18"/>
      <c r="BM148" s="18"/>
      <c r="BN148" s="18"/>
    </row>
    <row r="149" spans="1:66" x14ac:dyDescent="0.25">
      <c r="A149" s="27"/>
      <c r="B149" s="27"/>
      <c r="C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18"/>
      <c r="BM149" s="18"/>
      <c r="BN149" s="18"/>
    </row>
    <row r="150" spans="1:66" x14ac:dyDescent="0.25">
      <c r="A150" s="27"/>
      <c r="B150" s="27"/>
      <c r="C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18"/>
      <c r="BM150" s="18"/>
      <c r="BN150" s="18"/>
    </row>
    <row r="151" spans="1:66" x14ac:dyDescent="0.25">
      <c r="A151" s="27"/>
      <c r="B151" s="27"/>
      <c r="C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18"/>
      <c r="BM151" s="18"/>
      <c r="BN151" s="18"/>
    </row>
    <row r="152" spans="1:66" x14ac:dyDescent="0.25">
      <c r="A152" s="27"/>
      <c r="B152" s="27"/>
      <c r="C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18"/>
      <c r="BM152" s="18"/>
      <c r="BN152" s="18"/>
    </row>
    <row r="153" spans="1:66" x14ac:dyDescent="0.25">
      <c r="A153" s="27"/>
      <c r="B153" s="27"/>
      <c r="C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18"/>
      <c r="BM153" s="18"/>
      <c r="BN153" s="18"/>
    </row>
    <row r="154" spans="1:66" x14ac:dyDescent="0.25">
      <c r="A154" s="27"/>
      <c r="B154" s="27"/>
      <c r="C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18"/>
      <c r="BM154" s="18"/>
      <c r="BN154" s="18"/>
    </row>
    <row r="155" spans="1:66" x14ac:dyDescent="0.25">
      <c r="A155" s="27"/>
      <c r="B155" s="27"/>
      <c r="C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18"/>
      <c r="BM155" s="18"/>
      <c r="BN155" s="18"/>
    </row>
    <row r="156" spans="1:66" x14ac:dyDescent="0.25">
      <c r="A156" s="27"/>
      <c r="B156" s="27"/>
      <c r="C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18"/>
      <c r="BM156" s="18"/>
      <c r="BN156" s="18"/>
    </row>
    <row r="157" spans="1:66" x14ac:dyDescent="0.25">
      <c r="A157" s="27"/>
      <c r="B157" s="27"/>
      <c r="C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18"/>
      <c r="BM157" s="18"/>
      <c r="BN157" s="18"/>
    </row>
    <row r="158" spans="1:66" x14ac:dyDescent="0.25">
      <c r="A158" s="27"/>
      <c r="B158" s="27"/>
      <c r="C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18"/>
      <c r="BM158" s="18"/>
      <c r="BN158" s="18"/>
    </row>
    <row r="159" spans="1:66" x14ac:dyDescent="0.25">
      <c r="A159" s="27"/>
      <c r="B159" s="27"/>
      <c r="C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18"/>
      <c r="BM159" s="18"/>
      <c r="BN159" s="18"/>
    </row>
    <row r="160" spans="1:66" x14ac:dyDescent="0.25">
      <c r="A160" s="27"/>
      <c r="B160" s="27"/>
      <c r="C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18"/>
      <c r="BM160" s="18"/>
      <c r="BN160" s="18"/>
    </row>
    <row r="161" spans="1:66" x14ac:dyDescent="0.25">
      <c r="A161" s="27"/>
      <c r="B161" s="27"/>
      <c r="C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18"/>
      <c r="BM161" s="18"/>
      <c r="BN161" s="18"/>
    </row>
    <row r="162" spans="1:66" x14ac:dyDescent="0.25">
      <c r="A162" s="27"/>
      <c r="B162" s="27"/>
      <c r="C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18"/>
      <c r="BM162" s="18"/>
      <c r="BN162" s="18"/>
    </row>
    <row r="163" spans="1:66" x14ac:dyDescent="0.25">
      <c r="A163" s="27"/>
      <c r="B163" s="27"/>
      <c r="C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18"/>
      <c r="BM163" s="18"/>
      <c r="BN163" s="18"/>
    </row>
    <row r="164" spans="1:66" x14ac:dyDescent="0.25">
      <c r="A164" s="27"/>
      <c r="B164" s="27"/>
      <c r="C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18"/>
      <c r="BM164" s="18"/>
      <c r="BN164" s="18"/>
    </row>
    <row r="165" spans="1:66" x14ac:dyDescent="0.25">
      <c r="A165" s="27"/>
      <c r="B165" s="27"/>
      <c r="C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18"/>
      <c r="BM165" s="18"/>
      <c r="BN165" s="18"/>
    </row>
    <row r="166" spans="1:66" x14ac:dyDescent="0.25">
      <c r="A166" s="27"/>
      <c r="B166" s="27"/>
      <c r="C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18"/>
      <c r="BM166" s="18"/>
      <c r="BN166" s="18"/>
    </row>
    <row r="167" spans="1:66" x14ac:dyDescent="0.25">
      <c r="A167" s="27"/>
      <c r="B167" s="27"/>
      <c r="C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18"/>
      <c r="BM167" s="18"/>
      <c r="BN167" s="18"/>
    </row>
    <row r="168" spans="1:66" x14ac:dyDescent="0.25">
      <c r="A168" s="27"/>
      <c r="B168" s="27"/>
      <c r="C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18"/>
      <c r="BM168" s="18"/>
      <c r="BN168" s="18"/>
    </row>
    <row r="169" spans="1:66" x14ac:dyDescent="0.25">
      <c r="A169" s="27"/>
      <c r="B169" s="27"/>
      <c r="C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18"/>
      <c r="BM169" s="18"/>
      <c r="BN169" s="18"/>
    </row>
    <row r="170" spans="1:66" x14ac:dyDescent="0.25">
      <c r="A170" s="27"/>
      <c r="B170" s="27"/>
      <c r="C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18"/>
      <c r="BM170" s="18"/>
      <c r="BN170" s="18"/>
    </row>
    <row r="171" spans="1:66" x14ac:dyDescent="0.25">
      <c r="A171" s="27"/>
      <c r="B171" s="27"/>
      <c r="C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18"/>
      <c r="BM171" s="18"/>
      <c r="BN171" s="18"/>
    </row>
    <row r="172" spans="1:66" x14ac:dyDescent="0.25">
      <c r="A172" s="27"/>
      <c r="B172" s="27"/>
      <c r="C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18"/>
      <c r="BM172" s="18"/>
      <c r="BN172" s="18"/>
    </row>
    <row r="173" spans="1:66" x14ac:dyDescent="0.25">
      <c r="A173" s="27"/>
      <c r="B173" s="27"/>
      <c r="C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18"/>
      <c r="BM173" s="18"/>
      <c r="BN173" s="18"/>
    </row>
    <row r="174" spans="1:66" x14ac:dyDescent="0.25">
      <c r="A174" s="27"/>
      <c r="B174" s="27"/>
      <c r="C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18"/>
      <c r="BM174" s="18"/>
      <c r="BN174" s="18"/>
    </row>
    <row r="175" spans="1:66" x14ac:dyDescent="0.25">
      <c r="A175" s="27"/>
      <c r="B175" s="27"/>
      <c r="C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18"/>
      <c r="BM175" s="18"/>
      <c r="BN175" s="18"/>
    </row>
    <row r="176" spans="1:66" x14ac:dyDescent="0.25">
      <c r="A176" s="27"/>
      <c r="B176" s="27"/>
      <c r="C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18"/>
      <c r="BM176" s="18"/>
      <c r="BN176" s="18"/>
    </row>
    <row r="177" spans="1:66" x14ac:dyDescent="0.25">
      <c r="A177" s="27"/>
      <c r="B177" s="27"/>
      <c r="C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18"/>
      <c r="BM177" s="18"/>
      <c r="BN177" s="18"/>
    </row>
    <row r="178" spans="1:66" x14ac:dyDescent="0.25">
      <c r="A178" s="27"/>
      <c r="B178" s="27"/>
      <c r="C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18"/>
      <c r="BM178" s="18"/>
      <c r="BN178" s="18"/>
    </row>
    <row r="179" spans="1:66" x14ac:dyDescent="0.25">
      <c r="A179" s="27"/>
      <c r="B179" s="27"/>
      <c r="C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18"/>
      <c r="BM179" s="18"/>
      <c r="BN179" s="18"/>
    </row>
    <row r="180" spans="1:66" x14ac:dyDescent="0.25">
      <c r="A180" s="27"/>
      <c r="B180" s="27"/>
      <c r="C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18"/>
      <c r="BM180" s="18"/>
      <c r="BN180" s="18"/>
    </row>
    <row r="181" spans="1:66" x14ac:dyDescent="0.25">
      <c r="A181" s="27"/>
      <c r="B181" s="27"/>
      <c r="C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18"/>
      <c r="BM181" s="18"/>
      <c r="BN181" s="18"/>
    </row>
    <row r="182" spans="1:66" x14ac:dyDescent="0.25">
      <c r="A182" s="27"/>
      <c r="B182" s="27"/>
      <c r="C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18"/>
      <c r="BM182" s="18"/>
      <c r="BN182" s="18"/>
    </row>
    <row r="183" spans="1:66" x14ac:dyDescent="0.25">
      <c r="A183" s="27"/>
      <c r="B183" s="27"/>
      <c r="C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18"/>
      <c r="BM183" s="18"/>
      <c r="BN183" s="18"/>
    </row>
    <row r="184" spans="1:66" x14ac:dyDescent="0.25">
      <c r="A184" s="27"/>
      <c r="B184" s="27"/>
      <c r="C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18"/>
      <c r="BM184" s="18"/>
      <c r="BN184" s="18"/>
    </row>
    <row r="185" spans="1:66" x14ac:dyDescent="0.25">
      <c r="A185" s="27"/>
      <c r="B185" s="27"/>
      <c r="C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18"/>
      <c r="BM185" s="18"/>
      <c r="BN185" s="18"/>
    </row>
    <row r="186" spans="1:66" x14ac:dyDescent="0.25">
      <c r="A186" s="27"/>
      <c r="B186" s="27"/>
      <c r="C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18"/>
      <c r="BM186" s="18"/>
      <c r="BN186" s="18"/>
    </row>
    <row r="187" spans="1:66" x14ac:dyDescent="0.25">
      <c r="A187" s="27"/>
      <c r="B187" s="27"/>
      <c r="C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18"/>
      <c r="BM187" s="18"/>
      <c r="BN187" s="18"/>
    </row>
    <row r="188" spans="1:66" x14ac:dyDescent="0.25">
      <c r="A188" s="27"/>
      <c r="B188" s="27"/>
      <c r="C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18"/>
      <c r="BM188" s="18"/>
      <c r="BN188" s="18"/>
    </row>
    <row r="189" spans="1:66" x14ac:dyDescent="0.25">
      <c r="A189" s="27"/>
      <c r="B189" s="27"/>
      <c r="C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18"/>
      <c r="BM189" s="18"/>
      <c r="BN189" s="18"/>
    </row>
    <row r="190" spans="1:66" x14ac:dyDescent="0.25">
      <c r="A190" s="27"/>
      <c r="B190" s="27"/>
      <c r="C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18"/>
      <c r="BM190" s="18"/>
      <c r="BN190" s="18"/>
    </row>
    <row r="191" spans="1:66" x14ac:dyDescent="0.25">
      <c r="A191" s="27"/>
      <c r="B191" s="27"/>
      <c r="C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18"/>
      <c r="BM191" s="18"/>
      <c r="BN191" s="18"/>
    </row>
    <row r="192" spans="1:66" x14ac:dyDescent="0.25">
      <c r="A192" s="27"/>
      <c r="B192" s="27"/>
      <c r="C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18"/>
      <c r="BM192" s="18"/>
      <c r="BN192" s="18"/>
    </row>
    <row r="193" spans="1:66" x14ac:dyDescent="0.25">
      <c r="A193" s="27"/>
      <c r="B193" s="27"/>
      <c r="C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18"/>
      <c r="BM193" s="18"/>
      <c r="BN193" s="18"/>
    </row>
    <row r="194" spans="1:66" x14ac:dyDescent="0.25">
      <c r="A194" s="27"/>
      <c r="B194" s="27"/>
      <c r="C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18"/>
      <c r="BM194" s="18"/>
      <c r="BN194" s="18"/>
    </row>
    <row r="195" spans="1:66" x14ac:dyDescent="0.25">
      <c r="A195" s="27"/>
      <c r="B195" s="27"/>
      <c r="C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18"/>
      <c r="BM195" s="18"/>
      <c r="BN195" s="18"/>
    </row>
    <row r="196" spans="1:66" x14ac:dyDescent="0.25">
      <c r="A196" s="27"/>
      <c r="B196" s="27"/>
      <c r="C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18"/>
      <c r="BM196" s="18"/>
      <c r="BN196" s="18"/>
    </row>
    <row r="197" spans="1:66" x14ac:dyDescent="0.25">
      <c r="A197" s="27"/>
      <c r="B197" s="27"/>
      <c r="C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18"/>
      <c r="BM197" s="18"/>
      <c r="BN197" s="18"/>
    </row>
    <row r="198" spans="1:66" x14ac:dyDescent="0.25">
      <c r="A198" s="27"/>
      <c r="B198" s="27"/>
      <c r="C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18"/>
      <c r="BM198" s="18"/>
      <c r="BN198" s="18"/>
    </row>
    <row r="199" spans="1:66" x14ac:dyDescent="0.25">
      <c r="A199" s="27"/>
      <c r="B199" s="27"/>
      <c r="C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18"/>
      <c r="BM199" s="18"/>
      <c r="BN199" s="18"/>
    </row>
    <row r="200" spans="1:66" x14ac:dyDescent="0.25">
      <c r="A200" s="27"/>
      <c r="B200" s="27"/>
      <c r="C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18"/>
      <c r="BM200" s="18"/>
      <c r="BN200" s="18"/>
    </row>
    <row r="201" spans="1:66" x14ac:dyDescent="0.25">
      <c r="A201" s="27"/>
      <c r="B201" s="27"/>
      <c r="C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18"/>
      <c r="BM201" s="18"/>
      <c r="BN201" s="18"/>
    </row>
    <row r="202" spans="1:66" x14ac:dyDescent="0.25">
      <c r="A202" s="27"/>
      <c r="B202" s="27"/>
      <c r="C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18"/>
      <c r="BM202" s="18"/>
      <c r="BN202" s="18"/>
    </row>
    <row r="203" spans="1:66" x14ac:dyDescent="0.25">
      <c r="A203" s="27"/>
      <c r="B203" s="27"/>
      <c r="C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18"/>
      <c r="BM203" s="18"/>
      <c r="BN203" s="18"/>
    </row>
    <row r="204" spans="1:66" x14ac:dyDescent="0.25">
      <c r="A204" s="27"/>
      <c r="B204" s="27"/>
      <c r="C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18"/>
      <c r="BM204" s="18"/>
      <c r="BN204" s="18"/>
    </row>
    <row r="205" spans="1:66" x14ac:dyDescent="0.25">
      <c r="A205" s="27"/>
      <c r="B205" s="27"/>
      <c r="C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18"/>
      <c r="BM205" s="18"/>
      <c r="BN205" s="18"/>
    </row>
    <row r="206" spans="1:66" x14ac:dyDescent="0.25">
      <c r="A206" s="27"/>
      <c r="B206" s="27"/>
      <c r="C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18"/>
      <c r="BM206" s="18"/>
      <c r="BN206" s="18"/>
    </row>
    <row r="207" spans="1:66" x14ac:dyDescent="0.25">
      <c r="A207" s="27"/>
      <c r="B207" s="27"/>
      <c r="C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18"/>
      <c r="BM207" s="18"/>
      <c r="BN207" s="18"/>
    </row>
    <row r="208" spans="1:66" x14ac:dyDescent="0.25">
      <c r="A208" s="27"/>
      <c r="B208" s="27"/>
      <c r="C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18"/>
      <c r="BM208" s="18"/>
      <c r="BN208" s="18"/>
    </row>
    <row r="209" spans="1:66" x14ac:dyDescent="0.25">
      <c r="A209" s="27"/>
      <c r="B209" s="27"/>
      <c r="C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18"/>
      <c r="BM209" s="18"/>
      <c r="BN209" s="18"/>
    </row>
    <row r="210" spans="1:66" x14ac:dyDescent="0.25">
      <c r="A210" s="27"/>
      <c r="B210" s="27"/>
      <c r="C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18"/>
      <c r="BM210" s="18"/>
      <c r="BN210" s="18"/>
    </row>
    <row r="211" spans="1:66" x14ac:dyDescent="0.25">
      <c r="A211" s="27"/>
      <c r="B211" s="27"/>
      <c r="C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18"/>
      <c r="BM211" s="18"/>
      <c r="BN211" s="18"/>
    </row>
    <row r="212" spans="1:66" x14ac:dyDescent="0.25">
      <c r="A212" s="27"/>
      <c r="B212" s="27"/>
      <c r="C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18"/>
      <c r="BM212" s="18"/>
      <c r="BN212" s="18"/>
    </row>
    <row r="213" spans="1:66" x14ac:dyDescent="0.25">
      <c r="A213" s="27"/>
      <c r="B213" s="27"/>
      <c r="C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18"/>
      <c r="BM213" s="18"/>
      <c r="BN213" s="18"/>
    </row>
    <row r="214" spans="1:66" x14ac:dyDescent="0.25">
      <c r="A214" s="27"/>
      <c r="B214" s="27"/>
      <c r="C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18"/>
      <c r="BM214" s="18"/>
      <c r="BN214" s="18"/>
    </row>
    <row r="215" spans="1:66" x14ac:dyDescent="0.25">
      <c r="A215" s="27"/>
      <c r="B215" s="27"/>
      <c r="C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18"/>
      <c r="BM215" s="18"/>
      <c r="BN215" s="18"/>
    </row>
    <row r="216" spans="1:66" x14ac:dyDescent="0.25">
      <c r="A216" s="27"/>
      <c r="B216" s="27"/>
      <c r="C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18"/>
      <c r="BM216" s="18"/>
      <c r="BN216" s="18"/>
    </row>
    <row r="217" spans="1:66" x14ac:dyDescent="0.25">
      <c r="A217" s="27"/>
      <c r="B217" s="27"/>
      <c r="C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18"/>
      <c r="BM217" s="18"/>
      <c r="BN217" s="18"/>
    </row>
    <row r="218" spans="1:66" x14ac:dyDescent="0.25">
      <c r="A218" s="27"/>
      <c r="B218" s="27"/>
      <c r="C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18"/>
      <c r="BM218" s="18"/>
      <c r="BN218" s="18"/>
    </row>
    <row r="219" spans="1:66" x14ac:dyDescent="0.25">
      <c r="A219" s="27"/>
      <c r="B219" s="27"/>
      <c r="C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18"/>
      <c r="BM219" s="18"/>
      <c r="BN219" s="18"/>
    </row>
    <row r="220" spans="1:66" x14ac:dyDescent="0.25">
      <c r="A220" s="27"/>
      <c r="B220" s="27"/>
      <c r="C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18"/>
      <c r="BM220" s="18"/>
      <c r="BN220" s="18"/>
    </row>
    <row r="221" spans="1:66" x14ac:dyDescent="0.25">
      <c r="A221" s="27"/>
      <c r="B221" s="27"/>
      <c r="C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18"/>
      <c r="BM221" s="18"/>
      <c r="BN221" s="18"/>
    </row>
    <row r="222" spans="1:66" x14ac:dyDescent="0.25">
      <c r="A222" s="27"/>
      <c r="B222" s="27"/>
      <c r="C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18"/>
      <c r="BM222" s="18"/>
      <c r="BN222" s="18"/>
    </row>
    <row r="223" spans="1:66" x14ac:dyDescent="0.25">
      <c r="A223" s="27"/>
      <c r="B223" s="27"/>
      <c r="C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18"/>
      <c r="BM223" s="18"/>
      <c r="BN223" s="18"/>
    </row>
    <row r="224" spans="1:66" x14ac:dyDescent="0.25">
      <c r="A224" s="27"/>
      <c r="B224" s="27"/>
      <c r="C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18"/>
      <c r="BM224" s="18"/>
      <c r="BN224" s="18"/>
    </row>
    <row r="225" spans="1:66" x14ac:dyDescent="0.25">
      <c r="A225" s="27"/>
      <c r="B225" s="27"/>
      <c r="C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18"/>
      <c r="BM225" s="18"/>
      <c r="BN225" s="18"/>
    </row>
    <row r="226" spans="1:66" x14ac:dyDescent="0.25">
      <c r="A226" s="27"/>
      <c r="B226" s="27"/>
      <c r="C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18"/>
      <c r="BM226" s="18"/>
      <c r="BN226" s="18"/>
    </row>
    <row r="227" spans="1:66" x14ac:dyDescent="0.25">
      <c r="A227" s="27"/>
      <c r="B227" s="27"/>
      <c r="C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18"/>
      <c r="BM227" s="18"/>
      <c r="BN227" s="18"/>
    </row>
    <row r="228" spans="1:66" x14ac:dyDescent="0.25">
      <c r="A228" s="27"/>
      <c r="B228" s="27"/>
      <c r="C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18"/>
      <c r="BM228" s="18"/>
      <c r="BN228" s="18"/>
    </row>
    <row r="229" spans="1:66" x14ac:dyDescent="0.25">
      <c r="A229" s="27"/>
      <c r="B229" s="27"/>
      <c r="C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18"/>
      <c r="BM229" s="18"/>
      <c r="BN229" s="18"/>
    </row>
    <row r="230" spans="1:66" x14ac:dyDescent="0.25">
      <c r="A230" s="27"/>
      <c r="B230" s="27"/>
      <c r="C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18"/>
      <c r="BM230" s="18"/>
      <c r="BN230" s="18"/>
    </row>
    <row r="231" spans="1:66" x14ac:dyDescent="0.25">
      <c r="A231" s="27"/>
      <c r="B231" s="27"/>
      <c r="C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18"/>
      <c r="BM231" s="18"/>
      <c r="BN231" s="18"/>
    </row>
    <row r="232" spans="1:66" x14ac:dyDescent="0.25">
      <c r="A232" s="27"/>
      <c r="B232" s="27"/>
      <c r="C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18"/>
      <c r="BM232" s="18"/>
      <c r="BN232" s="18"/>
    </row>
    <row r="233" spans="1:66" x14ac:dyDescent="0.25">
      <c r="A233" s="27"/>
      <c r="B233" s="27"/>
      <c r="C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18"/>
      <c r="BM233" s="18"/>
      <c r="BN233" s="18"/>
    </row>
    <row r="234" spans="1:66" x14ac:dyDescent="0.25">
      <c r="A234" s="27"/>
      <c r="B234" s="27"/>
      <c r="C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18"/>
      <c r="BM234" s="18"/>
      <c r="BN234" s="18"/>
    </row>
    <row r="235" spans="1:66" x14ac:dyDescent="0.25">
      <c r="A235" s="27"/>
      <c r="B235" s="27"/>
      <c r="C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18"/>
      <c r="BM235" s="18"/>
      <c r="BN235" s="18"/>
    </row>
    <row r="236" spans="1:66" x14ac:dyDescent="0.25">
      <c r="A236" s="27"/>
      <c r="B236" s="27"/>
      <c r="C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18"/>
      <c r="BM236" s="18"/>
      <c r="BN236" s="18"/>
    </row>
    <row r="237" spans="1:66" x14ac:dyDescent="0.25">
      <c r="A237" s="27"/>
      <c r="B237" s="27"/>
      <c r="C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18"/>
      <c r="BM237" s="18"/>
      <c r="BN237" s="18"/>
    </row>
    <row r="238" spans="1:66" x14ac:dyDescent="0.25">
      <c r="A238" s="27"/>
      <c r="B238" s="27"/>
      <c r="C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18"/>
      <c r="BM238" s="18"/>
      <c r="BN238" s="18"/>
    </row>
    <row r="239" spans="1:66" x14ac:dyDescent="0.25">
      <c r="A239" s="27"/>
      <c r="B239" s="27"/>
      <c r="C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18"/>
      <c r="BM239" s="18"/>
      <c r="BN239" s="18"/>
    </row>
    <row r="240" spans="1:66" x14ac:dyDescent="0.25">
      <c r="A240" s="27"/>
      <c r="B240" s="27"/>
      <c r="C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18"/>
      <c r="BM240" s="18"/>
      <c r="BN240" s="18"/>
    </row>
    <row r="241" spans="1:66" x14ac:dyDescent="0.25">
      <c r="A241" s="27"/>
      <c r="B241" s="27"/>
      <c r="C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18"/>
      <c r="BM241" s="18"/>
      <c r="BN241" s="18"/>
    </row>
    <row r="242" spans="1:66" x14ac:dyDescent="0.25">
      <c r="A242" s="27"/>
      <c r="B242" s="27"/>
      <c r="C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18"/>
      <c r="BM242" s="18"/>
      <c r="BN242" s="18"/>
    </row>
    <row r="243" spans="1:66" x14ac:dyDescent="0.25">
      <c r="A243" s="27"/>
      <c r="B243" s="27"/>
      <c r="C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18"/>
      <c r="BM243" s="18"/>
      <c r="BN243" s="18"/>
    </row>
    <row r="244" spans="1:66" x14ac:dyDescent="0.25">
      <c r="A244" s="27"/>
      <c r="B244" s="27"/>
      <c r="C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18"/>
      <c r="BM244" s="18"/>
      <c r="BN244" s="18"/>
    </row>
    <row r="245" spans="1:66" x14ac:dyDescent="0.25">
      <c r="A245" s="27"/>
      <c r="B245" s="27"/>
      <c r="C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18"/>
      <c r="BM245" s="18"/>
      <c r="BN245" s="18"/>
    </row>
    <row r="246" spans="1:66" x14ac:dyDescent="0.25">
      <c r="A246" s="27"/>
      <c r="B246" s="27"/>
      <c r="C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18"/>
      <c r="BM246" s="18"/>
      <c r="BN246" s="18"/>
    </row>
    <row r="247" spans="1:66" x14ac:dyDescent="0.25">
      <c r="A247" s="27"/>
      <c r="B247" s="27"/>
      <c r="C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18"/>
      <c r="BM247" s="18"/>
      <c r="BN247" s="18"/>
    </row>
    <row r="248" spans="1:66" x14ac:dyDescent="0.25">
      <c r="A248" s="27"/>
      <c r="B248" s="27"/>
      <c r="C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18"/>
      <c r="BM248" s="18"/>
      <c r="BN248" s="18"/>
    </row>
    <row r="249" spans="1:66" x14ac:dyDescent="0.25">
      <c r="A249" s="27"/>
      <c r="B249" s="27"/>
      <c r="C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18"/>
      <c r="BM249" s="18"/>
      <c r="BN249" s="18"/>
    </row>
    <row r="250" spans="1:66" x14ac:dyDescent="0.25">
      <c r="A250" s="27"/>
      <c r="B250" s="27"/>
      <c r="C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18"/>
      <c r="BM250" s="18"/>
      <c r="BN250" s="18"/>
    </row>
    <row r="251" spans="1:66" x14ac:dyDescent="0.25">
      <c r="A251" s="27"/>
      <c r="B251" s="27"/>
      <c r="C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18"/>
      <c r="BM251" s="18"/>
      <c r="BN251" s="18"/>
    </row>
    <row r="252" spans="1:66" x14ac:dyDescent="0.25">
      <c r="A252" s="27"/>
      <c r="B252" s="27"/>
      <c r="C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18"/>
      <c r="BM252" s="18"/>
      <c r="BN252" s="18"/>
    </row>
    <row r="253" spans="1:66" x14ac:dyDescent="0.25">
      <c r="A253" s="27"/>
      <c r="B253" s="27"/>
      <c r="C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18"/>
      <c r="BM253" s="18"/>
      <c r="BN253" s="18"/>
    </row>
    <row r="254" spans="1:66" x14ac:dyDescent="0.25">
      <c r="A254" s="27"/>
      <c r="B254" s="27"/>
      <c r="C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18"/>
      <c r="BM254" s="18"/>
      <c r="BN254" s="18"/>
    </row>
    <row r="255" spans="1:66" x14ac:dyDescent="0.25">
      <c r="A255" s="27"/>
      <c r="B255" s="27"/>
      <c r="C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18"/>
      <c r="BM255" s="18"/>
      <c r="BN255" s="18"/>
    </row>
    <row r="256" spans="1:66" x14ac:dyDescent="0.25">
      <c r="A256" s="27"/>
      <c r="B256" s="27"/>
      <c r="C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18"/>
      <c r="BM256" s="18"/>
      <c r="BN256" s="18"/>
    </row>
    <row r="257" spans="1:66" x14ac:dyDescent="0.25">
      <c r="A257" s="27"/>
      <c r="B257" s="27"/>
      <c r="C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18"/>
      <c r="BM257" s="18"/>
      <c r="BN257" s="18"/>
    </row>
    <row r="258" spans="1:66" x14ac:dyDescent="0.25">
      <c r="A258" s="27"/>
      <c r="B258" s="27"/>
      <c r="C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18"/>
      <c r="BM258" s="18"/>
      <c r="BN258" s="18"/>
    </row>
    <row r="259" spans="1:66" x14ac:dyDescent="0.25">
      <c r="A259" s="27"/>
      <c r="B259" s="27"/>
      <c r="C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18"/>
      <c r="BM259" s="18"/>
      <c r="BN259" s="18"/>
    </row>
    <row r="260" spans="1:66" x14ac:dyDescent="0.25">
      <c r="A260" s="27"/>
      <c r="B260" s="27"/>
      <c r="C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18"/>
      <c r="BM260" s="18"/>
      <c r="BN260" s="18"/>
    </row>
    <row r="261" spans="1:66" x14ac:dyDescent="0.25">
      <c r="A261" s="27"/>
      <c r="B261" s="27"/>
      <c r="C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18"/>
      <c r="BM261" s="18"/>
      <c r="BN261" s="18"/>
    </row>
    <row r="262" spans="1:66" x14ac:dyDescent="0.25">
      <c r="A262" s="27"/>
      <c r="B262" s="27"/>
      <c r="C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18"/>
      <c r="BM262" s="18"/>
      <c r="BN262" s="18"/>
    </row>
    <row r="263" spans="1:66" x14ac:dyDescent="0.25">
      <c r="A263" s="27"/>
      <c r="B263" s="27"/>
      <c r="C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18"/>
      <c r="BM263" s="18"/>
      <c r="BN263" s="18"/>
    </row>
    <row r="264" spans="1:66" x14ac:dyDescent="0.25">
      <c r="A264" s="27"/>
      <c r="B264" s="27"/>
      <c r="C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18"/>
      <c r="BM264" s="18"/>
      <c r="BN264" s="18"/>
    </row>
    <row r="265" spans="1:66" x14ac:dyDescent="0.25">
      <c r="A265" s="27"/>
      <c r="B265" s="27"/>
      <c r="C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18"/>
      <c r="BM265" s="18"/>
      <c r="BN265" s="18"/>
    </row>
    <row r="266" spans="1:66" x14ac:dyDescent="0.25">
      <c r="A266" s="27"/>
      <c r="B266" s="27"/>
      <c r="C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18"/>
      <c r="BM266" s="18"/>
      <c r="BN266" s="18"/>
    </row>
    <row r="267" spans="1:66" x14ac:dyDescent="0.25">
      <c r="A267" s="27"/>
      <c r="B267" s="27"/>
      <c r="C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18"/>
      <c r="BM267" s="18"/>
      <c r="BN267" s="18"/>
    </row>
    <row r="268" spans="1:66" x14ac:dyDescent="0.25">
      <c r="A268" s="27"/>
      <c r="B268" s="27"/>
      <c r="C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18"/>
      <c r="BM268" s="18"/>
      <c r="BN268" s="18"/>
    </row>
    <row r="269" spans="1:66" x14ac:dyDescent="0.25">
      <c r="A269" s="27"/>
      <c r="B269" s="27"/>
      <c r="C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18"/>
      <c r="BM269" s="18"/>
      <c r="BN269" s="18"/>
    </row>
    <row r="270" spans="1:66" x14ac:dyDescent="0.25">
      <c r="A270" s="27"/>
      <c r="B270" s="27"/>
      <c r="C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18"/>
      <c r="BM270" s="18"/>
      <c r="BN270" s="18"/>
    </row>
    <row r="271" spans="1:66" x14ac:dyDescent="0.25">
      <c r="A271" s="27"/>
      <c r="B271" s="27"/>
      <c r="C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18"/>
      <c r="BM271" s="18"/>
      <c r="BN271" s="18"/>
    </row>
    <row r="272" spans="1:66" x14ac:dyDescent="0.25">
      <c r="A272" s="27"/>
      <c r="B272" s="27"/>
      <c r="C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18"/>
      <c r="BM272" s="18"/>
      <c r="BN272" s="18"/>
    </row>
    <row r="273" spans="1:66" x14ac:dyDescent="0.25">
      <c r="A273" s="27"/>
      <c r="B273" s="27"/>
      <c r="C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18"/>
      <c r="BM273" s="18"/>
      <c r="BN273" s="18"/>
    </row>
    <row r="274" spans="1:66" x14ac:dyDescent="0.25">
      <c r="A274" s="27"/>
      <c r="B274" s="27"/>
      <c r="C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18"/>
      <c r="BM274" s="18"/>
      <c r="BN274" s="18"/>
    </row>
    <row r="275" spans="1:66" x14ac:dyDescent="0.25">
      <c r="A275" s="27"/>
      <c r="B275" s="27"/>
      <c r="C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18"/>
      <c r="BM275" s="18"/>
      <c r="BN275" s="18"/>
    </row>
    <row r="276" spans="1:66" x14ac:dyDescent="0.25">
      <c r="A276" s="27"/>
      <c r="B276" s="27"/>
      <c r="C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18"/>
      <c r="BM276" s="18"/>
      <c r="BN276" s="18"/>
    </row>
    <row r="277" spans="1:66" x14ac:dyDescent="0.25">
      <c r="A277" s="27"/>
      <c r="B277" s="27"/>
      <c r="C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18"/>
      <c r="BM277" s="18"/>
      <c r="BN277" s="18"/>
    </row>
    <row r="278" spans="1:66" x14ac:dyDescent="0.25">
      <c r="A278" s="27"/>
      <c r="B278" s="27"/>
      <c r="C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18"/>
      <c r="BM278" s="18"/>
      <c r="BN278" s="18"/>
    </row>
    <row r="279" spans="1:66" x14ac:dyDescent="0.25">
      <c r="A279" s="27"/>
      <c r="B279" s="27"/>
      <c r="C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18"/>
      <c r="BM279" s="18"/>
      <c r="BN279" s="18"/>
    </row>
    <row r="280" spans="1:66" x14ac:dyDescent="0.25">
      <c r="A280" s="27"/>
      <c r="B280" s="27"/>
      <c r="C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18"/>
      <c r="BM280" s="18"/>
      <c r="BN280" s="18"/>
    </row>
    <row r="281" spans="1:66" x14ac:dyDescent="0.25">
      <c r="A281" s="27"/>
      <c r="B281" s="27"/>
      <c r="C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18"/>
      <c r="BM281" s="18"/>
      <c r="BN281" s="18"/>
    </row>
    <row r="282" spans="1:66" x14ac:dyDescent="0.25">
      <c r="A282" s="27"/>
      <c r="B282" s="27"/>
      <c r="C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18"/>
      <c r="BM282" s="18"/>
      <c r="BN282" s="18"/>
    </row>
    <row r="283" spans="1:66" x14ac:dyDescent="0.25">
      <c r="A283" s="27"/>
      <c r="B283" s="27"/>
      <c r="C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18"/>
      <c r="BM283" s="18"/>
      <c r="BN283" s="18"/>
    </row>
    <row r="284" spans="1:66" x14ac:dyDescent="0.25">
      <c r="A284" s="27"/>
      <c r="B284" s="27"/>
      <c r="C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18"/>
      <c r="BM284" s="18"/>
      <c r="BN284" s="18"/>
    </row>
    <row r="285" spans="1:66" x14ac:dyDescent="0.25">
      <c r="A285" s="27"/>
      <c r="B285" s="27"/>
      <c r="C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18"/>
      <c r="BM285" s="18"/>
      <c r="BN285" s="18"/>
    </row>
    <row r="286" spans="1:66" x14ac:dyDescent="0.25">
      <c r="A286" s="27"/>
      <c r="B286" s="27"/>
      <c r="C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18"/>
      <c r="BM286" s="18"/>
      <c r="BN286" s="18"/>
    </row>
    <row r="287" spans="1:66" x14ac:dyDescent="0.25">
      <c r="A287" s="27"/>
      <c r="B287" s="27"/>
      <c r="C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18"/>
      <c r="BM287" s="18"/>
      <c r="BN287" s="18"/>
    </row>
    <row r="288" spans="1:66" x14ac:dyDescent="0.25">
      <c r="A288" s="27"/>
      <c r="B288" s="27"/>
      <c r="C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18"/>
      <c r="BM288" s="18"/>
      <c r="BN288" s="18"/>
    </row>
    <row r="289" spans="1:66" x14ac:dyDescent="0.25">
      <c r="A289" s="27"/>
      <c r="B289" s="27"/>
      <c r="C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18"/>
      <c r="BM289" s="18"/>
      <c r="BN289" s="18"/>
    </row>
    <row r="290" spans="1:66" x14ac:dyDescent="0.25">
      <c r="A290" s="27"/>
      <c r="B290" s="27"/>
      <c r="C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18"/>
      <c r="BM290" s="18"/>
      <c r="BN290" s="18"/>
    </row>
    <row r="291" spans="1:66" x14ac:dyDescent="0.25">
      <c r="A291" s="27"/>
      <c r="B291" s="27"/>
      <c r="C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18"/>
      <c r="BM291" s="18"/>
      <c r="BN291" s="18"/>
    </row>
    <row r="292" spans="1:66" x14ac:dyDescent="0.25">
      <c r="A292" s="27"/>
      <c r="B292" s="27"/>
      <c r="C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18"/>
      <c r="BM292" s="18"/>
      <c r="BN292" s="18"/>
    </row>
    <row r="293" spans="1:66" x14ac:dyDescent="0.25">
      <c r="A293" s="27"/>
      <c r="B293" s="27"/>
      <c r="C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18"/>
      <c r="BM293" s="18"/>
      <c r="BN293" s="18"/>
    </row>
    <row r="294" spans="1:66" x14ac:dyDescent="0.25">
      <c r="A294" s="27"/>
      <c r="B294" s="27"/>
      <c r="C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18"/>
      <c r="BM294" s="18"/>
      <c r="BN294" s="18"/>
    </row>
    <row r="295" spans="1:66" x14ac:dyDescent="0.25">
      <c r="A295" s="27"/>
      <c r="B295" s="27"/>
      <c r="C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18"/>
      <c r="BM295" s="18"/>
      <c r="BN295" s="18"/>
    </row>
    <row r="296" spans="1:66" x14ac:dyDescent="0.25">
      <c r="A296" s="27"/>
      <c r="B296" s="27"/>
      <c r="C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18"/>
      <c r="BM296" s="18"/>
      <c r="BN296" s="18"/>
    </row>
    <row r="297" spans="1:66" x14ac:dyDescent="0.25">
      <c r="A297" s="27"/>
      <c r="B297" s="27"/>
      <c r="C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18"/>
      <c r="BM297" s="18"/>
      <c r="BN297" s="18"/>
    </row>
    <row r="298" spans="1:66" x14ac:dyDescent="0.25">
      <c r="A298" s="27"/>
      <c r="B298" s="27"/>
      <c r="C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c r="BF298" s="27"/>
      <c r="BG298" s="27"/>
      <c r="BH298" s="27"/>
      <c r="BI298" s="27"/>
      <c r="BJ298" s="27"/>
      <c r="BK298" s="27"/>
      <c r="BL298" s="18"/>
      <c r="BM298" s="18"/>
      <c r="BN298" s="18"/>
    </row>
    <row r="299" spans="1:66" x14ac:dyDescent="0.25">
      <c r="A299" s="27"/>
      <c r="B299" s="27"/>
      <c r="C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18"/>
      <c r="BM299" s="18"/>
      <c r="BN299" s="18"/>
    </row>
    <row r="300" spans="1:66" x14ac:dyDescent="0.25">
      <c r="A300" s="27"/>
      <c r="B300" s="27"/>
      <c r="C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18"/>
      <c r="BM300" s="18"/>
      <c r="BN300" s="18"/>
    </row>
    <row r="301" spans="1:66" x14ac:dyDescent="0.25">
      <c r="A301" s="27"/>
      <c r="B301" s="27"/>
      <c r="C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c r="BF301" s="27"/>
      <c r="BG301" s="27"/>
      <c r="BH301" s="27"/>
      <c r="BI301" s="27"/>
      <c r="BJ301" s="27"/>
      <c r="BK301" s="27"/>
      <c r="BL301" s="18"/>
      <c r="BM301" s="18"/>
      <c r="BN301" s="18"/>
    </row>
    <row r="302" spans="1:66" x14ac:dyDescent="0.25">
      <c r="A302" s="27"/>
      <c r="B302" s="27"/>
      <c r="C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c r="BF302" s="27"/>
      <c r="BG302" s="27"/>
      <c r="BH302" s="27"/>
      <c r="BI302" s="27"/>
      <c r="BJ302" s="27"/>
      <c r="BK302" s="27"/>
      <c r="BL302" s="18"/>
      <c r="BM302" s="18"/>
      <c r="BN302" s="18"/>
    </row>
    <row r="303" spans="1:66" x14ac:dyDescent="0.25">
      <c r="A303" s="27"/>
      <c r="B303" s="27"/>
      <c r="C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18"/>
      <c r="BM303" s="18"/>
      <c r="BN303" s="18"/>
    </row>
    <row r="304" spans="1:66" x14ac:dyDescent="0.25">
      <c r="A304" s="27"/>
      <c r="B304" s="27"/>
      <c r="C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18"/>
      <c r="BM304" s="18"/>
      <c r="BN304" s="18"/>
    </row>
    <row r="305" spans="1:66" x14ac:dyDescent="0.25">
      <c r="A305" s="27"/>
      <c r="B305" s="27"/>
      <c r="C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18"/>
      <c r="BM305" s="18"/>
      <c r="BN305" s="18"/>
    </row>
    <row r="306" spans="1:66" x14ac:dyDescent="0.25">
      <c r="A306" s="27"/>
      <c r="B306" s="27"/>
      <c r="C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18"/>
      <c r="BM306" s="18"/>
      <c r="BN306" s="18"/>
    </row>
    <row r="307" spans="1:66" x14ac:dyDescent="0.25">
      <c r="A307" s="27"/>
      <c r="B307" s="27"/>
      <c r="C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c r="BF307" s="27"/>
      <c r="BG307" s="27"/>
      <c r="BH307" s="27"/>
      <c r="BI307" s="27"/>
      <c r="BJ307" s="27"/>
      <c r="BK307" s="27"/>
      <c r="BL307" s="18"/>
      <c r="BM307" s="18"/>
      <c r="BN307" s="18"/>
    </row>
    <row r="308" spans="1:66" x14ac:dyDescent="0.25">
      <c r="A308" s="27"/>
      <c r="B308" s="27"/>
      <c r="C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18"/>
      <c r="BM308" s="18"/>
      <c r="BN308" s="18"/>
    </row>
    <row r="309" spans="1:66" x14ac:dyDescent="0.25">
      <c r="A309" s="27"/>
      <c r="B309" s="27"/>
      <c r="C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18"/>
      <c r="BM309" s="18"/>
      <c r="BN309" s="18"/>
    </row>
    <row r="310" spans="1:66" x14ac:dyDescent="0.25">
      <c r="A310" s="27"/>
      <c r="B310" s="27"/>
      <c r="C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18"/>
      <c r="BM310" s="18"/>
      <c r="BN310" s="18"/>
    </row>
    <row r="311" spans="1:66" x14ac:dyDescent="0.25">
      <c r="A311" s="27"/>
      <c r="B311" s="27"/>
      <c r="C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18"/>
      <c r="BM311" s="18"/>
      <c r="BN311" s="18"/>
    </row>
    <row r="312" spans="1:66" x14ac:dyDescent="0.25">
      <c r="A312" s="27"/>
      <c r="B312" s="27"/>
      <c r="C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c r="BF312" s="27"/>
      <c r="BG312" s="27"/>
      <c r="BH312" s="27"/>
      <c r="BI312" s="27"/>
      <c r="BJ312" s="27"/>
      <c r="BK312" s="27"/>
      <c r="BL312" s="18"/>
      <c r="BM312" s="18"/>
      <c r="BN312" s="18"/>
    </row>
    <row r="313" spans="1:66" x14ac:dyDescent="0.25">
      <c r="A313" s="27"/>
      <c r="B313" s="27"/>
      <c r="C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c r="BF313" s="27"/>
      <c r="BG313" s="27"/>
      <c r="BH313" s="27"/>
      <c r="BI313" s="27"/>
      <c r="BJ313" s="27"/>
      <c r="BK313" s="27"/>
      <c r="BL313" s="18"/>
      <c r="BM313" s="18"/>
      <c r="BN313" s="18"/>
    </row>
    <row r="314" spans="1:66" x14ac:dyDescent="0.25">
      <c r="A314" s="27"/>
      <c r="B314" s="27"/>
      <c r="C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18"/>
      <c r="BM314" s="18"/>
      <c r="BN314" s="18"/>
    </row>
    <row r="315" spans="1:66" x14ac:dyDescent="0.25">
      <c r="A315" s="27"/>
      <c r="B315" s="27"/>
      <c r="C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c r="BF315" s="27"/>
      <c r="BG315" s="27"/>
      <c r="BH315" s="27"/>
      <c r="BI315" s="27"/>
      <c r="BJ315" s="27"/>
      <c r="BK315" s="27"/>
      <c r="BL315" s="18"/>
      <c r="BM315" s="18"/>
      <c r="BN315" s="18"/>
    </row>
    <row r="316" spans="1:66" x14ac:dyDescent="0.25">
      <c r="A316" s="27"/>
      <c r="B316" s="27"/>
      <c r="C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18"/>
      <c r="BM316" s="18"/>
      <c r="BN316" s="18"/>
    </row>
    <row r="317" spans="1:66" x14ac:dyDescent="0.25">
      <c r="A317" s="27"/>
      <c r="B317" s="27"/>
      <c r="C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18"/>
      <c r="BM317" s="18"/>
      <c r="BN317" s="18"/>
    </row>
    <row r="318" spans="1:66" x14ac:dyDescent="0.25">
      <c r="A318" s="27"/>
      <c r="B318" s="27"/>
      <c r="C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18"/>
      <c r="BM318" s="18"/>
      <c r="BN318" s="18"/>
    </row>
    <row r="319" spans="1:66" x14ac:dyDescent="0.25">
      <c r="A319" s="27"/>
      <c r="B319" s="27"/>
      <c r="C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c r="BF319" s="27"/>
      <c r="BG319" s="27"/>
      <c r="BH319" s="27"/>
      <c r="BI319" s="27"/>
      <c r="BJ319" s="27"/>
      <c r="BK319" s="27"/>
      <c r="BL319" s="18"/>
      <c r="BM319" s="18"/>
      <c r="BN319" s="18"/>
    </row>
    <row r="320" spans="1:66" x14ac:dyDescent="0.25">
      <c r="A320" s="27"/>
      <c r="B320" s="27"/>
      <c r="C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c r="BA320" s="27"/>
      <c r="BB320" s="27"/>
      <c r="BC320" s="27"/>
      <c r="BD320" s="27"/>
      <c r="BE320" s="27"/>
      <c r="BF320" s="27"/>
      <c r="BG320" s="27"/>
      <c r="BH320" s="27"/>
      <c r="BI320" s="27"/>
      <c r="BJ320" s="27"/>
      <c r="BK320" s="27"/>
      <c r="BL320" s="18"/>
      <c r="BM320" s="18"/>
      <c r="BN320" s="18"/>
    </row>
    <row r="321" spans="1:66" x14ac:dyDescent="0.25">
      <c r="A321" s="27"/>
      <c r="B321" s="27"/>
      <c r="C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c r="BA321" s="27"/>
      <c r="BB321" s="27"/>
      <c r="BC321" s="27"/>
      <c r="BD321" s="27"/>
      <c r="BE321" s="27"/>
      <c r="BF321" s="27"/>
      <c r="BG321" s="27"/>
      <c r="BH321" s="27"/>
      <c r="BI321" s="27"/>
      <c r="BJ321" s="27"/>
      <c r="BK321" s="27"/>
      <c r="BL321" s="18"/>
      <c r="BM321" s="18"/>
      <c r="BN321" s="18"/>
    </row>
    <row r="322" spans="1:66" x14ac:dyDescent="0.25">
      <c r="A322" s="27"/>
      <c r="B322" s="27"/>
      <c r="C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c r="BI322" s="27"/>
      <c r="BJ322" s="27"/>
      <c r="BK322" s="27"/>
      <c r="BL322" s="18"/>
      <c r="BM322" s="18"/>
      <c r="BN322" s="18"/>
    </row>
    <row r="323" spans="1:66" x14ac:dyDescent="0.25">
      <c r="A323" s="27"/>
      <c r="B323" s="27"/>
      <c r="C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18"/>
      <c r="BM323" s="18"/>
      <c r="BN323" s="18"/>
    </row>
    <row r="324" spans="1:66" x14ac:dyDescent="0.25">
      <c r="A324" s="27"/>
      <c r="B324" s="27"/>
      <c r="C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c r="BC324" s="27"/>
      <c r="BD324" s="27"/>
      <c r="BE324" s="27"/>
      <c r="BF324" s="27"/>
      <c r="BG324" s="27"/>
      <c r="BH324" s="27"/>
      <c r="BI324" s="27"/>
      <c r="BJ324" s="27"/>
      <c r="BK324" s="27"/>
      <c r="BL324" s="18"/>
      <c r="BM324" s="18"/>
      <c r="BN324" s="18"/>
    </row>
    <row r="325" spans="1:66" x14ac:dyDescent="0.25">
      <c r="A325" s="27"/>
      <c r="B325" s="27"/>
      <c r="C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c r="BC325" s="27"/>
      <c r="BD325" s="27"/>
      <c r="BE325" s="27"/>
      <c r="BF325" s="27"/>
      <c r="BG325" s="27"/>
      <c r="BH325" s="27"/>
      <c r="BI325" s="27"/>
      <c r="BJ325" s="27"/>
      <c r="BK325" s="27"/>
      <c r="BL325" s="18"/>
      <c r="BM325" s="18"/>
      <c r="BN325" s="18"/>
    </row>
    <row r="326" spans="1:66" x14ac:dyDescent="0.25">
      <c r="A326" s="27"/>
      <c r="B326" s="27"/>
      <c r="C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18"/>
      <c r="BM326" s="18"/>
      <c r="BN326" s="18"/>
    </row>
    <row r="327" spans="1:66" x14ac:dyDescent="0.25">
      <c r="A327" s="27"/>
      <c r="B327" s="27"/>
      <c r="C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c r="BC327" s="27"/>
      <c r="BD327" s="27"/>
      <c r="BE327" s="27"/>
      <c r="BF327" s="27"/>
      <c r="BG327" s="27"/>
      <c r="BH327" s="27"/>
      <c r="BI327" s="27"/>
      <c r="BJ327" s="27"/>
      <c r="BK327" s="27"/>
      <c r="BL327" s="18"/>
      <c r="BM327" s="18"/>
      <c r="BN327" s="18"/>
    </row>
    <row r="328" spans="1:66" x14ac:dyDescent="0.25">
      <c r="A328" s="27"/>
      <c r="B328" s="27"/>
      <c r="C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c r="BC328" s="27"/>
      <c r="BD328" s="27"/>
      <c r="BE328" s="27"/>
      <c r="BF328" s="27"/>
      <c r="BG328" s="27"/>
      <c r="BH328" s="27"/>
      <c r="BI328" s="27"/>
      <c r="BJ328" s="27"/>
      <c r="BK328" s="27"/>
      <c r="BL328" s="18"/>
      <c r="BM328" s="18"/>
      <c r="BN328" s="18"/>
    </row>
    <row r="329" spans="1:66" x14ac:dyDescent="0.25">
      <c r="A329" s="27"/>
      <c r="B329" s="27"/>
      <c r="C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18"/>
      <c r="BM329" s="18"/>
      <c r="BN329" s="18"/>
    </row>
    <row r="330" spans="1:66" x14ac:dyDescent="0.25">
      <c r="A330" s="27"/>
      <c r="B330" s="27"/>
      <c r="C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c r="BC330" s="27"/>
      <c r="BD330" s="27"/>
      <c r="BE330" s="27"/>
      <c r="BF330" s="27"/>
      <c r="BG330" s="27"/>
      <c r="BH330" s="27"/>
      <c r="BI330" s="27"/>
      <c r="BJ330" s="27"/>
      <c r="BK330" s="27"/>
      <c r="BL330" s="18"/>
      <c r="BM330" s="18"/>
      <c r="BN330" s="18"/>
    </row>
    <row r="331" spans="1:66" x14ac:dyDescent="0.25">
      <c r="A331" s="27"/>
      <c r="B331" s="27"/>
      <c r="C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c r="BC331" s="27"/>
      <c r="BD331" s="27"/>
      <c r="BE331" s="27"/>
      <c r="BF331" s="27"/>
      <c r="BG331" s="27"/>
      <c r="BH331" s="27"/>
      <c r="BI331" s="27"/>
      <c r="BJ331" s="27"/>
      <c r="BK331" s="27"/>
      <c r="BL331" s="18"/>
      <c r="BM331" s="18"/>
      <c r="BN331" s="18"/>
    </row>
    <row r="332" spans="1:66" x14ac:dyDescent="0.25">
      <c r="A332" s="27"/>
      <c r="B332" s="27"/>
      <c r="C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c r="BA332" s="27"/>
      <c r="BB332" s="27"/>
      <c r="BC332" s="27"/>
      <c r="BD332" s="27"/>
      <c r="BE332" s="27"/>
      <c r="BF332" s="27"/>
      <c r="BG332" s="27"/>
      <c r="BH332" s="27"/>
      <c r="BI332" s="27"/>
      <c r="BJ332" s="27"/>
      <c r="BK332" s="27"/>
      <c r="BL332" s="18"/>
      <c r="BM332" s="18"/>
      <c r="BN332" s="18"/>
    </row>
    <row r="333" spans="1:66" x14ac:dyDescent="0.25">
      <c r="A333" s="27"/>
      <c r="B333" s="27"/>
      <c r="C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c r="BC333" s="27"/>
      <c r="BD333" s="27"/>
      <c r="BE333" s="27"/>
      <c r="BF333" s="27"/>
      <c r="BG333" s="27"/>
      <c r="BH333" s="27"/>
      <c r="BI333" s="27"/>
      <c r="BJ333" s="27"/>
      <c r="BK333" s="27"/>
      <c r="BL333" s="18"/>
      <c r="BM333" s="18"/>
      <c r="BN333" s="18"/>
    </row>
    <row r="334" spans="1:66" x14ac:dyDescent="0.25">
      <c r="A334" s="27"/>
      <c r="B334" s="27"/>
      <c r="C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c r="BC334" s="27"/>
      <c r="BD334" s="27"/>
      <c r="BE334" s="27"/>
      <c r="BF334" s="27"/>
      <c r="BG334" s="27"/>
      <c r="BH334" s="27"/>
      <c r="BI334" s="27"/>
      <c r="BJ334" s="27"/>
      <c r="BK334" s="27"/>
      <c r="BL334" s="18"/>
      <c r="BM334" s="18"/>
      <c r="BN334" s="18"/>
    </row>
    <row r="335" spans="1:66" x14ac:dyDescent="0.25">
      <c r="A335" s="27"/>
      <c r="B335" s="27"/>
      <c r="C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c r="BC335" s="27"/>
      <c r="BD335" s="27"/>
      <c r="BE335" s="27"/>
      <c r="BF335" s="27"/>
      <c r="BG335" s="27"/>
      <c r="BH335" s="27"/>
      <c r="BI335" s="27"/>
      <c r="BJ335" s="27"/>
      <c r="BK335" s="27"/>
      <c r="BL335" s="18"/>
      <c r="BM335" s="18"/>
      <c r="BN335" s="18"/>
    </row>
    <row r="336" spans="1:66" x14ac:dyDescent="0.25">
      <c r="A336" s="27"/>
      <c r="B336" s="27"/>
      <c r="C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18"/>
      <c r="BM336" s="18"/>
      <c r="BN336" s="18"/>
    </row>
    <row r="337" spans="1:66" x14ac:dyDescent="0.25">
      <c r="A337" s="27"/>
      <c r="B337" s="27"/>
      <c r="C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c r="BA337" s="27"/>
      <c r="BB337" s="27"/>
      <c r="BC337" s="27"/>
      <c r="BD337" s="27"/>
      <c r="BE337" s="27"/>
      <c r="BF337" s="27"/>
      <c r="BG337" s="27"/>
      <c r="BH337" s="27"/>
      <c r="BI337" s="27"/>
      <c r="BJ337" s="27"/>
      <c r="BK337" s="27"/>
      <c r="BL337" s="18"/>
      <c r="BM337" s="18"/>
      <c r="BN337" s="18"/>
    </row>
    <row r="338" spans="1:66" x14ac:dyDescent="0.25">
      <c r="A338" s="27"/>
      <c r="B338" s="27"/>
      <c r="C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c r="BA338" s="27"/>
      <c r="BB338" s="27"/>
      <c r="BC338" s="27"/>
      <c r="BD338" s="27"/>
      <c r="BE338" s="27"/>
      <c r="BF338" s="27"/>
      <c r="BG338" s="27"/>
      <c r="BH338" s="27"/>
      <c r="BI338" s="27"/>
      <c r="BJ338" s="27"/>
      <c r="BK338" s="27"/>
      <c r="BL338" s="18"/>
      <c r="BM338" s="18"/>
      <c r="BN338" s="18"/>
    </row>
    <row r="339" spans="1:66" x14ac:dyDescent="0.25">
      <c r="A339" s="27"/>
      <c r="B339" s="27"/>
      <c r="C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c r="BA339" s="27"/>
      <c r="BB339" s="27"/>
      <c r="BC339" s="27"/>
      <c r="BD339" s="27"/>
      <c r="BE339" s="27"/>
      <c r="BF339" s="27"/>
      <c r="BG339" s="27"/>
      <c r="BH339" s="27"/>
      <c r="BI339" s="27"/>
      <c r="BJ339" s="27"/>
      <c r="BK339" s="27"/>
      <c r="BL339" s="18"/>
      <c r="BM339" s="18"/>
      <c r="BN339" s="18"/>
    </row>
    <row r="340" spans="1:66" x14ac:dyDescent="0.25">
      <c r="A340" s="27"/>
      <c r="B340" s="27"/>
      <c r="C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c r="BA340" s="27"/>
      <c r="BB340" s="27"/>
      <c r="BC340" s="27"/>
      <c r="BD340" s="27"/>
      <c r="BE340" s="27"/>
      <c r="BF340" s="27"/>
      <c r="BG340" s="27"/>
      <c r="BH340" s="27"/>
      <c r="BI340" s="27"/>
      <c r="BJ340" s="27"/>
      <c r="BK340" s="27"/>
      <c r="BL340" s="18"/>
      <c r="BM340" s="18"/>
      <c r="BN340" s="18"/>
    </row>
    <row r="341" spans="1:66" x14ac:dyDescent="0.25">
      <c r="A341" s="27"/>
      <c r="B341" s="27"/>
      <c r="C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c r="BA341" s="27"/>
      <c r="BB341" s="27"/>
      <c r="BC341" s="27"/>
      <c r="BD341" s="27"/>
      <c r="BE341" s="27"/>
      <c r="BF341" s="27"/>
      <c r="BG341" s="27"/>
      <c r="BH341" s="27"/>
      <c r="BI341" s="27"/>
      <c r="BJ341" s="27"/>
      <c r="BK341" s="27"/>
      <c r="BL341" s="18"/>
      <c r="BM341" s="18"/>
      <c r="BN341" s="18"/>
    </row>
    <row r="342" spans="1:66" x14ac:dyDescent="0.25">
      <c r="A342" s="27"/>
      <c r="B342" s="27"/>
      <c r="C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c r="BC342" s="27"/>
      <c r="BD342" s="27"/>
      <c r="BE342" s="27"/>
      <c r="BF342" s="27"/>
      <c r="BG342" s="27"/>
      <c r="BH342" s="27"/>
      <c r="BI342" s="27"/>
      <c r="BJ342" s="27"/>
      <c r="BK342" s="27"/>
      <c r="BL342" s="18"/>
      <c r="BM342" s="18"/>
      <c r="BN342" s="18"/>
    </row>
    <row r="343" spans="1:66" x14ac:dyDescent="0.25">
      <c r="A343" s="27"/>
      <c r="B343" s="27"/>
      <c r="C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c r="BA343" s="27"/>
      <c r="BB343" s="27"/>
      <c r="BC343" s="27"/>
      <c r="BD343" s="27"/>
      <c r="BE343" s="27"/>
      <c r="BF343" s="27"/>
      <c r="BG343" s="27"/>
      <c r="BH343" s="27"/>
      <c r="BI343" s="27"/>
      <c r="BJ343" s="27"/>
      <c r="BK343" s="27"/>
      <c r="BL343" s="18"/>
      <c r="BM343" s="18"/>
      <c r="BN343" s="18"/>
    </row>
    <row r="344" spans="1:66" x14ac:dyDescent="0.25">
      <c r="A344" s="27"/>
      <c r="B344" s="27"/>
      <c r="C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c r="BA344" s="27"/>
      <c r="BB344" s="27"/>
      <c r="BC344" s="27"/>
      <c r="BD344" s="27"/>
      <c r="BE344" s="27"/>
      <c r="BF344" s="27"/>
      <c r="BG344" s="27"/>
      <c r="BH344" s="27"/>
      <c r="BI344" s="27"/>
      <c r="BJ344" s="27"/>
      <c r="BK344" s="27"/>
      <c r="BL344" s="18"/>
      <c r="BM344" s="18"/>
      <c r="BN344" s="18"/>
    </row>
    <row r="345" spans="1:66" x14ac:dyDescent="0.25">
      <c r="A345" s="27"/>
      <c r="B345" s="27"/>
      <c r="C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c r="BA345" s="27"/>
      <c r="BB345" s="27"/>
      <c r="BC345" s="27"/>
      <c r="BD345" s="27"/>
      <c r="BE345" s="27"/>
      <c r="BF345" s="27"/>
      <c r="BG345" s="27"/>
      <c r="BH345" s="27"/>
      <c r="BI345" s="27"/>
      <c r="BJ345" s="27"/>
      <c r="BK345" s="27"/>
      <c r="BL345" s="18"/>
      <c r="BM345" s="18"/>
      <c r="BN345" s="18"/>
    </row>
    <row r="346" spans="1:66" x14ac:dyDescent="0.25">
      <c r="A346" s="27"/>
      <c r="B346" s="27"/>
      <c r="C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c r="BF346" s="27"/>
      <c r="BG346" s="27"/>
      <c r="BH346" s="27"/>
      <c r="BI346" s="27"/>
      <c r="BJ346" s="27"/>
      <c r="BK346" s="27"/>
      <c r="BL346" s="18"/>
      <c r="BM346" s="18"/>
      <c r="BN346" s="18"/>
    </row>
    <row r="347" spans="1:66" x14ac:dyDescent="0.25">
      <c r="A347" s="27"/>
      <c r="B347" s="27"/>
      <c r="C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c r="BA347" s="27"/>
      <c r="BB347" s="27"/>
      <c r="BC347" s="27"/>
      <c r="BD347" s="27"/>
      <c r="BE347" s="27"/>
      <c r="BF347" s="27"/>
      <c r="BG347" s="27"/>
      <c r="BH347" s="27"/>
      <c r="BI347" s="27"/>
      <c r="BJ347" s="27"/>
      <c r="BK347" s="27"/>
      <c r="BL347" s="18"/>
      <c r="BM347" s="18"/>
      <c r="BN347" s="18"/>
    </row>
    <row r="348" spans="1:66" x14ac:dyDescent="0.25">
      <c r="A348" s="27"/>
      <c r="B348" s="27"/>
      <c r="C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c r="BA348" s="27"/>
      <c r="BB348" s="27"/>
      <c r="BC348" s="27"/>
      <c r="BD348" s="27"/>
      <c r="BE348" s="27"/>
      <c r="BF348" s="27"/>
      <c r="BG348" s="27"/>
      <c r="BH348" s="27"/>
      <c r="BI348" s="27"/>
      <c r="BJ348" s="27"/>
      <c r="BK348" s="27"/>
      <c r="BL348" s="18"/>
      <c r="BM348" s="18"/>
      <c r="BN348" s="18"/>
    </row>
    <row r="349" spans="1:66" x14ac:dyDescent="0.25">
      <c r="A349" s="27"/>
      <c r="B349" s="27"/>
      <c r="C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c r="BA349" s="27"/>
      <c r="BB349" s="27"/>
      <c r="BC349" s="27"/>
      <c r="BD349" s="27"/>
      <c r="BE349" s="27"/>
      <c r="BF349" s="27"/>
      <c r="BG349" s="27"/>
      <c r="BH349" s="27"/>
      <c r="BI349" s="27"/>
      <c r="BJ349" s="27"/>
      <c r="BK349" s="27"/>
      <c r="BL349" s="18"/>
      <c r="BM349" s="18"/>
      <c r="BN349" s="18"/>
    </row>
    <row r="350" spans="1:66" x14ac:dyDescent="0.25">
      <c r="A350" s="27"/>
      <c r="B350" s="27"/>
      <c r="C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c r="BA350" s="27"/>
      <c r="BB350" s="27"/>
      <c r="BC350" s="27"/>
      <c r="BD350" s="27"/>
      <c r="BE350" s="27"/>
      <c r="BF350" s="27"/>
      <c r="BG350" s="27"/>
      <c r="BH350" s="27"/>
      <c r="BI350" s="27"/>
      <c r="BJ350" s="27"/>
      <c r="BK350" s="27"/>
      <c r="BL350" s="18"/>
      <c r="BM350" s="18"/>
      <c r="BN350" s="18"/>
    </row>
    <row r="351" spans="1:66" x14ac:dyDescent="0.25">
      <c r="A351" s="27"/>
      <c r="B351" s="27"/>
      <c r="C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c r="BA351" s="27"/>
      <c r="BB351" s="27"/>
      <c r="BC351" s="27"/>
      <c r="BD351" s="27"/>
      <c r="BE351" s="27"/>
      <c r="BF351" s="27"/>
      <c r="BG351" s="27"/>
      <c r="BH351" s="27"/>
      <c r="BI351" s="27"/>
      <c r="BJ351" s="27"/>
      <c r="BK351" s="27"/>
      <c r="BL351" s="18"/>
      <c r="BM351" s="18"/>
      <c r="BN351" s="18"/>
    </row>
    <row r="352" spans="1:66" x14ac:dyDescent="0.25">
      <c r="A352" s="27"/>
      <c r="B352" s="27"/>
      <c r="C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c r="BA352" s="27"/>
      <c r="BB352" s="27"/>
      <c r="BC352" s="27"/>
      <c r="BD352" s="27"/>
      <c r="BE352" s="27"/>
      <c r="BF352" s="27"/>
      <c r="BG352" s="27"/>
      <c r="BH352" s="27"/>
      <c r="BI352" s="27"/>
      <c r="BJ352" s="27"/>
      <c r="BK352" s="27"/>
      <c r="BL352" s="18"/>
      <c r="BM352" s="18"/>
      <c r="BN352" s="18"/>
    </row>
    <row r="353" spans="1:66" x14ac:dyDescent="0.25">
      <c r="A353" s="27"/>
      <c r="B353" s="27"/>
      <c r="C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c r="BA353" s="27"/>
      <c r="BB353" s="27"/>
      <c r="BC353" s="27"/>
      <c r="BD353" s="27"/>
      <c r="BE353" s="27"/>
      <c r="BF353" s="27"/>
      <c r="BG353" s="27"/>
      <c r="BH353" s="27"/>
      <c r="BI353" s="27"/>
      <c r="BJ353" s="27"/>
      <c r="BK353" s="27"/>
      <c r="BL353" s="18"/>
      <c r="BM353" s="18"/>
      <c r="BN353" s="18"/>
    </row>
    <row r="354" spans="1:66" x14ac:dyDescent="0.25">
      <c r="A354" s="27"/>
      <c r="B354" s="27"/>
      <c r="C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c r="BA354" s="27"/>
      <c r="BB354" s="27"/>
      <c r="BC354" s="27"/>
      <c r="BD354" s="27"/>
      <c r="BE354" s="27"/>
      <c r="BF354" s="27"/>
      <c r="BG354" s="27"/>
      <c r="BH354" s="27"/>
      <c r="BI354" s="27"/>
      <c r="BJ354" s="27"/>
      <c r="BK354" s="27"/>
      <c r="BL354" s="18"/>
      <c r="BM354" s="18"/>
      <c r="BN354" s="18"/>
    </row>
    <row r="355" spans="1:66" x14ac:dyDescent="0.25">
      <c r="A355" s="27"/>
      <c r="B355" s="27"/>
      <c r="C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c r="BC355" s="27"/>
      <c r="BD355" s="27"/>
      <c r="BE355" s="27"/>
      <c r="BF355" s="27"/>
      <c r="BG355" s="27"/>
      <c r="BH355" s="27"/>
      <c r="BI355" s="27"/>
      <c r="BJ355" s="27"/>
      <c r="BK355" s="27"/>
      <c r="BL355" s="18"/>
      <c r="BM355" s="18"/>
      <c r="BN355" s="18"/>
    </row>
    <row r="356" spans="1:66" x14ac:dyDescent="0.25">
      <c r="A356" s="27"/>
      <c r="B356" s="27"/>
      <c r="C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c r="BC356" s="27"/>
      <c r="BD356" s="27"/>
      <c r="BE356" s="27"/>
      <c r="BF356" s="27"/>
      <c r="BG356" s="27"/>
      <c r="BH356" s="27"/>
      <c r="BI356" s="27"/>
      <c r="BJ356" s="27"/>
      <c r="BK356" s="27"/>
      <c r="BL356" s="18"/>
      <c r="BM356" s="18"/>
      <c r="BN356" s="18"/>
    </row>
    <row r="357" spans="1:66" x14ac:dyDescent="0.25">
      <c r="A357" s="27"/>
      <c r="B357" s="27"/>
      <c r="C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18"/>
      <c r="BM357" s="18"/>
      <c r="BN357" s="18"/>
    </row>
    <row r="358" spans="1:66" x14ac:dyDescent="0.25">
      <c r="A358" s="27"/>
      <c r="B358" s="27"/>
      <c r="C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c r="BA358" s="27"/>
      <c r="BB358" s="27"/>
      <c r="BC358" s="27"/>
      <c r="BD358" s="27"/>
      <c r="BE358" s="27"/>
      <c r="BF358" s="27"/>
      <c r="BG358" s="27"/>
      <c r="BH358" s="27"/>
      <c r="BI358" s="27"/>
      <c r="BJ358" s="27"/>
      <c r="BK358" s="27"/>
      <c r="BL358" s="18"/>
      <c r="BM358" s="18"/>
      <c r="BN358" s="18"/>
    </row>
    <row r="359" spans="1:66" x14ac:dyDescent="0.25">
      <c r="A359" s="27"/>
      <c r="B359" s="27"/>
      <c r="C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c r="BA359" s="27"/>
      <c r="BB359" s="27"/>
      <c r="BC359" s="27"/>
      <c r="BD359" s="27"/>
      <c r="BE359" s="27"/>
      <c r="BF359" s="27"/>
      <c r="BG359" s="27"/>
      <c r="BH359" s="27"/>
      <c r="BI359" s="27"/>
      <c r="BJ359" s="27"/>
      <c r="BK359" s="27"/>
      <c r="BL359" s="18"/>
      <c r="BM359" s="18"/>
      <c r="BN359" s="18"/>
    </row>
    <row r="360" spans="1:66" x14ac:dyDescent="0.25">
      <c r="A360" s="27"/>
      <c r="B360" s="27"/>
      <c r="C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c r="BA360" s="27"/>
      <c r="BB360" s="27"/>
      <c r="BC360" s="27"/>
      <c r="BD360" s="27"/>
      <c r="BE360" s="27"/>
      <c r="BF360" s="27"/>
      <c r="BG360" s="27"/>
      <c r="BH360" s="27"/>
      <c r="BI360" s="27"/>
      <c r="BJ360" s="27"/>
      <c r="BK360" s="27"/>
      <c r="BL360" s="18"/>
      <c r="BM360" s="18"/>
      <c r="BN360" s="18"/>
    </row>
    <row r="361" spans="1:66" x14ac:dyDescent="0.25">
      <c r="A361" s="27"/>
      <c r="B361" s="27"/>
      <c r="C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c r="BA361" s="27"/>
      <c r="BB361" s="27"/>
      <c r="BC361" s="27"/>
      <c r="BD361" s="27"/>
      <c r="BE361" s="27"/>
      <c r="BF361" s="27"/>
      <c r="BG361" s="27"/>
      <c r="BH361" s="27"/>
      <c r="BI361" s="27"/>
      <c r="BJ361" s="27"/>
      <c r="BK361" s="27"/>
      <c r="BL361" s="18"/>
      <c r="BM361" s="18"/>
      <c r="BN361" s="18"/>
    </row>
    <row r="362" spans="1:66" x14ac:dyDescent="0.25">
      <c r="A362" s="27"/>
      <c r="B362" s="27"/>
      <c r="C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c r="BA362" s="27"/>
      <c r="BB362" s="27"/>
      <c r="BC362" s="27"/>
      <c r="BD362" s="27"/>
      <c r="BE362" s="27"/>
      <c r="BF362" s="27"/>
      <c r="BG362" s="27"/>
      <c r="BH362" s="27"/>
      <c r="BI362" s="27"/>
      <c r="BJ362" s="27"/>
      <c r="BK362" s="27"/>
      <c r="BL362" s="18"/>
      <c r="BM362" s="18"/>
      <c r="BN362" s="18"/>
    </row>
    <row r="363" spans="1:66" x14ac:dyDescent="0.25">
      <c r="A363" s="27"/>
      <c r="B363" s="27"/>
      <c r="C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c r="BC363" s="27"/>
      <c r="BD363" s="27"/>
      <c r="BE363" s="27"/>
      <c r="BF363" s="27"/>
      <c r="BG363" s="27"/>
      <c r="BH363" s="27"/>
      <c r="BI363" s="27"/>
      <c r="BJ363" s="27"/>
      <c r="BK363" s="27"/>
      <c r="BL363" s="18"/>
      <c r="BM363" s="18"/>
      <c r="BN363" s="18"/>
    </row>
    <row r="364" spans="1:66" x14ac:dyDescent="0.25">
      <c r="A364" s="27"/>
      <c r="B364" s="27"/>
      <c r="C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c r="BC364" s="27"/>
      <c r="BD364" s="27"/>
      <c r="BE364" s="27"/>
      <c r="BF364" s="27"/>
      <c r="BG364" s="27"/>
      <c r="BH364" s="27"/>
      <c r="BI364" s="27"/>
      <c r="BJ364" s="27"/>
      <c r="BK364" s="27"/>
      <c r="BL364" s="18"/>
      <c r="BM364" s="18"/>
      <c r="BN364" s="18"/>
    </row>
    <row r="365" spans="1:66" x14ac:dyDescent="0.25">
      <c r="A365" s="27"/>
      <c r="B365" s="27"/>
      <c r="C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c r="BF365" s="27"/>
      <c r="BG365" s="27"/>
      <c r="BH365" s="27"/>
      <c r="BI365" s="27"/>
      <c r="BJ365" s="27"/>
      <c r="BK365" s="27"/>
      <c r="BL365" s="18"/>
      <c r="BM365" s="18"/>
      <c r="BN365" s="18"/>
    </row>
    <row r="366" spans="1:66" x14ac:dyDescent="0.25">
      <c r="A366" s="27"/>
      <c r="B366" s="27"/>
      <c r="C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c r="BC366" s="27"/>
      <c r="BD366" s="27"/>
      <c r="BE366" s="27"/>
      <c r="BF366" s="27"/>
      <c r="BG366" s="27"/>
      <c r="BH366" s="27"/>
      <c r="BI366" s="27"/>
      <c r="BJ366" s="27"/>
      <c r="BK366" s="27"/>
      <c r="BL366" s="18"/>
      <c r="BM366" s="18"/>
      <c r="BN366" s="18"/>
    </row>
    <row r="367" spans="1:66" x14ac:dyDescent="0.25">
      <c r="A367" s="27"/>
      <c r="B367" s="27"/>
      <c r="C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c r="BA367" s="27"/>
      <c r="BB367" s="27"/>
      <c r="BC367" s="27"/>
      <c r="BD367" s="27"/>
      <c r="BE367" s="27"/>
      <c r="BF367" s="27"/>
      <c r="BG367" s="27"/>
      <c r="BH367" s="27"/>
      <c r="BI367" s="27"/>
      <c r="BJ367" s="27"/>
      <c r="BK367" s="27"/>
      <c r="BL367" s="18"/>
      <c r="BM367" s="18"/>
      <c r="BN367" s="18"/>
    </row>
    <row r="368" spans="1:66" x14ac:dyDescent="0.25">
      <c r="A368" s="27"/>
      <c r="B368" s="27"/>
      <c r="C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c r="BA368" s="27"/>
      <c r="BB368" s="27"/>
      <c r="BC368" s="27"/>
      <c r="BD368" s="27"/>
      <c r="BE368" s="27"/>
      <c r="BF368" s="27"/>
      <c r="BG368" s="27"/>
      <c r="BH368" s="27"/>
      <c r="BI368" s="27"/>
      <c r="BJ368" s="27"/>
      <c r="BK368" s="27"/>
      <c r="BL368" s="18"/>
      <c r="BM368" s="18"/>
      <c r="BN368" s="18"/>
    </row>
    <row r="369" spans="1:66" x14ac:dyDescent="0.25">
      <c r="A369" s="27"/>
      <c r="B369" s="27"/>
      <c r="C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c r="BC369" s="27"/>
      <c r="BD369" s="27"/>
      <c r="BE369" s="27"/>
      <c r="BF369" s="27"/>
      <c r="BG369" s="27"/>
      <c r="BH369" s="27"/>
      <c r="BI369" s="27"/>
      <c r="BJ369" s="27"/>
      <c r="BK369" s="27"/>
      <c r="BL369" s="18"/>
      <c r="BM369" s="18"/>
      <c r="BN369" s="18"/>
    </row>
    <row r="370" spans="1:66" x14ac:dyDescent="0.25">
      <c r="A370" s="27"/>
      <c r="B370" s="27"/>
      <c r="C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c r="BA370" s="27"/>
      <c r="BB370" s="27"/>
      <c r="BC370" s="27"/>
      <c r="BD370" s="27"/>
      <c r="BE370" s="27"/>
      <c r="BF370" s="27"/>
      <c r="BG370" s="27"/>
      <c r="BH370" s="27"/>
      <c r="BI370" s="27"/>
      <c r="BJ370" s="27"/>
      <c r="BK370" s="27"/>
      <c r="BL370" s="18"/>
      <c r="BM370" s="18"/>
      <c r="BN370" s="18"/>
    </row>
    <row r="371" spans="1:66" x14ac:dyDescent="0.25">
      <c r="A371" s="27"/>
      <c r="B371" s="27"/>
      <c r="C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c r="BA371" s="27"/>
      <c r="BB371" s="27"/>
      <c r="BC371" s="27"/>
      <c r="BD371" s="27"/>
      <c r="BE371" s="27"/>
      <c r="BF371" s="27"/>
      <c r="BG371" s="27"/>
      <c r="BH371" s="27"/>
      <c r="BI371" s="27"/>
      <c r="BJ371" s="27"/>
      <c r="BK371" s="27"/>
      <c r="BL371" s="18"/>
      <c r="BM371" s="18"/>
      <c r="BN371" s="18"/>
    </row>
    <row r="372" spans="1:66" x14ac:dyDescent="0.25">
      <c r="A372" s="27"/>
      <c r="B372" s="27"/>
      <c r="C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c r="BA372" s="27"/>
      <c r="BB372" s="27"/>
      <c r="BC372" s="27"/>
      <c r="BD372" s="27"/>
      <c r="BE372" s="27"/>
      <c r="BF372" s="27"/>
      <c r="BG372" s="27"/>
      <c r="BH372" s="27"/>
      <c r="BI372" s="27"/>
      <c r="BJ372" s="27"/>
      <c r="BK372" s="27"/>
      <c r="BL372" s="18"/>
      <c r="BM372" s="18"/>
      <c r="BN372" s="18"/>
    </row>
    <row r="373" spans="1:66" x14ac:dyDescent="0.25">
      <c r="A373" s="27"/>
      <c r="B373" s="27"/>
      <c r="C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c r="BA373" s="27"/>
      <c r="BB373" s="27"/>
      <c r="BC373" s="27"/>
      <c r="BD373" s="27"/>
      <c r="BE373" s="27"/>
      <c r="BF373" s="27"/>
      <c r="BG373" s="27"/>
      <c r="BH373" s="27"/>
      <c r="BI373" s="27"/>
      <c r="BJ373" s="27"/>
      <c r="BK373" s="27"/>
      <c r="BL373" s="18"/>
      <c r="BM373" s="18"/>
      <c r="BN373" s="18"/>
    </row>
    <row r="374" spans="1:66" x14ac:dyDescent="0.25">
      <c r="A374" s="27"/>
      <c r="B374" s="27"/>
      <c r="C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c r="BA374" s="27"/>
      <c r="BB374" s="27"/>
      <c r="BC374" s="27"/>
      <c r="BD374" s="27"/>
      <c r="BE374" s="27"/>
      <c r="BF374" s="27"/>
      <c r="BG374" s="27"/>
      <c r="BH374" s="27"/>
      <c r="BI374" s="27"/>
      <c r="BJ374" s="27"/>
      <c r="BK374" s="27"/>
      <c r="BL374" s="18"/>
      <c r="BM374" s="18"/>
      <c r="BN374" s="18"/>
    </row>
    <row r="375" spans="1:66" x14ac:dyDescent="0.25">
      <c r="A375" s="27"/>
      <c r="B375" s="27"/>
      <c r="C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c r="BF375" s="27"/>
      <c r="BG375" s="27"/>
      <c r="BH375" s="27"/>
      <c r="BI375" s="27"/>
      <c r="BJ375" s="27"/>
      <c r="BK375" s="27"/>
      <c r="BL375" s="18"/>
      <c r="BM375" s="18"/>
      <c r="BN375" s="18"/>
    </row>
    <row r="376" spans="1:66" x14ac:dyDescent="0.25">
      <c r="A376" s="27"/>
      <c r="B376" s="27"/>
      <c r="C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c r="BF376" s="27"/>
      <c r="BG376" s="27"/>
      <c r="BH376" s="27"/>
      <c r="BI376" s="27"/>
      <c r="BJ376" s="27"/>
      <c r="BK376" s="27"/>
      <c r="BL376" s="18"/>
      <c r="BM376" s="18"/>
      <c r="BN376" s="18"/>
    </row>
    <row r="377" spans="1:66" x14ac:dyDescent="0.25">
      <c r="A377" s="27"/>
      <c r="B377" s="27"/>
      <c r="C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c r="BA377" s="27"/>
      <c r="BB377" s="27"/>
      <c r="BC377" s="27"/>
      <c r="BD377" s="27"/>
      <c r="BE377" s="27"/>
      <c r="BF377" s="27"/>
      <c r="BG377" s="27"/>
      <c r="BH377" s="27"/>
      <c r="BI377" s="27"/>
      <c r="BJ377" s="27"/>
      <c r="BK377" s="27"/>
      <c r="BL377" s="18"/>
      <c r="BM377" s="18"/>
      <c r="BN377" s="18"/>
    </row>
    <row r="378" spans="1:66" x14ac:dyDescent="0.25">
      <c r="A378" s="27"/>
      <c r="B378" s="27"/>
      <c r="C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c r="BA378" s="27"/>
      <c r="BB378" s="27"/>
      <c r="BC378" s="27"/>
      <c r="BD378" s="27"/>
      <c r="BE378" s="27"/>
      <c r="BF378" s="27"/>
      <c r="BG378" s="27"/>
      <c r="BH378" s="27"/>
      <c r="BI378" s="27"/>
      <c r="BJ378" s="27"/>
      <c r="BK378" s="27"/>
      <c r="BL378" s="18"/>
      <c r="BM378" s="18"/>
      <c r="BN378" s="18"/>
    </row>
    <row r="379" spans="1:66" x14ac:dyDescent="0.25">
      <c r="A379" s="27"/>
      <c r="B379" s="27"/>
      <c r="C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c r="BF379" s="27"/>
      <c r="BG379" s="27"/>
      <c r="BH379" s="27"/>
      <c r="BI379" s="27"/>
      <c r="BJ379" s="27"/>
      <c r="BK379" s="27"/>
      <c r="BL379" s="18"/>
      <c r="BM379" s="18"/>
      <c r="BN379" s="18"/>
    </row>
    <row r="380" spans="1:66" x14ac:dyDescent="0.25">
      <c r="A380" s="27"/>
      <c r="B380" s="27"/>
      <c r="C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c r="BA380" s="27"/>
      <c r="BB380" s="27"/>
      <c r="BC380" s="27"/>
      <c r="BD380" s="27"/>
      <c r="BE380" s="27"/>
      <c r="BF380" s="27"/>
      <c r="BG380" s="27"/>
      <c r="BH380" s="27"/>
      <c r="BI380" s="27"/>
      <c r="BJ380" s="27"/>
      <c r="BK380" s="27"/>
      <c r="BL380" s="18"/>
      <c r="BM380" s="18"/>
      <c r="BN380" s="18"/>
    </row>
    <row r="381" spans="1:66" x14ac:dyDescent="0.25">
      <c r="A381" s="27"/>
      <c r="B381" s="27"/>
      <c r="C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c r="BA381" s="27"/>
      <c r="BB381" s="27"/>
      <c r="BC381" s="27"/>
      <c r="BD381" s="27"/>
      <c r="BE381" s="27"/>
      <c r="BF381" s="27"/>
      <c r="BG381" s="27"/>
      <c r="BH381" s="27"/>
      <c r="BI381" s="27"/>
      <c r="BJ381" s="27"/>
      <c r="BK381" s="27"/>
      <c r="BL381" s="18"/>
      <c r="BM381" s="18"/>
      <c r="BN381" s="18"/>
    </row>
    <row r="382" spans="1:66" x14ac:dyDescent="0.25">
      <c r="A382" s="27"/>
      <c r="B382" s="27"/>
      <c r="C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c r="BC382" s="27"/>
      <c r="BD382" s="27"/>
      <c r="BE382" s="27"/>
      <c r="BF382" s="27"/>
      <c r="BG382" s="27"/>
      <c r="BH382" s="27"/>
      <c r="BI382" s="27"/>
      <c r="BJ382" s="27"/>
      <c r="BK382" s="27"/>
      <c r="BL382" s="18"/>
      <c r="BM382" s="18"/>
      <c r="BN382" s="18"/>
    </row>
    <row r="383" spans="1:66" x14ac:dyDescent="0.25">
      <c r="A383" s="27"/>
      <c r="B383" s="27"/>
      <c r="C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c r="BC383" s="27"/>
      <c r="BD383" s="27"/>
      <c r="BE383" s="27"/>
      <c r="BF383" s="27"/>
      <c r="BG383" s="27"/>
      <c r="BH383" s="27"/>
      <c r="BI383" s="27"/>
      <c r="BJ383" s="27"/>
      <c r="BK383" s="27"/>
      <c r="BL383" s="18"/>
      <c r="BM383" s="18"/>
      <c r="BN383" s="18"/>
    </row>
    <row r="384" spans="1:66" x14ac:dyDescent="0.25">
      <c r="A384" s="27"/>
      <c r="B384" s="27"/>
      <c r="C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c r="BC384" s="27"/>
      <c r="BD384" s="27"/>
      <c r="BE384" s="27"/>
      <c r="BF384" s="27"/>
      <c r="BG384" s="27"/>
      <c r="BH384" s="27"/>
      <c r="BI384" s="27"/>
      <c r="BJ384" s="27"/>
      <c r="BK384" s="27"/>
      <c r="BL384" s="18"/>
      <c r="BM384" s="18"/>
      <c r="BN384" s="18"/>
    </row>
    <row r="385" spans="1:66" x14ac:dyDescent="0.25">
      <c r="A385" s="27"/>
      <c r="B385" s="27"/>
      <c r="C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c r="BA385" s="27"/>
      <c r="BB385" s="27"/>
      <c r="BC385" s="27"/>
      <c r="BD385" s="27"/>
      <c r="BE385" s="27"/>
      <c r="BF385" s="27"/>
      <c r="BG385" s="27"/>
      <c r="BH385" s="27"/>
      <c r="BI385" s="27"/>
      <c r="BJ385" s="27"/>
      <c r="BK385" s="27"/>
      <c r="BL385" s="18"/>
      <c r="BM385" s="18"/>
      <c r="BN385" s="18"/>
    </row>
    <row r="386" spans="1:66" x14ac:dyDescent="0.25">
      <c r="A386" s="27"/>
      <c r="B386" s="27"/>
      <c r="C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c r="BF386" s="27"/>
      <c r="BG386" s="27"/>
      <c r="BH386" s="27"/>
      <c r="BI386" s="27"/>
      <c r="BJ386" s="27"/>
      <c r="BK386" s="27"/>
      <c r="BL386" s="18"/>
      <c r="BM386" s="18"/>
      <c r="BN386" s="18"/>
    </row>
    <row r="387" spans="1:66" x14ac:dyDescent="0.25">
      <c r="A387" s="27"/>
      <c r="B387" s="27"/>
      <c r="C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c r="BF387" s="27"/>
      <c r="BG387" s="27"/>
      <c r="BH387" s="27"/>
      <c r="BI387" s="27"/>
      <c r="BJ387" s="27"/>
      <c r="BK387" s="27"/>
      <c r="BL387" s="18"/>
      <c r="BM387" s="18"/>
      <c r="BN387" s="18"/>
    </row>
    <row r="388" spans="1:66" x14ac:dyDescent="0.25">
      <c r="A388" s="27"/>
      <c r="B388" s="27"/>
      <c r="C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c r="BC388" s="27"/>
      <c r="BD388" s="27"/>
      <c r="BE388" s="27"/>
      <c r="BF388" s="27"/>
      <c r="BG388" s="27"/>
      <c r="BH388" s="27"/>
      <c r="BI388" s="27"/>
      <c r="BJ388" s="27"/>
      <c r="BK388" s="27"/>
      <c r="BL388" s="18"/>
      <c r="BM388" s="18"/>
      <c r="BN388" s="18"/>
    </row>
    <row r="389" spans="1:66" x14ac:dyDescent="0.25">
      <c r="A389" s="27"/>
      <c r="B389" s="27"/>
      <c r="C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c r="BA389" s="27"/>
      <c r="BB389" s="27"/>
      <c r="BC389" s="27"/>
      <c r="BD389" s="27"/>
      <c r="BE389" s="27"/>
      <c r="BF389" s="27"/>
      <c r="BG389" s="27"/>
      <c r="BH389" s="27"/>
      <c r="BI389" s="27"/>
      <c r="BJ389" s="27"/>
      <c r="BK389" s="27"/>
      <c r="BL389" s="18"/>
      <c r="BM389" s="18"/>
      <c r="BN389" s="18"/>
    </row>
    <row r="390" spans="1:66" x14ac:dyDescent="0.25">
      <c r="A390" s="27"/>
      <c r="B390" s="27"/>
      <c r="C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c r="BA390" s="27"/>
      <c r="BB390" s="27"/>
      <c r="BC390" s="27"/>
      <c r="BD390" s="27"/>
      <c r="BE390" s="27"/>
      <c r="BF390" s="27"/>
      <c r="BG390" s="27"/>
      <c r="BH390" s="27"/>
      <c r="BI390" s="27"/>
      <c r="BJ390" s="27"/>
      <c r="BK390" s="27"/>
      <c r="BL390" s="18"/>
      <c r="BM390" s="18"/>
      <c r="BN390" s="18"/>
    </row>
    <row r="391" spans="1:66" x14ac:dyDescent="0.25">
      <c r="A391" s="27"/>
      <c r="B391" s="27"/>
      <c r="C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c r="BC391" s="27"/>
      <c r="BD391" s="27"/>
      <c r="BE391" s="27"/>
      <c r="BF391" s="27"/>
      <c r="BG391" s="27"/>
      <c r="BH391" s="27"/>
      <c r="BI391" s="27"/>
      <c r="BJ391" s="27"/>
      <c r="BK391" s="27"/>
      <c r="BL391" s="18"/>
      <c r="BM391" s="18"/>
      <c r="BN391" s="18"/>
    </row>
    <row r="392" spans="1:66" x14ac:dyDescent="0.25">
      <c r="A392" s="27"/>
      <c r="B392" s="27"/>
      <c r="C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c r="BC392" s="27"/>
      <c r="BD392" s="27"/>
      <c r="BE392" s="27"/>
      <c r="BF392" s="27"/>
      <c r="BG392" s="27"/>
      <c r="BH392" s="27"/>
      <c r="BI392" s="27"/>
      <c r="BJ392" s="27"/>
      <c r="BK392" s="27"/>
      <c r="BL392" s="18"/>
      <c r="BM392" s="18"/>
      <c r="BN392" s="18"/>
    </row>
    <row r="393" spans="1:66" x14ac:dyDescent="0.25">
      <c r="A393" s="27"/>
      <c r="B393" s="27"/>
      <c r="C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c r="BA393" s="27"/>
      <c r="BB393" s="27"/>
      <c r="BC393" s="27"/>
      <c r="BD393" s="27"/>
      <c r="BE393" s="27"/>
      <c r="BF393" s="27"/>
      <c r="BG393" s="27"/>
      <c r="BH393" s="27"/>
      <c r="BI393" s="27"/>
      <c r="BJ393" s="27"/>
      <c r="BK393" s="27"/>
      <c r="BL393" s="18"/>
      <c r="BM393" s="18"/>
      <c r="BN393" s="18"/>
    </row>
    <row r="394" spans="1:66" x14ac:dyDescent="0.25">
      <c r="A394" s="27"/>
      <c r="B394" s="27"/>
      <c r="C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c r="BA394" s="27"/>
      <c r="BB394" s="27"/>
      <c r="BC394" s="27"/>
      <c r="BD394" s="27"/>
      <c r="BE394" s="27"/>
      <c r="BF394" s="27"/>
      <c r="BG394" s="27"/>
      <c r="BH394" s="27"/>
      <c r="BI394" s="27"/>
      <c r="BJ394" s="27"/>
      <c r="BK394" s="27"/>
      <c r="BL394" s="18"/>
      <c r="BM394" s="18"/>
      <c r="BN394" s="18"/>
    </row>
    <row r="395" spans="1:66" x14ac:dyDescent="0.25">
      <c r="A395" s="27"/>
      <c r="B395" s="27"/>
      <c r="C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c r="BC395" s="27"/>
      <c r="BD395" s="27"/>
      <c r="BE395" s="27"/>
      <c r="BF395" s="27"/>
      <c r="BG395" s="27"/>
      <c r="BH395" s="27"/>
      <c r="BI395" s="27"/>
      <c r="BJ395" s="27"/>
      <c r="BK395" s="27"/>
      <c r="BL395" s="18"/>
      <c r="BM395" s="18"/>
      <c r="BN395" s="18"/>
    </row>
    <row r="396" spans="1:66" x14ac:dyDescent="0.25">
      <c r="A396" s="27"/>
      <c r="B396" s="27"/>
      <c r="C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c r="BG396" s="27"/>
      <c r="BH396" s="27"/>
      <c r="BI396" s="27"/>
      <c r="BJ396" s="27"/>
      <c r="BK396" s="27"/>
      <c r="BL396" s="18"/>
      <c r="BM396" s="18"/>
      <c r="BN396" s="18"/>
    </row>
    <row r="397" spans="1:66" x14ac:dyDescent="0.25">
      <c r="A397" s="27"/>
      <c r="B397" s="27"/>
      <c r="C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c r="BA397" s="27"/>
      <c r="BB397" s="27"/>
      <c r="BC397" s="27"/>
      <c r="BD397" s="27"/>
      <c r="BE397" s="27"/>
      <c r="BF397" s="27"/>
      <c r="BG397" s="27"/>
      <c r="BH397" s="27"/>
      <c r="BI397" s="27"/>
      <c r="BJ397" s="27"/>
      <c r="BK397" s="27"/>
      <c r="BL397" s="18"/>
      <c r="BM397" s="18"/>
      <c r="BN397" s="18"/>
    </row>
    <row r="398" spans="1:66" x14ac:dyDescent="0.25">
      <c r="A398" s="27"/>
      <c r="B398" s="27"/>
      <c r="C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c r="BB398" s="27"/>
      <c r="BC398" s="27"/>
      <c r="BD398" s="27"/>
      <c r="BE398" s="27"/>
      <c r="BF398" s="27"/>
      <c r="BG398" s="27"/>
      <c r="BH398" s="27"/>
      <c r="BI398" s="27"/>
      <c r="BJ398" s="27"/>
      <c r="BK398" s="27"/>
      <c r="BL398" s="18"/>
      <c r="BM398" s="18"/>
      <c r="BN398" s="18"/>
    </row>
    <row r="399" spans="1:66" x14ac:dyDescent="0.25">
      <c r="A399" s="27"/>
      <c r="B399" s="27"/>
      <c r="C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c r="BC399" s="27"/>
      <c r="BD399" s="27"/>
      <c r="BE399" s="27"/>
      <c r="BF399" s="27"/>
      <c r="BG399" s="27"/>
      <c r="BH399" s="27"/>
      <c r="BI399" s="27"/>
      <c r="BJ399" s="27"/>
      <c r="BK399" s="27"/>
      <c r="BL399" s="18"/>
      <c r="BM399" s="18"/>
      <c r="BN399" s="18"/>
    </row>
    <row r="400" spans="1:66" x14ac:dyDescent="0.25">
      <c r="A400" s="27"/>
      <c r="B400" s="27"/>
      <c r="C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c r="BC400" s="27"/>
      <c r="BD400" s="27"/>
      <c r="BE400" s="27"/>
      <c r="BF400" s="27"/>
      <c r="BG400" s="27"/>
      <c r="BH400" s="27"/>
      <c r="BI400" s="27"/>
      <c r="BJ400" s="27"/>
      <c r="BK400" s="27"/>
      <c r="BL400" s="18"/>
      <c r="BM400" s="18"/>
      <c r="BN400" s="18"/>
    </row>
    <row r="401" spans="1:66" x14ac:dyDescent="0.25">
      <c r="A401" s="27"/>
      <c r="B401" s="27"/>
      <c r="C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c r="BC401" s="27"/>
      <c r="BD401" s="27"/>
      <c r="BE401" s="27"/>
      <c r="BF401" s="27"/>
      <c r="BG401" s="27"/>
      <c r="BH401" s="27"/>
      <c r="BI401" s="27"/>
      <c r="BJ401" s="27"/>
      <c r="BK401" s="27"/>
      <c r="BL401" s="18"/>
      <c r="BM401" s="18"/>
      <c r="BN401" s="18"/>
    </row>
    <row r="402" spans="1:66" x14ac:dyDescent="0.25">
      <c r="A402" s="27"/>
      <c r="B402" s="27"/>
      <c r="C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c r="BA402" s="27"/>
      <c r="BB402" s="27"/>
      <c r="BC402" s="27"/>
      <c r="BD402" s="27"/>
      <c r="BE402" s="27"/>
      <c r="BF402" s="27"/>
      <c r="BG402" s="27"/>
      <c r="BH402" s="27"/>
      <c r="BI402" s="27"/>
      <c r="BJ402" s="27"/>
      <c r="BK402" s="27"/>
      <c r="BL402" s="18"/>
      <c r="BM402" s="18"/>
      <c r="BN402" s="18"/>
    </row>
    <row r="403" spans="1:66" x14ac:dyDescent="0.25">
      <c r="A403" s="27"/>
      <c r="B403" s="27"/>
      <c r="C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c r="BF403" s="27"/>
      <c r="BG403" s="27"/>
      <c r="BH403" s="27"/>
      <c r="BI403" s="27"/>
      <c r="BJ403" s="27"/>
      <c r="BK403" s="27"/>
      <c r="BL403" s="18"/>
      <c r="BM403" s="18"/>
      <c r="BN403" s="18"/>
    </row>
    <row r="404" spans="1:66" x14ac:dyDescent="0.25">
      <c r="A404" s="27"/>
      <c r="B404" s="27"/>
      <c r="C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c r="BC404" s="27"/>
      <c r="BD404" s="27"/>
      <c r="BE404" s="27"/>
      <c r="BF404" s="27"/>
      <c r="BG404" s="27"/>
      <c r="BH404" s="27"/>
      <c r="BI404" s="27"/>
      <c r="BJ404" s="27"/>
      <c r="BK404" s="27"/>
      <c r="BL404" s="18"/>
      <c r="BM404" s="18"/>
      <c r="BN404" s="18"/>
    </row>
    <row r="405" spans="1:66" x14ac:dyDescent="0.25">
      <c r="A405" s="27"/>
      <c r="B405" s="27"/>
      <c r="C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c r="BA405" s="27"/>
      <c r="BB405" s="27"/>
      <c r="BC405" s="27"/>
      <c r="BD405" s="27"/>
      <c r="BE405" s="27"/>
      <c r="BF405" s="27"/>
      <c r="BG405" s="27"/>
      <c r="BH405" s="27"/>
      <c r="BI405" s="27"/>
      <c r="BJ405" s="27"/>
      <c r="BK405" s="27"/>
      <c r="BL405" s="18"/>
      <c r="BM405" s="18"/>
      <c r="BN405" s="18"/>
    </row>
    <row r="406" spans="1:66" x14ac:dyDescent="0.25">
      <c r="A406" s="27"/>
      <c r="B406" s="27"/>
      <c r="C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c r="BG406" s="27"/>
      <c r="BH406" s="27"/>
      <c r="BI406" s="27"/>
      <c r="BJ406" s="27"/>
      <c r="BK406" s="27"/>
      <c r="BL406" s="18"/>
      <c r="BM406" s="18"/>
      <c r="BN406" s="18"/>
    </row>
    <row r="407" spans="1:66" x14ac:dyDescent="0.25">
      <c r="A407" s="27"/>
      <c r="B407" s="27"/>
      <c r="C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c r="BC407" s="27"/>
      <c r="BD407" s="27"/>
      <c r="BE407" s="27"/>
      <c r="BF407" s="27"/>
      <c r="BG407" s="27"/>
      <c r="BH407" s="27"/>
      <c r="BI407" s="27"/>
      <c r="BJ407" s="27"/>
      <c r="BK407" s="27"/>
      <c r="BL407" s="18"/>
      <c r="BM407" s="18"/>
      <c r="BN407" s="18"/>
    </row>
    <row r="408" spans="1:66" x14ac:dyDescent="0.25">
      <c r="A408" s="27"/>
      <c r="B408" s="27"/>
      <c r="C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18"/>
      <c r="BM408" s="18"/>
      <c r="BN408" s="18"/>
    </row>
    <row r="409" spans="1:66" x14ac:dyDescent="0.25">
      <c r="A409" s="27"/>
      <c r="B409" s="27"/>
      <c r="C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c r="BA409" s="27"/>
      <c r="BB409" s="27"/>
      <c r="BC409" s="27"/>
      <c r="BD409" s="27"/>
      <c r="BE409" s="27"/>
      <c r="BF409" s="27"/>
      <c r="BG409" s="27"/>
      <c r="BH409" s="27"/>
      <c r="BI409" s="27"/>
      <c r="BJ409" s="27"/>
      <c r="BK409" s="27"/>
      <c r="BL409" s="18"/>
      <c r="BM409" s="18"/>
      <c r="BN409" s="18"/>
    </row>
    <row r="410" spans="1:66" x14ac:dyDescent="0.25">
      <c r="A410" s="27"/>
      <c r="B410" s="27"/>
      <c r="C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c r="BA410" s="27"/>
      <c r="BB410" s="27"/>
      <c r="BC410" s="27"/>
      <c r="BD410" s="27"/>
      <c r="BE410" s="27"/>
      <c r="BF410" s="27"/>
      <c r="BG410" s="27"/>
      <c r="BH410" s="27"/>
      <c r="BI410" s="27"/>
      <c r="BJ410" s="27"/>
      <c r="BK410" s="27"/>
      <c r="BL410" s="18"/>
      <c r="BM410" s="18"/>
      <c r="BN410" s="18"/>
    </row>
    <row r="411" spans="1:66" x14ac:dyDescent="0.25">
      <c r="A411" s="27"/>
      <c r="B411" s="27"/>
      <c r="C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c r="BA411" s="27"/>
      <c r="BB411" s="27"/>
      <c r="BC411" s="27"/>
      <c r="BD411" s="27"/>
      <c r="BE411" s="27"/>
      <c r="BF411" s="27"/>
      <c r="BG411" s="27"/>
      <c r="BH411" s="27"/>
      <c r="BI411" s="27"/>
      <c r="BJ411" s="27"/>
      <c r="BK411" s="27"/>
      <c r="BL411" s="18"/>
      <c r="BM411" s="18"/>
      <c r="BN411" s="18"/>
    </row>
    <row r="412" spans="1:66" x14ac:dyDescent="0.25">
      <c r="A412" s="27"/>
      <c r="B412" s="27"/>
      <c r="C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c r="BC412" s="27"/>
      <c r="BD412" s="27"/>
      <c r="BE412" s="27"/>
      <c r="BF412" s="27"/>
      <c r="BG412" s="27"/>
      <c r="BH412" s="27"/>
      <c r="BI412" s="27"/>
      <c r="BJ412" s="27"/>
      <c r="BK412" s="27"/>
      <c r="BL412" s="18"/>
      <c r="BM412" s="18"/>
      <c r="BN412" s="18"/>
    </row>
    <row r="413" spans="1:66" x14ac:dyDescent="0.25">
      <c r="A413" s="27"/>
      <c r="B413" s="27"/>
      <c r="C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c r="BA413" s="27"/>
      <c r="BB413" s="27"/>
      <c r="BC413" s="27"/>
      <c r="BD413" s="27"/>
      <c r="BE413" s="27"/>
      <c r="BF413" s="27"/>
      <c r="BG413" s="27"/>
      <c r="BH413" s="27"/>
      <c r="BI413" s="27"/>
      <c r="BJ413" s="27"/>
      <c r="BK413" s="27"/>
      <c r="BL413" s="18"/>
      <c r="BM413" s="18"/>
      <c r="BN413" s="18"/>
    </row>
    <row r="414" spans="1:66" x14ac:dyDescent="0.25">
      <c r="A414" s="27"/>
      <c r="B414" s="27"/>
      <c r="C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c r="BF414" s="27"/>
      <c r="BG414" s="27"/>
      <c r="BH414" s="27"/>
      <c r="BI414" s="27"/>
      <c r="BJ414" s="27"/>
      <c r="BK414" s="27"/>
      <c r="BL414" s="18"/>
      <c r="BM414" s="18"/>
      <c r="BN414" s="18"/>
    </row>
    <row r="415" spans="1:66" x14ac:dyDescent="0.25">
      <c r="A415" s="27"/>
      <c r="B415" s="27"/>
      <c r="C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c r="BC415" s="27"/>
      <c r="BD415" s="27"/>
      <c r="BE415" s="27"/>
      <c r="BF415" s="27"/>
      <c r="BG415" s="27"/>
      <c r="BH415" s="27"/>
      <c r="BI415" s="27"/>
      <c r="BJ415" s="27"/>
      <c r="BK415" s="27"/>
      <c r="BL415" s="18"/>
      <c r="BM415" s="18"/>
      <c r="BN415" s="18"/>
    </row>
    <row r="416" spans="1:66" x14ac:dyDescent="0.25">
      <c r="A416" s="27"/>
      <c r="B416" s="27"/>
      <c r="C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18"/>
      <c r="BM416" s="18"/>
      <c r="BN416" s="18"/>
    </row>
    <row r="417" spans="1:66" x14ac:dyDescent="0.25">
      <c r="A417" s="27"/>
      <c r="B417" s="27"/>
      <c r="C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c r="BC417" s="27"/>
      <c r="BD417" s="27"/>
      <c r="BE417" s="27"/>
      <c r="BF417" s="27"/>
      <c r="BG417" s="27"/>
      <c r="BH417" s="27"/>
      <c r="BI417" s="27"/>
      <c r="BJ417" s="27"/>
      <c r="BK417" s="27"/>
      <c r="BL417" s="18"/>
      <c r="BM417" s="18"/>
      <c r="BN417" s="18"/>
    </row>
    <row r="418" spans="1:66" x14ac:dyDescent="0.25">
      <c r="A418" s="27"/>
      <c r="B418" s="27"/>
      <c r="C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c r="BF418" s="27"/>
      <c r="BG418" s="27"/>
      <c r="BH418" s="27"/>
      <c r="BI418" s="27"/>
      <c r="BJ418" s="27"/>
      <c r="BK418" s="27"/>
      <c r="BL418" s="18"/>
      <c r="BM418" s="18"/>
      <c r="BN418" s="18"/>
    </row>
    <row r="419" spans="1:66" x14ac:dyDescent="0.25">
      <c r="A419" s="27"/>
      <c r="B419" s="27"/>
      <c r="C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c r="BC419" s="27"/>
      <c r="BD419" s="27"/>
      <c r="BE419" s="27"/>
      <c r="BF419" s="27"/>
      <c r="BG419" s="27"/>
      <c r="BH419" s="27"/>
      <c r="BI419" s="27"/>
      <c r="BJ419" s="27"/>
      <c r="BK419" s="27"/>
      <c r="BL419" s="18"/>
      <c r="BM419" s="18"/>
      <c r="BN419" s="18"/>
    </row>
    <row r="420" spans="1:66" x14ac:dyDescent="0.25">
      <c r="A420" s="27"/>
      <c r="B420" s="27"/>
      <c r="C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c r="BF420" s="27"/>
      <c r="BG420" s="27"/>
      <c r="BH420" s="27"/>
      <c r="BI420" s="27"/>
      <c r="BJ420" s="27"/>
      <c r="BK420" s="27"/>
      <c r="BL420" s="18"/>
      <c r="BM420" s="18"/>
      <c r="BN420" s="18"/>
    </row>
    <row r="421" spans="1:66" x14ac:dyDescent="0.25">
      <c r="A421" s="27"/>
      <c r="B421" s="27"/>
      <c r="C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c r="BC421" s="27"/>
      <c r="BD421" s="27"/>
      <c r="BE421" s="27"/>
      <c r="BF421" s="27"/>
      <c r="BG421" s="27"/>
      <c r="BH421" s="27"/>
      <c r="BI421" s="27"/>
      <c r="BJ421" s="27"/>
      <c r="BK421" s="27"/>
      <c r="BL421" s="18"/>
      <c r="BM421" s="18"/>
      <c r="BN421" s="18"/>
    </row>
    <row r="422" spans="1:66" x14ac:dyDescent="0.25">
      <c r="A422" s="27"/>
      <c r="B422" s="27"/>
      <c r="C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c r="BF422" s="27"/>
      <c r="BG422" s="27"/>
      <c r="BH422" s="27"/>
      <c r="BI422" s="27"/>
      <c r="BJ422" s="27"/>
      <c r="BK422" s="27"/>
      <c r="BL422" s="18"/>
      <c r="BM422" s="18"/>
      <c r="BN422" s="18"/>
    </row>
    <row r="423" spans="1:66" x14ac:dyDescent="0.25">
      <c r="A423" s="27"/>
      <c r="B423" s="27"/>
      <c r="C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c r="BC423" s="27"/>
      <c r="BD423" s="27"/>
      <c r="BE423" s="27"/>
      <c r="BF423" s="27"/>
      <c r="BG423" s="27"/>
      <c r="BH423" s="27"/>
      <c r="BI423" s="27"/>
      <c r="BJ423" s="27"/>
      <c r="BK423" s="27"/>
      <c r="BL423" s="18"/>
      <c r="BM423" s="18"/>
      <c r="BN423" s="18"/>
    </row>
    <row r="424" spans="1:66" x14ac:dyDescent="0.25">
      <c r="A424" s="27"/>
      <c r="B424" s="27"/>
      <c r="C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c r="BF424" s="27"/>
      <c r="BG424" s="27"/>
      <c r="BH424" s="27"/>
      <c r="BI424" s="27"/>
      <c r="BJ424" s="27"/>
      <c r="BK424" s="27"/>
      <c r="BL424" s="18"/>
      <c r="BM424" s="18"/>
      <c r="BN424" s="18"/>
    </row>
    <row r="425" spans="1:66" x14ac:dyDescent="0.25">
      <c r="A425" s="27"/>
      <c r="B425" s="27"/>
      <c r="C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c r="BC425" s="27"/>
      <c r="BD425" s="27"/>
      <c r="BE425" s="27"/>
      <c r="BF425" s="27"/>
      <c r="BG425" s="27"/>
      <c r="BH425" s="27"/>
      <c r="BI425" s="27"/>
      <c r="BJ425" s="27"/>
      <c r="BK425" s="27"/>
      <c r="BL425" s="18"/>
      <c r="BM425" s="18"/>
      <c r="BN425" s="18"/>
    </row>
    <row r="426" spans="1:66" x14ac:dyDescent="0.25">
      <c r="A426" s="27"/>
      <c r="B426" s="27"/>
      <c r="C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18"/>
      <c r="BM426" s="18"/>
      <c r="BN426" s="18"/>
    </row>
    <row r="427" spans="1:66" x14ac:dyDescent="0.25">
      <c r="A427" s="27"/>
      <c r="B427" s="27"/>
      <c r="C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c r="BA427" s="27"/>
      <c r="BB427" s="27"/>
      <c r="BC427" s="27"/>
      <c r="BD427" s="27"/>
      <c r="BE427" s="27"/>
      <c r="BF427" s="27"/>
      <c r="BG427" s="27"/>
      <c r="BH427" s="27"/>
      <c r="BI427" s="27"/>
      <c r="BJ427" s="27"/>
      <c r="BK427" s="27"/>
      <c r="BL427" s="18"/>
      <c r="BM427" s="18"/>
      <c r="BN427" s="18"/>
    </row>
    <row r="428" spans="1:66" x14ac:dyDescent="0.25">
      <c r="A428" s="27"/>
      <c r="B428" s="27"/>
      <c r="C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c r="BA428" s="27"/>
      <c r="BB428" s="27"/>
      <c r="BC428" s="27"/>
      <c r="BD428" s="27"/>
      <c r="BE428" s="27"/>
      <c r="BF428" s="27"/>
      <c r="BG428" s="27"/>
      <c r="BH428" s="27"/>
      <c r="BI428" s="27"/>
      <c r="BJ428" s="27"/>
      <c r="BK428" s="27"/>
      <c r="BL428" s="18"/>
      <c r="BM428" s="18"/>
      <c r="BN428" s="18"/>
    </row>
    <row r="429" spans="1:66" x14ac:dyDescent="0.25">
      <c r="A429" s="27"/>
      <c r="B429" s="27"/>
      <c r="C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c r="BA429" s="27"/>
      <c r="BB429" s="27"/>
      <c r="BC429" s="27"/>
      <c r="BD429" s="27"/>
      <c r="BE429" s="27"/>
      <c r="BF429" s="27"/>
      <c r="BG429" s="27"/>
      <c r="BH429" s="27"/>
      <c r="BI429" s="27"/>
      <c r="BJ429" s="27"/>
      <c r="BK429" s="27"/>
      <c r="BL429" s="18"/>
      <c r="BM429" s="18"/>
      <c r="BN429" s="18"/>
    </row>
    <row r="430" spans="1:66" x14ac:dyDescent="0.25">
      <c r="A430" s="27"/>
      <c r="B430" s="27"/>
      <c r="C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c r="BC430" s="27"/>
      <c r="BD430" s="27"/>
      <c r="BE430" s="27"/>
      <c r="BF430" s="27"/>
      <c r="BG430" s="27"/>
      <c r="BH430" s="27"/>
      <c r="BI430" s="27"/>
      <c r="BJ430" s="27"/>
      <c r="BK430" s="27"/>
      <c r="BL430" s="18"/>
      <c r="BM430" s="18"/>
      <c r="BN430" s="18"/>
    </row>
    <row r="431" spans="1:66" x14ac:dyDescent="0.25">
      <c r="A431" s="27"/>
      <c r="B431" s="27"/>
      <c r="C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c r="BA431" s="27"/>
      <c r="BB431" s="27"/>
      <c r="BC431" s="27"/>
      <c r="BD431" s="27"/>
      <c r="BE431" s="27"/>
      <c r="BF431" s="27"/>
      <c r="BG431" s="27"/>
      <c r="BH431" s="27"/>
      <c r="BI431" s="27"/>
      <c r="BJ431" s="27"/>
      <c r="BK431" s="27"/>
      <c r="BL431" s="18"/>
      <c r="BM431" s="18"/>
      <c r="BN431" s="18"/>
    </row>
    <row r="432" spans="1:66" x14ac:dyDescent="0.25">
      <c r="A432" s="27"/>
      <c r="B432" s="27"/>
      <c r="C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c r="BA432" s="27"/>
      <c r="BB432" s="27"/>
      <c r="BC432" s="27"/>
      <c r="BD432" s="27"/>
      <c r="BE432" s="27"/>
      <c r="BF432" s="27"/>
      <c r="BG432" s="27"/>
      <c r="BH432" s="27"/>
      <c r="BI432" s="27"/>
      <c r="BJ432" s="27"/>
      <c r="BK432" s="27"/>
      <c r="BL432" s="18"/>
      <c r="BM432" s="18"/>
      <c r="BN432" s="18"/>
    </row>
    <row r="433" spans="1:66" x14ac:dyDescent="0.25">
      <c r="A433" s="27"/>
      <c r="B433" s="27"/>
      <c r="C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c r="BA433" s="27"/>
      <c r="BB433" s="27"/>
      <c r="BC433" s="27"/>
      <c r="BD433" s="27"/>
      <c r="BE433" s="27"/>
      <c r="BF433" s="27"/>
      <c r="BG433" s="27"/>
      <c r="BH433" s="27"/>
      <c r="BI433" s="27"/>
      <c r="BJ433" s="27"/>
      <c r="BK433" s="27"/>
      <c r="BL433" s="18"/>
      <c r="BM433" s="18"/>
      <c r="BN433" s="18"/>
    </row>
    <row r="434" spans="1:66" x14ac:dyDescent="0.25">
      <c r="A434" s="27"/>
      <c r="B434" s="27"/>
      <c r="C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c r="BC434" s="27"/>
      <c r="BD434" s="27"/>
      <c r="BE434" s="27"/>
      <c r="BF434" s="27"/>
      <c r="BG434" s="27"/>
      <c r="BH434" s="27"/>
      <c r="BI434" s="27"/>
      <c r="BJ434" s="27"/>
      <c r="BK434" s="27"/>
      <c r="BL434" s="18"/>
      <c r="BM434" s="18"/>
      <c r="BN434" s="18"/>
    </row>
    <row r="435" spans="1:66" x14ac:dyDescent="0.25">
      <c r="A435" s="27"/>
      <c r="B435" s="27"/>
      <c r="C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c r="BA435" s="27"/>
      <c r="BB435" s="27"/>
      <c r="BC435" s="27"/>
      <c r="BD435" s="27"/>
      <c r="BE435" s="27"/>
      <c r="BF435" s="27"/>
      <c r="BG435" s="27"/>
      <c r="BH435" s="27"/>
      <c r="BI435" s="27"/>
      <c r="BJ435" s="27"/>
      <c r="BK435" s="27"/>
      <c r="BL435" s="18"/>
      <c r="BM435" s="18"/>
      <c r="BN435" s="18"/>
    </row>
    <row r="436" spans="1:66" x14ac:dyDescent="0.25">
      <c r="A436" s="27"/>
      <c r="B436" s="27"/>
      <c r="C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c r="BC436" s="27"/>
      <c r="BD436" s="27"/>
      <c r="BE436" s="27"/>
      <c r="BF436" s="27"/>
      <c r="BG436" s="27"/>
      <c r="BH436" s="27"/>
      <c r="BI436" s="27"/>
      <c r="BJ436" s="27"/>
      <c r="BK436" s="27"/>
      <c r="BL436" s="18"/>
      <c r="BM436" s="18"/>
      <c r="BN436" s="18"/>
    </row>
    <row r="437" spans="1:66" x14ac:dyDescent="0.25">
      <c r="A437" s="27"/>
      <c r="B437" s="27"/>
      <c r="C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c r="BA437" s="27"/>
      <c r="BB437" s="27"/>
      <c r="BC437" s="27"/>
      <c r="BD437" s="27"/>
      <c r="BE437" s="27"/>
      <c r="BF437" s="27"/>
      <c r="BG437" s="27"/>
      <c r="BH437" s="27"/>
      <c r="BI437" s="27"/>
      <c r="BJ437" s="27"/>
      <c r="BK437" s="27"/>
      <c r="BL437" s="18"/>
      <c r="BM437" s="18"/>
      <c r="BN437" s="18"/>
    </row>
    <row r="438" spans="1:66" x14ac:dyDescent="0.25">
      <c r="A438" s="27"/>
      <c r="B438" s="27"/>
      <c r="C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c r="BA438" s="27"/>
      <c r="BB438" s="27"/>
      <c r="BC438" s="27"/>
      <c r="BD438" s="27"/>
      <c r="BE438" s="27"/>
      <c r="BF438" s="27"/>
      <c r="BG438" s="27"/>
      <c r="BH438" s="27"/>
      <c r="BI438" s="27"/>
      <c r="BJ438" s="27"/>
      <c r="BK438" s="27"/>
      <c r="BL438" s="18"/>
      <c r="BM438" s="18"/>
      <c r="BN438" s="18"/>
    </row>
    <row r="439" spans="1:66" x14ac:dyDescent="0.25">
      <c r="A439" s="27"/>
      <c r="B439" s="27"/>
      <c r="C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c r="BA439" s="27"/>
      <c r="BB439" s="27"/>
      <c r="BC439" s="27"/>
      <c r="BD439" s="27"/>
      <c r="BE439" s="27"/>
      <c r="BF439" s="27"/>
      <c r="BG439" s="27"/>
      <c r="BH439" s="27"/>
      <c r="BI439" s="27"/>
      <c r="BJ439" s="27"/>
      <c r="BK439" s="27"/>
      <c r="BL439" s="18"/>
      <c r="BM439" s="18"/>
      <c r="BN439" s="18"/>
    </row>
    <row r="440" spans="1:66" x14ac:dyDescent="0.25">
      <c r="A440" s="27"/>
      <c r="B440" s="27"/>
      <c r="C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c r="BA440" s="27"/>
      <c r="BB440" s="27"/>
      <c r="BC440" s="27"/>
      <c r="BD440" s="27"/>
      <c r="BE440" s="27"/>
      <c r="BF440" s="27"/>
      <c r="BG440" s="27"/>
      <c r="BH440" s="27"/>
      <c r="BI440" s="27"/>
      <c r="BJ440" s="27"/>
      <c r="BK440" s="27"/>
      <c r="BL440" s="18"/>
      <c r="BM440" s="18"/>
      <c r="BN440" s="18"/>
    </row>
    <row r="441" spans="1:66" x14ac:dyDescent="0.25">
      <c r="A441" s="27"/>
      <c r="B441" s="27"/>
      <c r="C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c r="BA441" s="27"/>
      <c r="BB441" s="27"/>
      <c r="BC441" s="27"/>
      <c r="BD441" s="27"/>
      <c r="BE441" s="27"/>
      <c r="BF441" s="27"/>
      <c r="BG441" s="27"/>
      <c r="BH441" s="27"/>
      <c r="BI441" s="27"/>
      <c r="BJ441" s="27"/>
      <c r="BK441" s="27"/>
      <c r="BL441" s="18"/>
      <c r="BM441" s="18"/>
      <c r="BN441" s="18"/>
    </row>
    <row r="442" spans="1:66" x14ac:dyDescent="0.25">
      <c r="A442" s="27"/>
      <c r="B442" s="27"/>
      <c r="C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c r="BA442" s="27"/>
      <c r="BB442" s="27"/>
      <c r="BC442" s="27"/>
      <c r="BD442" s="27"/>
      <c r="BE442" s="27"/>
      <c r="BF442" s="27"/>
      <c r="BG442" s="27"/>
      <c r="BH442" s="27"/>
      <c r="BI442" s="27"/>
      <c r="BJ442" s="27"/>
      <c r="BK442" s="27"/>
      <c r="BL442" s="18"/>
      <c r="BM442" s="18"/>
      <c r="BN442" s="18"/>
    </row>
    <row r="443" spans="1:66" x14ac:dyDescent="0.25">
      <c r="A443" s="27"/>
      <c r="B443" s="27"/>
      <c r="C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c r="BA443" s="27"/>
      <c r="BB443" s="27"/>
      <c r="BC443" s="27"/>
      <c r="BD443" s="27"/>
      <c r="BE443" s="27"/>
      <c r="BF443" s="27"/>
      <c r="BG443" s="27"/>
      <c r="BH443" s="27"/>
      <c r="BI443" s="27"/>
      <c r="BJ443" s="27"/>
      <c r="BK443" s="27"/>
      <c r="BL443" s="18"/>
      <c r="BM443" s="18"/>
      <c r="BN443" s="18"/>
    </row>
    <row r="444" spans="1:66" x14ac:dyDescent="0.25">
      <c r="A444" s="27"/>
      <c r="B444" s="27"/>
      <c r="C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c r="BA444" s="27"/>
      <c r="BB444" s="27"/>
      <c r="BC444" s="27"/>
      <c r="BD444" s="27"/>
      <c r="BE444" s="27"/>
      <c r="BF444" s="27"/>
      <c r="BG444" s="27"/>
      <c r="BH444" s="27"/>
      <c r="BI444" s="27"/>
      <c r="BJ444" s="27"/>
      <c r="BK444" s="27"/>
      <c r="BL444" s="18"/>
      <c r="BM444" s="18"/>
      <c r="BN444" s="18"/>
    </row>
    <row r="445" spans="1:66" x14ac:dyDescent="0.25">
      <c r="A445" s="27"/>
      <c r="B445" s="27"/>
      <c r="C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c r="BA445" s="27"/>
      <c r="BB445" s="27"/>
      <c r="BC445" s="27"/>
      <c r="BD445" s="27"/>
      <c r="BE445" s="27"/>
      <c r="BF445" s="27"/>
      <c r="BG445" s="27"/>
      <c r="BH445" s="27"/>
      <c r="BI445" s="27"/>
      <c r="BJ445" s="27"/>
      <c r="BK445" s="27"/>
      <c r="BL445" s="18"/>
      <c r="BM445" s="18"/>
      <c r="BN445" s="18"/>
    </row>
    <row r="446" spans="1:66" x14ac:dyDescent="0.25">
      <c r="A446" s="27"/>
      <c r="B446" s="27"/>
      <c r="C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c r="BA446" s="27"/>
      <c r="BB446" s="27"/>
      <c r="BC446" s="27"/>
      <c r="BD446" s="27"/>
      <c r="BE446" s="27"/>
      <c r="BF446" s="27"/>
      <c r="BG446" s="27"/>
      <c r="BH446" s="27"/>
      <c r="BI446" s="27"/>
      <c r="BJ446" s="27"/>
      <c r="BK446" s="27"/>
      <c r="BL446" s="18"/>
      <c r="BM446" s="18"/>
      <c r="BN446" s="18"/>
    </row>
    <row r="447" spans="1:66" x14ac:dyDescent="0.25">
      <c r="A447" s="27"/>
      <c r="B447" s="27"/>
      <c r="C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c r="BA447" s="27"/>
      <c r="BB447" s="27"/>
      <c r="BC447" s="27"/>
      <c r="BD447" s="27"/>
      <c r="BE447" s="27"/>
      <c r="BF447" s="27"/>
      <c r="BG447" s="27"/>
      <c r="BH447" s="27"/>
      <c r="BI447" s="27"/>
      <c r="BJ447" s="27"/>
      <c r="BK447" s="27"/>
      <c r="BL447" s="18"/>
      <c r="BM447" s="18"/>
      <c r="BN447" s="18"/>
    </row>
    <row r="448" spans="1:66" x14ac:dyDescent="0.25">
      <c r="A448" s="27"/>
      <c r="B448" s="27"/>
      <c r="C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c r="BA448" s="27"/>
      <c r="BB448" s="27"/>
      <c r="BC448" s="27"/>
      <c r="BD448" s="27"/>
      <c r="BE448" s="27"/>
      <c r="BF448" s="27"/>
      <c r="BG448" s="27"/>
      <c r="BH448" s="27"/>
      <c r="BI448" s="27"/>
      <c r="BJ448" s="27"/>
      <c r="BK448" s="27"/>
      <c r="BL448" s="18"/>
      <c r="BM448" s="18"/>
      <c r="BN448" s="18"/>
    </row>
    <row r="449" spans="1:66" x14ac:dyDescent="0.25">
      <c r="A449" s="27"/>
      <c r="B449" s="27"/>
      <c r="C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c r="BA449" s="27"/>
      <c r="BB449" s="27"/>
      <c r="BC449" s="27"/>
      <c r="BD449" s="27"/>
      <c r="BE449" s="27"/>
      <c r="BF449" s="27"/>
      <c r="BG449" s="27"/>
      <c r="BH449" s="27"/>
      <c r="BI449" s="27"/>
      <c r="BJ449" s="27"/>
      <c r="BK449" s="27"/>
      <c r="BL449" s="18"/>
      <c r="BM449" s="18"/>
      <c r="BN449" s="18"/>
    </row>
    <row r="450" spans="1:66" x14ac:dyDescent="0.25">
      <c r="A450" s="27"/>
      <c r="B450" s="27"/>
      <c r="C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c r="BA450" s="27"/>
      <c r="BB450" s="27"/>
      <c r="BC450" s="27"/>
      <c r="BD450" s="27"/>
      <c r="BE450" s="27"/>
      <c r="BF450" s="27"/>
      <c r="BG450" s="27"/>
      <c r="BH450" s="27"/>
      <c r="BI450" s="27"/>
      <c r="BJ450" s="27"/>
      <c r="BK450" s="27"/>
      <c r="BL450" s="18"/>
      <c r="BM450" s="18"/>
      <c r="BN450" s="18"/>
    </row>
    <row r="451" spans="1:66" x14ac:dyDescent="0.25">
      <c r="A451" s="27"/>
      <c r="B451" s="27"/>
      <c r="C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c r="BC451" s="27"/>
      <c r="BD451" s="27"/>
      <c r="BE451" s="27"/>
      <c r="BF451" s="27"/>
      <c r="BG451" s="27"/>
      <c r="BH451" s="27"/>
      <c r="BI451" s="27"/>
      <c r="BJ451" s="27"/>
      <c r="BK451" s="27"/>
      <c r="BL451" s="18"/>
      <c r="BM451" s="18"/>
      <c r="BN451" s="18"/>
    </row>
    <row r="452" spans="1:66" x14ac:dyDescent="0.25">
      <c r="A452" s="27"/>
      <c r="B452" s="27"/>
      <c r="C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c r="BA452" s="27"/>
      <c r="BB452" s="27"/>
      <c r="BC452" s="27"/>
      <c r="BD452" s="27"/>
      <c r="BE452" s="27"/>
      <c r="BF452" s="27"/>
      <c r="BG452" s="27"/>
      <c r="BH452" s="27"/>
      <c r="BI452" s="27"/>
      <c r="BJ452" s="27"/>
      <c r="BK452" s="27"/>
      <c r="BL452" s="18"/>
      <c r="BM452" s="18"/>
      <c r="BN452" s="18"/>
    </row>
    <row r="453" spans="1:66" x14ac:dyDescent="0.25">
      <c r="A453" s="27"/>
      <c r="B453" s="27"/>
      <c r="C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c r="BC453" s="27"/>
      <c r="BD453" s="27"/>
      <c r="BE453" s="27"/>
      <c r="BF453" s="27"/>
      <c r="BG453" s="27"/>
      <c r="BH453" s="27"/>
      <c r="BI453" s="27"/>
      <c r="BJ453" s="27"/>
      <c r="BK453" s="27"/>
      <c r="BL453" s="18"/>
      <c r="BM453" s="18"/>
      <c r="BN453" s="18"/>
    </row>
    <row r="454" spans="1:66" x14ac:dyDescent="0.25">
      <c r="A454" s="27"/>
      <c r="B454" s="27"/>
      <c r="C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c r="BA454" s="27"/>
      <c r="BB454" s="27"/>
      <c r="BC454" s="27"/>
      <c r="BD454" s="27"/>
      <c r="BE454" s="27"/>
      <c r="BF454" s="27"/>
      <c r="BG454" s="27"/>
      <c r="BH454" s="27"/>
      <c r="BI454" s="27"/>
      <c r="BJ454" s="27"/>
      <c r="BK454" s="27"/>
      <c r="BL454" s="18"/>
      <c r="BM454" s="18"/>
      <c r="BN454" s="18"/>
    </row>
    <row r="455" spans="1:66" x14ac:dyDescent="0.25">
      <c r="A455" s="27"/>
      <c r="B455" s="27"/>
      <c r="C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c r="BC455" s="27"/>
      <c r="BD455" s="27"/>
      <c r="BE455" s="27"/>
      <c r="BF455" s="27"/>
      <c r="BG455" s="27"/>
      <c r="BH455" s="27"/>
      <c r="BI455" s="27"/>
      <c r="BJ455" s="27"/>
      <c r="BK455" s="27"/>
      <c r="BL455" s="18"/>
      <c r="BM455" s="18"/>
      <c r="BN455" s="18"/>
    </row>
    <row r="456" spans="1:66" x14ac:dyDescent="0.25">
      <c r="A456" s="27"/>
      <c r="B456" s="27"/>
      <c r="C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c r="BC456" s="27"/>
      <c r="BD456" s="27"/>
      <c r="BE456" s="27"/>
      <c r="BF456" s="27"/>
      <c r="BG456" s="27"/>
      <c r="BH456" s="27"/>
      <c r="BI456" s="27"/>
      <c r="BJ456" s="27"/>
      <c r="BK456" s="27"/>
      <c r="BL456" s="18"/>
      <c r="BM456" s="18"/>
      <c r="BN456" s="18"/>
    </row>
    <row r="457" spans="1:66" x14ac:dyDescent="0.25">
      <c r="A457" s="27"/>
      <c r="B457" s="27"/>
      <c r="C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c r="BF457" s="27"/>
      <c r="BG457" s="27"/>
      <c r="BH457" s="27"/>
      <c r="BI457" s="27"/>
      <c r="BJ457" s="27"/>
      <c r="BK457" s="27"/>
      <c r="BL457" s="18"/>
      <c r="BM457" s="18"/>
      <c r="BN457" s="18"/>
    </row>
    <row r="458" spans="1:66" x14ac:dyDescent="0.25">
      <c r="A458" s="27"/>
      <c r="B458" s="27"/>
      <c r="C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c r="BA458" s="27"/>
      <c r="BB458" s="27"/>
      <c r="BC458" s="27"/>
      <c r="BD458" s="27"/>
      <c r="BE458" s="27"/>
      <c r="BF458" s="27"/>
      <c r="BG458" s="27"/>
      <c r="BH458" s="27"/>
      <c r="BI458" s="27"/>
      <c r="BJ458" s="27"/>
      <c r="BK458" s="27"/>
      <c r="BL458" s="18"/>
      <c r="BM458" s="18"/>
      <c r="BN458" s="18"/>
    </row>
    <row r="459" spans="1:66" x14ac:dyDescent="0.25">
      <c r="A459" s="27"/>
      <c r="B459" s="27"/>
      <c r="C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c r="BA459" s="27"/>
      <c r="BB459" s="27"/>
      <c r="BC459" s="27"/>
      <c r="BD459" s="27"/>
      <c r="BE459" s="27"/>
      <c r="BF459" s="27"/>
      <c r="BG459" s="27"/>
      <c r="BH459" s="27"/>
      <c r="BI459" s="27"/>
      <c r="BJ459" s="27"/>
      <c r="BK459" s="27"/>
      <c r="BL459" s="18"/>
      <c r="BM459" s="18"/>
      <c r="BN459" s="18"/>
    </row>
    <row r="460" spans="1:66" x14ac:dyDescent="0.25">
      <c r="A460" s="27"/>
      <c r="B460" s="27"/>
      <c r="C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c r="BC460" s="27"/>
      <c r="BD460" s="27"/>
      <c r="BE460" s="27"/>
      <c r="BF460" s="27"/>
      <c r="BG460" s="27"/>
      <c r="BH460" s="27"/>
      <c r="BI460" s="27"/>
      <c r="BJ460" s="27"/>
      <c r="BK460" s="27"/>
      <c r="BL460" s="18"/>
      <c r="BM460" s="18"/>
      <c r="BN460" s="18"/>
    </row>
    <row r="461" spans="1:66" x14ac:dyDescent="0.25">
      <c r="A461" s="27"/>
      <c r="B461" s="27"/>
      <c r="C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c r="BF461" s="27"/>
      <c r="BG461" s="27"/>
      <c r="BH461" s="27"/>
      <c r="BI461" s="27"/>
      <c r="BJ461" s="27"/>
      <c r="BK461" s="27"/>
      <c r="BL461" s="18"/>
      <c r="BM461" s="18"/>
      <c r="BN461" s="18"/>
    </row>
    <row r="462" spans="1:66" x14ac:dyDescent="0.25">
      <c r="A462" s="27"/>
      <c r="B462" s="27"/>
      <c r="C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c r="BC462" s="27"/>
      <c r="BD462" s="27"/>
      <c r="BE462" s="27"/>
      <c r="BF462" s="27"/>
      <c r="BG462" s="27"/>
      <c r="BH462" s="27"/>
      <c r="BI462" s="27"/>
      <c r="BJ462" s="27"/>
      <c r="BK462" s="27"/>
      <c r="BL462" s="18"/>
      <c r="BM462" s="18"/>
      <c r="BN462" s="18"/>
    </row>
    <row r="463" spans="1:66" x14ac:dyDescent="0.25">
      <c r="A463" s="27"/>
      <c r="B463" s="27"/>
      <c r="C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c r="BA463" s="27"/>
      <c r="BB463" s="27"/>
      <c r="BC463" s="27"/>
      <c r="BD463" s="27"/>
      <c r="BE463" s="27"/>
      <c r="BF463" s="27"/>
      <c r="BG463" s="27"/>
      <c r="BH463" s="27"/>
      <c r="BI463" s="27"/>
      <c r="BJ463" s="27"/>
      <c r="BK463" s="27"/>
      <c r="BL463" s="18"/>
      <c r="BM463" s="18"/>
      <c r="BN463" s="18"/>
    </row>
    <row r="464" spans="1:66" x14ac:dyDescent="0.25">
      <c r="A464" s="27"/>
      <c r="B464" s="27"/>
      <c r="C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c r="BA464" s="27"/>
      <c r="BB464" s="27"/>
      <c r="BC464" s="27"/>
      <c r="BD464" s="27"/>
      <c r="BE464" s="27"/>
      <c r="BF464" s="27"/>
      <c r="BG464" s="27"/>
      <c r="BH464" s="27"/>
      <c r="BI464" s="27"/>
      <c r="BJ464" s="27"/>
      <c r="BK464" s="27"/>
      <c r="BL464" s="18"/>
      <c r="BM464" s="18"/>
      <c r="BN464" s="18"/>
    </row>
    <row r="465" spans="1:66" x14ac:dyDescent="0.25">
      <c r="A465" s="27"/>
      <c r="B465" s="27"/>
      <c r="C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c r="BC465" s="27"/>
      <c r="BD465" s="27"/>
      <c r="BE465" s="27"/>
      <c r="BF465" s="27"/>
      <c r="BG465" s="27"/>
      <c r="BH465" s="27"/>
      <c r="BI465" s="27"/>
      <c r="BJ465" s="27"/>
      <c r="BK465" s="27"/>
      <c r="BL465" s="18"/>
      <c r="BM465" s="18"/>
      <c r="BN465" s="18"/>
    </row>
    <row r="466" spans="1:66" x14ac:dyDescent="0.25">
      <c r="A466" s="27"/>
      <c r="B466" s="27"/>
      <c r="C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c r="BC466" s="27"/>
      <c r="BD466" s="27"/>
      <c r="BE466" s="27"/>
      <c r="BF466" s="27"/>
      <c r="BG466" s="27"/>
      <c r="BH466" s="27"/>
      <c r="BI466" s="27"/>
      <c r="BJ466" s="27"/>
      <c r="BK466" s="27"/>
      <c r="BL466" s="18"/>
      <c r="BM466" s="18"/>
      <c r="BN466" s="18"/>
    </row>
    <row r="467" spans="1:66" x14ac:dyDescent="0.25">
      <c r="A467" s="27"/>
      <c r="B467" s="27"/>
      <c r="C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c r="BA467" s="27"/>
      <c r="BB467" s="27"/>
      <c r="BC467" s="27"/>
      <c r="BD467" s="27"/>
      <c r="BE467" s="27"/>
      <c r="BF467" s="27"/>
      <c r="BG467" s="27"/>
      <c r="BH467" s="27"/>
      <c r="BI467" s="27"/>
      <c r="BJ467" s="27"/>
      <c r="BK467" s="27"/>
      <c r="BL467" s="18"/>
      <c r="BM467" s="18"/>
      <c r="BN467" s="18"/>
    </row>
    <row r="468" spans="1:66" x14ac:dyDescent="0.25">
      <c r="A468" s="27"/>
      <c r="B468" s="27"/>
      <c r="C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c r="BC468" s="27"/>
      <c r="BD468" s="27"/>
      <c r="BE468" s="27"/>
      <c r="BF468" s="27"/>
      <c r="BG468" s="27"/>
      <c r="BH468" s="27"/>
      <c r="BI468" s="27"/>
      <c r="BJ468" s="27"/>
      <c r="BK468" s="27"/>
      <c r="BL468" s="18"/>
      <c r="BM468" s="18"/>
      <c r="BN468" s="18"/>
    </row>
    <row r="469" spans="1:66" x14ac:dyDescent="0.25">
      <c r="A469" s="27"/>
      <c r="B469" s="27"/>
      <c r="C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c r="BC469" s="27"/>
      <c r="BD469" s="27"/>
      <c r="BE469" s="27"/>
      <c r="BF469" s="27"/>
      <c r="BG469" s="27"/>
      <c r="BH469" s="27"/>
      <c r="BI469" s="27"/>
      <c r="BJ469" s="27"/>
      <c r="BK469" s="27"/>
      <c r="BL469" s="18"/>
      <c r="BM469" s="18"/>
      <c r="BN469" s="18"/>
    </row>
    <row r="470" spans="1:66" x14ac:dyDescent="0.25">
      <c r="A470" s="27"/>
      <c r="B470" s="27"/>
      <c r="C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c r="BC470" s="27"/>
      <c r="BD470" s="27"/>
      <c r="BE470" s="27"/>
      <c r="BF470" s="27"/>
      <c r="BG470" s="27"/>
      <c r="BH470" s="27"/>
      <c r="BI470" s="27"/>
      <c r="BJ470" s="27"/>
      <c r="BK470" s="27"/>
      <c r="BL470" s="18"/>
      <c r="BM470" s="18"/>
      <c r="BN470" s="18"/>
    </row>
    <row r="471" spans="1:66" x14ac:dyDescent="0.25">
      <c r="A471" s="27"/>
      <c r="B471" s="27"/>
      <c r="C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c r="BA471" s="27"/>
      <c r="BB471" s="27"/>
      <c r="BC471" s="27"/>
      <c r="BD471" s="27"/>
      <c r="BE471" s="27"/>
      <c r="BF471" s="27"/>
      <c r="BG471" s="27"/>
      <c r="BH471" s="27"/>
      <c r="BI471" s="27"/>
      <c r="BJ471" s="27"/>
      <c r="BK471" s="27"/>
      <c r="BL471" s="18"/>
      <c r="BM471" s="18"/>
      <c r="BN471" s="18"/>
    </row>
    <row r="472" spans="1:66" x14ac:dyDescent="0.25">
      <c r="A472" s="27"/>
      <c r="B472" s="27"/>
      <c r="C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c r="BA472" s="27"/>
      <c r="BB472" s="27"/>
      <c r="BC472" s="27"/>
      <c r="BD472" s="27"/>
      <c r="BE472" s="27"/>
      <c r="BF472" s="27"/>
      <c r="BG472" s="27"/>
      <c r="BH472" s="27"/>
      <c r="BI472" s="27"/>
      <c r="BJ472" s="27"/>
      <c r="BK472" s="27"/>
      <c r="BL472" s="18"/>
      <c r="BM472" s="18"/>
      <c r="BN472" s="18"/>
    </row>
    <row r="473" spans="1:66" x14ac:dyDescent="0.25">
      <c r="A473" s="27"/>
      <c r="B473" s="27"/>
      <c r="C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c r="BC473" s="27"/>
      <c r="BD473" s="27"/>
      <c r="BE473" s="27"/>
      <c r="BF473" s="27"/>
      <c r="BG473" s="27"/>
      <c r="BH473" s="27"/>
      <c r="BI473" s="27"/>
      <c r="BJ473" s="27"/>
      <c r="BK473" s="27"/>
      <c r="BL473" s="18"/>
      <c r="BM473" s="18"/>
      <c r="BN473" s="18"/>
    </row>
    <row r="474" spans="1:66" x14ac:dyDescent="0.25">
      <c r="A474" s="27"/>
      <c r="B474" s="27"/>
      <c r="C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c r="BA474" s="27"/>
      <c r="BB474" s="27"/>
      <c r="BC474" s="27"/>
      <c r="BD474" s="27"/>
      <c r="BE474" s="27"/>
      <c r="BF474" s="27"/>
      <c r="BG474" s="27"/>
      <c r="BH474" s="27"/>
      <c r="BI474" s="27"/>
      <c r="BJ474" s="27"/>
      <c r="BK474" s="27"/>
      <c r="BL474" s="18"/>
      <c r="BM474" s="18"/>
      <c r="BN474" s="18"/>
    </row>
    <row r="475" spans="1:66" x14ac:dyDescent="0.25">
      <c r="A475" s="27"/>
      <c r="B475" s="27"/>
      <c r="C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c r="BB475" s="27"/>
      <c r="BC475" s="27"/>
      <c r="BD475" s="27"/>
      <c r="BE475" s="27"/>
      <c r="BF475" s="27"/>
      <c r="BG475" s="27"/>
      <c r="BH475" s="27"/>
      <c r="BI475" s="27"/>
      <c r="BJ475" s="27"/>
      <c r="BK475" s="27"/>
      <c r="BL475" s="18"/>
      <c r="BM475" s="18"/>
      <c r="BN475" s="18"/>
    </row>
    <row r="476" spans="1:66" x14ac:dyDescent="0.25">
      <c r="A476" s="27"/>
      <c r="B476" s="27"/>
      <c r="C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c r="BC476" s="27"/>
      <c r="BD476" s="27"/>
      <c r="BE476" s="27"/>
      <c r="BF476" s="27"/>
      <c r="BG476" s="27"/>
      <c r="BH476" s="27"/>
      <c r="BI476" s="27"/>
      <c r="BJ476" s="27"/>
      <c r="BK476" s="27"/>
      <c r="BL476" s="18"/>
      <c r="BM476" s="18"/>
      <c r="BN476" s="18"/>
    </row>
    <row r="477" spans="1:66" x14ac:dyDescent="0.25">
      <c r="A477" s="27"/>
      <c r="B477" s="27"/>
      <c r="C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c r="BA477" s="27"/>
      <c r="BB477" s="27"/>
      <c r="BC477" s="27"/>
      <c r="BD477" s="27"/>
      <c r="BE477" s="27"/>
      <c r="BF477" s="27"/>
      <c r="BG477" s="27"/>
      <c r="BH477" s="27"/>
      <c r="BI477" s="27"/>
      <c r="BJ477" s="27"/>
      <c r="BK477" s="27"/>
      <c r="BL477" s="18"/>
      <c r="BM477" s="18"/>
      <c r="BN477" s="18"/>
    </row>
    <row r="478" spans="1:66" x14ac:dyDescent="0.25">
      <c r="A478" s="27"/>
      <c r="B478" s="27"/>
      <c r="C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c r="BA478" s="27"/>
      <c r="BB478" s="27"/>
      <c r="BC478" s="27"/>
      <c r="BD478" s="27"/>
      <c r="BE478" s="27"/>
      <c r="BF478" s="27"/>
      <c r="BG478" s="27"/>
      <c r="BH478" s="27"/>
      <c r="BI478" s="27"/>
      <c r="BJ478" s="27"/>
      <c r="BK478" s="27"/>
      <c r="BL478" s="18"/>
      <c r="BM478" s="18"/>
      <c r="BN478" s="18"/>
    </row>
    <row r="479" spans="1:66" x14ac:dyDescent="0.25">
      <c r="A479" s="27"/>
      <c r="B479" s="27"/>
      <c r="C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c r="BA479" s="27"/>
      <c r="BB479" s="27"/>
      <c r="BC479" s="27"/>
      <c r="BD479" s="27"/>
      <c r="BE479" s="27"/>
      <c r="BF479" s="27"/>
      <c r="BG479" s="27"/>
      <c r="BH479" s="27"/>
      <c r="BI479" s="27"/>
      <c r="BJ479" s="27"/>
      <c r="BK479" s="27"/>
      <c r="BL479" s="18"/>
      <c r="BM479" s="18"/>
      <c r="BN479" s="18"/>
    </row>
    <row r="480" spans="1:66" x14ac:dyDescent="0.25">
      <c r="A480" s="27"/>
      <c r="B480" s="27"/>
      <c r="C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c r="BA480" s="27"/>
      <c r="BB480" s="27"/>
      <c r="BC480" s="27"/>
      <c r="BD480" s="27"/>
      <c r="BE480" s="27"/>
      <c r="BF480" s="27"/>
      <c r="BG480" s="27"/>
      <c r="BH480" s="27"/>
      <c r="BI480" s="27"/>
      <c r="BJ480" s="27"/>
      <c r="BK480" s="27"/>
      <c r="BL480" s="18"/>
      <c r="BM480" s="18"/>
      <c r="BN480" s="18"/>
    </row>
    <row r="481" spans="1:66" x14ac:dyDescent="0.25">
      <c r="A481" s="27"/>
      <c r="B481" s="27"/>
      <c r="C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c r="BA481" s="27"/>
      <c r="BB481" s="27"/>
      <c r="BC481" s="27"/>
      <c r="BD481" s="27"/>
      <c r="BE481" s="27"/>
      <c r="BF481" s="27"/>
      <c r="BG481" s="27"/>
      <c r="BH481" s="27"/>
      <c r="BI481" s="27"/>
      <c r="BJ481" s="27"/>
      <c r="BK481" s="27"/>
      <c r="BL481" s="18"/>
      <c r="BM481" s="18"/>
      <c r="BN481" s="18"/>
    </row>
    <row r="482" spans="1:66" x14ac:dyDescent="0.25">
      <c r="A482" s="27"/>
      <c r="B482" s="27"/>
      <c r="C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c r="BA482" s="27"/>
      <c r="BB482" s="27"/>
      <c r="BC482" s="27"/>
      <c r="BD482" s="27"/>
      <c r="BE482" s="27"/>
      <c r="BF482" s="27"/>
      <c r="BG482" s="27"/>
      <c r="BH482" s="27"/>
      <c r="BI482" s="27"/>
      <c r="BJ482" s="27"/>
      <c r="BK482" s="27"/>
      <c r="BL482" s="18"/>
      <c r="BM482" s="18"/>
      <c r="BN482" s="18"/>
    </row>
    <row r="483" spans="1:66" x14ac:dyDescent="0.25">
      <c r="A483" s="27"/>
      <c r="B483" s="27"/>
      <c r="C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c r="BA483" s="27"/>
      <c r="BB483" s="27"/>
      <c r="BC483" s="27"/>
      <c r="BD483" s="27"/>
      <c r="BE483" s="27"/>
      <c r="BF483" s="27"/>
      <c r="BG483" s="27"/>
      <c r="BH483" s="27"/>
      <c r="BI483" s="27"/>
      <c r="BJ483" s="27"/>
      <c r="BK483" s="27"/>
      <c r="BL483" s="18"/>
      <c r="BM483" s="18"/>
      <c r="BN483" s="18"/>
    </row>
    <row r="484" spans="1:66" x14ac:dyDescent="0.25">
      <c r="A484" s="27"/>
      <c r="B484" s="27"/>
      <c r="C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c r="BA484" s="27"/>
      <c r="BB484" s="27"/>
      <c r="BC484" s="27"/>
      <c r="BD484" s="27"/>
      <c r="BE484" s="27"/>
      <c r="BF484" s="27"/>
      <c r="BG484" s="27"/>
      <c r="BH484" s="27"/>
      <c r="BI484" s="27"/>
      <c r="BJ484" s="27"/>
      <c r="BK484" s="27"/>
      <c r="BL484" s="18"/>
      <c r="BM484" s="18"/>
      <c r="BN484" s="18"/>
    </row>
    <row r="485" spans="1:66" x14ac:dyDescent="0.25">
      <c r="A485" s="27"/>
      <c r="B485" s="27"/>
      <c r="C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c r="BA485" s="27"/>
      <c r="BB485" s="27"/>
      <c r="BC485" s="27"/>
      <c r="BD485" s="27"/>
      <c r="BE485" s="27"/>
      <c r="BF485" s="27"/>
      <c r="BG485" s="27"/>
      <c r="BH485" s="27"/>
      <c r="BI485" s="27"/>
      <c r="BJ485" s="27"/>
      <c r="BK485" s="27"/>
      <c r="BL485" s="18"/>
      <c r="BM485" s="18"/>
      <c r="BN485" s="18"/>
    </row>
    <row r="486" spans="1:66" x14ac:dyDescent="0.25">
      <c r="A486" s="27"/>
      <c r="B486" s="27"/>
      <c r="C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18"/>
      <c r="BM486" s="18"/>
      <c r="BN486" s="18"/>
    </row>
    <row r="487" spans="1:66" x14ac:dyDescent="0.25">
      <c r="A487" s="27"/>
      <c r="B487" s="27"/>
      <c r="C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c r="BA487" s="27"/>
      <c r="BB487" s="27"/>
      <c r="BC487" s="27"/>
      <c r="BD487" s="27"/>
      <c r="BE487" s="27"/>
      <c r="BF487" s="27"/>
      <c r="BG487" s="27"/>
      <c r="BH487" s="27"/>
      <c r="BI487" s="27"/>
      <c r="BJ487" s="27"/>
      <c r="BK487" s="27"/>
      <c r="BL487" s="18"/>
      <c r="BM487" s="18"/>
      <c r="BN487" s="18"/>
    </row>
    <row r="488" spans="1:66" x14ac:dyDescent="0.25">
      <c r="A488" s="27"/>
      <c r="B488" s="27"/>
      <c r="C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c r="BA488" s="27"/>
      <c r="BB488" s="27"/>
      <c r="BC488" s="27"/>
      <c r="BD488" s="27"/>
      <c r="BE488" s="27"/>
      <c r="BF488" s="27"/>
      <c r="BG488" s="27"/>
      <c r="BH488" s="27"/>
      <c r="BI488" s="27"/>
      <c r="BJ488" s="27"/>
      <c r="BK488" s="27"/>
      <c r="BL488" s="18"/>
      <c r="BM488" s="18"/>
      <c r="BN488" s="18"/>
    </row>
    <row r="489" spans="1:66" x14ac:dyDescent="0.25">
      <c r="A489" s="27"/>
      <c r="B489" s="27"/>
      <c r="C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c r="BA489" s="27"/>
      <c r="BB489" s="27"/>
      <c r="BC489" s="27"/>
      <c r="BD489" s="27"/>
      <c r="BE489" s="27"/>
      <c r="BF489" s="27"/>
      <c r="BG489" s="27"/>
      <c r="BH489" s="27"/>
      <c r="BI489" s="27"/>
      <c r="BJ489" s="27"/>
      <c r="BK489" s="27"/>
      <c r="BL489" s="18"/>
      <c r="BM489" s="18"/>
      <c r="BN489" s="18"/>
    </row>
    <row r="490" spans="1:66" x14ac:dyDescent="0.25">
      <c r="A490" s="27"/>
      <c r="B490" s="27"/>
      <c r="C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c r="BC490" s="27"/>
      <c r="BD490" s="27"/>
      <c r="BE490" s="27"/>
      <c r="BF490" s="27"/>
      <c r="BG490" s="27"/>
      <c r="BH490" s="27"/>
      <c r="BI490" s="27"/>
      <c r="BJ490" s="27"/>
      <c r="BK490" s="27"/>
      <c r="BL490" s="18"/>
      <c r="BM490" s="18"/>
      <c r="BN490" s="18"/>
    </row>
    <row r="491" spans="1:66" x14ac:dyDescent="0.25">
      <c r="A491" s="27"/>
      <c r="B491" s="27"/>
      <c r="C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c r="BA491" s="27"/>
      <c r="BB491" s="27"/>
      <c r="BC491" s="27"/>
      <c r="BD491" s="27"/>
      <c r="BE491" s="27"/>
      <c r="BF491" s="27"/>
      <c r="BG491" s="27"/>
      <c r="BH491" s="27"/>
      <c r="BI491" s="27"/>
      <c r="BJ491" s="27"/>
      <c r="BK491" s="27"/>
      <c r="BL491" s="18"/>
      <c r="BM491" s="18"/>
      <c r="BN491" s="18"/>
    </row>
    <row r="492" spans="1:66" x14ac:dyDescent="0.25">
      <c r="A492" s="27"/>
      <c r="B492" s="27"/>
      <c r="C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c r="BA492" s="27"/>
      <c r="BB492" s="27"/>
      <c r="BC492" s="27"/>
      <c r="BD492" s="27"/>
      <c r="BE492" s="27"/>
      <c r="BF492" s="27"/>
      <c r="BG492" s="27"/>
      <c r="BH492" s="27"/>
      <c r="BI492" s="27"/>
      <c r="BJ492" s="27"/>
      <c r="BK492" s="27"/>
      <c r="BL492" s="18"/>
      <c r="BM492" s="18"/>
      <c r="BN492" s="18"/>
    </row>
    <row r="493" spans="1:66" x14ac:dyDescent="0.25">
      <c r="A493" s="27"/>
      <c r="B493" s="27"/>
      <c r="C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c r="BA493" s="27"/>
      <c r="BB493" s="27"/>
      <c r="BC493" s="27"/>
      <c r="BD493" s="27"/>
      <c r="BE493" s="27"/>
      <c r="BF493" s="27"/>
      <c r="BG493" s="27"/>
      <c r="BH493" s="27"/>
      <c r="BI493" s="27"/>
      <c r="BJ493" s="27"/>
      <c r="BK493" s="27"/>
      <c r="BL493" s="18"/>
      <c r="BM493" s="18"/>
      <c r="BN493" s="18"/>
    </row>
    <row r="494" spans="1:66" x14ac:dyDescent="0.25">
      <c r="A494" s="27"/>
      <c r="B494" s="27"/>
      <c r="C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c r="BC494" s="27"/>
      <c r="BD494" s="27"/>
      <c r="BE494" s="27"/>
      <c r="BF494" s="27"/>
      <c r="BG494" s="27"/>
      <c r="BH494" s="27"/>
      <c r="BI494" s="27"/>
      <c r="BJ494" s="27"/>
      <c r="BK494" s="27"/>
      <c r="BL494" s="18"/>
      <c r="BM494" s="18"/>
      <c r="BN494" s="18"/>
    </row>
    <row r="495" spans="1:66" x14ac:dyDescent="0.25">
      <c r="A495" s="27"/>
      <c r="B495" s="27"/>
      <c r="C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c r="BA495" s="27"/>
      <c r="BB495" s="27"/>
      <c r="BC495" s="27"/>
      <c r="BD495" s="27"/>
      <c r="BE495" s="27"/>
      <c r="BF495" s="27"/>
      <c r="BG495" s="27"/>
      <c r="BH495" s="27"/>
      <c r="BI495" s="27"/>
      <c r="BJ495" s="27"/>
      <c r="BK495" s="27"/>
      <c r="BL495" s="18"/>
      <c r="BM495" s="18"/>
      <c r="BN495" s="18"/>
    </row>
    <row r="496" spans="1:66" x14ac:dyDescent="0.25">
      <c r="A496" s="27"/>
      <c r="B496" s="27"/>
      <c r="C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c r="BG496" s="27"/>
      <c r="BH496" s="27"/>
      <c r="BI496" s="27"/>
      <c r="BJ496" s="27"/>
      <c r="BK496" s="27"/>
      <c r="BL496" s="18"/>
      <c r="BM496" s="18"/>
      <c r="BN496" s="18"/>
    </row>
    <row r="497" spans="1:66" x14ac:dyDescent="0.25">
      <c r="A497" s="27"/>
      <c r="B497" s="27"/>
      <c r="C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c r="BA497" s="27"/>
      <c r="BB497" s="27"/>
      <c r="BC497" s="27"/>
      <c r="BD497" s="27"/>
      <c r="BE497" s="27"/>
      <c r="BF497" s="27"/>
      <c r="BG497" s="27"/>
      <c r="BH497" s="27"/>
      <c r="BI497" s="27"/>
      <c r="BJ497" s="27"/>
      <c r="BK497" s="27"/>
      <c r="BL497" s="18"/>
      <c r="BM497" s="18"/>
      <c r="BN497" s="18"/>
    </row>
    <row r="498" spans="1:66" x14ac:dyDescent="0.25">
      <c r="A498" s="27"/>
      <c r="B498" s="27"/>
      <c r="C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c r="BA498" s="27"/>
      <c r="BB498" s="27"/>
      <c r="BC498" s="27"/>
      <c r="BD498" s="27"/>
      <c r="BE498" s="27"/>
      <c r="BF498" s="27"/>
      <c r="BG498" s="27"/>
      <c r="BH498" s="27"/>
      <c r="BI498" s="27"/>
      <c r="BJ498" s="27"/>
      <c r="BK498" s="27"/>
      <c r="BL498" s="18"/>
      <c r="BM498" s="18"/>
      <c r="BN498" s="18"/>
    </row>
    <row r="499" spans="1:66" x14ac:dyDescent="0.25">
      <c r="A499" s="27"/>
      <c r="B499" s="27"/>
      <c r="C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c r="BA499" s="27"/>
      <c r="BB499" s="27"/>
      <c r="BC499" s="27"/>
      <c r="BD499" s="27"/>
      <c r="BE499" s="27"/>
      <c r="BF499" s="27"/>
      <c r="BG499" s="27"/>
      <c r="BH499" s="27"/>
      <c r="BI499" s="27"/>
      <c r="BJ499" s="27"/>
      <c r="BK499" s="27"/>
      <c r="BL499" s="18"/>
      <c r="BM499" s="18"/>
      <c r="BN499" s="18"/>
    </row>
    <row r="500" spans="1:66" x14ac:dyDescent="0.25">
      <c r="A500" s="27"/>
      <c r="B500" s="27"/>
      <c r="C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c r="BA500" s="27"/>
      <c r="BB500" s="27"/>
      <c r="BC500" s="27"/>
      <c r="BD500" s="27"/>
      <c r="BE500" s="27"/>
      <c r="BF500" s="27"/>
      <c r="BG500" s="27"/>
      <c r="BH500" s="27"/>
      <c r="BI500" s="27"/>
      <c r="BJ500" s="27"/>
      <c r="BK500" s="27"/>
      <c r="BL500" s="18"/>
      <c r="BM500" s="18"/>
      <c r="BN500" s="18"/>
    </row>
    <row r="501" spans="1:66" x14ac:dyDescent="0.25">
      <c r="A501" s="27"/>
      <c r="B501" s="27"/>
      <c r="C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c r="BA501" s="27"/>
      <c r="BB501" s="27"/>
      <c r="BC501" s="27"/>
      <c r="BD501" s="27"/>
      <c r="BE501" s="27"/>
      <c r="BF501" s="27"/>
      <c r="BG501" s="27"/>
      <c r="BH501" s="27"/>
      <c r="BI501" s="27"/>
      <c r="BJ501" s="27"/>
      <c r="BK501" s="27"/>
      <c r="BL501" s="18"/>
      <c r="BM501" s="18"/>
      <c r="BN501" s="18"/>
    </row>
    <row r="502" spans="1:66" x14ac:dyDescent="0.25">
      <c r="A502" s="27"/>
      <c r="B502" s="27"/>
      <c r="C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c r="BG502" s="27"/>
      <c r="BH502" s="27"/>
      <c r="BI502" s="27"/>
      <c r="BJ502" s="27"/>
      <c r="BK502" s="27"/>
      <c r="BL502" s="18"/>
      <c r="BM502" s="18"/>
      <c r="BN502" s="18"/>
    </row>
    <row r="503" spans="1:66" x14ac:dyDescent="0.25">
      <c r="A503" s="27"/>
      <c r="B503" s="26"/>
      <c r="C503" s="26"/>
      <c r="D503" s="26"/>
      <c r="BL503" s="18"/>
      <c r="BM503" s="18"/>
      <c r="BN503" s="18"/>
    </row>
    <row r="504" spans="1:66" x14ac:dyDescent="0.25">
      <c r="A504" s="27"/>
      <c r="B504" s="26"/>
      <c r="C504" s="26"/>
      <c r="D504" s="26"/>
      <c r="BL504" s="18"/>
      <c r="BM504" s="18"/>
      <c r="BN504" s="18"/>
    </row>
    <row r="505" spans="1:66" x14ac:dyDescent="0.25">
      <c r="A505" s="27"/>
      <c r="B505" s="26"/>
      <c r="C505" s="26"/>
      <c r="D505" s="26"/>
      <c r="BL505" s="18"/>
      <c r="BM505" s="18"/>
      <c r="BN505" s="18"/>
    </row>
    <row r="506" spans="1:66" x14ac:dyDescent="0.25">
      <c r="A506" s="27"/>
      <c r="B506" s="26"/>
      <c r="C506" s="26"/>
      <c r="D506" s="26"/>
      <c r="BL506" s="18"/>
      <c r="BM506" s="18"/>
      <c r="BN506" s="18"/>
    </row>
    <row r="507" spans="1:66" x14ac:dyDescent="0.25">
      <c r="A507" s="27"/>
      <c r="B507" s="26"/>
      <c r="C507" s="26"/>
      <c r="D507" s="26"/>
      <c r="BL507" s="18"/>
      <c r="BM507" s="18"/>
      <c r="BN507" s="18"/>
    </row>
    <row r="508" spans="1:66" x14ac:dyDescent="0.25">
      <c r="A508" s="27"/>
      <c r="B508" s="26"/>
      <c r="C508" s="26"/>
      <c r="D508" s="26"/>
      <c r="BL508" s="18"/>
      <c r="BM508" s="18"/>
      <c r="BN508" s="18"/>
    </row>
    <row r="509" spans="1:66" x14ac:dyDescent="0.25">
      <c r="A509" s="27"/>
      <c r="B509" s="26"/>
      <c r="C509" s="26"/>
      <c r="D509" s="26"/>
      <c r="BL509" s="18"/>
      <c r="BM509" s="18"/>
      <c r="BN509" s="18"/>
    </row>
    <row r="510" spans="1:66" x14ac:dyDescent="0.25">
      <c r="A510" s="27"/>
      <c r="B510" s="26"/>
      <c r="C510" s="26"/>
      <c r="D510" s="26"/>
      <c r="BL510" s="18"/>
      <c r="BM510" s="18"/>
      <c r="BN510" s="18"/>
    </row>
    <row r="511" spans="1:66" x14ac:dyDescent="0.25">
      <c r="A511" s="27"/>
      <c r="B511" s="26"/>
      <c r="C511" s="26"/>
      <c r="D511" s="26"/>
      <c r="BL511" s="18"/>
      <c r="BM511" s="18"/>
      <c r="BN511" s="18"/>
    </row>
    <row r="512" spans="1:66" x14ac:dyDescent="0.25">
      <c r="A512" s="27"/>
      <c r="B512" s="26"/>
      <c r="C512" s="26"/>
      <c r="D512" s="26"/>
      <c r="BL512" s="18"/>
      <c r="BM512" s="18"/>
      <c r="BN512" s="18"/>
    </row>
    <row r="513" spans="1:66" x14ac:dyDescent="0.25">
      <c r="A513" s="27"/>
      <c r="B513" s="26"/>
      <c r="C513" s="26"/>
      <c r="D513" s="26"/>
      <c r="BL513" s="18"/>
      <c r="BM513" s="18"/>
      <c r="BN513" s="18"/>
    </row>
    <row r="514" spans="1:66" x14ac:dyDescent="0.25">
      <c r="A514" s="27"/>
      <c r="B514" s="26"/>
      <c r="C514" s="26"/>
      <c r="D514" s="26"/>
      <c r="BL514" s="18"/>
      <c r="BM514" s="18"/>
      <c r="BN514" s="18"/>
    </row>
    <row r="515" spans="1:66" x14ac:dyDescent="0.25">
      <c r="A515" s="27"/>
      <c r="B515" s="26"/>
      <c r="C515" s="26"/>
      <c r="D515" s="26"/>
      <c r="BL515" s="18"/>
      <c r="BM515" s="18"/>
      <c r="BN515" s="18"/>
    </row>
    <row r="516" spans="1:66" x14ac:dyDescent="0.25">
      <c r="A516" s="27"/>
      <c r="B516" s="26"/>
      <c r="C516" s="26"/>
      <c r="D516" s="26"/>
      <c r="BL516" s="18"/>
      <c r="BM516" s="18"/>
      <c r="BN516" s="18"/>
    </row>
    <row r="517" spans="1:66" x14ac:dyDescent="0.25">
      <c r="A517" s="27"/>
      <c r="B517" s="26"/>
      <c r="C517" s="26"/>
      <c r="D517" s="26"/>
      <c r="BL517" s="18"/>
      <c r="BM517" s="18"/>
      <c r="BN517" s="18"/>
    </row>
    <row r="518" spans="1:66" x14ac:dyDescent="0.25">
      <c r="A518" s="27"/>
      <c r="B518" s="26"/>
      <c r="C518" s="26"/>
      <c r="D518" s="26"/>
      <c r="BL518" s="18"/>
      <c r="BM518" s="18"/>
      <c r="BN518" s="18"/>
    </row>
  </sheetData>
  <sheetProtection algorithmName="SHA-512" hashValue="sGaCcrIyyy0x1HCAqlZX1h0nmwEME+h+32jhNneLgQahxZpyiW98QdcW51ByeGfvd/nqUaC++/gvJynfrmdOtQ==" saltValue="AYqRTnLWct6mIucsdbIB7g==" spinCount="100000" sheet="1" objects="1" scenarios="1" formatCells="0" formatColumns="0" formatRows="0"/>
  <mergeCells count="3">
    <mergeCell ref="B1:E1"/>
    <mergeCell ref="B2:E2"/>
    <mergeCell ref="B3:E3"/>
  </mergeCells>
  <conditionalFormatting sqref="A8:J8 A11:J11 A14:J14 A17:J17 A20:J20 A23:J23 A26:C26">
    <cfRule type="expression" dxfId="3" priority="1">
      <formula>#REF!&lt;&gt;"Yes"</formula>
    </cfRule>
  </conditionalFormatting>
  <pageMargins left="0.7" right="0.7" top="0.75" bottom="0.75" header="0.3" footer="0.3"/>
  <pageSetup scale="75" orientation="landscape"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showGridLines="0" zoomScaleNormal="100" workbookViewId="0">
      <pane xSplit="1" ySplit="5" topLeftCell="B6" activePane="bottomRight" state="frozen"/>
      <selection activeCell="G39" sqref="G39"/>
      <selection pane="topRight" activeCell="G39" sqref="G39"/>
      <selection pane="bottomLeft" activeCell="G39" sqref="G39"/>
      <selection pane="bottomRight" activeCell="A6" sqref="A6:A7"/>
    </sheetView>
  </sheetViews>
  <sheetFormatPr defaultColWidth="9.140625" defaultRowHeight="15" x14ac:dyDescent="0.25"/>
  <cols>
    <col min="1" max="2" width="51.7109375" style="39" customWidth="1"/>
    <col min="3" max="3" width="49.28515625" style="39" customWidth="1"/>
    <col min="4" max="4" width="31.42578125" style="39" customWidth="1"/>
    <col min="5" max="5" width="80.85546875" style="39" customWidth="1"/>
    <col min="6" max="6" width="29.28515625" style="39" customWidth="1"/>
    <col min="7" max="7" width="40.28515625" style="39" customWidth="1"/>
    <col min="8" max="16384" width="9.140625" style="39"/>
  </cols>
  <sheetData>
    <row r="1" spans="1:7" ht="15" customHeight="1" x14ac:dyDescent="0.25">
      <c r="A1" s="16" t="s">
        <v>493</v>
      </c>
      <c r="B1" s="43" t="str">
        <f>'Pricing - Lot 1 Voice'!C1</f>
        <v>Manhattan Telecommunications Corporation dba MetTel</v>
      </c>
      <c r="C1" s="45"/>
      <c r="D1" s="45"/>
      <c r="E1" s="45"/>
      <c r="F1" s="10"/>
      <c r="G1" s="10"/>
    </row>
    <row r="2" spans="1:7" x14ac:dyDescent="0.25">
      <c r="A2" s="17" t="s">
        <v>494</v>
      </c>
      <c r="B2" s="43" t="str">
        <f>'Pricing - Lot 1 Voice'!C2</f>
        <v>PS68702</v>
      </c>
      <c r="C2" s="45"/>
      <c r="D2" s="45"/>
      <c r="E2" s="45"/>
      <c r="F2" s="10"/>
      <c r="G2" s="10"/>
    </row>
    <row r="3" spans="1:7" x14ac:dyDescent="0.25">
      <c r="A3" s="17" t="s">
        <v>67</v>
      </c>
      <c r="B3" s="40">
        <f>'Pricing - Lot 1 Voice'!C3</f>
        <v>44690</v>
      </c>
      <c r="C3" s="45"/>
      <c r="D3" s="45"/>
      <c r="E3" s="45"/>
      <c r="F3" s="10"/>
      <c r="G3" s="10"/>
    </row>
    <row r="4" spans="1:7" ht="12" customHeight="1" x14ac:dyDescent="0.25">
      <c r="A4" s="20"/>
      <c r="B4" s="20"/>
      <c r="C4" s="21"/>
      <c r="D4" s="20"/>
      <c r="E4" s="21"/>
      <c r="F4" s="21"/>
      <c r="G4" s="22"/>
    </row>
    <row r="5" spans="1:7" ht="114.75" customHeight="1" x14ac:dyDescent="0.25">
      <c r="A5" s="4" t="s">
        <v>0</v>
      </c>
      <c r="B5" s="4" t="s">
        <v>94</v>
      </c>
      <c r="C5" s="32" t="s">
        <v>95</v>
      </c>
      <c r="D5" s="5" t="s">
        <v>96</v>
      </c>
      <c r="E5" s="5" t="s">
        <v>97</v>
      </c>
      <c r="F5" s="15" t="s">
        <v>98</v>
      </c>
      <c r="G5" s="19" t="s">
        <v>99</v>
      </c>
    </row>
    <row r="6" spans="1:7" ht="343.5" customHeight="1" x14ac:dyDescent="0.25">
      <c r="A6" s="157" t="s">
        <v>121</v>
      </c>
      <c r="B6" s="159" t="s">
        <v>129</v>
      </c>
      <c r="C6" s="161" t="s">
        <v>125</v>
      </c>
      <c r="D6" s="159" t="s">
        <v>105</v>
      </c>
      <c r="E6" s="163" t="s">
        <v>106</v>
      </c>
      <c r="F6" s="163" t="s">
        <v>78</v>
      </c>
      <c r="G6" s="149" t="s">
        <v>128</v>
      </c>
    </row>
    <row r="7" spans="1:7" ht="409.5" customHeight="1" x14ac:dyDescent="0.25">
      <c r="A7" s="158"/>
      <c r="B7" s="160"/>
      <c r="C7" s="162"/>
      <c r="D7" s="160"/>
      <c r="E7" s="164"/>
      <c r="F7" s="164"/>
      <c r="G7" s="150"/>
    </row>
    <row r="8" spans="1:7" ht="280.5" x14ac:dyDescent="0.25">
      <c r="A8" s="91" t="s">
        <v>122</v>
      </c>
      <c r="B8" s="71" t="s">
        <v>126</v>
      </c>
      <c r="C8" s="72" t="s">
        <v>127</v>
      </c>
      <c r="D8" s="71" t="s">
        <v>105</v>
      </c>
      <c r="E8" s="92" t="s">
        <v>107</v>
      </c>
      <c r="F8" s="92" t="s">
        <v>108</v>
      </c>
      <c r="G8" s="73" t="s">
        <v>109</v>
      </c>
    </row>
    <row r="9" spans="1:7" ht="318.75" x14ac:dyDescent="0.25">
      <c r="A9" s="91" t="s">
        <v>123</v>
      </c>
      <c r="B9" s="71" t="s">
        <v>110</v>
      </c>
      <c r="C9" s="72" t="s">
        <v>111</v>
      </c>
      <c r="D9" s="71" t="s">
        <v>112</v>
      </c>
      <c r="E9" s="92" t="s">
        <v>113</v>
      </c>
      <c r="F9" s="92" t="s">
        <v>114</v>
      </c>
      <c r="G9" s="73" t="s">
        <v>115</v>
      </c>
    </row>
    <row r="10" spans="1:7" ht="409.5" customHeight="1" x14ac:dyDescent="0.25">
      <c r="A10" s="151" t="s">
        <v>124</v>
      </c>
      <c r="B10" s="152" t="s">
        <v>116</v>
      </c>
      <c r="C10" s="153" t="s">
        <v>117</v>
      </c>
      <c r="D10" s="154" t="s">
        <v>112</v>
      </c>
      <c r="E10" s="155" t="s">
        <v>118</v>
      </c>
      <c r="F10" s="155" t="s">
        <v>119</v>
      </c>
      <c r="G10" s="156" t="s">
        <v>120</v>
      </c>
    </row>
    <row r="11" spans="1:7" ht="62.25" customHeight="1" x14ac:dyDescent="0.25">
      <c r="A11" s="151"/>
      <c r="B11" s="152"/>
      <c r="C11" s="153"/>
      <c r="D11" s="154"/>
      <c r="E11" s="155"/>
      <c r="F11" s="155"/>
      <c r="G11" s="156"/>
    </row>
  </sheetData>
  <sheetProtection algorithmName="SHA-512" hashValue="HwiY4Sgqxluek3Z3Ij+LgQDgigkXY1MPqjfGEAtE6gs0+ZAYQg8hGQRGOLUbzfECZfvu+C1y+Ly1Ew1mVPspUA==" saltValue="53TqpvQNwXQ2qVxU/Yz/Jg==" spinCount="100000" sheet="1" objects="1" scenarios="1" formatCells="0" formatColumns="0" formatRows="0"/>
  <mergeCells count="14">
    <mergeCell ref="G6:G7"/>
    <mergeCell ref="A10:A11"/>
    <mergeCell ref="B10:B11"/>
    <mergeCell ref="C10:C11"/>
    <mergeCell ref="D10:D11"/>
    <mergeCell ref="E10:E11"/>
    <mergeCell ref="F10:F11"/>
    <mergeCell ref="G10:G11"/>
    <mergeCell ref="A6:A7"/>
    <mergeCell ref="B6:B7"/>
    <mergeCell ref="C6:C7"/>
    <mergeCell ref="D6:D7"/>
    <mergeCell ref="E6:E7"/>
    <mergeCell ref="F6:F7"/>
  </mergeCells>
  <pageMargins left="0.7" right="0.7" top="0.75" bottom="0.75" header="0.3" footer="0.3"/>
  <pageSetup scale="77" orientation="portrait"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V352"/>
  <sheetViews>
    <sheetView showGridLines="0" zoomScaleNormal="100" workbookViewId="0">
      <pane xSplit="4" ySplit="5" topLeftCell="E6" activePane="bottomRight" state="frozen"/>
      <selection activeCell="G39" sqref="G39"/>
      <selection pane="topRight" activeCell="G39" sqref="G39"/>
      <selection pane="bottomLeft" activeCell="G39" sqref="G39"/>
      <selection pane="bottomRight" activeCell="B5" sqref="B5"/>
    </sheetView>
  </sheetViews>
  <sheetFormatPr defaultColWidth="9.140625" defaultRowHeight="15" x14ac:dyDescent="0.25"/>
  <cols>
    <col min="1" max="1" width="2.85546875" style="39" customWidth="1"/>
    <col min="2" max="2" width="11.5703125" style="39" customWidth="1"/>
    <col min="3" max="3" width="14.28515625" style="39" customWidth="1"/>
    <col min="4" max="4" width="15.7109375" style="39" customWidth="1"/>
    <col min="5" max="5" width="21.85546875" style="39" customWidth="1"/>
    <col min="6" max="6" width="14.140625" style="39" customWidth="1"/>
    <col min="7" max="7" width="11.85546875" style="39" customWidth="1"/>
    <col min="8" max="9" width="12.85546875" style="39" customWidth="1"/>
    <col min="10" max="10" width="12" style="39" customWidth="1"/>
    <col min="11" max="11" width="10.5703125" style="39" customWidth="1"/>
    <col min="12" max="12" width="15.140625" style="39" customWidth="1"/>
    <col min="13" max="13" width="3.5703125" style="39" customWidth="1"/>
    <col min="14" max="16" width="19.140625" style="39" customWidth="1"/>
    <col min="17" max="16384" width="9.140625" style="39"/>
  </cols>
  <sheetData>
    <row r="1" spans="2:48" x14ac:dyDescent="0.25">
      <c r="B1" s="16" t="s">
        <v>493</v>
      </c>
      <c r="C1" s="137" t="str">
        <f>'Pricing - Lot 1 Voice'!C1</f>
        <v>Manhattan Telecommunications Corporation dba MetTel</v>
      </c>
      <c r="D1" s="138"/>
      <c r="E1" s="139"/>
      <c r="F1" s="10"/>
      <c r="G1" s="44" t="s">
        <v>66</v>
      </c>
      <c r="H1" s="44"/>
      <c r="I1" s="44"/>
      <c r="J1" s="44"/>
      <c r="K1" s="44"/>
      <c r="L1" s="44"/>
      <c r="N1" s="11"/>
      <c r="O1" s="11"/>
      <c r="P1" s="14"/>
    </row>
    <row r="2" spans="2:48" ht="25.5" x14ac:dyDescent="0.25">
      <c r="B2" s="17" t="s">
        <v>494</v>
      </c>
      <c r="C2" s="137" t="str">
        <f>'Pricing - Lot 1 Voice'!C2</f>
        <v>PS68702</v>
      </c>
      <c r="D2" s="138"/>
      <c r="E2" s="139"/>
      <c r="F2" s="10"/>
      <c r="G2" s="44"/>
      <c r="H2" s="44"/>
      <c r="I2" s="44"/>
      <c r="J2" s="44"/>
      <c r="K2" s="44"/>
      <c r="L2" s="44"/>
      <c r="N2" s="11"/>
      <c r="O2" s="11"/>
      <c r="P2" s="35" t="s">
        <v>497</v>
      </c>
    </row>
    <row r="3" spans="2:48" x14ac:dyDescent="0.25">
      <c r="B3" s="17" t="s">
        <v>67</v>
      </c>
      <c r="C3" s="140">
        <f>'Pricing - Lot 1 Voice'!C3</f>
        <v>44690</v>
      </c>
      <c r="D3" s="141"/>
      <c r="E3" s="142"/>
      <c r="F3" s="10"/>
      <c r="G3" s="44"/>
      <c r="H3" s="44"/>
      <c r="I3" s="44"/>
      <c r="J3" s="44"/>
      <c r="K3" s="44"/>
      <c r="L3" s="44"/>
      <c r="N3" s="11"/>
      <c r="O3" s="11"/>
      <c r="P3" s="37">
        <v>347</v>
      </c>
    </row>
    <row r="4" spans="2:48" x14ac:dyDescent="0.25">
      <c r="B4" s="20"/>
      <c r="C4" s="20"/>
      <c r="D4" s="20"/>
      <c r="E4" s="20"/>
      <c r="F4" s="20"/>
      <c r="G4" s="20"/>
      <c r="H4" s="20"/>
      <c r="I4" s="21"/>
      <c r="J4" s="33"/>
      <c r="K4" s="23"/>
      <c r="L4" s="33"/>
      <c r="N4" s="23"/>
      <c r="O4" s="23"/>
      <c r="P4" s="24"/>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row>
    <row r="5" spans="2:48" ht="38.25" x14ac:dyDescent="0.25">
      <c r="B5" s="4" t="s">
        <v>68</v>
      </c>
      <c r="C5" s="4" t="s">
        <v>80</v>
      </c>
      <c r="D5" s="4" t="s">
        <v>0</v>
      </c>
      <c r="E5" s="4" t="s">
        <v>86</v>
      </c>
      <c r="F5" s="4" t="s">
        <v>501</v>
      </c>
      <c r="G5" s="5" t="s">
        <v>71</v>
      </c>
      <c r="H5" s="5" t="s">
        <v>72</v>
      </c>
      <c r="I5" s="15" t="s">
        <v>93</v>
      </c>
      <c r="J5" s="34" t="s">
        <v>65</v>
      </c>
      <c r="K5" s="6" t="s">
        <v>85</v>
      </c>
      <c r="L5" s="34" t="s">
        <v>63</v>
      </c>
      <c r="N5" s="6" t="s">
        <v>498</v>
      </c>
      <c r="O5" s="6" t="s">
        <v>499</v>
      </c>
      <c r="P5" s="13" t="s">
        <v>500</v>
      </c>
    </row>
    <row r="6" spans="2:48" ht="38.25" x14ac:dyDescent="0.25">
      <c r="B6" s="81">
        <v>1</v>
      </c>
      <c r="C6" s="79" t="s">
        <v>197</v>
      </c>
      <c r="D6" s="79" t="s">
        <v>198</v>
      </c>
      <c r="E6" s="79" t="s">
        <v>470</v>
      </c>
      <c r="F6" s="79" t="s">
        <v>70</v>
      </c>
      <c r="G6" s="97" t="s">
        <v>199</v>
      </c>
      <c r="H6" s="97" t="s">
        <v>75</v>
      </c>
      <c r="I6" s="87" t="s">
        <v>83</v>
      </c>
      <c r="J6" s="98">
        <v>442.22</v>
      </c>
      <c r="K6" s="99">
        <v>0.05</v>
      </c>
      <c r="L6" s="38">
        <f t="shared" ref="L6:L69" si="0">IF(J6="","",(J6-(J6*K6)))</f>
        <v>420.10900000000004</v>
      </c>
      <c r="N6" s="90" t="s">
        <v>78</v>
      </c>
      <c r="O6" s="90" t="s">
        <v>222</v>
      </c>
      <c r="P6" s="90" t="s">
        <v>222</v>
      </c>
    </row>
    <row r="7" spans="2:48" x14ac:dyDescent="0.25">
      <c r="B7" s="81">
        <v>2</v>
      </c>
      <c r="C7" s="79" t="s">
        <v>200</v>
      </c>
      <c r="D7" s="79" t="s">
        <v>201</v>
      </c>
      <c r="E7" s="79" t="s">
        <v>143</v>
      </c>
      <c r="F7" s="79" t="s">
        <v>70</v>
      </c>
      <c r="G7" s="97" t="s">
        <v>199</v>
      </c>
      <c r="H7" s="97" t="s">
        <v>75</v>
      </c>
      <c r="I7" s="87" t="s">
        <v>83</v>
      </c>
      <c r="J7" s="98">
        <v>362.77</v>
      </c>
      <c r="K7" s="99">
        <v>0.05</v>
      </c>
      <c r="L7" s="38">
        <f t="shared" si="0"/>
        <v>344.63149999999996</v>
      </c>
      <c r="N7" s="90" t="s">
        <v>78</v>
      </c>
      <c r="O7" s="90" t="s">
        <v>222</v>
      </c>
      <c r="P7" s="90" t="s">
        <v>222</v>
      </c>
    </row>
    <row r="8" spans="2:48" ht="25.5" x14ac:dyDescent="0.25">
      <c r="B8" s="81">
        <v>3</v>
      </c>
      <c r="C8" s="79" t="s">
        <v>202</v>
      </c>
      <c r="D8" s="79" t="s">
        <v>471</v>
      </c>
      <c r="E8" s="79" t="s">
        <v>137</v>
      </c>
      <c r="F8" s="79" t="s">
        <v>203</v>
      </c>
      <c r="G8" s="97" t="s">
        <v>204</v>
      </c>
      <c r="H8" s="97" t="s">
        <v>75</v>
      </c>
      <c r="I8" s="87" t="s">
        <v>83</v>
      </c>
      <c r="J8" s="98">
        <v>197.56</v>
      </c>
      <c r="K8" s="99">
        <v>0.05</v>
      </c>
      <c r="L8" s="38">
        <f t="shared" si="0"/>
        <v>187.68200000000002</v>
      </c>
      <c r="N8" s="90" t="s">
        <v>78</v>
      </c>
      <c r="O8" s="90" t="s">
        <v>222</v>
      </c>
      <c r="P8" s="90" t="s">
        <v>222</v>
      </c>
    </row>
    <row r="9" spans="2:48" ht="25.5" x14ac:dyDescent="0.25">
      <c r="B9" s="81">
        <v>4</v>
      </c>
      <c r="C9" s="79" t="s">
        <v>205</v>
      </c>
      <c r="D9" s="79" t="s">
        <v>471</v>
      </c>
      <c r="E9" s="79" t="s">
        <v>137</v>
      </c>
      <c r="F9" s="79" t="s">
        <v>203</v>
      </c>
      <c r="G9" s="97" t="s">
        <v>204</v>
      </c>
      <c r="H9" s="97" t="s">
        <v>75</v>
      </c>
      <c r="I9" s="87" t="s">
        <v>84</v>
      </c>
      <c r="J9" s="98">
        <v>98.74</v>
      </c>
      <c r="K9" s="99">
        <v>0.05</v>
      </c>
      <c r="L9" s="38">
        <f t="shared" si="0"/>
        <v>93.802999999999997</v>
      </c>
      <c r="N9" s="90" t="s">
        <v>78</v>
      </c>
      <c r="O9" s="90" t="s">
        <v>222</v>
      </c>
      <c r="P9" s="90" t="s">
        <v>222</v>
      </c>
    </row>
    <row r="10" spans="2:48" ht="25.5" x14ac:dyDescent="0.25">
      <c r="B10" s="81">
        <v>5</v>
      </c>
      <c r="C10" s="79" t="s">
        <v>206</v>
      </c>
      <c r="D10" s="79" t="s">
        <v>471</v>
      </c>
      <c r="E10" s="79" t="s">
        <v>137</v>
      </c>
      <c r="F10" s="79" t="s">
        <v>203</v>
      </c>
      <c r="G10" s="97" t="s">
        <v>204</v>
      </c>
      <c r="H10" s="97" t="s">
        <v>75</v>
      </c>
      <c r="I10" s="87" t="s">
        <v>83</v>
      </c>
      <c r="J10" s="98">
        <v>113.51</v>
      </c>
      <c r="K10" s="99">
        <v>0.05</v>
      </c>
      <c r="L10" s="38">
        <f t="shared" si="0"/>
        <v>107.83450000000001</v>
      </c>
      <c r="N10" s="90" t="s">
        <v>78</v>
      </c>
      <c r="O10" s="90" t="s">
        <v>222</v>
      </c>
      <c r="P10" s="90" t="s">
        <v>222</v>
      </c>
    </row>
    <row r="11" spans="2:48" ht="25.5" x14ac:dyDescent="0.25">
      <c r="B11" s="81">
        <v>6</v>
      </c>
      <c r="C11" s="79" t="s">
        <v>207</v>
      </c>
      <c r="D11" s="79" t="s">
        <v>471</v>
      </c>
      <c r="E11" s="79" t="s">
        <v>137</v>
      </c>
      <c r="F11" s="79" t="s">
        <v>203</v>
      </c>
      <c r="G11" s="97" t="s">
        <v>204</v>
      </c>
      <c r="H11" s="97" t="s">
        <v>75</v>
      </c>
      <c r="I11" s="87" t="s">
        <v>84</v>
      </c>
      <c r="J11" s="98">
        <v>97.75</v>
      </c>
      <c r="K11" s="99">
        <v>0.05</v>
      </c>
      <c r="L11" s="38">
        <f t="shared" si="0"/>
        <v>92.862499999999997</v>
      </c>
      <c r="N11" s="90" t="s">
        <v>78</v>
      </c>
      <c r="O11" s="90" t="s">
        <v>222</v>
      </c>
      <c r="P11" s="90" t="s">
        <v>222</v>
      </c>
    </row>
    <row r="12" spans="2:48" ht="25.5" x14ac:dyDescent="0.25">
      <c r="B12" s="81">
        <v>7</v>
      </c>
      <c r="C12" s="79" t="s">
        <v>208</v>
      </c>
      <c r="D12" s="79" t="s">
        <v>471</v>
      </c>
      <c r="E12" s="79" t="s">
        <v>137</v>
      </c>
      <c r="F12" s="79" t="s">
        <v>203</v>
      </c>
      <c r="G12" s="97" t="s">
        <v>209</v>
      </c>
      <c r="H12" s="97" t="s">
        <v>75</v>
      </c>
      <c r="I12" s="87" t="s">
        <v>83</v>
      </c>
      <c r="J12" s="98">
        <v>129.75</v>
      </c>
      <c r="K12" s="99">
        <v>0.05</v>
      </c>
      <c r="L12" s="38">
        <f t="shared" si="0"/>
        <v>123.2625</v>
      </c>
      <c r="N12" s="90" t="s">
        <v>78</v>
      </c>
      <c r="O12" s="90" t="s">
        <v>222</v>
      </c>
      <c r="P12" s="90" t="s">
        <v>222</v>
      </c>
    </row>
    <row r="13" spans="2:48" ht="25.5" x14ac:dyDescent="0.25">
      <c r="B13" s="81">
        <v>8</v>
      </c>
      <c r="C13" s="79" t="s">
        <v>210</v>
      </c>
      <c r="D13" s="79" t="s">
        <v>471</v>
      </c>
      <c r="E13" s="79" t="s">
        <v>137</v>
      </c>
      <c r="F13" s="79" t="s">
        <v>203</v>
      </c>
      <c r="G13" s="97" t="s">
        <v>209</v>
      </c>
      <c r="H13" s="97" t="s">
        <v>75</v>
      </c>
      <c r="I13" s="87" t="s">
        <v>84</v>
      </c>
      <c r="J13" s="98">
        <v>197.48</v>
      </c>
      <c r="K13" s="99">
        <v>0.05</v>
      </c>
      <c r="L13" s="38">
        <f t="shared" si="0"/>
        <v>187.60599999999999</v>
      </c>
      <c r="N13" s="90" t="s">
        <v>78</v>
      </c>
      <c r="O13" s="90" t="s">
        <v>222</v>
      </c>
      <c r="P13" s="90" t="s">
        <v>222</v>
      </c>
    </row>
    <row r="14" spans="2:48" ht="25.5" x14ac:dyDescent="0.25">
      <c r="B14" s="81">
        <v>9</v>
      </c>
      <c r="C14" s="79" t="s">
        <v>211</v>
      </c>
      <c r="D14" s="79" t="s">
        <v>471</v>
      </c>
      <c r="E14" s="79" t="s">
        <v>137</v>
      </c>
      <c r="F14" s="79" t="s">
        <v>203</v>
      </c>
      <c r="G14" s="97" t="s">
        <v>76</v>
      </c>
      <c r="H14" s="97" t="s">
        <v>75</v>
      </c>
      <c r="I14" s="87" t="s">
        <v>83</v>
      </c>
      <c r="J14" s="98">
        <v>165.06</v>
      </c>
      <c r="K14" s="99">
        <v>0.05</v>
      </c>
      <c r="L14" s="38">
        <f t="shared" si="0"/>
        <v>156.80700000000002</v>
      </c>
      <c r="N14" s="90" t="s">
        <v>78</v>
      </c>
      <c r="O14" s="90" t="s">
        <v>222</v>
      </c>
      <c r="P14" s="90" t="s">
        <v>222</v>
      </c>
    </row>
    <row r="15" spans="2:48" ht="25.5" x14ac:dyDescent="0.25">
      <c r="B15" s="81">
        <v>10</v>
      </c>
      <c r="C15" s="79" t="s">
        <v>212</v>
      </c>
      <c r="D15" s="79" t="s">
        <v>471</v>
      </c>
      <c r="E15" s="79" t="s">
        <v>137</v>
      </c>
      <c r="F15" s="79" t="s">
        <v>203</v>
      </c>
      <c r="G15" s="97" t="s">
        <v>76</v>
      </c>
      <c r="H15" s="97" t="s">
        <v>75</v>
      </c>
      <c r="I15" s="87" t="s">
        <v>83</v>
      </c>
      <c r="J15" s="98">
        <v>104.47</v>
      </c>
      <c r="K15" s="99">
        <v>0.05</v>
      </c>
      <c r="L15" s="38">
        <f t="shared" si="0"/>
        <v>99.246499999999997</v>
      </c>
      <c r="N15" s="90" t="s">
        <v>78</v>
      </c>
      <c r="O15" s="90" t="s">
        <v>222</v>
      </c>
      <c r="P15" s="90" t="s">
        <v>222</v>
      </c>
    </row>
    <row r="16" spans="2:48" ht="25.5" x14ac:dyDescent="0.25">
      <c r="B16" s="81">
        <v>11</v>
      </c>
      <c r="C16" s="79" t="s">
        <v>213</v>
      </c>
      <c r="D16" s="79" t="s">
        <v>471</v>
      </c>
      <c r="E16" s="79" t="s">
        <v>137</v>
      </c>
      <c r="F16" s="79" t="s">
        <v>203</v>
      </c>
      <c r="G16" s="97" t="s">
        <v>214</v>
      </c>
      <c r="H16" s="97" t="s">
        <v>75</v>
      </c>
      <c r="I16" s="87" t="s">
        <v>84</v>
      </c>
      <c r="J16" s="98">
        <v>148.11000000000001</v>
      </c>
      <c r="K16" s="99">
        <v>0.05</v>
      </c>
      <c r="L16" s="38">
        <f t="shared" si="0"/>
        <v>140.70450000000002</v>
      </c>
      <c r="N16" s="90" t="s">
        <v>78</v>
      </c>
      <c r="O16" s="90" t="s">
        <v>222</v>
      </c>
      <c r="P16" s="90" t="s">
        <v>222</v>
      </c>
    </row>
    <row r="17" spans="2:16" ht="25.5" x14ac:dyDescent="0.25">
      <c r="B17" s="81">
        <v>12</v>
      </c>
      <c r="C17" s="79" t="s">
        <v>215</v>
      </c>
      <c r="D17" s="79" t="s">
        <v>471</v>
      </c>
      <c r="E17" s="79" t="s">
        <v>137</v>
      </c>
      <c r="F17" s="79" t="s">
        <v>203</v>
      </c>
      <c r="G17" s="97" t="s">
        <v>214</v>
      </c>
      <c r="H17" s="97" t="s">
        <v>75</v>
      </c>
      <c r="I17" s="87" t="s">
        <v>83</v>
      </c>
      <c r="J17" s="98">
        <v>123</v>
      </c>
      <c r="K17" s="99">
        <v>0.05</v>
      </c>
      <c r="L17" s="38">
        <f t="shared" si="0"/>
        <v>116.85</v>
      </c>
      <c r="N17" s="90" t="s">
        <v>78</v>
      </c>
      <c r="O17" s="90" t="s">
        <v>222</v>
      </c>
      <c r="P17" s="90" t="s">
        <v>222</v>
      </c>
    </row>
    <row r="18" spans="2:16" ht="25.5" x14ac:dyDescent="0.25">
      <c r="B18" s="81">
        <v>13</v>
      </c>
      <c r="C18" s="79" t="s">
        <v>216</v>
      </c>
      <c r="D18" s="79" t="s">
        <v>471</v>
      </c>
      <c r="E18" s="79" t="s">
        <v>137</v>
      </c>
      <c r="F18" s="79" t="s">
        <v>203</v>
      </c>
      <c r="G18" s="97" t="s">
        <v>217</v>
      </c>
      <c r="H18" s="97" t="s">
        <v>75</v>
      </c>
      <c r="I18" s="87" t="s">
        <v>84</v>
      </c>
      <c r="J18" s="98">
        <v>97.75</v>
      </c>
      <c r="K18" s="99">
        <v>0.05</v>
      </c>
      <c r="L18" s="38">
        <f t="shared" si="0"/>
        <v>92.862499999999997</v>
      </c>
      <c r="N18" s="90" t="s">
        <v>78</v>
      </c>
      <c r="O18" s="90" t="s">
        <v>222</v>
      </c>
      <c r="P18" s="90" t="s">
        <v>222</v>
      </c>
    </row>
    <row r="19" spans="2:16" ht="25.5" x14ac:dyDescent="0.25">
      <c r="B19" s="81">
        <v>14</v>
      </c>
      <c r="C19" s="79" t="s">
        <v>218</v>
      </c>
      <c r="D19" s="79" t="s">
        <v>471</v>
      </c>
      <c r="E19" s="79" t="s">
        <v>137</v>
      </c>
      <c r="F19" s="79" t="s">
        <v>203</v>
      </c>
      <c r="G19" s="97" t="s">
        <v>217</v>
      </c>
      <c r="H19" s="97" t="s">
        <v>75</v>
      </c>
      <c r="I19" s="87" t="s">
        <v>83</v>
      </c>
      <c r="J19" s="98">
        <v>345.2</v>
      </c>
      <c r="K19" s="99">
        <v>0.05</v>
      </c>
      <c r="L19" s="38">
        <f t="shared" si="0"/>
        <v>327.94</v>
      </c>
      <c r="N19" s="90" t="s">
        <v>78</v>
      </c>
      <c r="O19" s="90" t="s">
        <v>222</v>
      </c>
      <c r="P19" s="90" t="s">
        <v>222</v>
      </c>
    </row>
    <row r="20" spans="2:16" ht="25.5" x14ac:dyDescent="0.25">
      <c r="B20" s="81">
        <v>15</v>
      </c>
      <c r="C20" s="79" t="s">
        <v>219</v>
      </c>
      <c r="D20" s="79" t="s">
        <v>471</v>
      </c>
      <c r="E20" s="79" t="s">
        <v>137</v>
      </c>
      <c r="F20" s="79" t="s">
        <v>203</v>
      </c>
      <c r="G20" s="97" t="s">
        <v>77</v>
      </c>
      <c r="H20" s="97" t="s">
        <v>75</v>
      </c>
      <c r="I20" s="87" t="s">
        <v>83</v>
      </c>
      <c r="J20" s="98">
        <v>393.97</v>
      </c>
      <c r="K20" s="99">
        <v>0.05</v>
      </c>
      <c r="L20" s="38">
        <f t="shared" si="0"/>
        <v>374.2715</v>
      </c>
      <c r="N20" s="90" t="s">
        <v>78</v>
      </c>
      <c r="O20" s="90" t="s">
        <v>222</v>
      </c>
      <c r="P20" s="90" t="s">
        <v>222</v>
      </c>
    </row>
    <row r="21" spans="2:16" ht="25.5" x14ac:dyDescent="0.25">
      <c r="B21" s="81">
        <v>16</v>
      </c>
      <c r="C21" s="79" t="s">
        <v>220</v>
      </c>
      <c r="D21" s="79" t="s">
        <v>471</v>
      </c>
      <c r="E21" s="79" t="s">
        <v>137</v>
      </c>
      <c r="F21" s="79" t="s">
        <v>203</v>
      </c>
      <c r="G21" s="97" t="s">
        <v>76</v>
      </c>
      <c r="H21" s="97" t="s">
        <v>75</v>
      </c>
      <c r="I21" s="87" t="s">
        <v>83</v>
      </c>
      <c r="J21" s="98">
        <v>104.47</v>
      </c>
      <c r="K21" s="99">
        <v>0.05</v>
      </c>
      <c r="L21" s="38">
        <f t="shared" si="0"/>
        <v>99.246499999999997</v>
      </c>
      <c r="N21" s="90" t="s">
        <v>78</v>
      </c>
      <c r="O21" s="90" t="s">
        <v>222</v>
      </c>
      <c r="P21" s="90" t="s">
        <v>222</v>
      </c>
    </row>
    <row r="22" spans="2:16" ht="25.5" x14ac:dyDescent="0.25">
      <c r="B22" s="81">
        <v>17</v>
      </c>
      <c r="C22" s="79" t="s">
        <v>221</v>
      </c>
      <c r="D22" s="79" t="s">
        <v>471</v>
      </c>
      <c r="E22" s="79" t="s">
        <v>137</v>
      </c>
      <c r="F22" s="79" t="s">
        <v>203</v>
      </c>
      <c r="G22" s="97" t="s">
        <v>76</v>
      </c>
      <c r="H22" s="97" t="s">
        <v>75</v>
      </c>
      <c r="I22" s="87" t="s">
        <v>84</v>
      </c>
      <c r="J22" s="98">
        <v>148.11000000000001</v>
      </c>
      <c r="K22" s="99">
        <v>0.05</v>
      </c>
      <c r="L22" s="38">
        <f t="shared" si="0"/>
        <v>140.70450000000002</v>
      </c>
      <c r="N22" s="90" t="s">
        <v>78</v>
      </c>
      <c r="O22" s="90" t="s">
        <v>222</v>
      </c>
      <c r="P22" s="90" t="s">
        <v>222</v>
      </c>
    </row>
    <row r="23" spans="2:16" x14ac:dyDescent="0.25">
      <c r="B23" s="81">
        <v>18</v>
      </c>
      <c r="C23" s="79" t="s">
        <v>472</v>
      </c>
      <c r="D23" s="79" t="s">
        <v>473</v>
      </c>
      <c r="E23" s="79" t="s">
        <v>130</v>
      </c>
      <c r="F23" s="79" t="s">
        <v>203</v>
      </c>
      <c r="G23" s="97" t="s">
        <v>64</v>
      </c>
      <c r="H23" s="97" t="s">
        <v>75</v>
      </c>
      <c r="I23" s="87" t="s">
        <v>83</v>
      </c>
      <c r="J23" s="98">
        <v>195.42</v>
      </c>
      <c r="K23" s="99">
        <v>0.05</v>
      </c>
      <c r="L23" s="38">
        <f t="shared" si="0"/>
        <v>185.649</v>
      </c>
      <c r="N23" s="90" t="s">
        <v>78</v>
      </c>
      <c r="O23" s="90" t="s">
        <v>222</v>
      </c>
      <c r="P23" s="90" t="s">
        <v>222</v>
      </c>
    </row>
    <row r="24" spans="2:16" x14ac:dyDescent="0.25">
      <c r="B24" s="81">
        <v>19</v>
      </c>
      <c r="C24" s="79" t="s">
        <v>474</v>
      </c>
      <c r="D24" s="79" t="s">
        <v>473</v>
      </c>
      <c r="E24" s="79" t="s">
        <v>130</v>
      </c>
      <c r="F24" s="79" t="s">
        <v>203</v>
      </c>
      <c r="G24" s="97" t="s">
        <v>74</v>
      </c>
      <c r="H24" s="97" t="s">
        <v>75</v>
      </c>
      <c r="I24" s="87" t="s">
        <v>83</v>
      </c>
      <c r="J24" s="98">
        <v>175.87</v>
      </c>
      <c r="K24" s="99">
        <v>0.05</v>
      </c>
      <c r="L24" s="38">
        <f t="shared" si="0"/>
        <v>167.07650000000001</v>
      </c>
      <c r="N24" s="90" t="s">
        <v>78</v>
      </c>
      <c r="O24" s="90" t="s">
        <v>222</v>
      </c>
      <c r="P24" s="90" t="s">
        <v>222</v>
      </c>
    </row>
    <row r="25" spans="2:16" x14ac:dyDescent="0.25">
      <c r="B25" s="81">
        <v>20</v>
      </c>
      <c r="C25" s="79" t="s">
        <v>475</v>
      </c>
      <c r="D25" s="79" t="s">
        <v>473</v>
      </c>
      <c r="E25" s="79" t="s">
        <v>130</v>
      </c>
      <c r="F25" s="79" t="s">
        <v>203</v>
      </c>
      <c r="G25" s="97" t="s">
        <v>476</v>
      </c>
      <c r="H25" s="97" t="s">
        <v>75</v>
      </c>
      <c r="I25" s="87" t="s">
        <v>83</v>
      </c>
      <c r="J25" s="98">
        <v>156.32</v>
      </c>
      <c r="K25" s="99">
        <v>0.05</v>
      </c>
      <c r="L25" s="38">
        <f t="shared" si="0"/>
        <v>148.50399999999999</v>
      </c>
      <c r="N25" s="90" t="s">
        <v>78</v>
      </c>
      <c r="O25" s="90" t="s">
        <v>222</v>
      </c>
      <c r="P25" s="90" t="s">
        <v>222</v>
      </c>
    </row>
    <row r="26" spans="2:16" x14ac:dyDescent="0.25">
      <c r="B26" s="81">
        <v>21</v>
      </c>
      <c r="C26" s="79" t="s">
        <v>477</v>
      </c>
      <c r="D26" s="79" t="s">
        <v>473</v>
      </c>
      <c r="E26" s="79" t="s">
        <v>130</v>
      </c>
      <c r="F26" s="79" t="s">
        <v>203</v>
      </c>
      <c r="G26" s="97" t="s">
        <v>88</v>
      </c>
      <c r="H26" s="97" t="s">
        <v>75</v>
      </c>
      <c r="I26" s="87" t="s">
        <v>83</v>
      </c>
      <c r="J26" s="98">
        <v>131.88999999999999</v>
      </c>
      <c r="K26" s="99">
        <v>0.05</v>
      </c>
      <c r="L26" s="38">
        <f t="shared" si="0"/>
        <v>125.29549999999999</v>
      </c>
      <c r="N26" s="90" t="s">
        <v>78</v>
      </c>
      <c r="O26" s="90" t="s">
        <v>222</v>
      </c>
      <c r="P26" s="90" t="s">
        <v>222</v>
      </c>
    </row>
    <row r="27" spans="2:16" x14ac:dyDescent="0.25">
      <c r="B27" s="81">
        <v>22</v>
      </c>
      <c r="C27" s="79" t="s">
        <v>478</v>
      </c>
      <c r="D27" s="79" t="s">
        <v>473</v>
      </c>
      <c r="E27" s="79" t="s">
        <v>130</v>
      </c>
      <c r="F27" s="79" t="s">
        <v>203</v>
      </c>
      <c r="G27" s="97" t="s">
        <v>79</v>
      </c>
      <c r="H27" s="97" t="s">
        <v>75</v>
      </c>
      <c r="I27" s="87" t="s">
        <v>83</v>
      </c>
      <c r="J27" s="98">
        <v>113.32</v>
      </c>
      <c r="K27" s="99">
        <v>0.05</v>
      </c>
      <c r="L27" s="38">
        <f t="shared" si="0"/>
        <v>107.654</v>
      </c>
      <c r="N27" s="90" t="s">
        <v>78</v>
      </c>
      <c r="O27" s="90" t="s">
        <v>222</v>
      </c>
      <c r="P27" s="90" t="s">
        <v>222</v>
      </c>
    </row>
    <row r="28" spans="2:16" x14ac:dyDescent="0.25">
      <c r="B28" s="81">
        <v>23</v>
      </c>
      <c r="C28" s="79" t="s">
        <v>479</v>
      </c>
      <c r="D28" s="79" t="s">
        <v>473</v>
      </c>
      <c r="E28" s="79" t="s">
        <v>130</v>
      </c>
      <c r="F28" s="79" t="s">
        <v>203</v>
      </c>
      <c r="G28" s="97" t="s">
        <v>199</v>
      </c>
      <c r="H28" s="97" t="s">
        <v>75</v>
      </c>
      <c r="I28" s="87" t="s">
        <v>83</v>
      </c>
      <c r="J28" s="98">
        <v>103.55</v>
      </c>
      <c r="K28" s="99">
        <v>0.05</v>
      </c>
      <c r="L28" s="38">
        <f t="shared" si="0"/>
        <v>98.372500000000002</v>
      </c>
      <c r="N28" s="90" t="s">
        <v>78</v>
      </c>
      <c r="O28" s="90" t="s">
        <v>222</v>
      </c>
      <c r="P28" s="90" t="s">
        <v>222</v>
      </c>
    </row>
    <row r="29" spans="2:16" ht="38.25" x14ac:dyDescent="0.25">
      <c r="B29" s="81">
        <v>24</v>
      </c>
      <c r="C29" s="79" t="s">
        <v>480</v>
      </c>
      <c r="D29" s="79" t="s">
        <v>481</v>
      </c>
      <c r="E29" s="79" t="s">
        <v>143</v>
      </c>
      <c r="F29" s="79" t="s">
        <v>70</v>
      </c>
      <c r="G29" s="97" t="s">
        <v>199</v>
      </c>
      <c r="H29" s="97" t="s">
        <v>75</v>
      </c>
      <c r="I29" s="87" t="s">
        <v>83</v>
      </c>
      <c r="J29" s="98">
        <v>477.63</v>
      </c>
      <c r="K29" s="99">
        <v>0.05</v>
      </c>
      <c r="L29" s="38">
        <f t="shared" si="0"/>
        <v>453.74849999999998</v>
      </c>
      <c r="N29" s="90" t="s">
        <v>78</v>
      </c>
      <c r="O29" s="90" t="s">
        <v>222</v>
      </c>
      <c r="P29" s="90" t="s">
        <v>222</v>
      </c>
    </row>
    <row r="30" spans="2:16" ht="51" x14ac:dyDescent="0.25">
      <c r="B30" s="81">
        <v>25</v>
      </c>
      <c r="C30" s="79" t="s">
        <v>482</v>
      </c>
      <c r="D30" s="79" t="s">
        <v>483</v>
      </c>
      <c r="E30" s="79" t="s">
        <v>484</v>
      </c>
      <c r="F30" s="79" t="s">
        <v>70</v>
      </c>
      <c r="G30" s="97" t="s">
        <v>77</v>
      </c>
      <c r="H30" s="97" t="s">
        <v>75</v>
      </c>
      <c r="I30" s="87" t="s">
        <v>83</v>
      </c>
      <c r="J30" s="98">
        <v>1157.23</v>
      </c>
      <c r="K30" s="99">
        <v>0.05</v>
      </c>
      <c r="L30" s="38">
        <f t="shared" si="0"/>
        <v>1099.3685</v>
      </c>
      <c r="N30" s="90" t="s">
        <v>78</v>
      </c>
      <c r="O30" s="90" t="s">
        <v>222</v>
      </c>
      <c r="P30" s="90" t="s">
        <v>222</v>
      </c>
    </row>
    <row r="31" spans="2:16" ht="51" x14ac:dyDescent="0.25">
      <c r="B31" s="81">
        <v>26</v>
      </c>
      <c r="C31" s="79" t="s">
        <v>485</v>
      </c>
      <c r="D31" s="79" t="s">
        <v>486</v>
      </c>
      <c r="E31" s="79" t="s">
        <v>143</v>
      </c>
      <c r="F31" s="79" t="s">
        <v>70</v>
      </c>
      <c r="G31" s="97" t="s">
        <v>199</v>
      </c>
      <c r="H31" s="97" t="s">
        <v>75</v>
      </c>
      <c r="I31" s="87" t="s">
        <v>83</v>
      </c>
      <c r="J31" s="98">
        <v>442.22</v>
      </c>
      <c r="K31" s="99">
        <v>0.05</v>
      </c>
      <c r="L31" s="38">
        <f t="shared" si="0"/>
        <v>420.10900000000004</v>
      </c>
      <c r="N31" s="90" t="s">
        <v>78</v>
      </c>
      <c r="O31" s="90" t="s">
        <v>222</v>
      </c>
      <c r="P31" s="90" t="s">
        <v>222</v>
      </c>
    </row>
    <row r="32" spans="2:16" ht="25.5" x14ac:dyDescent="0.25">
      <c r="B32" s="81">
        <v>27</v>
      </c>
      <c r="C32" s="79" t="s">
        <v>487</v>
      </c>
      <c r="D32" s="79" t="s">
        <v>488</v>
      </c>
      <c r="E32" s="79" t="s">
        <v>489</v>
      </c>
      <c r="F32" s="79" t="s">
        <v>70</v>
      </c>
      <c r="G32" s="97" t="s">
        <v>199</v>
      </c>
      <c r="H32" s="97" t="s">
        <v>75</v>
      </c>
      <c r="I32" s="87" t="s">
        <v>83</v>
      </c>
      <c r="J32" s="98">
        <v>172.24</v>
      </c>
      <c r="K32" s="99">
        <v>0.05</v>
      </c>
      <c r="L32" s="38">
        <f t="shared" si="0"/>
        <v>163.62800000000001</v>
      </c>
      <c r="N32" s="90" t="s">
        <v>78</v>
      </c>
      <c r="O32" s="90" t="s">
        <v>222</v>
      </c>
      <c r="P32" s="90" t="s">
        <v>222</v>
      </c>
    </row>
    <row r="33" spans="2:16" ht="63.75" x14ac:dyDescent="0.25">
      <c r="B33" s="81">
        <v>28</v>
      </c>
      <c r="C33" s="100" t="s">
        <v>610</v>
      </c>
      <c r="D33" s="100" t="s">
        <v>611</v>
      </c>
      <c r="E33" s="100" t="s">
        <v>612</v>
      </c>
      <c r="F33" s="100" t="s">
        <v>70</v>
      </c>
      <c r="G33" s="101" t="s">
        <v>89</v>
      </c>
      <c r="H33" s="101" t="s">
        <v>75</v>
      </c>
      <c r="I33" s="102" t="s">
        <v>83</v>
      </c>
      <c r="J33" s="103">
        <v>1225</v>
      </c>
      <c r="K33" s="104">
        <v>0.4</v>
      </c>
      <c r="L33" s="94">
        <f t="shared" si="0"/>
        <v>735</v>
      </c>
      <c r="N33" s="90" t="s">
        <v>78</v>
      </c>
      <c r="O33" s="90" t="s">
        <v>222</v>
      </c>
      <c r="P33" s="90" t="s">
        <v>222</v>
      </c>
    </row>
    <row r="34" spans="2:16" ht="63.75" x14ac:dyDescent="0.25">
      <c r="B34" s="81">
        <v>29</v>
      </c>
      <c r="C34" s="100" t="s">
        <v>613</v>
      </c>
      <c r="D34" s="100" t="s">
        <v>614</v>
      </c>
      <c r="E34" s="100" t="s">
        <v>612</v>
      </c>
      <c r="F34" s="100" t="s">
        <v>70</v>
      </c>
      <c r="G34" s="101" t="s">
        <v>89</v>
      </c>
      <c r="H34" s="101" t="s">
        <v>75</v>
      </c>
      <c r="I34" s="102" t="s">
        <v>83</v>
      </c>
      <c r="J34" s="103">
        <v>900</v>
      </c>
      <c r="K34" s="104">
        <v>0.4</v>
      </c>
      <c r="L34" s="93">
        <f t="shared" si="0"/>
        <v>540</v>
      </c>
      <c r="N34" s="90" t="s">
        <v>78</v>
      </c>
      <c r="O34" s="90" t="s">
        <v>222</v>
      </c>
      <c r="P34" s="90" t="s">
        <v>222</v>
      </c>
    </row>
    <row r="35" spans="2:16" ht="63.75" x14ac:dyDescent="0.25">
      <c r="B35" s="81">
        <v>30</v>
      </c>
      <c r="C35" s="100" t="s">
        <v>615</v>
      </c>
      <c r="D35" s="100" t="s">
        <v>616</v>
      </c>
      <c r="E35" s="100" t="s">
        <v>612</v>
      </c>
      <c r="F35" s="100" t="s">
        <v>70</v>
      </c>
      <c r="G35" s="101" t="s">
        <v>89</v>
      </c>
      <c r="H35" s="101" t="s">
        <v>75</v>
      </c>
      <c r="I35" s="102" t="s">
        <v>83</v>
      </c>
      <c r="J35" s="103">
        <v>1800</v>
      </c>
      <c r="K35" s="104">
        <v>0.4</v>
      </c>
      <c r="L35" s="93">
        <f t="shared" si="0"/>
        <v>1080</v>
      </c>
      <c r="N35" s="90" t="s">
        <v>78</v>
      </c>
      <c r="O35" s="90" t="s">
        <v>222</v>
      </c>
      <c r="P35" s="90" t="s">
        <v>222</v>
      </c>
    </row>
    <row r="36" spans="2:16" ht="63.75" x14ac:dyDescent="0.25">
      <c r="B36" s="81">
        <v>31</v>
      </c>
      <c r="C36" s="100" t="s">
        <v>617</v>
      </c>
      <c r="D36" s="100" t="s">
        <v>618</v>
      </c>
      <c r="E36" s="100" t="s">
        <v>612</v>
      </c>
      <c r="F36" s="100" t="s">
        <v>70</v>
      </c>
      <c r="G36" s="101" t="s">
        <v>89</v>
      </c>
      <c r="H36" s="101" t="s">
        <v>75</v>
      </c>
      <c r="I36" s="102" t="s">
        <v>83</v>
      </c>
      <c r="J36" s="103">
        <v>1350</v>
      </c>
      <c r="K36" s="104">
        <v>0.4</v>
      </c>
      <c r="L36" s="93">
        <f t="shared" si="0"/>
        <v>810</v>
      </c>
      <c r="N36" s="90" t="s">
        <v>78</v>
      </c>
      <c r="O36" s="90" t="s">
        <v>222</v>
      </c>
      <c r="P36" s="90" t="s">
        <v>222</v>
      </c>
    </row>
    <row r="37" spans="2:16" ht="63.75" x14ac:dyDescent="0.25">
      <c r="B37" s="81">
        <v>32</v>
      </c>
      <c r="C37" s="100" t="s">
        <v>619</v>
      </c>
      <c r="D37" s="100" t="s">
        <v>620</v>
      </c>
      <c r="E37" s="100" t="s">
        <v>612</v>
      </c>
      <c r="F37" s="100" t="s">
        <v>70</v>
      </c>
      <c r="G37" s="101" t="s">
        <v>89</v>
      </c>
      <c r="H37" s="101" t="s">
        <v>75</v>
      </c>
      <c r="I37" s="102" t="s">
        <v>83</v>
      </c>
      <c r="J37" s="103">
        <v>2400</v>
      </c>
      <c r="K37" s="104">
        <v>0.4</v>
      </c>
      <c r="L37" s="93">
        <f t="shared" si="0"/>
        <v>1440</v>
      </c>
      <c r="N37" s="90" t="s">
        <v>78</v>
      </c>
      <c r="O37" s="90" t="s">
        <v>222</v>
      </c>
      <c r="P37" s="90" t="s">
        <v>222</v>
      </c>
    </row>
    <row r="38" spans="2:16" ht="63.75" x14ac:dyDescent="0.25">
      <c r="B38" s="81">
        <v>33</v>
      </c>
      <c r="C38" s="100" t="s">
        <v>621</v>
      </c>
      <c r="D38" s="100" t="s">
        <v>622</v>
      </c>
      <c r="E38" s="100" t="s">
        <v>612</v>
      </c>
      <c r="F38" s="100" t="s">
        <v>70</v>
      </c>
      <c r="G38" s="101" t="s">
        <v>89</v>
      </c>
      <c r="H38" s="101" t="s">
        <v>75</v>
      </c>
      <c r="I38" s="102" t="s">
        <v>83</v>
      </c>
      <c r="J38" s="103">
        <v>1950</v>
      </c>
      <c r="K38" s="104">
        <v>0.4</v>
      </c>
      <c r="L38" s="93">
        <f t="shared" si="0"/>
        <v>1170</v>
      </c>
      <c r="N38" s="90" t="s">
        <v>78</v>
      </c>
      <c r="O38" s="90" t="s">
        <v>222</v>
      </c>
      <c r="P38" s="90" t="s">
        <v>222</v>
      </c>
    </row>
    <row r="39" spans="2:16" ht="63.75" x14ac:dyDescent="0.25">
      <c r="B39" s="81">
        <v>34</v>
      </c>
      <c r="C39" s="100" t="s">
        <v>623</v>
      </c>
      <c r="D39" s="100" t="s">
        <v>624</v>
      </c>
      <c r="E39" s="100" t="s">
        <v>612</v>
      </c>
      <c r="F39" s="100" t="s">
        <v>70</v>
      </c>
      <c r="G39" s="101" t="s">
        <v>89</v>
      </c>
      <c r="H39" s="101" t="s">
        <v>75</v>
      </c>
      <c r="I39" s="102" t="s">
        <v>83</v>
      </c>
      <c r="J39" s="103">
        <v>2700</v>
      </c>
      <c r="K39" s="104">
        <v>0.4</v>
      </c>
      <c r="L39" s="93">
        <f t="shared" si="0"/>
        <v>1620</v>
      </c>
      <c r="N39" s="90" t="s">
        <v>78</v>
      </c>
      <c r="O39" s="90" t="s">
        <v>222</v>
      </c>
      <c r="P39" s="90" t="s">
        <v>222</v>
      </c>
    </row>
    <row r="40" spans="2:16" ht="63.75" x14ac:dyDescent="0.25">
      <c r="B40" s="81">
        <v>35</v>
      </c>
      <c r="C40" s="100" t="s">
        <v>625</v>
      </c>
      <c r="D40" s="100" t="s">
        <v>626</v>
      </c>
      <c r="E40" s="100" t="s">
        <v>612</v>
      </c>
      <c r="F40" s="100" t="s">
        <v>70</v>
      </c>
      <c r="G40" s="101" t="s">
        <v>89</v>
      </c>
      <c r="H40" s="101" t="s">
        <v>75</v>
      </c>
      <c r="I40" s="102" t="s">
        <v>83</v>
      </c>
      <c r="J40" s="103">
        <v>2250</v>
      </c>
      <c r="K40" s="104">
        <v>0.4</v>
      </c>
      <c r="L40" s="93">
        <f t="shared" si="0"/>
        <v>1350</v>
      </c>
      <c r="N40" s="90" t="s">
        <v>78</v>
      </c>
      <c r="O40" s="90" t="s">
        <v>222</v>
      </c>
      <c r="P40" s="90" t="s">
        <v>222</v>
      </c>
    </row>
    <row r="41" spans="2:16" ht="63.75" x14ac:dyDescent="0.25">
      <c r="B41" s="81">
        <v>36</v>
      </c>
      <c r="C41" s="100" t="s">
        <v>627</v>
      </c>
      <c r="D41" s="100" t="s">
        <v>628</v>
      </c>
      <c r="E41" s="100" t="s">
        <v>612</v>
      </c>
      <c r="F41" s="100" t="s">
        <v>70</v>
      </c>
      <c r="G41" s="101" t="s">
        <v>89</v>
      </c>
      <c r="H41" s="101" t="s">
        <v>75</v>
      </c>
      <c r="I41" s="102" t="s">
        <v>83</v>
      </c>
      <c r="J41" s="103">
        <v>4000</v>
      </c>
      <c r="K41" s="104">
        <v>0.2</v>
      </c>
      <c r="L41" s="93">
        <f t="shared" si="0"/>
        <v>3200</v>
      </c>
      <c r="N41" s="90" t="s">
        <v>78</v>
      </c>
      <c r="O41" s="90" t="s">
        <v>222</v>
      </c>
      <c r="P41" s="90" t="s">
        <v>222</v>
      </c>
    </row>
    <row r="42" spans="2:16" ht="63.75" x14ac:dyDescent="0.25">
      <c r="B42" s="81">
        <v>37</v>
      </c>
      <c r="C42" s="100" t="s">
        <v>629</v>
      </c>
      <c r="D42" s="100" t="s">
        <v>630</v>
      </c>
      <c r="E42" s="100" t="s">
        <v>612</v>
      </c>
      <c r="F42" s="100" t="s">
        <v>70</v>
      </c>
      <c r="G42" s="101" t="s">
        <v>89</v>
      </c>
      <c r="H42" s="101" t="s">
        <v>75</v>
      </c>
      <c r="I42" s="102" t="s">
        <v>83</v>
      </c>
      <c r="J42" s="103">
        <v>3375</v>
      </c>
      <c r="K42" s="104">
        <v>0.2</v>
      </c>
      <c r="L42" s="93">
        <f t="shared" si="0"/>
        <v>2700</v>
      </c>
      <c r="N42" s="90" t="s">
        <v>78</v>
      </c>
      <c r="O42" s="90" t="s">
        <v>222</v>
      </c>
      <c r="P42" s="90" t="s">
        <v>222</v>
      </c>
    </row>
    <row r="43" spans="2:16" ht="63.75" x14ac:dyDescent="0.25">
      <c r="B43" s="81">
        <v>38</v>
      </c>
      <c r="C43" s="100" t="s">
        <v>631</v>
      </c>
      <c r="D43" s="100" t="s">
        <v>632</v>
      </c>
      <c r="E43" s="100" t="s">
        <v>612</v>
      </c>
      <c r="F43" s="100" t="s">
        <v>70</v>
      </c>
      <c r="G43" s="101" t="s">
        <v>89</v>
      </c>
      <c r="H43" s="101" t="s">
        <v>75</v>
      </c>
      <c r="I43" s="102" t="s">
        <v>83</v>
      </c>
      <c r="J43" s="103">
        <v>5750</v>
      </c>
      <c r="K43" s="104">
        <v>0.4</v>
      </c>
      <c r="L43" s="93">
        <f t="shared" si="0"/>
        <v>3450</v>
      </c>
      <c r="N43" s="90" t="s">
        <v>78</v>
      </c>
      <c r="O43" s="90" t="s">
        <v>222</v>
      </c>
      <c r="P43" s="90" t="s">
        <v>222</v>
      </c>
    </row>
    <row r="44" spans="2:16" ht="63.75" x14ac:dyDescent="0.25">
      <c r="B44" s="81">
        <v>39</v>
      </c>
      <c r="C44" s="100" t="s">
        <v>633</v>
      </c>
      <c r="D44" s="100" t="s">
        <v>634</v>
      </c>
      <c r="E44" s="100" t="s">
        <v>612</v>
      </c>
      <c r="F44" s="100" t="s">
        <v>70</v>
      </c>
      <c r="G44" s="101" t="s">
        <v>89</v>
      </c>
      <c r="H44" s="101" t="s">
        <v>75</v>
      </c>
      <c r="I44" s="102" t="s">
        <v>83</v>
      </c>
      <c r="J44" s="103">
        <v>4875</v>
      </c>
      <c r="K44" s="104">
        <v>0.4</v>
      </c>
      <c r="L44" s="93">
        <f t="shared" si="0"/>
        <v>2925</v>
      </c>
      <c r="N44" s="90" t="s">
        <v>78</v>
      </c>
      <c r="O44" s="90" t="s">
        <v>222</v>
      </c>
      <c r="P44" s="90" t="s">
        <v>222</v>
      </c>
    </row>
    <row r="45" spans="2:16" ht="63.75" x14ac:dyDescent="0.25">
      <c r="B45" s="81">
        <v>40</v>
      </c>
      <c r="C45" s="100" t="s">
        <v>635</v>
      </c>
      <c r="D45" s="100" t="s">
        <v>636</v>
      </c>
      <c r="E45" s="100" t="s">
        <v>612</v>
      </c>
      <c r="F45" s="100" t="s">
        <v>70</v>
      </c>
      <c r="G45" s="101" t="s">
        <v>89</v>
      </c>
      <c r="H45" s="101" t="s">
        <v>75</v>
      </c>
      <c r="I45" s="102" t="s">
        <v>83</v>
      </c>
      <c r="J45" s="103">
        <v>5850</v>
      </c>
      <c r="K45" s="104">
        <v>0.4</v>
      </c>
      <c r="L45" s="93">
        <f t="shared" si="0"/>
        <v>3510</v>
      </c>
      <c r="N45" s="90" t="s">
        <v>78</v>
      </c>
      <c r="O45" s="90" t="s">
        <v>222</v>
      </c>
      <c r="P45" s="90" t="s">
        <v>222</v>
      </c>
    </row>
    <row r="46" spans="2:16" ht="63.75" x14ac:dyDescent="0.25">
      <c r="B46" s="81">
        <v>41</v>
      </c>
      <c r="C46" s="100" t="s">
        <v>637</v>
      </c>
      <c r="D46" s="100" t="s">
        <v>638</v>
      </c>
      <c r="E46" s="100" t="s">
        <v>612</v>
      </c>
      <c r="F46" s="100" t="s">
        <v>70</v>
      </c>
      <c r="G46" s="101" t="s">
        <v>89</v>
      </c>
      <c r="H46" s="101" t="s">
        <v>75</v>
      </c>
      <c r="I46" s="102" t="s">
        <v>83</v>
      </c>
      <c r="J46" s="103">
        <v>4950</v>
      </c>
      <c r="K46" s="104">
        <v>0.4</v>
      </c>
      <c r="L46" s="93">
        <f t="shared" si="0"/>
        <v>2970</v>
      </c>
      <c r="N46" s="90" t="s">
        <v>78</v>
      </c>
      <c r="O46" s="90" t="s">
        <v>222</v>
      </c>
      <c r="P46" s="90" t="s">
        <v>222</v>
      </c>
    </row>
    <row r="47" spans="2:16" ht="63.75" x14ac:dyDescent="0.25">
      <c r="B47" s="81">
        <v>42</v>
      </c>
      <c r="C47" s="100" t="s">
        <v>639</v>
      </c>
      <c r="D47" s="100" t="s">
        <v>640</v>
      </c>
      <c r="E47" s="100" t="s">
        <v>612</v>
      </c>
      <c r="F47" s="100" t="s">
        <v>70</v>
      </c>
      <c r="G47" s="101" t="s">
        <v>89</v>
      </c>
      <c r="H47" s="101" t="s">
        <v>75</v>
      </c>
      <c r="I47" s="102" t="s">
        <v>83</v>
      </c>
      <c r="J47" s="103">
        <v>11700</v>
      </c>
      <c r="K47" s="104">
        <v>0.4</v>
      </c>
      <c r="L47" s="93">
        <f t="shared" si="0"/>
        <v>7020</v>
      </c>
      <c r="N47" s="90" t="s">
        <v>78</v>
      </c>
      <c r="O47" s="90" t="s">
        <v>222</v>
      </c>
      <c r="P47" s="90" t="s">
        <v>222</v>
      </c>
    </row>
    <row r="48" spans="2:16" ht="63.75" x14ac:dyDescent="0.25">
      <c r="B48" s="81">
        <v>43</v>
      </c>
      <c r="C48" s="100" t="s">
        <v>641</v>
      </c>
      <c r="D48" s="100" t="s">
        <v>642</v>
      </c>
      <c r="E48" s="100" t="s">
        <v>612</v>
      </c>
      <c r="F48" s="100" t="s">
        <v>70</v>
      </c>
      <c r="G48" s="101" t="s">
        <v>89</v>
      </c>
      <c r="H48" s="101" t="s">
        <v>75</v>
      </c>
      <c r="I48" s="102" t="s">
        <v>83</v>
      </c>
      <c r="J48" s="103">
        <v>9900</v>
      </c>
      <c r="K48" s="104">
        <v>0.4</v>
      </c>
      <c r="L48" s="93">
        <f t="shared" si="0"/>
        <v>5940</v>
      </c>
      <c r="N48" s="90" t="s">
        <v>78</v>
      </c>
      <c r="O48" s="90" t="s">
        <v>222</v>
      </c>
      <c r="P48" s="90" t="s">
        <v>222</v>
      </c>
    </row>
    <row r="49" spans="2:16" ht="51" x14ac:dyDescent="0.25">
      <c r="B49" s="81">
        <v>44</v>
      </c>
      <c r="C49" s="100" t="s">
        <v>643</v>
      </c>
      <c r="D49" s="100" t="s">
        <v>644</v>
      </c>
      <c r="E49" s="100" t="s">
        <v>645</v>
      </c>
      <c r="F49" s="100" t="s">
        <v>70</v>
      </c>
      <c r="G49" s="101" t="s">
        <v>89</v>
      </c>
      <c r="H49" s="101" t="s">
        <v>646</v>
      </c>
      <c r="I49" s="102" t="s">
        <v>83</v>
      </c>
      <c r="J49" s="103">
        <v>3500</v>
      </c>
      <c r="K49" s="104">
        <v>0.15</v>
      </c>
      <c r="L49" s="93">
        <f t="shared" si="0"/>
        <v>2975</v>
      </c>
      <c r="N49" s="90" t="s">
        <v>78</v>
      </c>
      <c r="O49" s="90" t="s">
        <v>222</v>
      </c>
      <c r="P49" s="90" t="s">
        <v>222</v>
      </c>
    </row>
    <row r="50" spans="2:16" ht="51" x14ac:dyDescent="0.25">
      <c r="B50" s="81">
        <v>45</v>
      </c>
      <c r="C50" s="100" t="s">
        <v>647</v>
      </c>
      <c r="D50" s="100" t="s">
        <v>648</v>
      </c>
      <c r="E50" s="100" t="s">
        <v>645</v>
      </c>
      <c r="F50" s="100" t="s">
        <v>70</v>
      </c>
      <c r="G50" s="101" t="s">
        <v>89</v>
      </c>
      <c r="H50" s="101" t="s">
        <v>646</v>
      </c>
      <c r="I50" s="102" t="s">
        <v>83</v>
      </c>
      <c r="J50" s="103">
        <v>9500</v>
      </c>
      <c r="K50" s="104">
        <v>0.15</v>
      </c>
      <c r="L50" s="93">
        <f t="shared" si="0"/>
        <v>8075</v>
      </c>
      <c r="N50" s="90" t="s">
        <v>78</v>
      </c>
      <c r="O50" s="90" t="s">
        <v>222</v>
      </c>
      <c r="P50" s="90" t="s">
        <v>222</v>
      </c>
    </row>
    <row r="51" spans="2:16" ht="51" x14ac:dyDescent="0.25">
      <c r="B51" s="81">
        <v>46</v>
      </c>
      <c r="C51" s="100" t="s">
        <v>649</v>
      </c>
      <c r="D51" s="100" t="s">
        <v>650</v>
      </c>
      <c r="E51" s="100" t="s">
        <v>645</v>
      </c>
      <c r="F51" s="100" t="s">
        <v>70</v>
      </c>
      <c r="G51" s="101" t="s">
        <v>89</v>
      </c>
      <c r="H51" s="101" t="s">
        <v>646</v>
      </c>
      <c r="I51" s="102" t="s">
        <v>83</v>
      </c>
      <c r="J51" s="103">
        <v>4000</v>
      </c>
      <c r="K51" s="104">
        <v>0.15</v>
      </c>
      <c r="L51" s="93">
        <f t="shared" si="0"/>
        <v>3400</v>
      </c>
      <c r="N51" s="90" t="s">
        <v>78</v>
      </c>
      <c r="O51" s="90" t="s">
        <v>222</v>
      </c>
      <c r="P51" s="90" t="s">
        <v>222</v>
      </c>
    </row>
    <row r="52" spans="2:16" ht="51" x14ac:dyDescent="0.25">
      <c r="B52" s="81">
        <v>47</v>
      </c>
      <c r="C52" s="100" t="s">
        <v>651</v>
      </c>
      <c r="D52" s="100" t="s">
        <v>652</v>
      </c>
      <c r="E52" s="100" t="s">
        <v>645</v>
      </c>
      <c r="F52" s="100" t="s">
        <v>70</v>
      </c>
      <c r="G52" s="101" t="s">
        <v>89</v>
      </c>
      <c r="H52" s="101" t="s">
        <v>646</v>
      </c>
      <c r="I52" s="102" t="s">
        <v>83</v>
      </c>
      <c r="J52" s="103">
        <v>4500</v>
      </c>
      <c r="K52" s="104">
        <v>0.15</v>
      </c>
      <c r="L52" s="93">
        <f t="shared" si="0"/>
        <v>3825</v>
      </c>
      <c r="N52" s="90" t="s">
        <v>78</v>
      </c>
      <c r="O52" s="90" t="s">
        <v>222</v>
      </c>
      <c r="P52" s="90" t="s">
        <v>222</v>
      </c>
    </row>
    <row r="53" spans="2:16" ht="51" x14ac:dyDescent="0.25">
      <c r="B53" s="81">
        <v>48</v>
      </c>
      <c r="C53" s="100" t="s">
        <v>653</v>
      </c>
      <c r="D53" s="100" t="s">
        <v>654</v>
      </c>
      <c r="E53" s="100" t="s">
        <v>645</v>
      </c>
      <c r="F53" s="100" t="s">
        <v>70</v>
      </c>
      <c r="G53" s="101" t="s">
        <v>89</v>
      </c>
      <c r="H53" s="101" t="s">
        <v>646</v>
      </c>
      <c r="I53" s="102" t="s">
        <v>83</v>
      </c>
      <c r="J53" s="103">
        <v>5000</v>
      </c>
      <c r="K53" s="104">
        <v>0.15</v>
      </c>
      <c r="L53" s="93">
        <f t="shared" si="0"/>
        <v>4250</v>
      </c>
      <c r="N53" s="90" t="s">
        <v>78</v>
      </c>
      <c r="O53" s="90" t="s">
        <v>222</v>
      </c>
      <c r="P53" s="90" t="s">
        <v>222</v>
      </c>
    </row>
    <row r="54" spans="2:16" ht="51" x14ac:dyDescent="0.25">
      <c r="B54" s="81">
        <v>49</v>
      </c>
      <c r="C54" s="100" t="s">
        <v>655</v>
      </c>
      <c r="D54" s="100" t="s">
        <v>656</v>
      </c>
      <c r="E54" s="100" t="s">
        <v>645</v>
      </c>
      <c r="F54" s="100" t="s">
        <v>70</v>
      </c>
      <c r="G54" s="101" t="s">
        <v>89</v>
      </c>
      <c r="H54" s="101" t="s">
        <v>646</v>
      </c>
      <c r="I54" s="102" t="s">
        <v>83</v>
      </c>
      <c r="J54" s="103">
        <v>5500</v>
      </c>
      <c r="K54" s="104">
        <v>0.15</v>
      </c>
      <c r="L54" s="93">
        <f t="shared" si="0"/>
        <v>4675</v>
      </c>
      <c r="N54" s="90" t="s">
        <v>78</v>
      </c>
      <c r="O54" s="90" t="s">
        <v>222</v>
      </c>
      <c r="P54" s="90" t="s">
        <v>222</v>
      </c>
    </row>
    <row r="55" spans="2:16" ht="51" x14ac:dyDescent="0.25">
      <c r="B55" s="81">
        <v>50</v>
      </c>
      <c r="C55" s="100" t="s">
        <v>657</v>
      </c>
      <c r="D55" s="100" t="s">
        <v>658</v>
      </c>
      <c r="E55" s="100" t="s">
        <v>645</v>
      </c>
      <c r="F55" s="100" t="s">
        <v>70</v>
      </c>
      <c r="G55" s="101" t="s">
        <v>89</v>
      </c>
      <c r="H55" s="101" t="s">
        <v>646</v>
      </c>
      <c r="I55" s="102" t="s">
        <v>83</v>
      </c>
      <c r="J55" s="103">
        <v>6000</v>
      </c>
      <c r="K55" s="104">
        <v>0.15</v>
      </c>
      <c r="L55" s="93">
        <f t="shared" si="0"/>
        <v>5100</v>
      </c>
      <c r="N55" s="90" t="s">
        <v>78</v>
      </c>
      <c r="O55" s="90" t="s">
        <v>222</v>
      </c>
      <c r="P55" s="90" t="s">
        <v>222</v>
      </c>
    </row>
    <row r="56" spans="2:16" ht="51" x14ac:dyDescent="0.25">
      <c r="B56" s="81">
        <v>51</v>
      </c>
      <c r="C56" s="100" t="s">
        <v>659</v>
      </c>
      <c r="D56" s="100" t="s">
        <v>660</v>
      </c>
      <c r="E56" s="100" t="s">
        <v>645</v>
      </c>
      <c r="F56" s="100" t="s">
        <v>70</v>
      </c>
      <c r="G56" s="101" t="s">
        <v>89</v>
      </c>
      <c r="H56" s="101" t="s">
        <v>646</v>
      </c>
      <c r="I56" s="102" t="s">
        <v>83</v>
      </c>
      <c r="J56" s="103">
        <v>7000</v>
      </c>
      <c r="K56" s="104">
        <v>0.15</v>
      </c>
      <c r="L56" s="93">
        <f t="shared" si="0"/>
        <v>5950</v>
      </c>
      <c r="N56" s="90" t="s">
        <v>78</v>
      </c>
      <c r="O56" s="90" t="s">
        <v>222</v>
      </c>
      <c r="P56" s="90" t="s">
        <v>222</v>
      </c>
    </row>
    <row r="57" spans="2:16" ht="51" x14ac:dyDescent="0.25">
      <c r="B57" s="81">
        <v>52</v>
      </c>
      <c r="C57" s="100" t="s">
        <v>661</v>
      </c>
      <c r="D57" s="100" t="s">
        <v>662</v>
      </c>
      <c r="E57" s="100" t="s">
        <v>645</v>
      </c>
      <c r="F57" s="100" t="s">
        <v>70</v>
      </c>
      <c r="G57" s="101" t="s">
        <v>89</v>
      </c>
      <c r="H57" s="101" t="s">
        <v>646</v>
      </c>
      <c r="I57" s="102" t="s">
        <v>83</v>
      </c>
      <c r="J57" s="103">
        <v>8500</v>
      </c>
      <c r="K57" s="104">
        <v>0.15</v>
      </c>
      <c r="L57" s="93">
        <f t="shared" si="0"/>
        <v>7225</v>
      </c>
      <c r="N57" s="90" t="s">
        <v>78</v>
      </c>
      <c r="O57" s="90" t="s">
        <v>222</v>
      </c>
      <c r="P57" s="90" t="s">
        <v>222</v>
      </c>
    </row>
    <row r="58" spans="2:16" ht="165.75" x14ac:dyDescent="0.25">
      <c r="B58" s="81">
        <v>53</v>
      </c>
      <c r="C58" s="100" t="s">
        <v>663</v>
      </c>
      <c r="D58" s="100" t="s">
        <v>664</v>
      </c>
      <c r="E58" s="100" t="s">
        <v>665</v>
      </c>
      <c r="F58" s="100" t="s">
        <v>70</v>
      </c>
      <c r="G58" s="101" t="s">
        <v>89</v>
      </c>
      <c r="H58" s="101" t="s">
        <v>910</v>
      </c>
      <c r="I58" s="102" t="s">
        <v>84</v>
      </c>
      <c r="J58" s="103">
        <v>460</v>
      </c>
      <c r="K58" s="104">
        <v>0.05</v>
      </c>
      <c r="L58" s="93">
        <f t="shared" si="0"/>
        <v>437</v>
      </c>
      <c r="N58" s="90" t="s">
        <v>78</v>
      </c>
      <c r="O58" s="90" t="s">
        <v>222</v>
      </c>
      <c r="P58" s="90" t="s">
        <v>222</v>
      </c>
    </row>
    <row r="59" spans="2:16" ht="165.75" x14ac:dyDescent="0.25">
      <c r="B59" s="81">
        <v>54</v>
      </c>
      <c r="C59" s="100" t="s">
        <v>666</v>
      </c>
      <c r="D59" s="100" t="s">
        <v>667</v>
      </c>
      <c r="E59" s="100" t="s">
        <v>665</v>
      </c>
      <c r="F59" s="100" t="s">
        <v>70</v>
      </c>
      <c r="G59" s="101" t="s">
        <v>89</v>
      </c>
      <c r="H59" s="101" t="s">
        <v>910</v>
      </c>
      <c r="I59" s="102" t="s">
        <v>84</v>
      </c>
      <c r="J59" s="103">
        <v>715</v>
      </c>
      <c r="K59" s="104">
        <v>0.05</v>
      </c>
      <c r="L59" s="93">
        <f t="shared" si="0"/>
        <v>679.25</v>
      </c>
      <c r="N59" s="90" t="s">
        <v>78</v>
      </c>
      <c r="O59" s="90" t="s">
        <v>222</v>
      </c>
      <c r="P59" s="90" t="s">
        <v>222</v>
      </c>
    </row>
    <row r="60" spans="2:16" ht="165.75" x14ac:dyDescent="0.25">
      <c r="B60" s="81">
        <v>55</v>
      </c>
      <c r="C60" s="100" t="s">
        <v>668</v>
      </c>
      <c r="D60" s="100" t="s">
        <v>669</v>
      </c>
      <c r="E60" s="100" t="s">
        <v>665</v>
      </c>
      <c r="F60" s="100" t="s">
        <v>70</v>
      </c>
      <c r="G60" s="101" t="s">
        <v>89</v>
      </c>
      <c r="H60" s="101" t="s">
        <v>910</v>
      </c>
      <c r="I60" s="102" t="s">
        <v>84</v>
      </c>
      <c r="J60" s="103">
        <v>715</v>
      </c>
      <c r="K60" s="104">
        <v>0.05</v>
      </c>
      <c r="L60" s="93">
        <f t="shared" si="0"/>
        <v>679.25</v>
      </c>
      <c r="N60" s="90" t="s">
        <v>78</v>
      </c>
      <c r="O60" s="90" t="s">
        <v>222</v>
      </c>
      <c r="P60" s="90" t="s">
        <v>222</v>
      </c>
    </row>
    <row r="61" spans="2:16" ht="140.25" x14ac:dyDescent="0.25">
      <c r="B61" s="81">
        <v>56</v>
      </c>
      <c r="C61" s="100" t="s">
        <v>670</v>
      </c>
      <c r="D61" s="100" t="s">
        <v>671</v>
      </c>
      <c r="E61" s="100" t="s">
        <v>665</v>
      </c>
      <c r="F61" s="100" t="s">
        <v>70</v>
      </c>
      <c r="G61" s="101" t="s">
        <v>89</v>
      </c>
      <c r="H61" s="101" t="s">
        <v>910</v>
      </c>
      <c r="I61" s="102" t="s">
        <v>84</v>
      </c>
      <c r="J61" s="103">
        <v>305</v>
      </c>
      <c r="K61" s="104">
        <v>0.05</v>
      </c>
      <c r="L61" s="93">
        <f t="shared" si="0"/>
        <v>289.75</v>
      </c>
      <c r="N61" s="90" t="s">
        <v>78</v>
      </c>
      <c r="O61" s="90" t="s">
        <v>222</v>
      </c>
      <c r="P61" s="90" t="s">
        <v>222</v>
      </c>
    </row>
    <row r="62" spans="2:16" ht="140.25" x14ac:dyDescent="0.25">
      <c r="B62" s="81">
        <v>57</v>
      </c>
      <c r="C62" s="100" t="s">
        <v>672</v>
      </c>
      <c r="D62" s="100" t="s">
        <v>673</v>
      </c>
      <c r="E62" s="100" t="s">
        <v>665</v>
      </c>
      <c r="F62" s="100" t="s">
        <v>70</v>
      </c>
      <c r="G62" s="101" t="s">
        <v>89</v>
      </c>
      <c r="H62" s="101" t="s">
        <v>910</v>
      </c>
      <c r="I62" s="102" t="s">
        <v>84</v>
      </c>
      <c r="J62" s="103">
        <v>710</v>
      </c>
      <c r="K62" s="104">
        <v>0.05</v>
      </c>
      <c r="L62" s="93">
        <f t="shared" si="0"/>
        <v>674.5</v>
      </c>
      <c r="N62" s="90" t="s">
        <v>78</v>
      </c>
      <c r="O62" s="90" t="s">
        <v>222</v>
      </c>
      <c r="P62" s="90" t="s">
        <v>222</v>
      </c>
    </row>
    <row r="63" spans="2:16" ht="140.25" x14ac:dyDescent="0.25">
      <c r="B63" s="81">
        <v>58</v>
      </c>
      <c r="C63" s="100" t="s">
        <v>674</v>
      </c>
      <c r="D63" s="100" t="s">
        <v>675</v>
      </c>
      <c r="E63" s="100" t="s">
        <v>665</v>
      </c>
      <c r="F63" s="100" t="s">
        <v>70</v>
      </c>
      <c r="G63" s="101" t="s">
        <v>89</v>
      </c>
      <c r="H63" s="101" t="s">
        <v>910</v>
      </c>
      <c r="I63" s="102" t="s">
        <v>84</v>
      </c>
      <c r="J63" s="103">
        <v>710</v>
      </c>
      <c r="K63" s="104">
        <v>0.05</v>
      </c>
      <c r="L63" s="93">
        <f t="shared" si="0"/>
        <v>674.5</v>
      </c>
      <c r="N63" s="90" t="s">
        <v>78</v>
      </c>
      <c r="O63" s="90" t="s">
        <v>222</v>
      </c>
      <c r="P63" s="90" t="s">
        <v>222</v>
      </c>
    </row>
    <row r="64" spans="2:16" ht="127.5" x14ac:dyDescent="0.25">
      <c r="B64" s="81">
        <v>59</v>
      </c>
      <c r="C64" s="100" t="s">
        <v>676</v>
      </c>
      <c r="D64" s="100" t="s">
        <v>677</v>
      </c>
      <c r="E64" s="100" t="s">
        <v>665</v>
      </c>
      <c r="F64" s="100" t="s">
        <v>70</v>
      </c>
      <c r="G64" s="101" t="s">
        <v>89</v>
      </c>
      <c r="H64" s="101" t="s">
        <v>910</v>
      </c>
      <c r="I64" s="102" t="s">
        <v>84</v>
      </c>
      <c r="J64" s="103">
        <v>205.58</v>
      </c>
      <c r="K64" s="104">
        <v>0.05</v>
      </c>
      <c r="L64" s="93">
        <f t="shared" si="0"/>
        <v>195.30100000000002</v>
      </c>
      <c r="N64" s="90" t="s">
        <v>78</v>
      </c>
      <c r="O64" s="90" t="s">
        <v>222</v>
      </c>
      <c r="P64" s="90" t="s">
        <v>222</v>
      </c>
    </row>
    <row r="65" spans="2:16" ht="89.25" x14ac:dyDescent="0.25">
      <c r="B65" s="81">
        <v>60</v>
      </c>
      <c r="C65" s="100" t="s">
        <v>678</v>
      </c>
      <c r="D65" s="100" t="s">
        <v>679</v>
      </c>
      <c r="E65" s="100" t="s">
        <v>680</v>
      </c>
      <c r="F65" s="100" t="s">
        <v>70</v>
      </c>
      <c r="G65" s="101" t="s">
        <v>89</v>
      </c>
      <c r="H65" s="101" t="s">
        <v>910</v>
      </c>
      <c r="I65" s="102" t="s">
        <v>83</v>
      </c>
      <c r="J65" s="103">
        <v>150</v>
      </c>
      <c r="K65" s="104">
        <v>0.05</v>
      </c>
      <c r="L65" s="93">
        <f t="shared" si="0"/>
        <v>142.5</v>
      </c>
      <c r="N65" s="90" t="s">
        <v>78</v>
      </c>
      <c r="O65" s="90" t="s">
        <v>222</v>
      </c>
      <c r="P65" s="90" t="s">
        <v>222</v>
      </c>
    </row>
    <row r="66" spans="2:16" ht="89.25" x14ac:dyDescent="0.25">
      <c r="B66" s="81">
        <v>61</v>
      </c>
      <c r="C66" s="100" t="s">
        <v>681</v>
      </c>
      <c r="D66" s="100" t="s">
        <v>682</v>
      </c>
      <c r="E66" s="100" t="s">
        <v>680</v>
      </c>
      <c r="F66" s="100" t="s">
        <v>70</v>
      </c>
      <c r="G66" s="101" t="s">
        <v>89</v>
      </c>
      <c r="H66" s="101" t="s">
        <v>910</v>
      </c>
      <c r="I66" s="102" t="s">
        <v>83</v>
      </c>
      <c r="J66" s="103">
        <v>99</v>
      </c>
      <c r="K66" s="104">
        <v>0.05</v>
      </c>
      <c r="L66" s="93">
        <f t="shared" si="0"/>
        <v>94.05</v>
      </c>
      <c r="N66" s="90" t="s">
        <v>78</v>
      </c>
      <c r="O66" s="90" t="s">
        <v>222</v>
      </c>
      <c r="P66" s="90" t="s">
        <v>222</v>
      </c>
    </row>
    <row r="67" spans="2:16" ht="89.25" x14ac:dyDescent="0.25">
      <c r="B67" s="81">
        <v>62</v>
      </c>
      <c r="C67" s="100" t="s">
        <v>683</v>
      </c>
      <c r="D67" s="100" t="s">
        <v>684</v>
      </c>
      <c r="E67" s="100" t="s">
        <v>680</v>
      </c>
      <c r="F67" s="100" t="s">
        <v>70</v>
      </c>
      <c r="G67" s="101" t="s">
        <v>89</v>
      </c>
      <c r="H67" s="101" t="s">
        <v>910</v>
      </c>
      <c r="I67" s="102" t="s">
        <v>83</v>
      </c>
      <c r="J67" s="103">
        <v>109</v>
      </c>
      <c r="K67" s="104">
        <v>0.05</v>
      </c>
      <c r="L67" s="93">
        <f t="shared" si="0"/>
        <v>103.55</v>
      </c>
      <c r="N67" s="90" t="s">
        <v>78</v>
      </c>
      <c r="O67" s="90" t="s">
        <v>222</v>
      </c>
      <c r="P67" s="90" t="s">
        <v>222</v>
      </c>
    </row>
    <row r="68" spans="2:16" ht="89.25" x14ac:dyDescent="0.25">
      <c r="B68" s="81">
        <v>63</v>
      </c>
      <c r="C68" s="100" t="s">
        <v>685</v>
      </c>
      <c r="D68" s="100" t="s">
        <v>686</v>
      </c>
      <c r="E68" s="100" t="s">
        <v>680</v>
      </c>
      <c r="F68" s="100" t="s">
        <v>70</v>
      </c>
      <c r="G68" s="101" t="s">
        <v>89</v>
      </c>
      <c r="H68" s="101" t="s">
        <v>910</v>
      </c>
      <c r="I68" s="102" t="s">
        <v>83</v>
      </c>
      <c r="J68" s="103">
        <v>120</v>
      </c>
      <c r="K68" s="104">
        <v>0.05</v>
      </c>
      <c r="L68" s="93">
        <f t="shared" si="0"/>
        <v>114</v>
      </c>
      <c r="N68" s="90" t="s">
        <v>78</v>
      </c>
      <c r="O68" s="90" t="s">
        <v>222</v>
      </c>
      <c r="P68" s="90" t="s">
        <v>222</v>
      </c>
    </row>
    <row r="69" spans="2:16" ht="89.25" x14ac:dyDescent="0.25">
      <c r="B69" s="81">
        <v>64</v>
      </c>
      <c r="C69" s="100" t="s">
        <v>687</v>
      </c>
      <c r="D69" s="100" t="s">
        <v>688</v>
      </c>
      <c r="E69" s="100" t="s">
        <v>680</v>
      </c>
      <c r="F69" s="100" t="s">
        <v>70</v>
      </c>
      <c r="G69" s="101" t="s">
        <v>89</v>
      </c>
      <c r="H69" s="101" t="s">
        <v>910</v>
      </c>
      <c r="I69" s="102" t="s">
        <v>83</v>
      </c>
      <c r="J69" s="103">
        <v>156</v>
      </c>
      <c r="K69" s="104">
        <v>0.05</v>
      </c>
      <c r="L69" s="93">
        <f t="shared" si="0"/>
        <v>148.19999999999999</v>
      </c>
      <c r="N69" s="90" t="s">
        <v>78</v>
      </c>
      <c r="O69" s="90" t="s">
        <v>222</v>
      </c>
      <c r="P69" s="90" t="s">
        <v>222</v>
      </c>
    </row>
    <row r="70" spans="2:16" ht="89.25" x14ac:dyDescent="0.25">
      <c r="B70" s="81">
        <v>65</v>
      </c>
      <c r="C70" s="100" t="s">
        <v>689</v>
      </c>
      <c r="D70" s="100" t="s">
        <v>690</v>
      </c>
      <c r="E70" s="100" t="s">
        <v>680</v>
      </c>
      <c r="F70" s="100" t="s">
        <v>70</v>
      </c>
      <c r="G70" s="101" t="s">
        <v>89</v>
      </c>
      <c r="H70" s="101" t="s">
        <v>910</v>
      </c>
      <c r="I70" s="102" t="s">
        <v>83</v>
      </c>
      <c r="J70" s="103">
        <v>400</v>
      </c>
      <c r="K70" s="104">
        <v>0.05</v>
      </c>
      <c r="L70" s="93">
        <f t="shared" ref="L70:L133" si="1">IF(J70="","",(J70-(J70*K70)))</f>
        <v>380</v>
      </c>
      <c r="N70" s="90" t="s">
        <v>78</v>
      </c>
      <c r="O70" s="90" t="s">
        <v>222</v>
      </c>
      <c r="P70" s="90" t="s">
        <v>222</v>
      </c>
    </row>
    <row r="71" spans="2:16" ht="89.25" x14ac:dyDescent="0.25">
      <c r="B71" s="81">
        <v>66</v>
      </c>
      <c r="C71" s="100" t="s">
        <v>691</v>
      </c>
      <c r="D71" s="100" t="s">
        <v>692</v>
      </c>
      <c r="E71" s="100" t="s">
        <v>680</v>
      </c>
      <c r="F71" s="100" t="s">
        <v>70</v>
      </c>
      <c r="G71" s="101" t="s">
        <v>89</v>
      </c>
      <c r="H71" s="101" t="s">
        <v>910</v>
      </c>
      <c r="I71" s="102" t="s">
        <v>83</v>
      </c>
      <c r="J71" s="103">
        <v>250</v>
      </c>
      <c r="K71" s="104">
        <v>0.05</v>
      </c>
      <c r="L71" s="93">
        <f t="shared" si="1"/>
        <v>237.5</v>
      </c>
      <c r="N71" s="90" t="s">
        <v>78</v>
      </c>
      <c r="O71" s="90" t="s">
        <v>222</v>
      </c>
      <c r="P71" s="90" t="s">
        <v>222</v>
      </c>
    </row>
    <row r="72" spans="2:16" ht="89.25" x14ac:dyDescent="0.25">
      <c r="B72" s="81">
        <v>67</v>
      </c>
      <c r="C72" s="100" t="s">
        <v>693</v>
      </c>
      <c r="D72" s="100" t="s">
        <v>694</v>
      </c>
      <c r="E72" s="100" t="s">
        <v>680</v>
      </c>
      <c r="F72" s="100" t="s">
        <v>70</v>
      </c>
      <c r="G72" s="101" t="s">
        <v>89</v>
      </c>
      <c r="H72" s="101" t="s">
        <v>910</v>
      </c>
      <c r="I72" s="102" t="s">
        <v>83</v>
      </c>
      <c r="J72" s="103">
        <v>130</v>
      </c>
      <c r="K72" s="104">
        <v>0.05</v>
      </c>
      <c r="L72" s="93">
        <f t="shared" si="1"/>
        <v>123.5</v>
      </c>
      <c r="N72" s="90" t="s">
        <v>78</v>
      </c>
      <c r="O72" s="90" t="s">
        <v>222</v>
      </c>
      <c r="P72" s="90" t="s">
        <v>222</v>
      </c>
    </row>
    <row r="73" spans="2:16" ht="89.25" x14ac:dyDescent="0.25">
      <c r="B73" s="81">
        <v>68</v>
      </c>
      <c r="C73" s="100" t="s">
        <v>695</v>
      </c>
      <c r="D73" s="100" t="s">
        <v>696</v>
      </c>
      <c r="E73" s="100" t="s">
        <v>680</v>
      </c>
      <c r="F73" s="100" t="s">
        <v>70</v>
      </c>
      <c r="G73" s="101" t="s">
        <v>89</v>
      </c>
      <c r="H73" s="101" t="s">
        <v>910</v>
      </c>
      <c r="I73" s="102" t="s">
        <v>83</v>
      </c>
      <c r="J73" s="103">
        <v>420</v>
      </c>
      <c r="K73" s="104">
        <v>0.05</v>
      </c>
      <c r="L73" s="93">
        <f t="shared" si="1"/>
        <v>399</v>
      </c>
      <c r="N73" s="90" t="s">
        <v>78</v>
      </c>
      <c r="O73" s="90" t="s">
        <v>222</v>
      </c>
      <c r="P73" s="90" t="s">
        <v>222</v>
      </c>
    </row>
    <row r="74" spans="2:16" ht="89.25" x14ac:dyDescent="0.25">
      <c r="B74" s="81">
        <v>69</v>
      </c>
      <c r="C74" s="100" t="s">
        <v>697</v>
      </c>
      <c r="D74" s="100" t="s">
        <v>698</v>
      </c>
      <c r="E74" s="100" t="s">
        <v>680</v>
      </c>
      <c r="F74" s="100" t="s">
        <v>70</v>
      </c>
      <c r="G74" s="101" t="s">
        <v>89</v>
      </c>
      <c r="H74" s="101" t="s">
        <v>910</v>
      </c>
      <c r="I74" s="102" t="s">
        <v>83</v>
      </c>
      <c r="J74" s="103">
        <v>130</v>
      </c>
      <c r="K74" s="104">
        <v>0.05</v>
      </c>
      <c r="L74" s="93">
        <f t="shared" si="1"/>
        <v>123.5</v>
      </c>
      <c r="N74" s="90" t="s">
        <v>78</v>
      </c>
      <c r="O74" s="90" t="s">
        <v>222</v>
      </c>
      <c r="P74" s="90" t="s">
        <v>222</v>
      </c>
    </row>
    <row r="75" spans="2:16" ht="89.25" x14ac:dyDescent="0.25">
      <c r="B75" s="81">
        <v>70</v>
      </c>
      <c r="C75" s="100" t="s">
        <v>699</v>
      </c>
      <c r="D75" s="100" t="s">
        <v>700</v>
      </c>
      <c r="E75" s="100" t="s">
        <v>680</v>
      </c>
      <c r="F75" s="100" t="s">
        <v>70</v>
      </c>
      <c r="G75" s="101" t="s">
        <v>89</v>
      </c>
      <c r="H75" s="101" t="s">
        <v>910</v>
      </c>
      <c r="I75" s="102" t="s">
        <v>83</v>
      </c>
      <c r="J75" s="103">
        <v>135</v>
      </c>
      <c r="K75" s="104">
        <v>0.05</v>
      </c>
      <c r="L75" s="93">
        <f t="shared" si="1"/>
        <v>128.25</v>
      </c>
      <c r="N75" s="90" t="s">
        <v>78</v>
      </c>
      <c r="O75" s="90" t="s">
        <v>222</v>
      </c>
      <c r="P75" s="90" t="s">
        <v>222</v>
      </c>
    </row>
    <row r="76" spans="2:16" ht="89.25" x14ac:dyDescent="0.25">
      <c r="B76" s="81">
        <v>71</v>
      </c>
      <c r="C76" s="100" t="s">
        <v>701</v>
      </c>
      <c r="D76" s="100" t="s">
        <v>702</v>
      </c>
      <c r="E76" s="100" t="s">
        <v>680</v>
      </c>
      <c r="F76" s="100" t="s">
        <v>70</v>
      </c>
      <c r="G76" s="101" t="s">
        <v>89</v>
      </c>
      <c r="H76" s="101" t="s">
        <v>910</v>
      </c>
      <c r="I76" s="102" t="s">
        <v>83</v>
      </c>
      <c r="J76" s="103">
        <v>130</v>
      </c>
      <c r="K76" s="104">
        <v>0.05</v>
      </c>
      <c r="L76" s="93">
        <f t="shared" si="1"/>
        <v>123.5</v>
      </c>
      <c r="N76" s="90" t="s">
        <v>78</v>
      </c>
      <c r="O76" s="90" t="s">
        <v>222</v>
      </c>
      <c r="P76" s="90" t="s">
        <v>222</v>
      </c>
    </row>
    <row r="77" spans="2:16" ht="89.25" x14ac:dyDescent="0.25">
      <c r="B77" s="81">
        <v>72</v>
      </c>
      <c r="C77" s="100" t="s">
        <v>703</v>
      </c>
      <c r="D77" s="100" t="s">
        <v>704</v>
      </c>
      <c r="E77" s="100" t="s">
        <v>680</v>
      </c>
      <c r="F77" s="100" t="s">
        <v>70</v>
      </c>
      <c r="G77" s="101" t="s">
        <v>89</v>
      </c>
      <c r="H77" s="101" t="s">
        <v>910</v>
      </c>
      <c r="I77" s="102" t="s">
        <v>83</v>
      </c>
      <c r="J77" s="103">
        <v>185</v>
      </c>
      <c r="K77" s="104">
        <v>0.05</v>
      </c>
      <c r="L77" s="93">
        <f t="shared" si="1"/>
        <v>175.75</v>
      </c>
      <c r="N77" s="90" t="s">
        <v>78</v>
      </c>
      <c r="O77" s="90" t="s">
        <v>222</v>
      </c>
      <c r="P77" s="90" t="s">
        <v>222</v>
      </c>
    </row>
    <row r="78" spans="2:16" ht="89.25" x14ac:dyDescent="0.25">
      <c r="B78" s="81">
        <v>73</v>
      </c>
      <c r="C78" s="100" t="s">
        <v>705</v>
      </c>
      <c r="D78" s="100" t="s">
        <v>706</v>
      </c>
      <c r="E78" s="100" t="s">
        <v>680</v>
      </c>
      <c r="F78" s="100" t="s">
        <v>70</v>
      </c>
      <c r="G78" s="101" t="s">
        <v>89</v>
      </c>
      <c r="H78" s="101" t="s">
        <v>910</v>
      </c>
      <c r="I78" s="102" t="s">
        <v>83</v>
      </c>
      <c r="J78" s="103">
        <v>130</v>
      </c>
      <c r="K78" s="104">
        <v>0.05</v>
      </c>
      <c r="L78" s="93">
        <f t="shared" si="1"/>
        <v>123.5</v>
      </c>
      <c r="N78" s="90" t="s">
        <v>78</v>
      </c>
      <c r="O78" s="90" t="s">
        <v>222</v>
      </c>
      <c r="P78" s="90" t="s">
        <v>222</v>
      </c>
    </row>
    <row r="79" spans="2:16" ht="89.25" x14ac:dyDescent="0.25">
      <c r="B79" s="81">
        <v>74</v>
      </c>
      <c r="C79" s="100" t="s">
        <v>707</v>
      </c>
      <c r="D79" s="100" t="s">
        <v>708</v>
      </c>
      <c r="E79" s="100" t="s">
        <v>680</v>
      </c>
      <c r="F79" s="100" t="s">
        <v>70</v>
      </c>
      <c r="G79" s="101" t="s">
        <v>89</v>
      </c>
      <c r="H79" s="101" t="s">
        <v>910</v>
      </c>
      <c r="I79" s="102" t="s">
        <v>83</v>
      </c>
      <c r="J79" s="103">
        <v>135</v>
      </c>
      <c r="K79" s="104">
        <v>0.05</v>
      </c>
      <c r="L79" s="93">
        <f t="shared" si="1"/>
        <v>128.25</v>
      </c>
      <c r="N79" s="90" t="s">
        <v>78</v>
      </c>
      <c r="O79" s="90" t="s">
        <v>222</v>
      </c>
      <c r="P79" s="90" t="s">
        <v>222</v>
      </c>
    </row>
    <row r="80" spans="2:16" ht="89.25" x14ac:dyDescent="0.25">
      <c r="B80" s="81">
        <v>75</v>
      </c>
      <c r="C80" s="100" t="s">
        <v>709</v>
      </c>
      <c r="D80" s="100" t="s">
        <v>710</v>
      </c>
      <c r="E80" s="100" t="s">
        <v>680</v>
      </c>
      <c r="F80" s="100" t="s">
        <v>70</v>
      </c>
      <c r="G80" s="101" t="s">
        <v>89</v>
      </c>
      <c r="H80" s="101" t="s">
        <v>910</v>
      </c>
      <c r="I80" s="102" t="s">
        <v>83</v>
      </c>
      <c r="J80" s="103">
        <v>130</v>
      </c>
      <c r="K80" s="104">
        <v>0.05</v>
      </c>
      <c r="L80" s="93">
        <f t="shared" si="1"/>
        <v>123.5</v>
      </c>
      <c r="N80" s="90" t="s">
        <v>78</v>
      </c>
      <c r="O80" s="90" t="s">
        <v>222</v>
      </c>
      <c r="P80" s="90" t="s">
        <v>222</v>
      </c>
    </row>
    <row r="81" spans="2:16" ht="89.25" x14ac:dyDescent="0.25">
      <c r="B81" s="81">
        <v>76</v>
      </c>
      <c r="C81" s="100" t="s">
        <v>711</v>
      </c>
      <c r="D81" s="100" t="s">
        <v>712</v>
      </c>
      <c r="E81" s="100" t="s">
        <v>680</v>
      </c>
      <c r="F81" s="100" t="s">
        <v>70</v>
      </c>
      <c r="G81" s="101" t="s">
        <v>89</v>
      </c>
      <c r="H81" s="101" t="s">
        <v>910</v>
      </c>
      <c r="I81" s="102" t="s">
        <v>83</v>
      </c>
      <c r="J81" s="103">
        <v>130</v>
      </c>
      <c r="K81" s="104">
        <v>0.05</v>
      </c>
      <c r="L81" s="93">
        <f t="shared" si="1"/>
        <v>123.5</v>
      </c>
      <c r="N81" s="90" t="s">
        <v>78</v>
      </c>
      <c r="O81" s="90" t="s">
        <v>222</v>
      </c>
      <c r="P81" s="90" t="s">
        <v>222</v>
      </c>
    </row>
    <row r="82" spans="2:16" ht="89.25" x14ac:dyDescent="0.25">
      <c r="B82" s="81">
        <v>77</v>
      </c>
      <c r="C82" s="100" t="s">
        <v>713</v>
      </c>
      <c r="D82" s="100" t="s">
        <v>714</v>
      </c>
      <c r="E82" s="100" t="s">
        <v>680</v>
      </c>
      <c r="F82" s="100" t="s">
        <v>70</v>
      </c>
      <c r="G82" s="101" t="s">
        <v>89</v>
      </c>
      <c r="H82" s="101" t="s">
        <v>910</v>
      </c>
      <c r="I82" s="102" t="s">
        <v>83</v>
      </c>
      <c r="J82" s="103">
        <v>390</v>
      </c>
      <c r="K82" s="104">
        <v>0.05</v>
      </c>
      <c r="L82" s="93">
        <f t="shared" si="1"/>
        <v>370.5</v>
      </c>
      <c r="N82" s="90" t="s">
        <v>78</v>
      </c>
      <c r="O82" s="90" t="s">
        <v>222</v>
      </c>
      <c r="P82" s="90" t="s">
        <v>222</v>
      </c>
    </row>
    <row r="83" spans="2:16" ht="89.25" x14ac:dyDescent="0.25">
      <c r="B83" s="81">
        <v>78</v>
      </c>
      <c r="C83" s="100" t="s">
        <v>715</v>
      </c>
      <c r="D83" s="100" t="s">
        <v>716</v>
      </c>
      <c r="E83" s="100" t="s">
        <v>680</v>
      </c>
      <c r="F83" s="100" t="s">
        <v>70</v>
      </c>
      <c r="G83" s="101" t="s">
        <v>89</v>
      </c>
      <c r="H83" s="101" t="s">
        <v>910</v>
      </c>
      <c r="I83" s="102" t="s">
        <v>83</v>
      </c>
      <c r="J83" s="103">
        <v>130</v>
      </c>
      <c r="K83" s="104">
        <v>0.05</v>
      </c>
      <c r="L83" s="93">
        <f t="shared" si="1"/>
        <v>123.5</v>
      </c>
      <c r="N83" s="90" t="s">
        <v>78</v>
      </c>
      <c r="O83" s="90" t="s">
        <v>222</v>
      </c>
      <c r="P83" s="90" t="s">
        <v>222</v>
      </c>
    </row>
    <row r="84" spans="2:16" ht="89.25" x14ac:dyDescent="0.25">
      <c r="B84" s="81">
        <v>79</v>
      </c>
      <c r="C84" s="100" t="s">
        <v>717</v>
      </c>
      <c r="D84" s="100" t="s">
        <v>718</v>
      </c>
      <c r="E84" s="100" t="s">
        <v>680</v>
      </c>
      <c r="F84" s="100" t="s">
        <v>70</v>
      </c>
      <c r="G84" s="101" t="s">
        <v>89</v>
      </c>
      <c r="H84" s="101" t="s">
        <v>910</v>
      </c>
      <c r="I84" s="102" t="s">
        <v>83</v>
      </c>
      <c r="J84" s="103">
        <v>130</v>
      </c>
      <c r="K84" s="104">
        <v>0.05</v>
      </c>
      <c r="L84" s="93">
        <f t="shared" si="1"/>
        <v>123.5</v>
      </c>
      <c r="N84" s="90" t="s">
        <v>78</v>
      </c>
      <c r="O84" s="90" t="s">
        <v>222</v>
      </c>
      <c r="P84" s="90" t="s">
        <v>222</v>
      </c>
    </row>
    <row r="85" spans="2:16" ht="89.25" x14ac:dyDescent="0.25">
      <c r="B85" s="81">
        <v>80</v>
      </c>
      <c r="C85" s="100" t="s">
        <v>719</v>
      </c>
      <c r="D85" s="100" t="s">
        <v>720</v>
      </c>
      <c r="E85" s="100" t="s">
        <v>680</v>
      </c>
      <c r="F85" s="100" t="s">
        <v>70</v>
      </c>
      <c r="G85" s="101" t="s">
        <v>89</v>
      </c>
      <c r="H85" s="101" t="s">
        <v>910</v>
      </c>
      <c r="I85" s="102" t="s">
        <v>83</v>
      </c>
      <c r="J85" s="103">
        <v>156</v>
      </c>
      <c r="K85" s="104">
        <v>0.05</v>
      </c>
      <c r="L85" s="93">
        <f t="shared" si="1"/>
        <v>148.19999999999999</v>
      </c>
      <c r="N85" s="90" t="s">
        <v>78</v>
      </c>
      <c r="O85" s="90" t="s">
        <v>222</v>
      </c>
      <c r="P85" s="90" t="s">
        <v>222</v>
      </c>
    </row>
    <row r="86" spans="2:16" ht="89.25" x14ac:dyDescent="0.25">
      <c r="B86" s="81">
        <v>81</v>
      </c>
      <c r="C86" s="100" t="s">
        <v>721</v>
      </c>
      <c r="D86" s="100" t="s">
        <v>722</v>
      </c>
      <c r="E86" s="100" t="s">
        <v>680</v>
      </c>
      <c r="F86" s="100" t="s">
        <v>70</v>
      </c>
      <c r="G86" s="101" t="s">
        <v>89</v>
      </c>
      <c r="H86" s="101" t="s">
        <v>910</v>
      </c>
      <c r="I86" s="102" t="s">
        <v>83</v>
      </c>
      <c r="J86" s="103">
        <v>150</v>
      </c>
      <c r="K86" s="104">
        <v>0.05</v>
      </c>
      <c r="L86" s="93">
        <f t="shared" si="1"/>
        <v>142.5</v>
      </c>
      <c r="N86" s="90" t="s">
        <v>78</v>
      </c>
      <c r="O86" s="90" t="s">
        <v>222</v>
      </c>
      <c r="P86" s="90" t="s">
        <v>222</v>
      </c>
    </row>
    <row r="87" spans="2:16" ht="89.25" x14ac:dyDescent="0.25">
      <c r="B87" s="81">
        <v>82</v>
      </c>
      <c r="C87" s="100" t="s">
        <v>723</v>
      </c>
      <c r="D87" s="100" t="s">
        <v>724</v>
      </c>
      <c r="E87" s="100" t="s">
        <v>680</v>
      </c>
      <c r="F87" s="100" t="s">
        <v>70</v>
      </c>
      <c r="G87" s="101" t="s">
        <v>89</v>
      </c>
      <c r="H87" s="101" t="s">
        <v>910</v>
      </c>
      <c r="I87" s="102" t="s">
        <v>83</v>
      </c>
      <c r="J87" s="103">
        <v>156</v>
      </c>
      <c r="K87" s="104">
        <v>0.05</v>
      </c>
      <c r="L87" s="93">
        <f t="shared" si="1"/>
        <v>148.19999999999999</v>
      </c>
      <c r="N87" s="90" t="s">
        <v>78</v>
      </c>
      <c r="O87" s="90" t="s">
        <v>222</v>
      </c>
      <c r="P87" s="90" t="s">
        <v>222</v>
      </c>
    </row>
    <row r="88" spans="2:16" ht="89.25" x14ac:dyDescent="0.25">
      <c r="B88" s="81">
        <v>83</v>
      </c>
      <c r="C88" s="100" t="s">
        <v>725</v>
      </c>
      <c r="D88" s="100" t="s">
        <v>726</v>
      </c>
      <c r="E88" s="100" t="s">
        <v>680</v>
      </c>
      <c r="F88" s="100" t="s">
        <v>70</v>
      </c>
      <c r="G88" s="101" t="s">
        <v>89</v>
      </c>
      <c r="H88" s="101" t="s">
        <v>910</v>
      </c>
      <c r="I88" s="102" t="s">
        <v>83</v>
      </c>
      <c r="J88" s="103">
        <v>104</v>
      </c>
      <c r="K88" s="104">
        <v>0.05</v>
      </c>
      <c r="L88" s="93">
        <f t="shared" si="1"/>
        <v>98.8</v>
      </c>
      <c r="N88" s="90" t="s">
        <v>78</v>
      </c>
      <c r="O88" s="90" t="s">
        <v>222</v>
      </c>
      <c r="P88" s="90" t="s">
        <v>222</v>
      </c>
    </row>
    <row r="89" spans="2:16" ht="89.25" x14ac:dyDescent="0.25">
      <c r="B89" s="81">
        <v>84</v>
      </c>
      <c r="C89" s="100" t="s">
        <v>727</v>
      </c>
      <c r="D89" s="100" t="s">
        <v>728</v>
      </c>
      <c r="E89" s="100" t="s">
        <v>680</v>
      </c>
      <c r="F89" s="100" t="s">
        <v>70</v>
      </c>
      <c r="G89" s="101" t="s">
        <v>89</v>
      </c>
      <c r="H89" s="101" t="s">
        <v>910</v>
      </c>
      <c r="I89" s="102" t="s">
        <v>83</v>
      </c>
      <c r="J89" s="103">
        <v>208</v>
      </c>
      <c r="K89" s="104">
        <v>0.05</v>
      </c>
      <c r="L89" s="93">
        <f t="shared" si="1"/>
        <v>197.6</v>
      </c>
      <c r="N89" s="90" t="s">
        <v>78</v>
      </c>
      <c r="O89" s="90" t="s">
        <v>222</v>
      </c>
      <c r="P89" s="90" t="s">
        <v>222</v>
      </c>
    </row>
    <row r="90" spans="2:16" ht="89.25" x14ac:dyDescent="0.25">
      <c r="B90" s="81">
        <v>85</v>
      </c>
      <c r="C90" s="100" t="s">
        <v>729</v>
      </c>
      <c r="D90" s="100" t="s">
        <v>730</v>
      </c>
      <c r="E90" s="100" t="s">
        <v>680</v>
      </c>
      <c r="F90" s="100" t="s">
        <v>70</v>
      </c>
      <c r="G90" s="101" t="s">
        <v>89</v>
      </c>
      <c r="H90" s="101" t="s">
        <v>910</v>
      </c>
      <c r="I90" s="102" t="s">
        <v>83</v>
      </c>
      <c r="J90" s="103">
        <v>182</v>
      </c>
      <c r="K90" s="104">
        <v>0.05</v>
      </c>
      <c r="L90" s="93">
        <f t="shared" si="1"/>
        <v>172.9</v>
      </c>
      <c r="N90" s="90" t="s">
        <v>78</v>
      </c>
      <c r="O90" s="90" t="s">
        <v>222</v>
      </c>
      <c r="P90" s="90" t="s">
        <v>222</v>
      </c>
    </row>
    <row r="91" spans="2:16" ht="89.25" x14ac:dyDescent="0.25">
      <c r="B91" s="81">
        <v>86</v>
      </c>
      <c r="C91" s="100" t="s">
        <v>731</v>
      </c>
      <c r="D91" s="100" t="s">
        <v>732</v>
      </c>
      <c r="E91" s="100" t="s">
        <v>680</v>
      </c>
      <c r="F91" s="100" t="s">
        <v>70</v>
      </c>
      <c r="G91" s="101" t="s">
        <v>89</v>
      </c>
      <c r="H91" s="101" t="s">
        <v>910</v>
      </c>
      <c r="I91" s="102" t="s">
        <v>83</v>
      </c>
      <c r="J91" s="103">
        <v>120</v>
      </c>
      <c r="K91" s="104">
        <v>0.05</v>
      </c>
      <c r="L91" s="93">
        <f t="shared" si="1"/>
        <v>114</v>
      </c>
      <c r="N91" s="90" t="s">
        <v>78</v>
      </c>
      <c r="O91" s="90" t="s">
        <v>222</v>
      </c>
      <c r="P91" s="90" t="s">
        <v>222</v>
      </c>
    </row>
    <row r="92" spans="2:16" ht="89.25" x14ac:dyDescent="0.25">
      <c r="B92" s="81">
        <v>87</v>
      </c>
      <c r="C92" s="100" t="s">
        <v>733</v>
      </c>
      <c r="D92" s="100" t="s">
        <v>734</v>
      </c>
      <c r="E92" s="100" t="s">
        <v>680</v>
      </c>
      <c r="F92" s="100" t="s">
        <v>70</v>
      </c>
      <c r="G92" s="101" t="s">
        <v>89</v>
      </c>
      <c r="H92" s="101" t="s">
        <v>910</v>
      </c>
      <c r="I92" s="102" t="s">
        <v>83</v>
      </c>
      <c r="J92" s="103">
        <v>208</v>
      </c>
      <c r="K92" s="104">
        <v>0.05</v>
      </c>
      <c r="L92" s="93">
        <f t="shared" si="1"/>
        <v>197.6</v>
      </c>
      <c r="N92" s="90" t="s">
        <v>78</v>
      </c>
      <c r="O92" s="90" t="s">
        <v>222</v>
      </c>
      <c r="P92" s="90" t="s">
        <v>222</v>
      </c>
    </row>
    <row r="93" spans="2:16" ht="89.25" x14ac:dyDescent="0.25">
      <c r="B93" s="81">
        <v>88</v>
      </c>
      <c r="C93" s="100" t="s">
        <v>735</v>
      </c>
      <c r="D93" s="100" t="s">
        <v>736</v>
      </c>
      <c r="E93" s="100" t="s">
        <v>680</v>
      </c>
      <c r="F93" s="100" t="s">
        <v>70</v>
      </c>
      <c r="G93" s="101" t="s">
        <v>89</v>
      </c>
      <c r="H93" s="101" t="s">
        <v>910</v>
      </c>
      <c r="I93" s="102" t="s">
        <v>83</v>
      </c>
      <c r="J93" s="103">
        <v>104</v>
      </c>
      <c r="K93" s="104">
        <v>0.05</v>
      </c>
      <c r="L93" s="93">
        <f t="shared" si="1"/>
        <v>98.8</v>
      </c>
      <c r="N93" s="90" t="s">
        <v>78</v>
      </c>
      <c r="O93" s="90" t="s">
        <v>222</v>
      </c>
      <c r="P93" s="90" t="s">
        <v>222</v>
      </c>
    </row>
    <row r="94" spans="2:16" ht="89.25" x14ac:dyDescent="0.25">
      <c r="B94" s="81">
        <v>89</v>
      </c>
      <c r="C94" s="100" t="s">
        <v>737</v>
      </c>
      <c r="D94" s="100" t="s">
        <v>738</v>
      </c>
      <c r="E94" s="100" t="s">
        <v>680</v>
      </c>
      <c r="F94" s="100" t="s">
        <v>70</v>
      </c>
      <c r="G94" s="101" t="s">
        <v>89</v>
      </c>
      <c r="H94" s="101" t="s">
        <v>910</v>
      </c>
      <c r="I94" s="102" t="s">
        <v>83</v>
      </c>
      <c r="J94" s="103">
        <v>104</v>
      </c>
      <c r="K94" s="104">
        <v>0.05</v>
      </c>
      <c r="L94" s="93">
        <f t="shared" si="1"/>
        <v>98.8</v>
      </c>
      <c r="N94" s="90" t="s">
        <v>78</v>
      </c>
      <c r="O94" s="90" t="s">
        <v>222</v>
      </c>
      <c r="P94" s="90" t="s">
        <v>222</v>
      </c>
    </row>
    <row r="95" spans="2:16" ht="89.25" x14ac:dyDescent="0.25">
      <c r="B95" s="81">
        <v>90</v>
      </c>
      <c r="C95" s="100" t="s">
        <v>739</v>
      </c>
      <c r="D95" s="100" t="s">
        <v>740</v>
      </c>
      <c r="E95" s="100" t="s">
        <v>680</v>
      </c>
      <c r="F95" s="100" t="s">
        <v>70</v>
      </c>
      <c r="G95" s="101" t="s">
        <v>89</v>
      </c>
      <c r="H95" s="101" t="s">
        <v>910</v>
      </c>
      <c r="I95" s="102" t="s">
        <v>83</v>
      </c>
      <c r="J95" s="103">
        <v>109</v>
      </c>
      <c r="K95" s="104">
        <v>0.05</v>
      </c>
      <c r="L95" s="93">
        <f t="shared" si="1"/>
        <v>103.55</v>
      </c>
      <c r="N95" s="90" t="s">
        <v>78</v>
      </c>
      <c r="O95" s="90" t="s">
        <v>222</v>
      </c>
      <c r="P95" s="90" t="s">
        <v>222</v>
      </c>
    </row>
    <row r="96" spans="2:16" ht="89.25" x14ac:dyDescent="0.25">
      <c r="B96" s="81">
        <v>91</v>
      </c>
      <c r="C96" s="100" t="s">
        <v>741</v>
      </c>
      <c r="D96" s="100" t="s">
        <v>742</v>
      </c>
      <c r="E96" s="100" t="s">
        <v>680</v>
      </c>
      <c r="F96" s="100" t="s">
        <v>70</v>
      </c>
      <c r="G96" s="101" t="s">
        <v>89</v>
      </c>
      <c r="H96" s="101" t="s">
        <v>910</v>
      </c>
      <c r="I96" s="102" t="s">
        <v>83</v>
      </c>
      <c r="J96" s="103">
        <v>156</v>
      </c>
      <c r="K96" s="104">
        <v>0.05</v>
      </c>
      <c r="L96" s="93">
        <f t="shared" si="1"/>
        <v>148.19999999999999</v>
      </c>
      <c r="N96" s="90" t="s">
        <v>78</v>
      </c>
      <c r="O96" s="90" t="s">
        <v>222</v>
      </c>
      <c r="P96" s="90" t="s">
        <v>222</v>
      </c>
    </row>
    <row r="97" spans="2:16" ht="89.25" x14ac:dyDescent="0.25">
      <c r="B97" s="81">
        <v>92</v>
      </c>
      <c r="C97" s="100" t="s">
        <v>743</v>
      </c>
      <c r="D97" s="100" t="s">
        <v>744</v>
      </c>
      <c r="E97" s="100" t="s">
        <v>680</v>
      </c>
      <c r="F97" s="100" t="s">
        <v>70</v>
      </c>
      <c r="G97" s="101" t="s">
        <v>89</v>
      </c>
      <c r="H97" s="101" t="s">
        <v>910</v>
      </c>
      <c r="I97" s="102" t="s">
        <v>83</v>
      </c>
      <c r="J97" s="103">
        <v>290</v>
      </c>
      <c r="K97" s="104">
        <v>0.05</v>
      </c>
      <c r="L97" s="93">
        <f t="shared" si="1"/>
        <v>275.5</v>
      </c>
      <c r="N97" s="90" t="s">
        <v>78</v>
      </c>
      <c r="O97" s="90" t="s">
        <v>222</v>
      </c>
      <c r="P97" s="90" t="s">
        <v>222</v>
      </c>
    </row>
    <row r="98" spans="2:16" ht="89.25" x14ac:dyDescent="0.25">
      <c r="B98" s="81">
        <v>93</v>
      </c>
      <c r="C98" s="100" t="s">
        <v>745</v>
      </c>
      <c r="D98" s="100" t="s">
        <v>746</v>
      </c>
      <c r="E98" s="100" t="s">
        <v>680</v>
      </c>
      <c r="F98" s="100" t="s">
        <v>70</v>
      </c>
      <c r="G98" s="101" t="s">
        <v>89</v>
      </c>
      <c r="H98" s="101" t="s">
        <v>910</v>
      </c>
      <c r="I98" s="102" t="s">
        <v>83</v>
      </c>
      <c r="J98" s="103">
        <v>182</v>
      </c>
      <c r="K98" s="104">
        <v>0.05</v>
      </c>
      <c r="L98" s="93">
        <f t="shared" si="1"/>
        <v>172.9</v>
      </c>
      <c r="N98" s="90" t="s">
        <v>78</v>
      </c>
      <c r="O98" s="90" t="s">
        <v>222</v>
      </c>
      <c r="P98" s="90" t="s">
        <v>222</v>
      </c>
    </row>
    <row r="99" spans="2:16" ht="89.25" x14ac:dyDescent="0.25">
      <c r="B99" s="81">
        <v>94</v>
      </c>
      <c r="C99" s="100" t="s">
        <v>747</v>
      </c>
      <c r="D99" s="100" t="s">
        <v>748</v>
      </c>
      <c r="E99" s="100" t="s">
        <v>680</v>
      </c>
      <c r="F99" s="100" t="s">
        <v>70</v>
      </c>
      <c r="G99" s="101" t="s">
        <v>89</v>
      </c>
      <c r="H99" s="101" t="s">
        <v>910</v>
      </c>
      <c r="I99" s="102" t="s">
        <v>83</v>
      </c>
      <c r="J99" s="103">
        <v>120</v>
      </c>
      <c r="K99" s="104">
        <v>0.05</v>
      </c>
      <c r="L99" s="93">
        <f t="shared" si="1"/>
        <v>114</v>
      </c>
      <c r="N99" s="90" t="s">
        <v>78</v>
      </c>
      <c r="O99" s="90" t="s">
        <v>222</v>
      </c>
      <c r="P99" s="90" t="s">
        <v>222</v>
      </c>
    </row>
    <row r="100" spans="2:16" ht="89.25" x14ac:dyDescent="0.25">
      <c r="B100" s="81">
        <v>95</v>
      </c>
      <c r="C100" s="100" t="s">
        <v>749</v>
      </c>
      <c r="D100" s="100" t="s">
        <v>750</v>
      </c>
      <c r="E100" s="100" t="s">
        <v>680</v>
      </c>
      <c r="F100" s="100" t="s">
        <v>70</v>
      </c>
      <c r="G100" s="101" t="s">
        <v>89</v>
      </c>
      <c r="H100" s="101" t="s">
        <v>910</v>
      </c>
      <c r="I100" s="102" t="s">
        <v>83</v>
      </c>
      <c r="J100" s="103">
        <v>120</v>
      </c>
      <c r="K100" s="104">
        <v>0.05</v>
      </c>
      <c r="L100" s="93">
        <f t="shared" si="1"/>
        <v>114</v>
      </c>
      <c r="N100" s="90" t="s">
        <v>78</v>
      </c>
      <c r="O100" s="90" t="s">
        <v>222</v>
      </c>
      <c r="P100" s="90" t="s">
        <v>222</v>
      </c>
    </row>
    <row r="101" spans="2:16" ht="89.25" x14ac:dyDescent="0.25">
      <c r="B101" s="81">
        <v>96</v>
      </c>
      <c r="C101" s="100" t="s">
        <v>751</v>
      </c>
      <c r="D101" s="100" t="s">
        <v>752</v>
      </c>
      <c r="E101" s="100" t="s">
        <v>680</v>
      </c>
      <c r="F101" s="100" t="s">
        <v>70</v>
      </c>
      <c r="G101" s="101" t="s">
        <v>89</v>
      </c>
      <c r="H101" s="101" t="s">
        <v>910</v>
      </c>
      <c r="I101" s="102" t="s">
        <v>83</v>
      </c>
      <c r="J101" s="103">
        <v>230</v>
      </c>
      <c r="K101" s="104">
        <v>0.05</v>
      </c>
      <c r="L101" s="93">
        <f t="shared" si="1"/>
        <v>218.5</v>
      </c>
      <c r="N101" s="90" t="s">
        <v>78</v>
      </c>
      <c r="O101" s="90" t="s">
        <v>222</v>
      </c>
      <c r="P101" s="90" t="s">
        <v>222</v>
      </c>
    </row>
    <row r="102" spans="2:16" ht="89.25" x14ac:dyDescent="0.25">
      <c r="B102" s="81">
        <v>97</v>
      </c>
      <c r="C102" s="100" t="s">
        <v>753</v>
      </c>
      <c r="D102" s="100" t="s">
        <v>754</v>
      </c>
      <c r="E102" s="100" t="s">
        <v>680</v>
      </c>
      <c r="F102" s="100" t="s">
        <v>70</v>
      </c>
      <c r="G102" s="101" t="s">
        <v>89</v>
      </c>
      <c r="H102" s="101" t="s">
        <v>910</v>
      </c>
      <c r="I102" s="102" t="s">
        <v>83</v>
      </c>
      <c r="J102" s="103">
        <v>120</v>
      </c>
      <c r="K102" s="104">
        <v>0.05</v>
      </c>
      <c r="L102" s="93">
        <f t="shared" si="1"/>
        <v>114</v>
      </c>
      <c r="N102" s="90" t="s">
        <v>78</v>
      </c>
      <c r="O102" s="90" t="s">
        <v>222</v>
      </c>
      <c r="P102" s="90" t="s">
        <v>222</v>
      </c>
    </row>
    <row r="103" spans="2:16" ht="89.25" x14ac:dyDescent="0.25">
      <c r="B103" s="81">
        <v>98</v>
      </c>
      <c r="C103" s="100" t="s">
        <v>755</v>
      </c>
      <c r="D103" s="100" t="s">
        <v>756</v>
      </c>
      <c r="E103" s="100" t="s">
        <v>680</v>
      </c>
      <c r="F103" s="100" t="s">
        <v>70</v>
      </c>
      <c r="G103" s="101" t="s">
        <v>89</v>
      </c>
      <c r="H103" s="101" t="s">
        <v>910</v>
      </c>
      <c r="I103" s="102" t="s">
        <v>83</v>
      </c>
      <c r="J103" s="103">
        <v>260</v>
      </c>
      <c r="K103" s="104">
        <v>0.05</v>
      </c>
      <c r="L103" s="93">
        <f t="shared" si="1"/>
        <v>247</v>
      </c>
      <c r="N103" s="90" t="s">
        <v>78</v>
      </c>
      <c r="O103" s="90" t="s">
        <v>222</v>
      </c>
      <c r="P103" s="90" t="s">
        <v>222</v>
      </c>
    </row>
    <row r="104" spans="2:16" ht="51" x14ac:dyDescent="0.25">
      <c r="B104" s="81">
        <v>99</v>
      </c>
      <c r="C104" s="100" t="s">
        <v>757</v>
      </c>
      <c r="D104" s="100" t="s">
        <v>758</v>
      </c>
      <c r="E104" s="100" t="s">
        <v>680</v>
      </c>
      <c r="F104" s="100" t="s">
        <v>70</v>
      </c>
      <c r="G104" s="101" t="s">
        <v>89</v>
      </c>
      <c r="H104" s="101" t="s">
        <v>910</v>
      </c>
      <c r="I104" s="102" t="s">
        <v>83</v>
      </c>
      <c r="J104" s="103">
        <v>0</v>
      </c>
      <c r="K104" s="104">
        <v>0.05</v>
      </c>
      <c r="L104" s="93">
        <f t="shared" si="1"/>
        <v>0</v>
      </c>
      <c r="N104" s="90" t="s">
        <v>78</v>
      </c>
      <c r="O104" s="90" t="s">
        <v>222</v>
      </c>
      <c r="P104" s="90" t="s">
        <v>222</v>
      </c>
    </row>
    <row r="105" spans="2:16" ht="51" x14ac:dyDescent="0.25">
      <c r="B105" s="81">
        <v>100</v>
      </c>
      <c r="C105" s="100" t="s">
        <v>759</v>
      </c>
      <c r="D105" s="100" t="s">
        <v>760</v>
      </c>
      <c r="E105" s="100" t="s">
        <v>680</v>
      </c>
      <c r="F105" s="100" t="s">
        <v>70</v>
      </c>
      <c r="G105" s="101" t="s">
        <v>89</v>
      </c>
      <c r="H105" s="101" t="s">
        <v>910</v>
      </c>
      <c r="I105" s="102" t="s">
        <v>83</v>
      </c>
      <c r="J105" s="103">
        <v>50</v>
      </c>
      <c r="K105" s="104">
        <v>0.05</v>
      </c>
      <c r="L105" s="93">
        <f t="shared" si="1"/>
        <v>47.5</v>
      </c>
      <c r="N105" s="90" t="s">
        <v>78</v>
      </c>
      <c r="O105" s="90" t="s">
        <v>222</v>
      </c>
      <c r="P105" s="90" t="s">
        <v>222</v>
      </c>
    </row>
    <row r="106" spans="2:16" ht="51" x14ac:dyDescent="0.25">
      <c r="B106" s="81">
        <v>101</v>
      </c>
      <c r="C106" s="100" t="s">
        <v>761</v>
      </c>
      <c r="D106" s="100" t="s">
        <v>762</v>
      </c>
      <c r="E106" s="100" t="s">
        <v>680</v>
      </c>
      <c r="F106" s="100" t="s">
        <v>70</v>
      </c>
      <c r="G106" s="101" t="s">
        <v>89</v>
      </c>
      <c r="H106" s="101" t="s">
        <v>910</v>
      </c>
      <c r="I106" s="102" t="s">
        <v>83</v>
      </c>
      <c r="J106" s="103">
        <v>140</v>
      </c>
      <c r="K106" s="104">
        <v>0.05</v>
      </c>
      <c r="L106" s="93">
        <f t="shared" si="1"/>
        <v>133</v>
      </c>
      <c r="N106" s="90" t="s">
        <v>78</v>
      </c>
      <c r="O106" s="90" t="s">
        <v>222</v>
      </c>
      <c r="P106" s="90" t="s">
        <v>222</v>
      </c>
    </row>
    <row r="107" spans="2:16" ht="51" x14ac:dyDescent="0.25">
      <c r="B107" s="81">
        <v>102</v>
      </c>
      <c r="C107" s="100" t="s">
        <v>763</v>
      </c>
      <c r="D107" s="100" t="s">
        <v>764</v>
      </c>
      <c r="E107" s="100" t="s">
        <v>680</v>
      </c>
      <c r="F107" s="100" t="s">
        <v>70</v>
      </c>
      <c r="G107" s="101" t="s">
        <v>89</v>
      </c>
      <c r="H107" s="101" t="s">
        <v>910</v>
      </c>
      <c r="I107" s="102" t="s">
        <v>83</v>
      </c>
      <c r="J107" s="103">
        <v>20</v>
      </c>
      <c r="K107" s="104">
        <v>0.05</v>
      </c>
      <c r="L107" s="93">
        <f t="shared" si="1"/>
        <v>19</v>
      </c>
      <c r="N107" s="90" t="s">
        <v>78</v>
      </c>
      <c r="O107" s="90" t="s">
        <v>222</v>
      </c>
      <c r="P107" s="90" t="s">
        <v>222</v>
      </c>
    </row>
    <row r="108" spans="2:16" ht="25.5" x14ac:dyDescent="0.25">
      <c r="B108" s="81">
        <v>103</v>
      </c>
      <c r="C108" s="100" t="s">
        <v>765</v>
      </c>
      <c r="D108" s="100" t="s">
        <v>766</v>
      </c>
      <c r="E108" s="100" t="s">
        <v>767</v>
      </c>
      <c r="F108" s="100" t="s">
        <v>70</v>
      </c>
      <c r="G108" s="101" t="s">
        <v>89</v>
      </c>
      <c r="H108" s="101" t="s">
        <v>910</v>
      </c>
      <c r="I108" s="102" t="s">
        <v>83</v>
      </c>
      <c r="J108" s="103">
        <v>553666.5</v>
      </c>
      <c r="K108" s="104">
        <v>0.05</v>
      </c>
      <c r="L108" s="93">
        <f t="shared" si="1"/>
        <v>525983.17500000005</v>
      </c>
      <c r="N108" s="90" t="s">
        <v>78</v>
      </c>
      <c r="O108" s="90" t="s">
        <v>222</v>
      </c>
      <c r="P108" s="90" t="s">
        <v>222</v>
      </c>
    </row>
    <row r="109" spans="2:16" ht="25.5" x14ac:dyDescent="0.25">
      <c r="B109" s="81">
        <v>104</v>
      </c>
      <c r="C109" s="100" t="s">
        <v>768</v>
      </c>
      <c r="D109" s="100" t="s">
        <v>766</v>
      </c>
      <c r="E109" s="100" t="s">
        <v>768</v>
      </c>
      <c r="F109" s="100" t="s">
        <v>70</v>
      </c>
      <c r="G109" s="101" t="s">
        <v>89</v>
      </c>
      <c r="H109" s="101" t="s">
        <v>910</v>
      </c>
      <c r="I109" s="102" t="s">
        <v>83</v>
      </c>
      <c r="J109" s="103">
        <v>59800</v>
      </c>
      <c r="K109" s="104">
        <v>0.05</v>
      </c>
      <c r="L109" s="93">
        <f t="shared" si="1"/>
        <v>56810</v>
      </c>
      <c r="N109" s="90" t="s">
        <v>78</v>
      </c>
      <c r="O109" s="90" t="s">
        <v>222</v>
      </c>
      <c r="P109" s="90" t="s">
        <v>222</v>
      </c>
    </row>
    <row r="110" spans="2:16" ht="38.25" x14ac:dyDescent="0.25">
      <c r="B110" s="81">
        <v>105</v>
      </c>
      <c r="C110" s="100" t="s">
        <v>769</v>
      </c>
      <c r="D110" s="100" t="s">
        <v>770</v>
      </c>
      <c r="E110" s="100" t="s">
        <v>176</v>
      </c>
      <c r="F110" s="100" t="s">
        <v>70</v>
      </c>
      <c r="G110" s="101" t="s">
        <v>89</v>
      </c>
      <c r="H110" s="101" t="s">
        <v>910</v>
      </c>
      <c r="I110" s="102" t="s">
        <v>83</v>
      </c>
      <c r="J110" s="103">
        <v>312</v>
      </c>
      <c r="K110" s="104">
        <v>0.1</v>
      </c>
      <c r="L110" s="93">
        <f t="shared" si="1"/>
        <v>280.8</v>
      </c>
      <c r="N110" s="90" t="s">
        <v>78</v>
      </c>
      <c r="O110" s="90" t="s">
        <v>222</v>
      </c>
      <c r="P110" s="90" t="s">
        <v>222</v>
      </c>
    </row>
    <row r="111" spans="2:16" ht="25.5" x14ac:dyDescent="0.25">
      <c r="B111" s="81">
        <v>106</v>
      </c>
      <c r="C111" s="100" t="s">
        <v>771</v>
      </c>
      <c r="D111" s="100" t="s">
        <v>772</v>
      </c>
      <c r="E111" s="100" t="s">
        <v>176</v>
      </c>
      <c r="F111" s="100" t="s">
        <v>70</v>
      </c>
      <c r="G111" s="101" t="s">
        <v>89</v>
      </c>
      <c r="H111" s="101" t="s">
        <v>910</v>
      </c>
      <c r="I111" s="102" t="s">
        <v>83</v>
      </c>
      <c r="J111" s="103">
        <v>312</v>
      </c>
      <c r="K111" s="104">
        <v>0.1</v>
      </c>
      <c r="L111" s="93">
        <f t="shared" si="1"/>
        <v>280.8</v>
      </c>
      <c r="N111" s="90" t="s">
        <v>78</v>
      </c>
      <c r="O111" s="90" t="s">
        <v>222</v>
      </c>
      <c r="P111" s="90" t="s">
        <v>222</v>
      </c>
    </row>
    <row r="112" spans="2:16" ht="38.25" x14ac:dyDescent="0.25">
      <c r="B112" s="81">
        <v>107</v>
      </c>
      <c r="C112" s="100" t="s">
        <v>773</v>
      </c>
      <c r="D112" s="100" t="s">
        <v>774</v>
      </c>
      <c r="E112" s="100" t="s">
        <v>176</v>
      </c>
      <c r="F112" s="100" t="s">
        <v>70</v>
      </c>
      <c r="G112" s="101" t="s">
        <v>89</v>
      </c>
      <c r="H112" s="101" t="s">
        <v>910</v>
      </c>
      <c r="I112" s="102" t="s">
        <v>83</v>
      </c>
      <c r="J112" s="103">
        <v>371</v>
      </c>
      <c r="K112" s="104">
        <v>0.1</v>
      </c>
      <c r="L112" s="93">
        <f t="shared" si="1"/>
        <v>333.9</v>
      </c>
      <c r="N112" s="90" t="s">
        <v>78</v>
      </c>
      <c r="O112" s="90" t="s">
        <v>222</v>
      </c>
      <c r="P112" s="90" t="s">
        <v>222</v>
      </c>
    </row>
    <row r="113" spans="2:16" ht="25.5" x14ac:dyDescent="0.25">
      <c r="B113" s="81">
        <v>108</v>
      </c>
      <c r="C113" s="100" t="s">
        <v>775</v>
      </c>
      <c r="D113" s="100" t="s">
        <v>776</v>
      </c>
      <c r="E113" s="100" t="s">
        <v>176</v>
      </c>
      <c r="F113" s="100" t="s">
        <v>70</v>
      </c>
      <c r="G113" s="101" t="s">
        <v>89</v>
      </c>
      <c r="H113" s="101" t="s">
        <v>910</v>
      </c>
      <c r="I113" s="102" t="s">
        <v>83</v>
      </c>
      <c r="J113" s="103">
        <v>371</v>
      </c>
      <c r="K113" s="104">
        <v>0.1</v>
      </c>
      <c r="L113" s="93">
        <f t="shared" si="1"/>
        <v>333.9</v>
      </c>
      <c r="N113" s="90" t="s">
        <v>78</v>
      </c>
      <c r="O113" s="90" t="s">
        <v>222</v>
      </c>
      <c r="P113" s="90" t="s">
        <v>222</v>
      </c>
    </row>
    <row r="114" spans="2:16" ht="51" x14ac:dyDescent="0.25">
      <c r="B114" s="81">
        <v>109</v>
      </c>
      <c r="C114" s="100" t="s">
        <v>777</v>
      </c>
      <c r="D114" s="100" t="s">
        <v>778</v>
      </c>
      <c r="E114" s="100" t="s">
        <v>176</v>
      </c>
      <c r="F114" s="100" t="s">
        <v>70</v>
      </c>
      <c r="G114" s="101" t="s">
        <v>89</v>
      </c>
      <c r="H114" s="101" t="s">
        <v>910</v>
      </c>
      <c r="I114" s="102" t="s">
        <v>83</v>
      </c>
      <c r="J114" s="103">
        <v>507</v>
      </c>
      <c r="K114" s="104">
        <v>0.1</v>
      </c>
      <c r="L114" s="93">
        <f t="shared" si="1"/>
        <v>456.3</v>
      </c>
      <c r="N114" s="90" t="s">
        <v>78</v>
      </c>
      <c r="O114" s="90" t="s">
        <v>222</v>
      </c>
      <c r="P114" s="90" t="s">
        <v>222</v>
      </c>
    </row>
    <row r="115" spans="2:16" ht="38.25" x14ac:dyDescent="0.25">
      <c r="B115" s="81">
        <v>110</v>
      </c>
      <c r="C115" s="100" t="s">
        <v>779</v>
      </c>
      <c r="D115" s="100" t="s">
        <v>780</v>
      </c>
      <c r="E115" s="100" t="s">
        <v>176</v>
      </c>
      <c r="F115" s="100" t="s">
        <v>70</v>
      </c>
      <c r="G115" s="101" t="s">
        <v>89</v>
      </c>
      <c r="H115" s="101" t="s">
        <v>910</v>
      </c>
      <c r="I115" s="102" t="s">
        <v>83</v>
      </c>
      <c r="J115" s="103">
        <v>507</v>
      </c>
      <c r="K115" s="104">
        <v>0.1</v>
      </c>
      <c r="L115" s="93">
        <f t="shared" si="1"/>
        <v>456.3</v>
      </c>
      <c r="N115" s="90" t="s">
        <v>78</v>
      </c>
      <c r="O115" s="90" t="s">
        <v>222</v>
      </c>
      <c r="P115" s="90" t="s">
        <v>222</v>
      </c>
    </row>
    <row r="116" spans="2:16" ht="51" x14ac:dyDescent="0.25">
      <c r="B116" s="81">
        <v>111</v>
      </c>
      <c r="C116" s="100" t="s">
        <v>781</v>
      </c>
      <c r="D116" s="100" t="s">
        <v>782</v>
      </c>
      <c r="E116" s="100" t="s">
        <v>176</v>
      </c>
      <c r="F116" s="100" t="s">
        <v>70</v>
      </c>
      <c r="G116" s="101" t="s">
        <v>89</v>
      </c>
      <c r="H116" s="101" t="s">
        <v>910</v>
      </c>
      <c r="I116" s="102" t="s">
        <v>83</v>
      </c>
      <c r="J116" s="103">
        <v>870</v>
      </c>
      <c r="K116" s="104">
        <v>0.1</v>
      </c>
      <c r="L116" s="93">
        <f t="shared" si="1"/>
        <v>783</v>
      </c>
      <c r="N116" s="90" t="s">
        <v>78</v>
      </c>
      <c r="O116" s="90" t="s">
        <v>222</v>
      </c>
      <c r="P116" s="90" t="s">
        <v>222</v>
      </c>
    </row>
    <row r="117" spans="2:16" ht="38.25" x14ac:dyDescent="0.25">
      <c r="B117" s="81">
        <v>112</v>
      </c>
      <c r="C117" s="100" t="s">
        <v>783</v>
      </c>
      <c r="D117" s="100" t="s">
        <v>784</v>
      </c>
      <c r="E117" s="100" t="s">
        <v>176</v>
      </c>
      <c r="F117" s="100" t="s">
        <v>70</v>
      </c>
      <c r="G117" s="101" t="s">
        <v>89</v>
      </c>
      <c r="H117" s="101" t="s">
        <v>910</v>
      </c>
      <c r="I117" s="102" t="s">
        <v>83</v>
      </c>
      <c r="J117" s="103">
        <v>870</v>
      </c>
      <c r="K117" s="104">
        <v>0.1</v>
      </c>
      <c r="L117" s="93">
        <f t="shared" si="1"/>
        <v>783</v>
      </c>
      <c r="N117" s="90" t="s">
        <v>78</v>
      </c>
      <c r="O117" s="90" t="s">
        <v>222</v>
      </c>
      <c r="P117" s="90" t="s">
        <v>222</v>
      </c>
    </row>
    <row r="118" spans="2:16" ht="51" x14ac:dyDescent="0.25">
      <c r="B118" s="81">
        <v>113</v>
      </c>
      <c r="C118" s="100" t="s">
        <v>785</v>
      </c>
      <c r="D118" s="100" t="s">
        <v>786</v>
      </c>
      <c r="E118" s="100" t="s">
        <v>176</v>
      </c>
      <c r="F118" s="100" t="s">
        <v>70</v>
      </c>
      <c r="G118" s="101" t="s">
        <v>89</v>
      </c>
      <c r="H118" s="101" t="s">
        <v>910</v>
      </c>
      <c r="I118" s="102" t="s">
        <v>83</v>
      </c>
      <c r="J118" s="103">
        <v>1152</v>
      </c>
      <c r="K118" s="104">
        <v>0.1</v>
      </c>
      <c r="L118" s="93">
        <f t="shared" si="1"/>
        <v>1036.8</v>
      </c>
      <c r="N118" s="90" t="s">
        <v>78</v>
      </c>
      <c r="O118" s="90" t="s">
        <v>222</v>
      </c>
      <c r="P118" s="90" t="s">
        <v>222</v>
      </c>
    </row>
    <row r="119" spans="2:16" ht="38.25" x14ac:dyDescent="0.25">
      <c r="B119" s="81">
        <v>114</v>
      </c>
      <c r="C119" s="100" t="s">
        <v>787</v>
      </c>
      <c r="D119" s="100" t="s">
        <v>788</v>
      </c>
      <c r="E119" s="100" t="s">
        <v>176</v>
      </c>
      <c r="F119" s="100" t="s">
        <v>70</v>
      </c>
      <c r="G119" s="101" t="s">
        <v>89</v>
      </c>
      <c r="H119" s="101" t="s">
        <v>910</v>
      </c>
      <c r="I119" s="102" t="s">
        <v>83</v>
      </c>
      <c r="J119" s="103">
        <v>1152</v>
      </c>
      <c r="K119" s="104">
        <v>0.1</v>
      </c>
      <c r="L119" s="93">
        <f t="shared" si="1"/>
        <v>1036.8</v>
      </c>
      <c r="N119" s="90" t="s">
        <v>78</v>
      </c>
      <c r="O119" s="90" t="s">
        <v>222</v>
      </c>
      <c r="P119" s="90" t="s">
        <v>222</v>
      </c>
    </row>
    <row r="120" spans="2:16" ht="51" x14ac:dyDescent="0.25">
      <c r="B120" s="81">
        <v>115</v>
      </c>
      <c r="C120" s="100" t="s">
        <v>789</v>
      </c>
      <c r="D120" s="100" t="s">
        <v>790</v>
      </c>
      <c r="E120" s="100" t="s">
        <v>176</v>
      </c>
      <c r="F120" s="100" t="s">
        <v>70</v>
      </c>
      <c r="G120" s="101" t="s">
        <v>89</v>
      </c>
      <c r="H120" s="101" t="s">
        <v>910</v>
      </c>
      <c r="I120" s="102" t="s">
        <v>83</v>
      </c>
      <c r="J120" s="103">
        <v>1700</v>
      </c>
      <c r="K120" s="104">
        <v>0.1</v>
      </c>
      <c r="L120" s="93">
        <f t="shared" si="1"/>
        <v>1530</v>
      </c>
      <c r="N120" s="90" t="s">
        <v>78</v>
      </c>
      <c r="O120" s="90" t="s">
        <v>222</v>
      </c>
      <c r="P120" s="90" t="s">
        <v>222</v>
      </c>
    </row>
    <row r="121" spans="2:16" ht="38.25" x14ac:dyDescent="0.25">
      <c r="B121" s="81">
        <v>116</v>
      </c>
      <c r="C121" s="100" t="s">
        <v>791</v>
      </c>
      <c r="D121" s="100" t="s">
        <v>792</v>
      </c>
      <c r="E121" s="100" t="s">
        <v>176</v>
      </c>
      <c r="F121" s="100" t="s">
        <v>70</v>
      </c>
      <c r="G121" s="101" t="s">
        <v>89</v>
      </c>
      <c r="H121" s="101" t="s">
        <v>910</v>
      </c>
      <c r="I121" s="102" t="s">
        <v>83</v>
      </c>
      <c r="J121" s="103">
        <v>1700</v>
      </c>
      <c r="K121" s="104">
        <v>0.1</v>
      </c>
      <c r="L121" s="93">
        <f t="shared" si="1"/>
        <v>1530</v>
      </c>
      <c r="N121" s="90" t="s">
        <v>78</v>
      </c>
      <c r="O121" s="90" t="s">
        <v>222</v>
      </c>
      <c r="P121" s="90" t="s">
        <v>222</v>
      </c>
    </row>
    <row r="122" spans="2:16" ht="51" x14ac:dyDescent="0.25">
      <c r="B122" s="81">
        <v>117</v>
      </c>
      <c r="C122" s="100" t="s">
        <v>793</v>
      </c>
      <c r="D122" s="100" t="s">
        <v>794</v>
      </c>
      <c r="E122" s="100" t="s">
        <v>176</v>
      </c>
      <c r="F122" s="100" t="s">
        <v>70</v>
      </c>
      <c r="G122" s="101" t="s">
        <v>89</v>
      </c>
      <c r="H122" s="101" t="s">
        <v>910</v>
      </c>
      <c r="I122" s="102" t="s">
        <v>83</v>
      </c>
      <c r="J122" s="103">
        <v>2380</v>
      </c>
      <c r="K122" s="104">
        <v>0.1</v>
      </c>
      <c r="L122" s="93">
        <f t="shared" si="1"/>
        <v>2142</v>
      </c>
      <c r="N122" s="90" t="s">
        <v>78</v>
      </c>
      <c r="O122" s="90" t="s">
        <v>222</v>
      </c>
      <c r="P122" s="90" t="s">
        <v>222</v>
      </c>
    </row>
    <row r="123" spans="2:16" ht="38.25" x14ac:dyDescent="0.25">
      <c r="B123" s="81">
        <v>118</v>
      </c>
      <c r="C123" s="100" t="s">
        <v>795</v>
      </c>
      <c r="D123" s="100" t="s">
        <v>796</v>
      </c>
      <c r="E123" s="100" t="s">
        <v>176</v>
      </c>
      <c r="F123" s="100" t="s">
        <v>70</v>
      </c>
      <c r="G123" s="101" t="s">
        <v>89</v>
      </c>
      <c r="H123" s="101" t="s">
        <v>910</v>
      </c>
      <c r="I123" s="102" t="s">
        <v>83</v>
      </c>
      <c r="J123" s="103">
        <v>2380</v>
      </c>
      <c r="K123" s="104">
        <v>0.1</v>
      </c>
      <c r="L123" s="93">
        <f t="shared" si="1"/>
        <v>2142</v>
      </c>
      <c r="N123" s="90" t="s">
        <v>78</v>
      </c>
      <c r="O123" s="90" t="s">
        <v>222</v>
      </c>
      <c r="P123" s="90" t="s">
        <v>222</v>
      </c>
    </row>
    <row r="124" spans="2:16" ht="51" x14ac:dyDescent="0.25">
      <c r="B124" s="81">
        <v>119</v>
      </c>
      <c r="C124" s="100" t="s">
        <v>797</v>
      </c>
      <c r="D124" s="100" t="s">
        <v>798</v>
      </c>
      <c r="E124" s="100" t="s">
        <v>176</v>
      </c>
      <c r="F124" s="100" t="s">
        <v>70</v>
      </c>
      <c r="G124" s="101" t="s">
        <v>89</v>
      </c>
      <c r="H124" s="101" t="s">
        <v>910</v>
      </c>
      <c r="I124" s="102" t="s">
        <v>83</v>
      </c>
      <c r="J124" s="103">
        <v>2814</v>
      </c>
      <c r="K124" s="104">
        <v>0.1</v>
      </c>
      <c r="L124" s="93">
        <f t="shared" si="1"/>
        <v>2532.6</v>
      </c>
      <c r="N124" s="90" t="s">
        <v>78</v>
      </c>
      <c r="O124" s="90" t="s">
        <v>222</v>
      </c>
      <c r="P124" s="90" t="s">
        <v>222</v>
      </c>
    </row>
    <row r="125" spans="2:16" ht="38.25" x14ac:dyDescent="0.25">
      <c r="B125" s="81">
        <v>120</v>
      </c>
      <c r="C125" s="100" t="s">
        <v>799</v>
      </c>
      <c r="D125" s="100" t="s">
        <v>800</v>
      </c>
      <c r="E125" s="100" t="s">
        <v>176</v>
      </c>
      <c r="F125" s="100" t="s">
        <v>70</v>
      </c>
      <c r="G125" s="101" t="s">
        <v>89</v>
      </c>
      <c r="H125" s="101" t="s">
        <v>910</v>
      </c>
      <c r="I125" s="102" t="s">
        <v>83</v>
      </c>
      <c r="J125" s="103">
        <v>2814</v>
      </c>
      <c r="K125" s="104">
        <v>0.1</v>
      </c>
      <c r="L125" s="93">
        <f t="shared" si="1"/>
        <v>2532.6</v>
      </c>
      <c r="N125" s="90" t="s">
        <v>78</v>
      </c>
      <c r="O125" s="90" t="s">
        <v>222</v>
      </c>
      <c r="P125" s="90" t="s">
        <v>222</v>
      </c>
    </row>
    <row r="126" spans="2:16" ht="51" x14ac:dyDescent="0.25">
      <c r="B126" s="81">
        <v>121</v>
      </c>
      <c r="C126" s="100" t="s">
        <v>801</v>
      </c>
      <c r="D126" s="100" t="s">
        <v>802</v>
      </c>
      <c r="E126" s="100" t="s">
        <v>176</v>
      </c>
      <c r="F126" s="100" t="s">
        <v>70</v>
      </c>
      <c r="G126" s="101" t="s">
        <v>89</v>
      </c>
      <c r="H126" s="101" t="s">
        <v>910</v>
      </c>
      <c r="I126" s="102" t="s">
        <v>83</v>
      </c>
      <c r="J126" s="103">
        <v>4488</v>
      </c>
      <c r="K126" s="104">
        <v>0.1</v>
      </c>
      <c r="L126" s="93">
        <f t="shared" si="1"/>
        <v>4039.2</v>
      </c>
      <c r="N126" s="90" t="s">
        <v>78</v>
      </c>
      <c r="O126" s="90" t="s">
        <v>222</v>
      </c>
      <c r="P126" s="90" t="s">
        <v>222</v>
      </c>
    </row>
    <row r="127" spans="2:16" ht="38.25" x14ac:dyDescent="0.25">
      <c r="B127" s="81">
        <v>122</v>
      </c>
      <c r="C127" s="100" t="s">
        <v>803</v>
      </c>
      <c r="D127" s="100" t="s">
        <v>804</v>
      </c>
      <c r="E127" s="100" t="s">
        <v>176</v>
      </c>
      <c r="F127" s="100" t="s">
        <v>70</v>
      </c>
      <c r="G127" s="101" t="s">
        <v>89</v>
      </c>
      <c r="H127" s="101" t="s">
        <v>910</v>
      </c>
      <c r="I127" s="102" t="s">
        <v>83</v>
      </c>
      <c r="J127" s="103">
        <v>4488</v>
      </c>
      <c r="K127" s="104">
        <v>0.1</v>
      </c>
      <c r="L127" s="93">
        <f t="shared" si="1"/>
        <v>4039.2</v>
      </c>
      <c r="N127" s="90" t="s">
        <v>78</v>
      </c>
      <c r="O127" s="90" t="s">
        <v>222</v>
      </c>
      <c r="P127" s="90" t="s">
        <v>222</v>
      </c>
    </row>
    <row r="128" spans="2:16" ht="38.25" x14ac:dyDescent="0.25">
      <c r="B128" s="81">
        <v>123</v>
      </c>
      <c r="C128" s="100" t="s">
        <v>805</v>
      </c>
      <c r="D128" s="100" t="s">
        <v>806</v>
      </c>
      <c r="E128" s="100" t="s">
        <v>176</v>
      </c>
      <c r="F128" s="100" t="s">
        <v>70</v>
      </c>
      <c r="G128" s="101" t="s">
        <v>89</v>
      </c>
      <c r="H128" s="101" t="s">
        <v>910</v>
      </c>
      <c r="I128" s="102" t="s">
        <v>83</v>
      </c>
      <c r="J128" s="103">
        <v>5500</v>
      </c>
      <c r="K128" s="104">
        <v>0.1</v>
      </c>
      <c r="L128" s="93">
        <f t="shared" si="1"/>
        <v>4950</v>
      </c>
      <c r="N128" s="90" t="s">
        <v>78</v>
      </c>
      <c r="O128" s="90" t="s">
        <v>222</v>
      </c>
      <c r="P128" s="90" t="s">
        <v>222</v>
      </c>
    </row>
    <row r="129" spans="2:16" ht="25.5" x14ac:dyDescent="0.25">
      <c r="B129" s="81">
        <v>124</v>
      </c>
      <c r="C129" s="100" t="s">
        <v>807</v>
      </c>
      <c r="D129" s="100" t="s">
        <v>808</v>
      </c>
      <c r="E129" s="100" t="s">
        <v>176</v>
      </c>
      <c r="F129" s="100" t="s">
        <v>70</v>
      </c>
      <c r="G129" s="101" t="s">
        <v>89</v>
      </c>
      <c r="H129" s="101" t="s">
        <v>910</v>
      </c>
      <c r="I129" s="102" t="s">
        <v>83</v>
      </c>
      <c r="J129" s="103">
        <v>5500</v>
      </c>
      <c r="K129" s="104">
        <v>0.1</v>
      </c>
      <c r="L129" s="93">
        <f t="shared" si="1"/>
        <v>4950</v>
      </c>
      <c r="N129" s="90" t="s">
        <v>78</v>
      </c>
      <c r="O129" s="90" t="s">
        <v>222</v>
      </c>
      <c r="P129" s="90" t="s">
        <v>222</v>
      </c>
    </row>
    <row r="130" spans="2:16" ht="38.25" x14ac:dyDescent="0.25">
      <c r="B130" s="81">
        <v>125</v>
      </c>
      <c r="C130" s="100" t="s">
        <v>809</v>
      </c>
      <c r="D130" s="100" t="s">
        <v>810</v>
      </c>
      <c r="E130" s="100" t="s">
        <v>176</v>
      </c>
      <c r="F130" s="100" t="s">
        <v>70</v>
      </c>
      <c r="G130" s="101" t="s">
        <v>89</v>
      </c>
      <c r="H130" s="101" t="s">
        <v>910</v>
      </c>
      <c r="I130" s="102" t="s">
        <v>83</v>
      </c>
      <c r="J130" s="103">
        <v>10584</v>
      </c>
      <c r="K130" s="104">
        <v>0.1</v>
      </c>
      <c r="L130" s="93">
        <f t="shared" si="1"/>
        <v>9525.6</v>
      </c>
      <c r="N130" s="90" t="s">
        <v>78</v>
      </c>
      <c r="O130" s="90" t="s">
        <v>222</v>
      </c>
      <c r="P130" s="90" t="s">
        <v>222</v>
      </c>
    </row>
    <row r="131" spans="2:16" ht="25.5" x14ac:dyDescent="0.25">
      <c r="B131" s="81">
        <v>126</v>
      </c>
      <c r="C131" s="100" t="s">
        <v>811</v>
      </c>
      <c r="D131" s="100" t="s">
        <v>812</v>
      </c>
      <c r="E131" s="100" t="s">
        <v>176</v>
      </c>
      <c r="F131" s="100" t="s">
        <v>70</v>
      </c>
      <c r="G131" s="101" t="s">
        <v>89</v>
      </c>
      <c r="H131" s="101" t="s">
        <v>910</v>
      </c>
      <c r="I131" s="102" t="s">
        <v>83</v>
      </c>
      <c r="J131" s="103">
        <v>10584</v>
      </c>
      <c r="K131" s="104">
        <v>0.1</v>
      </c>
      <c r="L131" s="93">
        <f t="shared" si="1"/>
        <v>9525.6</v>
      </c>
      <c r="N131" s="90" t="s">
        <v>78</v>
      </c>
      <c r="O131" s="90" t="s">
        <v>222</v>
      </c>
      <c r="P131" s="90" t="s">
        <v>222</v>
      </c>
    </row>
    <row r="132" spans="2:16" ht="51" x14ac:dyDescent="0.25">
      <c r="B132" s="81">
        <v>127</v>
      </c>
      <c r="C132" s="100" t="s">
        <v>813</v>
      </c>
      <c r="D132" s="100" t="s">
        <v>814</v>
      </c>
      <c r="E132" s="100" t="s">
        <v>176</v>
      </c>
      <c r="F132" s="100" t="s">
        <v>70</v>
      </c>
      <c r="G132" s="101" t="s">
        <v>89</v>
      </c>
      <c r="H132" s="101" t="s">
        <v>910</v>
      </c>
      <c r="I132" s="102" t="s">
        <v>83</v>
      </c>
      <c r="J132" s="103">
        <v>13039</v>
      </c>
      <c r="K132" s="104">
        <v>0.1</v>
      </c>
      <c r="L132" s="93">
        <f t="shared" si="1"/>
        <v>11735.1</v>
      </c>
      <c r="N132" s="90" t="s">
        <v>78</v>
      </c>
      <c r="O132" s="90" t="s">
        <v>222</v>
      </c>
      <c r="P132" s="90" t="s">
        <v>222</v>
      </c>
    </row>
    <row r="133" spans="2:16" ht="38.25" x14ac:dyDescent="0.25">
      <c r="B133" s="81">
        <v>128</v>
      </c>
      <c r="C133" s="100" t="s">
        <v>815</v>
      </c>
      <c r="D133" s="100" t="s">
        <v>816</v>
      </c>
      <c r="E133" s="100" t="s">
        <v>176</v>
      </c>
      <c r="F133" s="100" t="s">
        <v>70</v>
      </c>
      <c r="G133" s="101" t="s">
        <v>89</v>
      </c>
      <c r="H133" s="101" t="s">
        <v>910</v>
      </c>
      <c r="I133" s="102" t="s">
        <v>83</v>
      </c>
      <c r="J133" s="103">
        <v>13039</v>
      </c>
      <c r="K133" s="104">
        <v>0.1</v>
      </c>
      <c r="L133" s="93">
        <f t="shared" si="1"/>
        <v>11735.1</v>
      </c>
      <c r="N133" s="90" t="s">
        <v>78</v>
      </c>
      <c r="O133" s="90" t="s">
        <v>222</v>
      </c>
      <c r="P133" s="90" t="s">
        <v>222</v>
      </c>
    </row>
    <row r="134" spans="2:16" ht="38.25" x14ac:dyDescent="0.25">
      <c r="B134" s="81">
        <v>129</v>
      </c>
      <c r="C134" s="100" t="s">
        <v>817</v>
      </c>
      <c r="D134" s="100" t="s">
        <v>818</v>
      </c>
      <c r="E134" s="100" t="s">
        <v>176</v>
      </c>
      <c r="F134" s="100" t="s">
        <v>70</v>
      </c>
      <c r="G134" s="101" t="s">
        <v>89</v>
      </c>
      <c r="H134" s="101" t="s">
        <v>910</v>
      </c>
      <c r="I134" s="102" t="s">
        <v>83</v>
      </c>
      <c r="J134" s="103">
        <v>24202</v>
      </c>
      <c r="K134" s="104">
        <v>0.1</v>
      </c>
      <c r="L134" s="93">
        <f t="shared" ref="L134:L179" si="2">IF(J134="","",(J134-(J134*K134)))</f>
        <v>21781.8</v>
      </c>
      <c r="N134" s="90" t="s">
        <v>78</v>
      </c>
      <c r="O134" s="90" t="s">
        <v>222</v>
      </c>
      <c r="P134" s="90" t="s">
        <v>222</v>
      </c>
    </row>
    <row r="135" spans="2:16" ht="25.5" x14ac:dyDescent="0.25">
      <c r="B135" s="81">
        <v>130</v>
      </c>
      <c r="C135" s="100" t="s">
        <v>819</v>
      </c>
      <c r="D135" s="100" t="s">
        <v>820</v>
      </c>
      <c r="E135" s="100" t="s">
        <v>176</v>
      </c>
      <c r="F135" s="100" t="s">
        <v>70</v>
      </c>
      <c r="G135" s="101" t="s">
        <v>89</v>
      </c>
      <c r="H135" s="101" t="s">
        <v>910</v>
      </c>
      <c r="I135" s="102" t="s">
        <v>83</v>
      </c>
      <c r="J135" s="103">
        <v>24202</v>
      </c>
      <c r="K135" s="104">
        <v>0.1</v>
      </c>
      <c r="L135" s="93">
        <f t="shared" si="2"/>
        <v>21781.8</v>
      </c>
      <c r="N135" s="90" t="s">
        <v>78</v>
      </c>
      <c r="O135" s="90" t="s">
        <v>222</v>
      </c>
      <c r="P135" s="90" t="s">
        <v>222</v>
      </c>
    </row>
    <row r="136" spans="2:16" ht="38.25" x14ac:dyDescent="0.25">
      <c r="B136" s="81">
        <v>131</v>
      </c>
      <c r="C136" s="100" t="s">
        <v>821</v>
      </c>
      <c r="D136" s="100" t="s">
        <v>822</v>
      </c>
      <c r="E136" s="100" t="s">
        <v>176</v>
      </c>
      <c r="F136" s="100" t="s">
        <v>70</v>
      </c>
      <c r="G136" s="101" t="s">
        <v>89</v>
      </c>
      <c r="H136" s="101" t="s">
        <v>910</v>
      </c>
      <c r="I136" s="102" t="s">
        <v>83</v>
      </c>
      <c r="J136" s="103">
        <v>43463</v>
      </c>
      <c r="K136" s="104">
        <v>0.1</v>
      </c>
      <c r="L136" s="93">
        <f t="shared" si="2"/>
        <v>39116.699999999997</v>
      </c>
      <c r="N136" s="90" t="s">
        <v>78</v>
      </c>
      <c r="O136" s="90" t="s">
        <v>222</v>
      </c>
      <c r="P136" s="90" t="s">
        <v>222</v>
      </c>
    </row>
    <row r="137" spans="2:16" ht="25.5" x14ac:dyDescent="0.25">
      <c r="B137" s="81">
        <v>132</v>
      </c>
      <c r="C137" s="100" t="s">
        <v>823</v>
      </c>
      <c r="D137" s="100" t="s">
        <v>824</v>
      </c>
      <c r="E137" s="100" t="s">
        <v>176</v>
      </c>
      <c r="F137" s="100" t="s">
        <v>70</v>
      </c>
      <c r="G137" s="101" t="s">
        <v>89</v>
      </c>
      <c r="H137" s="101" t="s">
        <v>910</v>
      </c>
      <c r="I137" s="102" t="s">
        <v>83</v>
      </c>
      <c r="J137" s="103">
        <v>43463</v>
      </c>
      <c r="K137" s="104">
        <v>0.1</v>
      </c>
      <c r="L137" s="93">
        <f t="shared" si="2"/>
        <v>39116.699999999997</v>
      </c>
      <c r="N137" s="90" t="s">
        <v>78</v>
      </c>
      <c r="O137" s="90" t="s">
        <v>222</v>
      </c>
      <c r="P137" s="90" t="s">
        <v>222</v>
      </c>
    </row>
    <row r="138" spans="2:16" ht="38.25" x14ac:dyDescent="0.25">
      <c r="B138" s="81">
        <v>133</v>
      </c>
      <c r="C138" s="100" t="s">
        <v>825</v>
      </c>
      <c r="D138" s="100" t="s">
        <v>826</v>
      </c>
      <c r="E138" s="100" t="s">
        <v>176</v>
      </c>
      <c r="F138" s="100" t="s">
        <v>70</v>
      </c>
      <c r="G138" s="101" t="s">
        <v>89</v>
      </c>
      <c r="H138" s="101" t="s">
        <v>910</v>
      </c>
      <c r="I138" s="102" t="s">
        <v>83</v>
      </c>
      <c r="J138" s="103">
        <v>288</v>
      </c>
      <c r="K138" s="104">
        <v>0.1</v>
      </c>
      <c r="L138" s="93">
        <f t="shared" si="2"/>
        <v>259.2</v>
      </c>
      <c r="N138" s="90" t="s">
        <v>78</v>
      </c>
      <c r="O138" s="90" t="s">
        <v>222</v>
      </c>
      <c r="P138" s="90" t="s">
        <v>222</v>
      </c>
    </row>
    <row r="139" spans="2:16" ht="25.5" x14ac:dyDescent="0.25">
      <c r="B139" s="81">
        <v>134</v>
      </c>
      <c r="C139" s="100" t="s">
        <v>827</v>
      </c>
      <c r="D139" s="100" t="s">
        <v>828</v>
      </c>
      <c r="E139" s="100" t="s">
        <v>176</v>
      </c>
      <c r="F139" s="100" t="s">
        <v>70</v>
      </c>
      <c r="G139" s="101" t="s">
        <v>89</v>
      </c>
      <c r="H139" s="101" t="s">
        <v>910</v>
      </c>
      <c r="I139" s="102" t="s">
        <v>83</v>
      </c>
      <c r="J139" s="103">
        <v>288</v>
      </c>
      <c r="K139" s="104">
        <v>0.1</v>
      </c>
      <c r="L139" s="93">
        <f t="shared" si="2"/>
        <v>259.2</v>
      </c>
      <c r="N139" s="90" t="s">
        <v>78</v>
      </c>
      <c r="O139" s="90" t="s">
        <v>222</v>
      </c>
      <c r="P139" s="90" t="s">
        <v>222</v>
      </c>
    </row>
    <row r="140" spans="2:16" ht="38.25" x14ac:dyDescent="0.25">
      <c r="B140" s="81">
        <v>135</v>
      </c>
      <c r="C140" s="100" t="s">
        <v>829</v>
      </c>
      <c r="D140" s="100" t="s">
        <v>830</v>
      </c>
      <c r="E140" s="100" t="s">
        <v>176</v>
      </c>
      <c r="F140" s="100" t="s">
        <v>70</v>
      </c>
      <c r="G140" s="101" t="s">
        <v>89</v>
      </c>
      <c r="H140" s="101" t="s">
        <v>910</v>
      </c>
      <c r="I140" s="102" t="s">
        <v>83</v>
      </c>
      <c r="J140" s="103">
        <v>575</v>
      </c>
      <c r="K140" s="104">
        <v>0.1</v>
      </c>
      <c r="L140" s="93">
        <f t="shared" si="2"/>
        <v>517.5</v>
      </c>
      <c r="N140" s="90" t="s">
        <v>78</v>
      </c>
      <c r="O140" s="90" t="s">
        <v>222</v>
      </c>
      <c r="P140" s="90" t="s">
        <v>222</v>
      </c>
    </row>
    <row r="141" spans="2:16" ht="25.5" x14ac:dyDescent="0.25">
      <c r="B141" s="81">
        <v>136</v>
      </c>
      <c r="C141" s="100" t="s">
        <v>831</v>
      </c>
      <c r="D141" s="100" t="s">
        <v>832</v>
      </c>
      <c r="E141" s="100" t="s">
        <v>176</v>
      </c>
      <c r="F141" s="100" t="s">
        <v>70</v>
      </c>
      <c r="G141" s="101" t="s">
        <v>89</v>
      </c>
      <c r="H141" s="101" t="s">
        <v>910</v>
      </c>
      <c r="I141" s="102" t="s">
        <v>83</v>
      </c>
      <c r="J141" s="103">
        <v>575</v>
      </c>
      <c r="K141" s="104">
        <v>0.1</v>
      </c>
      <c r="L141" s="93">
        <f t="shared" si="2"/>
        <v>517.5</v>
      </c>
      <c r="N141" s="90" t="s">
        <v>78</v>
      </c>
      <c r="O141" s="90" t="s">
        <v>222</v>
      </c>
      <c r="P141" s="90" t="s">
        <v>222</v>
      </c>
    </row>
    <row r="142" spans="2:16" ht="38.25" x14ac:dyDescent="0.25">
      <c r="B142" s="81">
        <v>137</v>
      </c>
      <c r="C142" s="100" t="s">
        <v>833</v>
      </c>
      <c r="D142" s="100" t="s">
        <v>834</v>
      </c>
      <c r="E142" s="100" t="s">
        <v>176</v>
      </c>
      <c r="F142" s="100" t="s">
        <v>70</v>
      </c>
      <c r="G142" s="101" t="s">
        <v>89</v>
      </c>
      <c r="H142" s="101" t="s">
        <v>910</v>
      </c>
      <c r="I142" s="102" t="s">
        <v>83</v>
      </c>
      <c r="J142" s="103">
        <v>737</v>
      </c>
      <c r="K142" s="104">
        <v>0.1</v>
      </c>
      <c r="L142" s="93">
        <f t="shared" si="2"/>
        <v>663.3</v>
      </c>
      <c r="N142" s="90" t="s">
        <v>78</v>
      </c>
      <c r="O142" s="90" t="s">
        <v>222</v>
      </c>
      <c r="P142" s="90" t="s">
        <v>222</v>
      </c>
    </row>
    <row r="143" spans="2:16" ht="25.5" x14ac:dyDescent="0.25">
      <c r="B143" s="81">
        <v>138</v>
      </c>
      <c r="C143" s="100" t="s">
        <v>835</v>
      </c>
      <c r="D143" s="100" t="s">
        <v>836</v>
      </c>
      <c r="E143" s="100" t="s">
        <v>176</v>
      </c>
      <c r="F143" s="100" t="s">
        <v>70</v>
      </c>
      <c r="G143" s="101" t="s">
        <v>89</v>
      </c>
      <c r="H143" s="101" t="s">
        <v>910</v>
      </c>
      <c r="I143" s="102" t="s">
        <v>83</v>
      </c>
      <c r="J143" s="103">
        <v>737</v>
      </c>
      <c r="K143" s="104">
        <v>0.1</v>
      </c>
      <c r="L143" s="93">
        <f t="shared" si="2"/>
        <v>663.3</v>
      </c>
      <c r="N143" s="90" t="s">
        <v>78</v>
      </c>
      <c r="O143" s="90" t="s">
        <v>222</v>
      </c>
      <c r="P143" s="90" t="s">
        <v>222</v>
      </c>
    </row>
    <row r="144" spans="2:16" ht="38.25" x14ac:dyDescent="0.25">
      <c r="B144" s="81">
        <v>139</v>
      </c>
      <c r="C144" s="100" t="s">
        <v>837</v>
      </c>
      <c r="D144" s="100" t="s">
        <v>838</v>
      </c>
      <c r="E144" s="100" t="s">
        <v>176</v>
      </c>
      <c r="F144" s="100" t="s">
        <v>70</v>
      </c>
      <c r="G144" s="101" t="s">
        <v>89</v>
      </c>
      <c r="H144" s="101" t="s">
        <v>910</v>
      </c>
      <c r="I144" s="102" t="s">
        <v>83</v>
      </c>
      <c r="J144" s="103">
        <v>780</v>
      </c>
      <c r="K144" s="104">
        <v>0.1</v>
      </c>
      <c r="L144" s="93">
        <f t="shared" si="2"/>
        <v>702</v>
      </c>
      <c r="N144" s="90" t="s">
        <v>78</v>
      </c>
      <c r="O144" s="90" t="s">
        <v>222</v>
      </c>
      <c r="P144" s="90" t="s">
        <v>222</v>
      </c>
    </row>
    <row r="145" spans="2:16" ht="25.5" x14ac:dyDescent="0.25">
      <c r="B145" s="81">
        <v>140</v>
      </c>
      <c r="C145" s="100" t="s">
        <v>839</v>
      </c>
      <c r="D145" s="100" t="s">
        <v>840</v>
      </c>
      <c r="E145" s="100" t="s">
        <v>176</v>
      </c>
      <c r="F145" s="100" t="s">
        <v>70</v>
      </c>
      <c r="G145" s="101" t="s">
        <v>89</v>
      </c>
      <c r="H145" s="101" t="s">
        <v>910</v>
      </c>
      <c r="I145" s="102" t="s">
        <v>83</v>
      </c>
      <c r="J145" s="103">
        <v>780</v>
      </c>
      <c r="K145" s="104">
        <v>0.1</v>
      </c>
      <c r="L145" s="93">
        <f t="shared" si="2"/>
        <v>702</v>
      </c>
      <c r="N145" s="90" t="s">
        <v>78</v>
      </c>
      <c r="O145" s="90" t="s">
        <v>222</v>
      </c>
      <c r="P145" s="90" t="s">
        <v>222</v>
      </c>
    </row>
    <row r="146" spans="2:16" ht="38.25" x14ac:dyDescent="0.25">
      <c r="B146" s="81">
        <v>141</v>
      </c>
      <c r="C146" s="100" t="s">
        <v>841</v>
      </c>
      <c r="D146" s="100" t="s">
        <v>842</v>
      </c>
      <c r="E146" s="100" t="s">
        <v>176</v>
      </c>
      <c r="F146" s="100" t="s">
        <v>70</v>
      </c>
      <c r="G146" s="101" t="s">
        <v>89</v>
      </c>
      <c r="H146" s="101" t="s">
        <v>910</v>
      </c>
      <c r="I146" s="102" t="s">
        <v>83</v>
      </c>
      <c r="J146" s="103">
        <v>879</v>
      </c>
      <c r="K146" s="104">
        <v>0.1</v>
      </c>
      <c r="L146" s="93">
        <f t="shared" si="2"/>
        <v>791.1</v>
      </c>
      <c r="N146" s="90" t="s">
        <v>78</v>
      </c>
      <c r="O146" s="90" t="s">
        <v>222</v>
      </c>
      <c r="P146" s="90" t="s">
        <v>222</v>
      </c>
    </row>
    <row r="147" spans="2:16" ht="25.5" x14ac:dyDescent="0.25">
      <c r="B147" s="81">
        <v>142</v>
      </c>
      <c r="C147" s="100" t="s">
        <v>843</v>
      </c>
      <c r="D147" s="100" t="s">
        <v>844</v>
      </c>
      <c r="E147" s="100" t="s">
        <v>176</v>
      </c>
      <c r="F147" s="100" t="s">
        <v>70</v>
      </c>
      <c r="G147" s="101" t="s">
        <v>89</v>
      </c>
      <c r="H147" s="101" t="s">
        <v>910</v>
      </c>
      <c r="I147" s="102" t="s">
        <v>83</v>
      </c>
      <c r="J147" s="103">
        <v>879</v>
      </c>
      <c r="K147" s="104">
        <v>0.1</v>
      </c>
      <c r="L147" s="93">
        <f t="shared" si="2"/>
        <v>791.1</v>
      </c>
      <c r="N147" s="90" t="s">
        <v>78</v>
      </c>
      <c r="O147" s="90" t="s">
        <v>222</v>
      </c>
      <c r="P147" s="90" t="s">
        <v>222</v>
      </c>
    </row>
    <row r="148" spans="2:16" ht="38.25" x14ac:dyDescent="0.25">
      <c r="B148" s="81">
        <v>143</v>
      </c>
      <c r="C148" s="100" t="s">
        <v>845</v>
      </c>
      <c r="D148" s="100" t="s">
        <v>846</v>
      </c>
      <c r="E148" s="100" t="s">
        <v>176</v>
      </c>
      <c r="F148" s="100" t="s">
        <v>70</v>
      </c>
      <c r="G148" s="101" t="s">
        <v>89</v>
      </c>
      <c r="H148" s="101" t="s">
        <v>910</v>
      </c>
      <c r="I148" s="102" t="s">
        <v>83</v>
      </c>
      <c r="J148" s="103">
        <v>1619</v>
      </c>
      <c r="K148" s="104">
        <v>0.1</v>
      </c>
      <c r="L148" s="93">
        <f t="shared" si="2"/>
        <v>1457.1</v>
      </c>
      <c r="N148" s="90" t="s">
        <v>78</v>
      </c>
      <c r="O148" s="90" t="s">
        <v>222</v>
      </c>
      <c r="P148" s="90" t="s">
        <v>222</v>
      </c>
    </row>
    <row r="149" spans="2:16" ht="25.5" x14ac:dyDescent="0.25">
      <c r="B149" s="81">
        <v>144</v>
      </c>
      <c r="C149" s="100" t="s">
        <v>847</v>
      </c>
      <c r="D149" s="100" t="s">
        <v>848</v>
      </c>
      <c r="E149" s="100" t="s">
        <v>176</v>
      </c>
      <c r="F149" s="100" t="s">
        <v>70</v>
      </c>
      <c r="G149" s="101" t="s">
        <v>89</v>
      </c>
      <c r="H149" s="101" t="s">
        <v>910</v>
      </c>
      <c r="I149" s="102" t="s">
        <v>83</v>
      </c>
      <c r="J149" s="103">
        <v>1619</v>
      </c>
      <c r="K149" s="104">
        <v>0.1</v>
      </c>
      <c r="L149" s="93">
        <f t="shared" si="2"/>
        <v>1457.1</v>
      </c>
      <c r="N149" s="90" t="s">
        <v>78</v>
      </c>
      <c r="O149" s="90" t="s">
        <v>222</v>
      </c>
      <c r="P149" s="90" t="s">
        <v>222</v>
      </c>
    </row>
    <row r="150" spans="2:16" ht="38.25" x14ac:dyDescent="0.25">
      <c r="B150" s="81">
        <v>145</v>
      </c>
      <c r="C150" s="100" t="s">
        <v>849</v>
      </c>
      <c r="D150" s="100" t="s">
        <v>850</v>
      </c>
      <c r="E150" s="100" t="s">
        <v>176</v>
      </c>
      <c r="F150" s="100" t="s">
        <v>70</v>
      </c>
      <c r="G150" s="101" t="s">
        <v>89</v>
      </c>
      <c r="H150" s="101" t="s">
        <v>910</v>
      </c>
      <c r="I150" s="102" t="s">
        <v>83</v>
      </c>
      <c r="J150" s="103">
        <v>1961</v>
      </c>
      <c r="K150" s="104">
        <v>0.1</v>
      </c>
      <c r="L150" s="93">
        <f t="shared" si="2"/>
        <v>1764.9</v>
      </c>
      <c r="N150" s="90" t="s">
        <v>78</v>
      </c>
      <c r="O150" s="90" t="s">
        <v>222</v>
      </c>
      <c r="P150" s="90" t="s">
        <v>222</v>
      </c>
    </row>
    <row r="151" spans="2:16" ht="25.5" x14ac:dyDescent="0.25">
      <c r="B151" s="81">
        <v>146</v>
      </c>
      <c r="C151" s="100" t="s">
        <v>851</v>
      </c>
      <c r="D151" s="100" t="s">
        <v>852</v>
      </c>
      <c r="E151" s="100" t="s">
        <v>176</v>
      </c>
      <c r="F151" s="100" t="s">
        <v>70</v>
      </c>
      <c r="G151" s="101" t="s">
        <v>89</v>
      </c>
      <c r="H151" s="101" t="s">
        <v>910</v>
      </c>
      <c r="I151" s="102" t="s">
        <v>83</v>
      </c>
      <c r="J151" s="103">
        <v>1961</v>
      </c>
      <c r="K151" s="104">
        <v>0.1</v>
      </c>
      <c r="L151" s="93">
        <f t="shared" si="2"/>
        <v>1764.9</v>
      </c>
      <c r="N151" s="90" t="s">
        <v>78</v>
      </c>
      <c r="O151" s="90" t="s">
        <v>222</v>
      </c>
      <c r="P151" s="90" t="s">
        <v>222</v>
      </c>
    </row>
    <row r="152" spans="2:16" ht="38.25" x14ac:dyDescent="0.25">
      <c r="B152" s="81">
        <v>147</v>
      </c>
      <c r="C152" s="100" t="s">
        <v>853</v>
      </c>
      <c r="D152" s="100" t="s">
        <v>854</v>
      </c>
      <c r="E152" s="100" t="s">
        <v>176</v>
      </c>
      <c r="F152" s="100" t="s">
        <v>70</v>
      </c>
      <c r="G152" s="101" t="s">
        <v>89</v>
      </c>
      <c r="H152" s="101" t="s">
        <v>910</v>
      </c>
      <c r="I152" s="102" t="s">
        <v>83</v>
      </c>
      <c r="J152" s="103">
        <v>2024</v>
      </c>
      <c r="K152" s="104">
        <v>0.1</v>
      </c>
      <c r="L152" s="93">
        <f t="shared" si="2"/>
        <v>1821.6</v>
      </c>
      <c r="N152" s="90" t="s">
        <v>78</v>
      </c>
      <c r="O152" s="90" t="s">
        <v>222</v>
      </c>
      <c r="P152" s="90" t="s">
        <v>222</v>
      </c>
    </row>
    <row r="153" spans="2:16" ht="25.5" x14ac:dyDescent="0.25">
      <c r="B153" s="81">
        <v>148</v>
      </c>
      <c r="C153" s="100" t="s">
        <v>855</v>
      </c>
      <c r="D153" s="100" t="s">
        <v>856</v>
      </c>
      <c r="E153" s="100" t="s">
        <v>176</v>
      </c>
      <c r="F153" s="100" t="s">
        <v>70</v>
      </c>
      <c r="G153" s="101" t="s">
        <v>89</v>
      </c>
      <c r="H153" s="101" t="s">
        <v>910</v>
      </c>
      <c r="I153" s="102" t="s">
        <v>83</v>
      </c>
      <c r="J153" s="103">
        <v>2024</v>
      </c>
      <c r="K153" s="104">
        <v>0.1</v>
      </c>
      <c r="L153" s="93">
        <f t="shared" si="2"/>
        <v>1821.6</v>
      </c>
      <c r="N153" s="90" t="s">
        <v>78</v>
      </c>
      <c r="O153" s="90" t="s">
        <v>222</v>
      </c>
      <c r="P153" s="90" t="s">
        <v>222</v>
      </c>
    </row>
    <row r="154" spans="2:16" ht="38.25" x14ac:dyDescent="0.25">
      <c r="B154" s="81">
        <v>149</v>
      </c>
      <c r="C154" s="100" t="s">
        <v>857</v>
      </c>
      <c r="D154" s="100" t="s">
        <v>858</v>
      </c>
      <c r="E154" s="100" t="s">
        <v>176</v>
      </c>
      <c r="F154" s="100" t="s">
        <v>70</v>
      </c>
      <c r="G154" s="101" t="s">
        <v>89</v>
      </c>
      <c r="H154" s="101" t="s">
        <v>910</v>
      </c>
      <c r="I154" s="102" t="s">
        <v>83</v>
      </c>
      <c r="J154" s="103">
        <v>3300</v>
      </c>
      <c r="K154" s="104">
        <v>0.1</v>
      </c>
      <c r="L154" s="93">
        <f t="shared" si="2"/>
        <v>2970</v>
      </c>
      <c r="N154" s="90" t="s">
        <v>78</v>
      </c>
      <c r="O154" s="90" t="s">
        <v>222</v>
      </c>
      <c r="P154" s="90" t="s">
        <v>222</v>
      </c>
    </row>
    <row r="155" spans="2:16" ht="25.5" x14ac:dyDescent="0.25">
      <c r="B155" s="81">
        <v>150</v>
      </c>
      <c r="C155" s="100" t="s">
        <v>859</v>
      </c>
      <c r="D155" s="100" t="s">
        <v>860</v>
      </c>
      <c r="E155" s="100" t="s">
        <v>176</v>
      </c>
      <c r="F155" s="100" t="s">
        <v>70</v>
      </c>
      <c r="G155" s="101" t="s">
        <v>89</v>
      </c>
      <c r="H155" s="101" t="s">
        <v>910</v>
      </c>
      <c r="I155" s="102" t="s">
        <v>83</v>
      </c>
      <c r="J155" s="103">
        <v>3300</v>
      </c>
      <c r="K155" s="104">
        <v>0.1</v>
      </c>
      <c r="L155" s="93">
        <f t="shared" si="2"/>
        <v>2970</v>
      </c>
      <c r="N155" s="90" t="s">
        <v>78</v>
      </c>
      <c r="O155" s="90" t="s">
        <v>222</v>
      </c>
      <c r="P155" s="90" t="s">
        <v>222</v>
      </c>
    </row>
    <row r="156" spans="2:16" ht="38.25" x14ac:dyDescent="0.25">
      <c r="B156" s="81">
        <v>151</v>
      </c>
      <c r="C156" s="100" t="s">
        <v>861</v>
      </c>
      <c r="D156" s="100" t="s">
        <v>862</v>
      </c>
      <c r="E156" s="100" t="s">
        <v>176</v>
      </c>
      <c r="F156" s="100" t="s">
        <v>70</v>
      </c>
      <c r="G156" s="101" t="s">
        <v>89</v>
      </c>
      <c r="H156" s="101" t="s">
        <v>910</v>
      </c>
      <c r="I156" s="102" t="s">
        <v>83</v>
      </c>
      <c r="J156" s="103">
        <v>4422</v>
      </c>
      <c r="K156" s="104">
        <v>0.1</v>
      </c>
      <c r="L156" s="93">
        <f t="shared" si="2"/>
        <v>3979.8</v>
      </c>
      <c r="N156" s="90" t="s">
        <v>78</v>
      </c>
      <c r="O156" s="90" t="s">
        <v>222</v>
      </c>
      <c r="P156" s="90" t="s">
        <v>222</v>
      </c>
    </row>
    <row r="157" spans="2:16" ht="25.5" x14ac:dyDescent="0.25">
      <c r="B157" s="81">
        <v>152</v>
      </c>
      <c r="C157" s="100" t="s">
        <v>863</v>
      </c>
      <c r="D157" s="100" t="s">
        <v>864</v>
      </c>
      <c r="E157" s="100" t="s">
        <v>176</v>
      </c>
      <c r="F157" s="100" t="s">
        <v>70</v>
      </c>
      <c r="G157" s="101" t="s">
        <v>89</v>
      </c>
      <c r="H157" s="101" t="s">
        <v>910</v>
      </c>
      <c r="I157" s="102" t="s">
        <v>83</v>
      </c>
      <c r="J157" s="103">
        <v>4422</v>
      </c>
      <c r="K157" s="104">
        <v>0.1</v>
      </c>
      <c r="L157" s="93">
        <f t="shared" si="2"/>
        <v>3979.8</v>
      </c>
      <c r="N157" s="90" t="s">
        <v>78</v>
      </c>
      <c r="O157" s="90" t="s">
        <v>222</v>
      </c>
      <c r="P157" s="90" t="s">
        <v>222</v>
      </c>
    </row>
    <row r="158" spans="2:16" ht="38.25" x14ac:dyDescent="0.25">
      <c r="B158" s="81">
        <v>153</v>
      </c>
      <c r="C158" s="100" t="s">
        <v>865</v>
      </c>
      <c r="D158" s="100" t="s">
        <v>866</v>
      </c>
      <c r="E158" s="100" t="s">
        <v>176</v>
      </c>
      <c r="F158" s="100" t="s">
        <v>70</v>
      </c>
      <c r="G158" s="101" t="s">
        <v>89</v>
      </c>
      <c r="H158" s="101" t="s">
        <v>910</v>
      </c>
      <c r="I158" s="102" t="s">
        <v>83</v>
      </c>
      <c r="J158" s="103">
        <v>5544</v>
      </c>
      <c r="K158" s="104">
        <v>0.1</v>
      </c>
      <c r="L158" s="93">
        <f t="shared" si="2"/>
        <v>4989.6000000000004</v>
      </c>
      <c r="N158" s="90" t="s">
        <v>78</v>
      </c>
      <c r="O158" s="90" t="s">
        <v>222</v>
      </c>
      <c r="P158" s="90" t="s">
        <v>222</v>
      </c>
    </row>
    <row r="159" spans="2:16" ht="25.5" x14ac:dyDescent="0.25">
      <c r="B159" s="81">
        <v>154</v>
      </c>
      <c r="C159" s="100" t="s">
        <v>867</v>
      </c>
      <c r="D159" s="100" t="s">
        <v>868</v>
      </c>
      <c r="E159" s="100" t="s">
        <v>176</v>
      </c>
      <c r="F159" s="100" t="s">
        <v>70</v>
      </c>
      <c r="G159" s="101" t="s">
        <v>89</v>
      </c>
      <c r="H159" s="101" t="s">
        <v>910</v>
      </c>
      <c r="I159" s="102" t="s">
        <v>83</v>
      </c>
      <c r="J159" s="103">
        <v>5544</v>
      </c>
      <c r="K159" s="104">
        <v>0.1</v>
      </c>
      <c r="L159" s="93">
        <f t="shared" si="2"/>
        <v>4989.6000000000004</v>
      </c>
      <c r="N159" s="90" t="s">
        <v>78</v>
      </c>
      <c r="O159" s="90" t="s">
        <v>222</v>
      </c>
      <c r="P159" s="90" t="s">
        <v>222</v>
      </c>
    </row>
    <row r="160" spans="2:16" ht="38.25" x14ac:dyDescent="0.25">
      <c r="B160" s="81">
        <v>155</v>
      </c>
      <c r="C160" s="100" t="s">
        <v>869</v>
      </c>
      <c r="D160" s="100" t="s">
        <v>870</v>
      </c>
      <c r="E160" s="100" t="s">
        <v>176</v>
      </c>
      <c r="F160" s="100" t="s">
        <v>70</v>
      </c>
      <c r="G160" s="101" t="s">
        <v>89</v>
      </c>
      <c r="H160" s="101" t="s">
        <v>910</v>
      </c>
      <c r="I160" s="102" t="s">
        <v>83</v>
      </c>
      <c r="J160" s="103">
        <v>8712</v>
      </c>
      <c r="K160" s="104">
        <v>0.1</v>
      </c>
      <c r="L160" s="93">
        <f t="shared" si="2"/>
        <v>7840.8</v>
      </c>
      <c r="N160" s="90" t="s">
        <v>78</v>
      </c>
      <c r="O160" s="90" t="s">
        <v>222</v>
      </c>
      <c r="P160" s="90" t="s">
        <v>222</v>
      </c>
    </row>
    <row r="161" spans="2:16" ht="25.5" x14ac:dyDescent="0.25">
      <c r="B161" s="81">
        <v>156</v>
      </c>
      <c r="C161" s="100" t="s">
        <v>871</v>
      </c>
      <c r="D161" s="100" t="s">
        <v>872</v>
      </c>
      <c r="E161" s="100" t="s">
        <v>176</v>
      </c>
      <c r="F161" s="100" t="s">
        <v>70</v>
      </c>
      <c r="G161" s="101" t="s">
        <v>89</v>
      </c>
      <c r="H161" s="101" t="s">
        <v>910</v>
      </c>
      <c r="I161" s="102" t="s">
        <v>83</v>
      </c>
      <c r="J161" s="103">
        <v>8712</v>
      </c>
      <c r="K161" s="104">
        <v>0.1</v>
      </c>
      <c r="L161" s="93">
        <f t="shared" si="2"/>
        <v>7840.8</v>
      </c>
      <c r="N161" s="90" t="s">
        <v>78</v>
      </c>
      <c r="O161" s="90" t="s">
        <v>222</v>
      </c>
      <c r="P161" s="90" t="s">
        <v>222</v>
      </c>
    </row>
    <row r="162" spans="2:16" ht="38.25" x14ac:dyDescent="0.25">
      <c r="B162" s="81">
        <v>157</v>
      </c>
      <c r="C162" s="100" t="s">
        <v>873</v>
      </c>
      <c r="D162" s="100" t="s">
        <v>874</v>
      </c>
      <c r="E162" s="100" t="s">
        <v>176</v>
      </c>
      <c r="F162" s="100" t="s">
        <v>70</v>
      </c>
      <c r="G162" s="101" t="s">
        <v>89</v>
      </c>
      <c r="H162" s="101" t="s">
        <v>910</v>
      </c>
      <c r="I162" s="102" t="s">
        <v>83</v>
      </c>
      <c r="J162" s="103">
        <v>10428</v>
      </c>
      <c r="K162" s="104">
        <v>0.1</v>
      </c>
      <c r="L162" s="93">
        <f t="shared" si="2"/>
        <v>9385.2000000000007</v>
      </c>
      <c r="N162" s="90" t="s">
        <v>78</v>
      </c>
      <c r="O162" s="90" t="s">
        <v>222</v>
      </c>
      <c r="P162" s="90" t="s">
        <v>222</v>
      </c>
    </row>
    <row r="163" spans="2:16" ht="25.5" x14ac:dyDescent="0.25">
      <c r="B163" s="81">
        <v>158</v>
      </c>
      <c r="C163" s="100" t="s">
        <v>875</v>
      </c>
      <c r="D163" s="100" t="s">
        <v>876</v>
      </c>
      <c r="E163" s="100" t="s">
        <v>176</v>
      </c>
      <c r="F163" s="100" t="s">
        <v>70</v>
      </c>
      <c r="G163" s="101" t="s">
        <v>89</v>
      </c>
      <c r="H163" s="101" t="s">
        <v>910</v>
      </c>
      <c r="I163" s="102" t="s">
        <v>83</v>
      </c>
      <c r="J163" s="103">
        <v>10428</v>
      </c>
      <c r="K163" s="104">
        <v>0.1</v>
      </c>
      <c r="L163" s="93">
        <f t="shared" si="2"/>
        <v>9385.2000000000007</v>
      </c>
      <c r="N163" s="90" t="s">
        <v>78</v>
      </c>
      <c r="O163" s="90" t="s">
        <v>222</v>
      </c>
      <c r="P163" s="90" t="s">
        <v>222</v>
      </c>
    </row>
    <row r="164" spans="2:16" ht="38.25" x14ac:dyDescent="0.25">
      <c r="B164" s="81">
        <v>159</v>
      </c>
      <c r="C164" s="100" t="s">
        <v>877</v>
      </c>
      <c r="D164" s="100" t="s">
        <v>878</v>
      </c>
      <c r="E164" s="100" t="s">
        <v>176</v>
      </c>
      <c r="F164" s="100" t="s">
        <v>70</v>
      </c>
      <c r="G164" s="101" t="s">
        <v>89</v>
      </c>
      <c r="H164" s="101" t="s">
        <v>910</v>
      </c>
      <c r="I164" s="102" t="s">
        <v>83</v>
      </c>
      <c r="J164" s="103">
        <v>11880</v>
      </c>
      <c r="K164" s="104">
        <v>0.1</v>
      </c>
      <c r="L164" s="93">
        <f t="shared" si="2"/>
        <v>10692</v>
      </c>
      <c r="N164" s="90" t="s">
        <v>78</v>
      </c>
      <c r="O164" s="90" t="s">
        <v>222</v>
      </c>
      <c r="P164" s="90" t="s">
        <v>222</v>
      </c>
    </row>
    <row r="165" spans="2:16" ht="25.5" x14ac:dyDescent="0.25">
      <c r="B165" s="81">
        <v>160</v>
      </c>
      <c r="C165" s="100" t="s">
        <v>879</v>
      </c>
      <c r="D165" s="100" t="s">
        <v>880</v>
      </c>
      <c r="E165" s="100" t="s">
        <v>176</v>
      </c>
      <c r="F165" s="100" t="s">
        <v>70</v>
      </c>
      <c r="G165" s="101" t="s">
        <v>89</v>
      </c>
      <c r="H165" s="101" t="s">
        <v>910</v>
      </c>
      <c r="I165" s="102" t="s">
        <v>83</v>
      </c>
      <c r="J165" s="103">
        <v>11880</v>
      </c>
      <c r="K165" s="104">
        <v>0.1</v>
      </c>
      <c r="L165" s="93">
        <f t="shared" si="2"/>
        <v>10692</v>
      </c>
      <c r="N165" s="90" t="s">
        <v>78</v>
      </c>
      <c r="O165" s="90" t="s">
        <v>222</v>
      </c>
      <c r="P165" s="90" t="s">
        <v>222</v>
      </c>
    </row>
    <row r="166" spans="2:16" ht="63.75" x14ac:dyDescent="0.25">
      <c r="B166" s="81">
        <v>161</v>
      </c>
      <c r="C166" s="100" t="s">
        <v>881</v>
      </c>
      <c r="D166" s="100" t="s">
        <v>882</v>
      </c>
      <c r="E166" s="100" t="s">
        <v>883</v>
      </c>
      <c r="F166" s="100" t="s">
        <v>70</v>
      </c>
      <c r="G166" s="101" t="s">
        <v>89</v>
      </c>
      <c r="H166" s="101" t="s">
        <v>910</v>
      </c>
      <c r="I166" s="102" t="s">
        <v>83</v>
      </c>
      <c r="J166" s="103">
        <v>427</v>
      </c>
      <c r="K166" s="104">
        <v>0.1</v>
      </c>
      <c r="L166" s="93">
        <f t="shared" si="2"/>
        <v>384.3</v>
      </c>
      <c r="N166" s="90" t="s">
        <v>78</v>
      </c>
      <c r="O166" s="90" t="s">
        <v>222</v>
      </c>
      <c r="P166" s="90" t="s">
        <v>222</v>
      </c>
    </row>
    <row r="167" spans="2:16" ht="76.5" x14ac:dyDescent="0.25">
      <c r="B167" s="81">
        <v>162</v>
      </c>
      <c r="C167" s="100" t="s">
        <v>884</v>
      </c>
      <c r="D167" s="100" t="s">
        <v>885</v>
      </c>
      <c r="E167" s="100" t="s">
        <v>883</v>
      </c>
      <c r="F167" s="100" t="s">
        <v>70</v>
      </c>
      <c r="G167" s="101" t="s">
        <v>89</v>
      </c>
      <c r="H167" s="101" t="s">
        <v>910</v>
      </c>
      <c r="I167" s="102" t="s">
        <v>83</v>
      </c>
      <c r="J167" s="103">
        <v>612</v>
      </c>
      <c r="K167" s="104">
        <v>0.1</v>
      </c>
      <c r="L167" s="93">
        <f t="shared" si="2"/>
        <v>550.79999999999995</v>
      </c>
      <c r="N167" s="90" t="s">
        <v>78</v>
      </c>
      <c r="O167" s="90" t="s">
        <v>222</v>
      </c>
      <c r="P167" s="90" t="s">
        <v>222</v>
      </c>
    </row>
    <row r="168" spans="2:16" ht="76.5" x14ac:dyDescent="0.25">
      <c r="B168" s="81">
        <v>163</v>
      </c>
      <c r="C168" s="100" t="s">
        <v>886</v>
      </c>
      <c r="D168" s="100" t="s">
        <v>887</v>
      </c>
      <c r="E168" s="100" t="s">
        <v>883</v>
      </c>
      <c r="F168" s="100" t="s">
        <v>70</v>
      </c>
      <c r="G168" s="101" t="s">
        <v>89</v>
      </c>
      <c r="H168" s="101" t="s">
        <v>910</v>
      </c>
      <c r="I168" s="102" t="s">
        <v>83</v>
      </c>
      <c r="J168" s="103">
        <v>583</v>
      </c>
      <c r="K168" s="104">
        <v>0.1</v>
      </c>
      <c r="L168" s="93">
        <f t="shared" si="2"/>
        <v>524.70000000000005</v>
      </c>
      <c r="N168" s="90" t="s">
        <v>78</v>
      </c>
      <c r="O168" s="90" t="s">
        <v>222</v>
      </c>
      <c r="P168" s="90" t="s">
        <v>222</v>
      </c>
    </row>
    <row r="169" spans="2:16" ht="76.5" x14ac:dyDescent="0.25">
      <c r="B169" s="81">
        <v>164</v>
      </c>
      <c r="C169" s="100" t="s">
        <v>888</v>
      </c>
      <c r="D169" s="100" t="s">
        <v>889</v>
      </c>
      <c r="E169" s="100" t="s">
        <v>883</v>
      </c>
      <c r="F169" s="100" t="s">
        <v>70</v>
      </c>
      <c r="G169" s="101" t="s">
        <v>89</v>
      </c>
      <c r="H169" s="101" t="s">
        <v>910</v>
      </c>
      <c r="I169" s="102" t="s">
        <v>83</v>
      </c>
      <c r="J169" s="103">
        <v>1051</v>
      </c>
      <c r="K169" s="104">
        <v>0.1</v>
      </c>
      <c r="L169" s="93">
        <f t="shared" si="2"/>
        <v>945.9</v>
      </c>
      <c r="N169" s="90" t="s">
        <v>78</v>
      </c>
      <c r="O169" s="90" t="s">
        <v>222</v>
      </c>
      <c r="P169" s="90" t="s">
        <v>222</v>
      </c>
    </row>
    <row r="170" spans="2:16" ht="76.5" x14ac:dyDescent="0.25">
      <c r="B170" s="81">
        <v>165</v>
      </c>
      <c r="C170" s="100" t="s">
        <v>890</v>
      </c>
      <c r="D170" s="100" t="s">
        <v>891</v>
      </c>
      <c r="E170" s="100" t="s">
        <v>883</v>
      </c>
      <c r="F170" s="100" t="s">
        <v>70</v>
      </c>
      <c r="G170" s="101" t="s">
        <v>89</v>
      </c>
      <c r="H170" s="101" t="s">
        <v>910</v>
      </c>
      <c r="I170" s="102" t="s">
        <v>83</v>
      </c>
      <c r="J170" s="103">
        <v>1001</v>
      </c>
      <c r="K170" s="104">
        <v>0.1</v>
      </c>
      <c r="L170" s="93">
        <f t="shared" si="2"/>
        <v>900.9</v>
      </c>
      <c r="N170" s="90" t="s">
        <v>78</v>
      </c>
      <c r="O170" s="90" t="s">
        <v>222</v>
      </c>
      <c r="P170" s="90" t="s">
        <v>222</v>
      </c>
    </row>
    <row r="171" spans="2:16" ht="76.5" x14ac:dyDescent="0.25">
      <c r="B171" s="81">
        <v>166</v>
      </c>
      <c r="C171" s="100" t="s">
        <v>892</v>
      </c>
      <c r="D171" s="100" t="s">
        <v>893</v>
      </c>
      <c r="E171" s="100" t="s">
        <v>883</v>
      </c>
      <c r="F171" s="100" t="s">
        <v>70</v>
      </c>
      <c r="G171" s="101" t="s">
        <v>89</v>
      </c>
      <c r="H171" s="101" t="s">
        <v>910</v>
      </c>
      <c r="I171" s="102" t="s">
        <v>83</v>
      </c>
      <c r="J171" s="103">
        <v>1325</v>
      </c>
      <c r="K171" s="104">
        <v>0.1</v>
      </c>
      <c r="L171" s="93">
        <f t="shared" si="2"/>
        <v>1192.5</v>
      </c>
      <c r="N171" s="90" t="s">
        <v>78</v>
      </c>
      <c r="O171" s="90" t="s">
        <v>222</v>
      </c>
      <c r="P171" s="90" t="s">
        <v>222</v>
      </c>
    </row>
    <row r="172" spans="2:16" ht="76.5" x14ac:dyDescent="0.25">
      <c r="B172" s="81">
        <v>167</v>
      </c>
      <c r="C172" s="100" t="s">
        <v>894</v>
      </c>
      <c r="D172" s="100" t="s">
        <v>895</v>
      </c>
      <c r="E172" s="100" t="s">
        <v>883</v>
      </c>
      <c r="F172" s="100" t="s">
        <v>70</v>
      </c>
      <c r="G172" s="101" t="s">
        <v>89</v>
      </c>
      <c r="H172" s="101" t="s">
        <v>910</v>
      </c>
      <c r="I172" s="102" t="s">
        <v>83</v>
      </c>
      <c r="J172" s="103">
        <v>1955</v>
      </c>
      <c r="K172" s="104">
        <v>0.1</v>
      </c>
      <c r="L172" s="93">
        <f t="shared" si="2"/>
        <v>1759.5</v>
      </c>
      <c r="N172" s="90" t="s">
        <v>78</v>
      </c>
      <c r="O172" s="90" t="s">
        <v>222</v>
      </c>
      <c r="P172" s="90" t="s">
        <v>222</v>
      </c>
    </row>
    <row r="173" spans="2:16" ht="76.5" x14ac:dyDescent="0.25">
      <c r="B173" s="81">
        <v>168</v>
      </c>
      <c r="C173" s="100" t="s">
        <v>896</v>
      </c>
      <c r="D173" s="100" t="s">
        <v>897</v>
      </c>
      <c r="E173" s="100" t="s">
        <v>883</v>
      </c>
      <c r="F173" s="100" t="s">
        <v>70</v>
      </c>
      <c r="G173" s="101" t="s">
        <v>89</v>
      </c>
      <c r="H173" s="101" t="s">
        <v>910</v>
      </c>
      <c r="I173" s="102" t="s">
        <v>83</v>
      </c>
      <c r="J173" s="103">
        <v>3236</v>
      </c>
      <c r="K173" s="104">
        <v>0.1</v>
      </c>
      <c r="L173" s="93">
        <f t="shared" si="2"/>
        <v>2912.4</v>
      </c>
      <c r="N173" s="90" t="s">
        <v>78</v>
      </c>
      <c r="O173" s="90" t="s">
        <v>222</v>
      </c>
      <c r="P173" s="90" t="s">
        <v>222</v>
      </c>
    </row>
    <row r="174" spans="2:16" ht="76.5" x14ac:dyDescent="0.25">
      <c r="B174" s="81">
        <v>169</v>
      </c>
      <c r="C174" s="100" t="s">
        <v>898</v>
      </c>
      <c r="D174" s="100" t="s">
        <v>899</v>
      </c>
      <c r="E174" s="100" t="s">
        <v>883</v>
      </c>
      <c r="F174" s="100" t="s">
        <v>70</v>
      </c>
      <c r="G174" s="101" t="s">
        <v>89</v>
      </c>
      <c r="H174" s="101" t="s">
        <v>910</v>
      </c>
      <c r="I174" s="102" t="s">
        <v>83</v>
      </c>
      <c r="J174" s="103">
        <v>5161</v>
      </c>
      <c r="K174" s="104">
        <v>0.1</v>
      </c>
      <c r="L174" s="93">
        <f t="shared" si="2"/>
        <v>4644.8999999999996</v>
      </c>
      <c r="N174" s="90" t="s">
        <v>78</v>
      </c>
      <c r="O174" s="90" t="s">
        <v>222</v>
      </c>
      <c r="P174" s="90" t="s">
        <v>222</v>
      </c>
    </row>
    <row r="175" spans="2:16" ht="63.75" x14ac:dyDescent="0.25">
      <c r="B175" s="81">
        <v>170</v>
      </c>
      <c r="C175" s="100" t="s">
        <v>900</v>
      </c>
      <c r="D175" s="100" t="s">
        <v>901</v>
      </c>
      <c r="E175" s="100" t="s">
        <v>883</v>
      </c>
      <c r="F175" s="100" t="s">
        <v>70</v>
      </c>
      <c r="G175" s="101" t="s">
        <v>89</v>
      </c>
      <c r="H175" s="101" t="s">
        <v>910</v>
      </c>
      <c r="I175" s="102" t="s">
        <v>83</v>
      </c>
      <c r="J175" s="103">
        <v>6325</v>
      </c>
      <c r="K175" s="104">
        <v>0.1</v>
      </c>
      <c r="L175" s="93">
        <f t="shared" si="2"/>
        <v>5692.5</v>
      </c>
      <c r="N175" s="90" t="s">
        <v>78</v>
      </c>
      <c r="O175" s="90" t="s">
        <v>222</v>
      </c>
      <c r="P175" s="90" t="s">
        <v>222</v>
      </c>
    </row>
    <row r="176" spans="2:16" ht="63.75" x14ac:dyDescent="0.25">
      <c r="B176" s="81">
        <v>171</v>
      </c>
      <c r="C176" s="100" t="s">
        <v>902</v>
      </c>
      <c r="D176" s="100" t="s">
        <v>903</v>
      </c>
      <c r="E176" s="100" t="s">
        <v>883</v>
      </c>
      <c r="F176" s="100" t="s">
        <v>70</v>
      </c>
      <c r="G176" s="101" t="s">
        <v>89</v>
      </c>
      <c r="H176" s="101" t="s">
        <v>910</v>
      </c>
      <c r="I176" s="102" t="s">
        <v>83</v>
      </c>
      <c r="J176" s="103">
        <v>12171</v>
      </c>
      <c r="K176" s="104">
        <v>0.1</v>
      </c>
      <c r="L176" s="93">
        <f t="shared" si="2"/>
        <v>10953.9</v>
      </c>
      <c r="N176" s="90" t="s">
        <v>78</v>
      </c>
      <c r="O176" s="90" t="s">
        <v>222</v>
      </c>
      <c r="P176" s="90" t="s">
        <v>222</v>
      </c>
    </row>
    <row r="177" spans="2:16" ht="76.5" x14ac:dyDescent="0.25">
      <c r="B177" s="81">
        <v>172</v>
      </c>
      <c r="C177" s="100" t="s">
        <v>904</v>
      </c>
      <c r="D177" s="100" t="s">
        <v>905</v>
      </c>
      <c r="E177" s="100" t="s">
        <v>883</v>
      </c>
      <c r="F177" s="100" t="s">
        <v>70</v>
      </c>
      <c r="G177" s="101" t="s">
        <v>89</v>
      </c>
      <c r="H177" s="101" t="s">
        <v>910</v>
      </c>
      <c r="I177" s="102" t="s">
        <v>83</v>
      </c>
      <c r="J177" s="103">
        <v>14995</v>
      </c>
      <c r="K177" s="104">
        <v>0.1</v>
      </c>
      <c r="L177" s="93">
        <f t="shared" si="2"/>
        <v>13495.5</v>
      </c>
      <c r="N177" s="90" t="s">
        <v>78</v>
      </c>
      <c r="O177" s="90" t="s">
        <v>222</v>
      </c>
      <c r="P177" s="90" t="s">
        <v>222</v>
      </c>
    </row>
    <row r="178" spans="2:16" ht="63.75" x14ac:dyDescent="0.25">
      <c r="B178" s="81">
        <v>173</v>
      </c>
      <c r="C178" s="100" t="s">
        <v>906</v>
      </c>
      <c r="D178" s="100" t="s">
        <v>907</v>
      </c>
      <c r="E178" s="100" t="s">
        <v>883</v>
      </c>
      <c r="F178" s="100" t="s">
        <v>70</v>
      </c>
      <c r="G178" s="101" t="s">
        <v>89</v>
      </c>
      <c r="H178" s="101" t="s">
        <v>910</v>
      </c>
      <c r="I178" s="102" t="s">
        <v>83</v>
      </c>
      <c r="J178" s="103">
        <v>27832</v>
      </c>
      <c r="K178" s="104">
        <v>0.1</v>
      </c>
      <c r="L178" s="93">
        <f t="shared" si="2"/>
        <v>25048.799999999999</v>
      </c>
      <c r="N178" s="90" t="s">
        <v>78</v>
      </c>
      <c r="O178" s="90" t="s">
        <v>222</v>
      </c>
      <c r="P178" s="90" t="s">
        <v>222</v>
      </c>
    </row>
    <row r="179" spans="2:16" ht="25.5" x14ac:dyDescent="0.25">
      <c r="B179" s="81">
        <v>174</v>
      </c>
      <c r="C179" s="100" t="s">
        <v>908</v>
      </c>
      <c r="D179" s="100" t="s">
        <v>909</v>
      </c>
      <c r="E179" s="100" t="s">
        <v>176</v>
      </c>
      <c r="F179" s="100" t="s">
        <v>70</v>
      </c>
      <c r="G179" s="101" t="s">
        <v>89</v>
      </c>
      <c r="H179" s="101" t="s">
        <v>910</v>
      </c>
      <c r="I179" s="102" t="s">
        <v>84</v>
      </c>
      <c r="J179" s="103">
        <v>0</v>
      </c>
      <c r="K179" s="104">
        <v>0.1</v>
      </c>
      <c r="L179" s="93">
        <f t="shared" si="2"/>
        <v>0</v>
      </c>
      <c r="N179" s="90" t="s">
        <v>78</v>
      </c>
      <c r="O179" s="90" t="s">
        <v>222</v>
      </c>
      <c r="P179" s="90" t="s">
        <v>222</v>
      </c>
    </row>
    <row r="180" spans="2:16" x14ac:dyDescent="0.25">
      <c r="B180" s="81">
        <v>175</v>
      </c>
      <c r="C180" s="106" t="s">
        <v>970</v>
      </c>
      <c r="D180" s="106" t="s">
        <v>969</v>
      </c>
      <c r="E180" s="107" t="s">
        <v>971</v>
      </c>
      <c r="F180" s="109" t="s">
        <v>972</v>
      </c>
      <c r="G180" s="114">
        <v>5</v>
      </c>
      <c r="H180" s="114" t="s">
        <v>973</v>
      </c>
      <c r="I180" s="115" t="s">
        <v>83</v>
      </c>
      <c r="J180" s="116">
        <v>7.99</v>
      </c>
      <c r="K180" s="110">
        <f t="shared" ref="K180:K185" si="3">(J180-L180)/J180</f>
        <v>0.12515644555694619</v>
      </c>
      <c r="L180" s="112">
        <v>6.99</v>
      </c>
      <c r="M180"/>
      <c r="N180" s="95" t="s">
        <v>78</v>
      </c>
      <c r="O180" s="95" t="s">
        <v>222</v>
      </c>
      <c r="P180" s="95" t="s">
        <v>222</v>
      </c>
    </row>
    <row r="181" spans="2:16" x14ac:dyDescent="0.25">
      <c r="B181" s="81">
        <v>176</v>
      </c>
      <c r="C181" s="106" t="s">
        <v>974</v>
      </c>
      <c r="D181" s="106" t="s">
        <v>969</v>
      </c>
      <c r="E181" s="107" t="s">
        <v>975</v>
      </c>
      <c r="F181" s="109" t="s">
        <v>976</v>
      </c>
      <c r="G181" s="114">
        <v>1</v>
      </c>
      <c r="H181" s="114" t="s">
        <v>973</v>
      </c>
      <c r="I181" s="115" t="s">
        <v>83</v>
      </c>
      <c r="J181" s="116">
        <v>69.989999999999995</v>
      </c>
      <c r="K181" s="110">
        <f t="shared" si="3"/>
        <v>0.28575510787255315</v>
      </c>
      <c r="L181" s="112">
        <v>49.99</v>
      </c>
      <c r="M181"/>
      <c r="N181" s="95" t="s">
        <v>78</v>
      </c>
      <c r="O181" s="95" t="s">
        <v>222</v>
      </c>
      <c r="P181" s="95" t="s">
        <v>222</v>
      </c>
    </row>
    <row r="182" spans="2:16" x14ac:dyDescent="0.25">
      <c r="B182" s="81">
        <v>177</v>
      </c>
      <c r="C182" s="106" t="s">
        <v>977</v>
      </c>
      <c r="D182" s="106" t="s">
        <v>969</v>
      </c>
      <c r="E182" s="107" t="s">
        <v>978</v>
      </c>
      <c r="F182" s="109" t="s">
        <v>979</v>
      </c>
      <c r="G182" s="114">
        <v>1</v>
      </c>
      <c r="H182" s="114" t="s">
        <v>973</v>
      </c>
      <c r="I182" s="115" t="s">
        <v>83</v>
      </c>
      <c r="J182" s="116">
        <v>129.99</v>
      </c>
      <c r="K182" s="110">
        <f t="shared" si="3"/>
        <v>0.23840295407339032</v>
      </c>
      <c r="L182" s="112">
        <v>99</v>
      </c>
      <c r="M182"/>
      <c r="N182" s="95" t="s">
        <v>78</v>
      </c>
      <c r="O182" s="95" t="s">
        <v>222</v>
      </c>
      <c r="P182" s="95" t="s">
        <v>222</v>
      </c>
    </row>
    <row r="183" spans="2:16" x14ac:dyDescent="0.25">
      <c r="B183" s="81">
        <v>178</v>
      </c>
      <c r="C183" s="106" t="s">
        <v>980</v>
      </c>
      <c r="D183" s="106" t="s">
        <v>969</v>
      </c>
      <c r="E183" s="107" t="s">
        <v>975</v>
      </c>
      <c r="F183" s="109" t="s">
        <v>976</v>
      </c>
      <c r="G183" s="114">
        <v>1</v>
      </c>
      <c r="H183" s="114" t="s">
        <v>973</v>
      </c>
      <c r="I183" s="115" t="s">
        <v>939</v>
      </c>
      <c r="J183" s="116">
        <v>99</v>
      </c>
      <c r="K183" s="110">
        <f t="shared" si="3"/>
        <v>0</v>
      </c>
      <c r="L183" s="112">
        <v>99</v>
      </c>
      <c r="M183"/>
      <c r="N183" s="95" t="s">
        <v>78</v>
      </c>
      <c r="O183" s="95" t="s">
        <v>222</v>
      </c>
      <c r="P183" s="95" t="s">
        <v>222</v>
      </c>
    </row>
    <row r="184" spans="2:16" x14ac:dyDescent="0.25">
      <c r="B184" s="81">
        <v>179</v>
      </c>
      <c r="C184" s="106" t="s">
        <v>981</v>
      </c>
      <c r="D184" s="106" t="s">
        <v>969</v>
      </c>
      <c r="E184" s="107" t="s">
        <v>978</v>
      </c>
      <c r="F184" s="109" t="s">
        <v>979</v>
      </c>
      <c r="G184" s="114">
        <v>1</v>
      </c>
      <c r="H184" s="114" t="s">
        <v>973</v>
      </c>
      <c r="I184" s="115" t="s">
        <v>939</v>
      </c>
      <c r="J184" s="116">
        <v>99</v>
      </c>
      <c r="K184" s="110">
        <f t="shared" si="3"/>
        <v>0</v>
      </c>
      <c r="L184" s="112">
        <v>99</v>
      </c>
      <c r="M184"/>
      <c r="N184" s="95" t="s">
        <v>78</v>
      </c>
      <c r="O184" s="95" t="s">
        <v>222</v>
      </c>
      <c r="P184" s="95" t="s">
        <v>222</v>
      </c>
    </row>
    <row r="185" spans="2:16" x14ac:dyDescent="0.25">
      <c r="B185" s="81">
        <v>180</v>
      </c>
      <c r="C185" s="106" t="s">
        <v>982</v>
      </c>
      <c r="D185" s="106" t="s">
        <v>969</v>
      </c>
      <c r="E185" s="107" t="s">
        <v>983</v>
      </c>
      <c r="F185" s="109" t="s">
        <v>984</v>
      </c>
      <c r="G185" s="114">
        <v>50</v>
      </c>
      <c r="H185" s="114" t="s">
        <v>985</v>
      </c>
      <c r="I185" s="115" t="s">
        <v>83</v>
      </c>
      <c r="J185" s="116">
        <v>135</v>
      </c>
      <c r="K185" s="110">
        <f t="shared" si="3"/>
        <v>0.26666666666666666</v>
      </c>
      <c r="L185" s="112">
        <v>99</v>
      </c>
      <c r="M185"/>
      <c r="N185" s="95" t="s">
        <v>78</v>
      </c>
      <c r="O185" s="95" t="s">
        <v>222</v>
      </c>
      <c r="P185" s="95" t="s">
        <v>222</v>
      </c>
    </row>
    <row r="186" spans="2:16" x14ac:dyDescent="0.25">
      <c r="B186" s="81">
        <v>181</v>
      </c>
      <c r="C186" s="106" t="s">
        <v>986</v>
      </c>
      <c r="D186" s="106" t="s">
        <v>969</v>
      </c>
      <c r="E186" s="107" t="s">
        <v>987</v>
      </c>
      <c r="F186" s="109" t="s">
        <v>988</v>
      </c>
      <c r="G186" s="114">
        <v>1</v>
      </c>
      <c r="H186" s="114" t="s">
        <v>989</v>
      </c>
      <c r="I186" s="115" t="s">
        <v>939</v>
      </c>
      <c r="J186" s="116">
        <v>669</v>
      </c>
      <c r="K186" s="110">
        <f t="shared" ref="K186:K198" si="4">(J186-L186)/J186</f>
        <v>0.25411061285500747</v>
      </c>
      <c r="L186" s="112">
        <v>499</v>
      </c>
      <c r="M186"/>
      <c r="N186" s="95" t="s">
        <v>78</v>
      </c>
      <c r="O186" s="95" t="s">
        <v>222</v>
      </c>
      <c r="P186" s="95" t="s">
        <v>222</v>
      </c>
    </row>
    <row r="187" spans="2:16" x14ac:dyDescent="0.25">
      <c r="B187" s="81">
        <v>182</v>
      </c>
      <c r="C187" s="106" t="s">
        <v>990</v>
      </c>
      <c r="D187" s="106" t="s">
        <v>969</v>
      </c>
      <c r="E187" s="107" t="s">
        <v>991</v>
      </c>
      <c r="F187" s="109" t="s">
        <v>992</v>
      </c>
      <c r="G187" s="114">
        <v>1</v>
      </c>
      <c r="H187" s="114" t="s">
        <v>937</v>
      </c>
      <c r="I187" s="115" t="s">
        <v>83</v>
      </c>
      <c r="J187" s="116">
        <v>10</v>
      </c>
      <c r="K187" s="110">
        <f t="shared" si="4"/>
        <v>0.30099999999999999</v>
      </c>
      <c r="L187" s="112">
        <v>6.99</v>
      </c>
      <c r="M187"/>
      <c r="N187" s="95" t="s">
        <v>78</v>
      </c>
      <c r="O187" s="95" t="s">
        <v>222</v>
      </c>
      <c r="P187" s="95" t="s">
        <v>222</v>
      </c>
    </row>
    <row r="188" spans="2:16" x14ac:dyDescent="0.25">
      <c r="B188" s="81">
        <v>183</v>
      </c>
      <c r="C188" s="106" t="s">
        <v>993</v>
      </c>
      <c r="D188" s="106" t="s">
        <v>969</v>
      </c>
      <c r="E188" s="107" t="s">
        <v>994</v>
      </c>
      <c r="F188" s="109" t="s">
        <v>992</v>
      </c>
      <c r="G188" s="114">
        <v>1</v>
      </c>
      <c r="H188" s="114" t="s">
        <v>937</v>
      </c>
      <c r="I188" s="115" t="s">
        <v>83</v>
      </c>
      <c r="J188" s="116">
        <v>17.5</v>
      </c>
      <c r="K188" s="110">
        <f t="shared" si="4"/>
        <v>0.25771428571428573</v>
      </c>
      <c r="L188" s="112">
        <v>12.99</v>
      </c>
      <c r="M188"/>
      <c r="N188" s="95" t="s">
        <v>78</v>
      </c>
      <c r="O188" s="95" t="s">
        <v>222</v>
      </c>
      <c r="P188" s="95" t="s">
        <v>222</v>
      </c>
    </row>
    <row r="189" spans="2:16" x14ac:dyDescent="0.25">
      <c r="B189" s="81">
        <v>184</v>
      </c>
      <c r="C189" s="106" t="s">
        <v>995</v>
      </c>
      <c r="D189" s="106" t="s">
        <v>969</v>
      </c>
      <c r="E189" s="107" t="s">
        <v>996</v>
      </c>
      <c r="F189" s="109" t="s">
        <v>992</v>
      </c>
      <c r="G189" s="114">
        <v>1</v>
      </c>
      <c r="H189" s="114" t="s">
        <v>937</v>
      </c>
      <c r="I189" s="115" t="s">
        <v>83</v>
      </c>
      <c r="J189" s="116">
        <v>32.99</v>
      </c>
      <c r="K189" s="110">
        <f t="shared" si="4"/>
        <v>0.27280994240679002</v>
      </c>
      <c r="L189" s="112">
        <v>23.99</v>
      </c>
      <c r="M189"/>
      <c r="N189" s="95" t="s">
        <v>78</v>
      </c>
      <c r="O189" s="95" t="s">
        <v>222</v>
      </c>
      <c r="P189" s="95" t="s">
        <v>222</v>
      </c>
    </row>
    <row r="190" spans="2:16" x14ac:dyDescent="0.25">
      <c r="B190" s="81">
        <v>185</v>
      </c>
      <c r="C190" s="106" t="s">
        <v>997</v>
      </c>
      <c r="D190" s="106" t="s">
        <v>969</v>
      </c>
      <c r="E190" s="107" t="s">
        <v>998</v>
      </c>
      <c r="F190" s="109" t="s">
        <v>992</v>
      </c>
      <c r="G190" s="114">
        <v>1</v>
      </c>
      <c r="H190" s="114" t="s">
        <v>937</v>
      </c>
      <c r="I190" s="115" t="s">
        <v>83</v>
      </c>
      <c r="J190" s="116">
        <v>72.5</v>
      </c>
      <c r="K190" s="110">
        <f t="shared" si="4"/>
        <v>0.25531034482758619</v>
      </c>
      <c r="L190" s="112">
        <v>53.99</v>
      </c>
      <c r="M190"/>
      <c r="N190" s="95" t="s">
        <v>78</v>
      </c>
      <c r="O190" s="95" t="s">
        <v>222</v>
      </c>
      <c r="P190" s="95" t="s">
        <v>222</v>
      </c>
    </row>
    <row r="191" spans="2:16" x14ac:dyDescent="0.25">
      <c r="B191" s="81">
        <v>186</v>
      </c>
      <c r="C191" s="106" t="s">
        <v>999</v>
      </c>
      <c r="D191" s="106" t="s">
        <v>969</v>
      </c>
      <c r="E191" s="107" t="s">
        <v>1000</v>
      </c>
      <c r="F191" s="109" t="s">
        <v>992</v>
      </c>
      <c r="G191" s="114">
        <v>1</v>
      </c>
      <c r="H191" s="114" t="s">
        <v>937</v>
      </c>
      <c r="I191" s="115" t="s">
        <v>83</v>
      </c>
      <c r="J191" s="116">
        <v>135</v>
      </c>
      <c r="K191" s="110">
        <f t="shared" si="4"/>
        <v>0.24451851851851855</v>
      </c>
      <c r="L191" s="112">
        <v>101.99</v>
      </c>
      <c r="M191"/>
      <c r="N191" s="95" t="s">
        <v>78</v>
      </c>
      <c r="O191" s="95" t="s">
        <v>222</v>
      </c>
      <c r="P191" s="95" t="s">
        <v>222</v>
      </c>
    </row>
    <row r="192" spans="2:16" x14ac:dyDescent="0.25">
      <c r="B192" s="81">
        <v>187</v>
      </c>
      <c r="C192" s="106" t="s">
        <v>1001</v>
      </c>
      <c r="D192" s="106" t="s">
        <v>969</v>
      </c>
      <c r="E192" s="107" t="s">
        <v>1002</v>
      </c>
      <c r="F192" s="109" t="s">
        <v>992</v>
      </c>
      <c r="G192" s="114">
        <v>1</v>
      </c>
      <c r="H192" s="114" t="s">
        <v>937</v>
      </c>
      <c r="I192" s="115" t="s">
        <v>83</v>
      </c>
      <c r="J192" s="116">
        <v>225</v>
      </c>
      <c r="K192" s="110">
        <f t="shared" si="4"/>
        <v>0.2089333333333333</v>
      </c>
      <c r="L192" s="112">
        <v>177.99</v>
      </c>
      <c r="M192"/>
      <c r="N192" s="95" t="s">
        <v>78</v>
      </c>
      <c r="O192" s="95" t="s">
        <v>222</v>
      </c>
      <c r="P192" s="95" t="s">
        <v>222</v>
      </c>
    </row>
    <row r="193" spans="2:16" x14ac:dyDescent="0.25">
      <c r="B193" s="81">
        <v>188</v>
      </c>
      <c r="C193" s="106" t="s">
        <v>1003</v>
      </c>
      <c r="D193" s="106" t="s">
        <v>969</v>
      </c>
      <c r="E193" s="107" t="s">
        <v>1004</v>
      </c>
      <c r="F193" s="109" t="s">
        <v>992</v>
      </c>
      <c r="G193" s="114">
        <v>1</v>
      </c>
      <c r="H193" s="114" t="s">
        <v>937</v>
      </c>
      <c r="I193" s="115" t="s">
        <v>83</v>
      </c>
      <c r="J193" s="116">
        <v>500</v>
      </c>
      <c r="K193" s="110">
        <f t="shared" si="4"/>
        <v>0.22202</v>
      </c>
      <c r="L193" s="112">
        <v>388.99</v>
      </c>
      <c r="M193"/>
      <c r="N193" s="95" t="s">
        <v>78</v>
      </c>
      <c r="O193" s="95" t="s">
        <v>222</v>
      </c>
      <c r="P193" s="95" t="s">
        <v>222</v>
      </c>
    </row>
    <row r="194" spans="2:16" x14ac:dyDescent="0.25">
      <c r="B194" s="81">
        <v>189</v>
      </c>
      <c r="C194" s="106" t="s">
        <v>1005</v>
      </c>
      <c r="D194" s="106" t="s">
        <v>969</v>
      </c>
      <c r="E194" s="107" t="s">
        <v>1006</v>
      </c>
      <c r="F194" s="109" t="s">
        <v>1007</v>
      </c>
      <c r="G194" s="114">
        <v>1</v>
      </c>
      <c r="H194" s="114" t="s">
        <v>968</v>
      </c>
      <c r="I194" s="115" t="s">
        <v>83</v>
      </c>
      <c r="J194" s="116">
        <v>90</v>
      </c>
      <c r="K194" s="110">
        <f t="shared" si="4"/>
        <v>0.24455555555555561</v>
      </c>
      <c r="L194" s="112">
        <v>67.989999999999995</v>
      </c>
      <c r="M194"/>
      <c r="N194" s="95" t="s">
        <v>78</v>
      </c>
      <c r="O194" s="95" t="s">
        <v>222</v>
      </c>
      <c r="P194" s="95" t="s">
        <v>222</v>
      </c>
    </row>
    <row r="195" spans="2:16" x14ac:dyDescent="0.25">
      <c r="B195" s="81">
        <v>190</v>
      </c>
      <c r="C195" s="106" t="s">
        <v>1008</v>
      </c>
      <c r="D195" s="106" t="s">
        <v>969</v>
      </c>
      <c r="E195" s="107" t="s">
        <v>1009</v>
      </c>
      <c r="F195" s="109" t="s">
        <v>1007</v>
      </c>
      <c r="G195" s="114">
        <v>1</v>
      </c>
      <c r="H195" s="114" t="s">
        <v>968</v>
      </c>
      <c r="I195" s="115" t="s">
        <v>83</v>
      </c>
      <c r="J195" s="116">
        <v>1500</v>
      </c>
      <c r="K195" s="110">
        <f t="shared" si="4"/>
        <v>0.29599999999999999</v>
      </c>
      <c r="L195" s="112">
        <v>1056</v>
      </c>
      <c r="M195"/>
      <c r="N195" s="95" t="s">
        <v>78</v>
      </c>
      <c r="O195" s="95" t="s">
        <v>222</v>
      </c>
      <c r="P195" s="95" t="s">
        <v>222</v>
      </c>
    </row>
    <row r="196" spans="2:16" x14ac:dyDescent="0.25">
      <c r="B196" s="81">
        <v>191</v>
      </c>
      <c r="C196" s="106" t="s">
        <v>1010</v>
      </c>
      <c r="D196" s="106" t="s">
        <v>969</v>
      </c>
      <c r="E196" s="107" t="s">
        <v>1011</v>
      </c>
      <c r="F196" s="109" t="s">
        <v>1012</v>
      </c>
      <c r="G196" s="114">
        <v>1</v>
      </c>
      <c r="H196" s="114" t="s">
        <v>968</v>
      </c>
      <c r="I196" s="115" t="s">
        <v>83</v>
      </c>
      <c r="J196" s="116">
        <v>12.99</v>
      </c>
      <c r="K196" s="110">
        <f t="shared" si="4"/>
        <v>0.23094688221709006</v>
      </c>
      <c r="L196" s="112">
        <v>9.99</v>
      </c>
      <c r="M196"/>
      <c r="N196" s="95" t="s">
        <v>78</v>
      </c>
      <c r="O196" s="95" t="s">
        <v>222</v>
      </c>
      <c r="P196" s="95" t="s">
        <v>222</v>
      </c>
    </row>
    <row r="197" spans="2:16" x14ac:dyDescent="0.25">
      <c r="B197" s="81">
        <v>192</v>
      </c>
      <c r="C197" s="106" t="s">
        <v>1014</v>
      </c>
      <c r="D197" s="106" t="s">
        <v>969</v>
      </c>
      <c r="E197" s="107" t="s">
        <v>1015</v>
      </c>
      <c r="F197" s="109" t="s">
        <v>1016</v>
      </c>
      <c r="G197" s="114">
        <v>1</v>
      </c>
      <c r="H197" s="114" t="s">
        <v>1013</v>
      </c>
      <c r="I197" s="115" t="s">
        <v>939</v>
      </c>
      <c r="J197" s="116">
        <v>3999</v>
      </c>
      <c r="K197" s="110">
        <f t="shared" si="4"/>
        <v>0</v>
      </c>
      <c r="L197" s="112">
        <v>3999</v>
      </c>
      <c r="M197"/>
      <c r="N197" s="95" t="s">
        <v>78</v>
      </c>
      <c r="O197" s="95" t="s">
        <v>222</v>
      </c>
      <c r="P197" s="95" t="s">
        <v>222</v>
      </c>
    </row>
    <row r="198" spans="2:16" x14ac:dyDescent="0.25">
      <c r="B198" s="81">
        <v>193</v>
      </c>
      <c r="C198" s="106" t="s">
        <v>1017</v>
      </c>
      <c r="D198" s="106" t="s">
        <v>969</v>
      </c>
      <c r="E198" s="107" t="s">
        <v>1018</v>
      </c>
      <c r="F198" s="109" t="s">
        <v>1016</v>
      </c>
      <c r="G198" s="114">
        <v>1</v>
      </c>
      <c r="H198" s="114" t="s">
        <v>1013</v>
      </c>
      <c r="I198" s="115" t="s">
        <v>939</v>
      </c>
      <c r="J198" s="116">
        <v>499</v>
      </c>
      <c r="K198" s="110">
        <f t="shared" si="4"/>
        <v>0</v>
      </c>
      <c r="L198" s="112">
        <v>499</v>
      </c>
      <c r="M198"/>
      <c r="N198" s="95" t="s">
        <v>78</v>
      </c>
      <c r="O198" s="95" t="s">
        <v>222</v>
      </c>
      <c r="P198" s="95" t="s">
        <v>222</v>
      </c>
    </row>
    <row r="199" spans="2:16" x14ac:dyDescent="0.25">
      <c r="B199" s="81">
        <v>194</v>
      </c>
      <c r="C199" s="106" t="s">
        <v>1041</v>
      </c>
      <c r="D199" s="106" t="s">
        <v>1042</v>
      </c>
      <c r="E199" s="107" t="s">
        <v>1043</v>
      </c>
      <c r="F199" s="109" t="s">
        <v>1044</v>
      </c>
      <c r="G199" s="114">
        <v>10</v>
      </c>
      <c r="H199" s="114" t="s">
        <v>1045</v>
      </c>
      <c r="I199" s="115" t="s">
        <v>83</v>
      </c>
      <c r="J199" s="126">
        <v>499</v>
      </c>
      <c r="K199" s="110">
        <f>(J199-L199)/J199</f>
        <v>0.20040080160320642</v>
      </c>
      <c r="L199" s="111">
        <v>399</v>
      </c>
      <c r="M199"/>
      <c r="N199" s="95" t="s">
        <v>78</v>
      </c>
      <c r="O199" s="95" t="s">
        <v>222</v>
      </c>
      <c r="P199" s="95" t="s">
        <v>222</v>
      </c>
    </row>
    <row r="200" spans="2:16" x14ac:dyDescent="0.25">
      <c r="B200" s="81">
        <v>195</v>
      </c>
      <c r="C200" s="106" t="s">
        <v>1046</v>
      </c>
      <c r="D200" s="106" t="s">
        <v>1042</v>
      </c>
      <c r="E200" s="107" t="s">
        <v>1047</v>
      </c>
      <c r="F200" s="109" t="s">
        <v>1044</v>
      </c>
      <c r="G200" s="114">
        <v>20</v>
      </c>
      <c r="H200" s="114" t="s">
        <v>1045</v>
      </c>
      <c r="I200" s="115" t="s">
        <v>83</v>
      </c>
      <c r="J200" s="126">
        <v>559</v>
      </c>
      <c r="K200" s="110">
        <f t="shared" ref="K200:K267" si="5">(J200-L200)/J200</f>
        <v>0.1967799642218247</v>
      </c>
      <c r="L200" s="112">
        <v>449</v>
      </c>
      <c r="M200"/>
      <c r="N200" s="95" t="s">
        <v>78</v>
      </c>
      <c r="O200" s="95" t="s">
        <v>222</v>
      </c>
      <c r="P200" s="95" t="s">
        <v>222</v>
      </c>
    </row>
    <row r="201" spans="2:16" x14ac:dyDescent="0.25">
      <c r="B201" s="81">
        <v>196</v>
      </c>
      <c r="C201" s="106" t="s">
        <v>1048</v>
      </c>
      <c r="D201" s="106" t="s">
        <v>1042</v>
      </c>
      <c r="E201" s="107" t="s">
        <v>1049</v>
      </c>
      <c r="F201" s="109" t="s">
        <v>1044</v>
      </c>
      <c r="G201" s="114">
        <v>30</v>
      </c>
      <c r="H201" s="114" t="s">
        <v>1045</v>
      </c>
      <c r="I201" s="115" t="s">
        <v>83</v>
      </c>
      <c r="J201" s="126">
        <v>625</v>
      </c>
      <c r="K201" s="110">
        <f t="shared" si="5"/>
        <v>0.2016</v>
      </c>
      <c r="L201" s="112">
        <v>499</v>
      </c>
      <c r="M201"/>
      <c r="N201" s="95" t="s">
        <v>78</v>
      </c>
      <c r="O201" s="95" t="s">
        <v>222</v>
      </c>
      <c r="P201" s="95" t="s">
        <v>222</v>
      </c>
    </row>
    <row r="202" spans="2:16" x14ac:dyDescent="0.25">
      <c r="B202" s="81">
        <v>197</v>
      </c>
      <c r="C202" s="106" t="s">
        <v>1050</v>
      </c>
      <c r="D202" s="106" t="s">
        <v>1042</v>
      </c>
      <c r="E202" s="107" t="s">
        <v>1051</v>
      </c>
      <c r="F202" s="109" t="s">
        <v>1044</v>
      </c>
      <c r="G202" s="114">
        <v>40</v>
      </c>
      <c r="H202" s="114" t="s">
        <v>1045</v>
      </c>
      <c r="I202" s="115" t="s">
        <v>83</v>
      </c>
      <c r="J202" s="126">
        <v>689</v>
      </c>
      <c r="K202" s="110">
        <f t="shared" si="5"/>
        <v>0.20319303338171263</v>
      </c>
      <c r="L202" s="112">
        <v>549</v>
      </c>
      <c r="M202"/>
      <c r="N202" s="95" t="s">
        <v>78</v>
      </c>
      <c r="O202" s="95" t="s">
        <v>222</v>
      </c>
      <c r="P202" s="95" t="s">
        <v>222</v>
      </c>
    </row>
    <row r="203" spans="2:16" x14ac:dyDescent="0.25">
      <c r="B203" s="81">
        <v>198</v>
      </c>
      <c r="C203" s="106" t="s">
        <v>1052</v>
      </c>
      <c r="D203" s="106" t="s">
        <v>1042</v>
      </c>
      <c r="E203" s="107" t="s">
        <v>1053</v>
      </c>
      <c r="F203" s="109" t="s">
        <v>1044</v>
      </c>
      <c r="G203" s="114">
        <v>50</v>
      </c>
      <c r="H203" s="114" t="s">
        <v>1045</v>
      </c>
      <c r="I203" s="115" t="s">
        <v>83</v>
      </c>
      <c r="J203" s="126">
        <v>749</v>
      </c>
      <c r="K203" s="110">
        <f t="shared" si="5"/>
        <v>0.20026702269692923</v>
      </c>
      <c r="L203" s="112">
        <v>599</v>
      </c>
      <c r="M203"/>
      <c r="N203" s="95" t="s">
        <v>78</v>
      </c>
      <c r="O203" s="95" t="s">
        <v>222</v>
      </c>
      <c r="P203" s="95" t="s">
        <v>222</v>
      </c>
    </row>
    <row r="204" spans="2:16" x14ac:dyDescent="0.25">
      <c r="B204" s="81">
        <v>199</v>
      </c>
      <c r="C204" s="106" t="s">
        <v>1054</v>
      </c>
      <c r="D204" s="106" t="s">
        <v>1042</v>
      </c>
      <c r="E204" s="107" t="s">
        <v>1055</v>
      </c>
      <c r="F204" s="109" t="s">
        <v>1044</v>
      </c>
      <c r="G204" s="114">
        <v>100</v>
      </c>
      <c r="H204" s="114" t="s">
        <v>1045</v>
      </c>
      <c r="I204" s="115" t="s">
        <v>83</v>
      </c>
      <c r="J204" s="126">
        <v>1149</v>
      </c>
      <c r="K204" s="110">
        <f t="shared" si="5"/>
        <v>0.20017406440382943</v>
      </c>
      <c r="L204" s="112">
        <v>919</v>
      </c>
      <c r="M204"/>
      <c r="N204" s="95" t="s">
        <v>78</v>
      </c>
      <c r="O204" s="95" t="s">
        <v>222</v>
      </c>
      <c r="P204" s="95" t="s">
        <v>222</v>
      </c>
    </row>
    <row r="205" spans="2:16" x14ac:dyDescent="0.25">
      <c r="B205" s="81">
        <v>200</v>
      </c>
      <c r="C205" s="106" t="s">
        <v>1056</v>
      </c>
      <c r="D205" s="106" t="s">
        <v>1042</v>
      </c>
      <c r="E205" s="107" t="s">
        <v>1057</v>
      </c>
      <c r="F205" s="109" t="s">
        <v>1044</v>
      </c>
      <c r="G205" s="114">
        <v>200</v>
      </c>
      <c r="H205" s="114" t="s">
        <v>1045</v>
      </c>
      <c r="I205" s="115" t="s">
        <v>83</v>
      </c>
      <c r="J205" s="126">
        <v>1749</v>
      </c>
      <c r="K205" s="110">
        <f t="shared" si="5"/>
        <v>0.20011435105774728</v>
      </c>
      <c r="L205" s="112">
        <v>1399</v>
      </c>
      <c r="M205"/>
      <c r="N205" s="95" t="s">
        <v>78</v>
      </c>
      <c r="O205" s="95" t="s">
        <v>222</v>
      </c>
      <c r="P205" s="95" t="s">
        <v>222</v>
      </c>
    </row>
    <row r="206" spans="2:16" x14ac:dyDescent="0.25">
      <c r="B206" s="81">
        <v>201</v>
      </c>
      <c r="C206" s="106" t="s">
        <v>1058</v>
      </c>
      <c r="D206" s="106" t="s">
        <v>1042</v>
      </c>
      <c r="E206" s="107" t="s">
        <v>1059</v>
      </c>
      <c r="F206" s="109" t="s">
        <v>1044</v>
      </c>
      <c r="G206" s="114">
        <v>300</v>
      </c>
      <c r="H206" s="114" t="s">
        <v>1045</v>
      </c>
      <c r="I206" s="115" t="s">
        <v>83</v>
      </c>
      <c r="J206" s="126">
        <v>2379</v>
      </c>
      <c r="K206" s="110">
        <f t="shared" si="5"/>
        <v>0.20176544766708701</v>
      </c>
      <c r="L206" s="112">
        <v>1899</v>
      </c>
      <c r="M206"/>
      <c r="N206" s="95" t="s">
        <v>78</v>
      </c>
      <c r="O206" s="95" t="s">
        <v>222</v>
      </c>
      <c r="P206" s="95" t="s">
        <v>222</v>
      </c>
    </row>
    <row r="207" spans="2:16" x14ac:dyDescent="0.25">
      <c r="B207" s="81">
        <v>202</v>
      </c>
      <c r="C207" s="106" t="s">
        <v>1060</v>
      </c>
      <c r="D207" s="106" t="s">
        <v>1042</v>
      </c>
      <c r="E207" s="107" t="s">
        <v>1061</v>
      </c>
      <c r="F207" s="109" t="s">
        <v>1044</v>
      </c>
      <c r="G207" s="114">
        <v>400</v>
      </c>
      <c r="H207" s="114" t="s">
        <v>1045</v>
      </c>
      <c r="I207" s="115" t="s">
        <v>83</v>
      </c>
      <c r="J207" s="126">
        <v>2999</v>
      </c>
      <c r="K207" s="110">
        <f t="shared" si="5"/>
        <v>0.20006668889629878</v>
      </c>
      <c r="L207" s="112">
        <v>2399</v>
      </c>
      <c r="M207"/>
      <c r="N207" s="95" t="s">
        <v>78</v>
      </c>
      <c r="O207" s="95" t="s">
        <v>222</v>
      </c>
      <c r="P207" s="95" t="s">
        <v>222</v>
      </c>
    </row>
    <row r="208" spans="2:16" x14ac:dyDescent="0.25">
      <c r="B208" s="81">
        <v>203</v>
      </c>
      <c r="C208" s="106" t="s">
        <v>1062</v>
      </c>
      <c r="D208" s="106" t="s">
        <v>1042</v>
      </c>
      <c r="E208" s="107" t="s">
        <v>1063</v>
      </c>
      <c r="F208" s="109" t="s">
        <v>1044</v>
      </c>
      <c r="G208" s="114">
        <v>500</v>
      </c>
      <c r="H208" s="114" t="s">
        <v>1045</v>
      </c>
      <c r="I208" s="115" t="s">
        <v>83</v>
      </c>
      <c r="J208" s="126">
        <v>3749</v>
      </c>
      <c r="K208" s="110">
        <f t="shared" si="5"/>
        <v>0.20005334755934917</v>
      </c>
      <c r="L208" s="112">
        <v>2999</v>
      </c>
      <c r="M208"/>
      <c r="N208" s="95" t="s">
        <v>78</v>
      </c>
      <c r="O208" s="95" t="s">
        <v>222</v>
      </c>
      <c r="P208" s="95" t="s">
        <v>222</v>
      </c>
    </row>
    <row r="209" spans="2:16" x14ac:dyDescent="0.25">
      <c r="B209" s="81">
        <v>204</v>
      </c>
      <c r="C209" s="106" t="s">
        <v>1064</v>
      </c>
      <c r="D209" s="106" t="s">
        <v>1042</v>
      </c>
      <c r="E209" s="107" t="s">
        <v>1065</v>
      </c>
      <c r="F209" s="109" t="s">
        <v>1044</v>
      </c>
      <c r="G209" s="114">
        <v>1000</v>
      </c>
      <c r="H209" s="114" t="s">
        <v>1045</v>
      </c>
      <c r="I209" s="115" t="s">
        <v>83</v>
      </c>
      <c r="J209" s="126">
        <v>6249</v>
      </c>
      <c r="K209" s="110">
        <f t="shared" si="5"/>
        <v>0.20003200512081934</v>
      </c>
      <c r="L209" s="112">
        <v>4999</v>
      </c>
      <c r="M209"/>
      <c r="N209" s="95" t="s">
        <v>78</v>
      </c>
      <c r="O209" s="95" t="s">
        <v>222</v>
      </c>
      <c r="P209" s="95" t="s">
        <v>222</v>
      </c>
    </row>
    <row r="210" spans="2:16" x14ac:dyDescent="0.25">
      <c r="B210" s="81">
        <v>205</v>
      </c>
      <c r="C210" s="106" t="s">
        <v>1066</v>
      </c>
      <c r="D210" s="106" t="s">
        <v>1042</v>
      </c>
      <c r="E210" s="107" t="s">
        <v>1067</v>
      </c>
      <c r="F210" s="109" t="s">
        <v>1044</v>
      </c>
      <c r="G210" s="114">
        <v>2000</v>
      </c>
      <c r="H210" s="114" t="s">
        <v>1045</v>
      </c>
      <c r="I210" s="115" t="s">
        <v>83</v>
      </c>
      <c r="J210" s="126">
        <v>11249</v>
      </c>
      <c r="K210" s="110">
        <f t="shared" si="5"/>
        <v>0.20001777935816517</v>
      </c>
      <c r="L210" s="112">
        <v>8999</v>
      </c>
      <c r="M210"/>
      <c r="N210" s="95" t="s">
        <v>78</v>
      </c>
      <c r="O210" s="95" t="s">
        <v>222</v>
      </c>
      <c r="P210" s="95" t="s">
        <v>222</v>
      </c>
    </row>
    <row r="211" spans="2:16" x14ac:dyDescent="0.25">
      <c r="B211" s="81">
        <v>206</v>
      </c>
      <c r="C211" s="106" t="s">
        <v>1068</v>
      </c>
      <c r="D211" s="106" t="s">
        <v>1042</v>
      </c>
      <c r="E211" s="107" t="s">
        <v>1069</v>
      </c>
      <c r="F211" s="109" t="s">
        <v>1044</v>
      </c>
      <c r="G211" s="114">
        <v>10</v>
      </c>
      <c r="H211" s="114" t="s">
        <v>1045</v>
      </c>
      <c r="I211" s="115" t="s">
        <v>83</v>
      </c>
      <c r="J211" s="126">
        <v>499</v>
      </c>
      <c r="K211" s="110">
        <f t="shared" si="5"/>
        <v>0.20040080160320642</v>
      </c>
      <c r="L211" s="112">
        <v>399</v>
      </c>
      <c r="M211"/>
      <c r="N211" s="95" t="s">
        <v>78</v>
      </c>
      <c r="O211" s="95" t="s">
        <v>222</v>
      </c>
      <c r="P211" s="95" t="s">
        <v>222</v>
      </c>
    </row>
    <row r="212" spans="2:16" x14ac:dyDescent="0.25">
      <c r="B212" s="81">
        <v>207</v>
      </c>
      <c r="C212" s="106" t="s">
        <v>1070</v>
      </c>
      <c r="D212" s="106" t="s">
        <v>1042</v>
      </c>
      <c r="E212" s="107" t="s">
        <v>1071</v>
      </c>
      <c r="F212" s="109" t="s">
        <v>1044</v>
      </c>
      <c r="G212" s="114">
        <v>20</v>
      </c>
      <c r="H212" s="114" t="s">
        <v>1045</v>
      </c>
      <c r="I212" s="115" t="s">
        <v>83</v>
      </c>
      <c r="J212" s="126">
        <v>559</v>
      </c>
      <c r="K212" s="110">
        <f t="shared" si="5"/>
        <v>0.1967799642218247</v>
      </c>
      <c r="L212" s="112">
        <v>449</v>
      </c>
      <c r="M212"/>
      <c r="N212" s="95" t="s">
        <v>78</v>
      </c>
      <c r="O212" s="95" t="s">
        <v>222</v>
      </c>
      <c r="P212" s="95" t="s">
        <v>222</v>
      </c>
    </row>
    <row r="213" spans="2:16" x14ac:dyDescent="0.25">
      <c r="B213" s="81">
        <v>208</v>
      </c>
      <c r="C213" s="106" t="s">
        <v>1072</v>
      </c>
      <c r="D213" s="106" t="s">
        <v>1042</v>
      </c>
      <c r="E213" s="107" t="s">
        <v>1073</v>
      </c>
      <c r="F213" s="109" t="s">
        <v>1044</v>
      </c>
      <c r="G213" s="114">
        <v>30</v>
      </c>
      <c r="H213" s="114" t="s">
        <v>1045</v>
      </c>
      <c r="I213" s="115" t="s">
        <v>83</v>
      </c>
      <c r="J213" s="126">
        <v>625</v>
      </c>
      <c r="K213" s="110">
        <f t="shared" si="5"/>
        <v>0.2016</v>
      </c>
      <c r="L213" s="112">
        <v>499</v>
      </c>
      <c r="M213"/>
      <c r="N213" s="95" t="s">
        <v>78</v>
      </c>
      <c r="O213" s="95" t="s">
        <v>222</v>
      </c>
      <c r="P213" s="95" t="s">
        <v>222</v>
      </c>
    </row>
    <row r="214" spans="2:16" x14ac:dyDescent="0.25">
      <c r="B214" s="81">
        <v>209</v>
      </c>
      <c r="C214" s="106" t="s">
        <v>1074</v>
      </c>
      <c r="D214" s="106" t="s">
        <v>1042</v>
      </c>
      <c r="E214" s="107" t="s">
        <v>1075</v>
      </c>
      <c r="F214" s="109" t="s">
        <v>1044</v>
      </c>
      <c r="G214" s="114">
        <v>40</v>
      </c>
      <c r="H214" s="114" t="s">
        <v>1045</v>
      </c>
      <c r="I214" s="115" t="s">
        <v>83</v>
      </c>
      <c r="J214" s="126">
        <v>689</v>
      </c>
      <c r="K214" s="110">
        <f t="shared" si="5"/>
        <v>0.20319303338171263</v>
      </c>
      <c r="L214" s="112">
        <v>549</v>
      </c>
      <c r="M214"/>
      <c r="N214" s="95" t="s">
        <v>78</v>
      </c>
      <c r="O214" s="95" t="s">
        <v>222</v>
      </c>
      <c r="P214" s="95" t="s">
        <v>222</v>
      </c>
    </row>
    <row r="215" spans="2:16" x14ac:dyDescent="0.25">
      <c r="B215" s="81">
        <v>210</v>
      </c>
      <c r="C215" s="106" t="s">
        <v>1076</v>
      </c>
      <c r="D215" s="106" t="s">
        <v>1042</v>
      </c>
      <c r="E215" s="107" t="s">
        <v>1077</v>
      </c>
      <c r="F215" s="109" t="s">
        <v>1044</v>
      </c>
      <c r="G215" s="114">
        <v>50</v>
      </c>
      <c r="H215" s="114" t="s">
        <v>1045</v>
      </c>
      <c r="I215" s="115" t="s">
        <v>83</v>
      </c>
      <c r="J215" s="126">
        <v>749</v>
      </c>
      <c r="K215" s="110">
        <f t="shared" si="5"/>
        <v>0.20026702269692923</v>
      </c>
      <c r="L215" s="112">
        <v>599</v>
      </c>
      <c r="M215"/>
      <c r="N215" s="95" t="s">
        <v>78</v>
      </c>
      <c r="O215" s="95" t="s">
        <v>222</v>
      </c>
      <c r="P215" s="95" t="s">
        <v>222</v>
      </c>
    </row>
    <row r="216" spans="2:16" x14ac:dyDescent="0.25">
      <c r="B216" s="81">
        <v>211</v>
      </c>
      <c r="C216" s="106" t="s">
        <v>1078</v>
      </c>
      <c r="D216" s="106" t="s">
        <v>1042</v>
      </c>
      <c r="E216" s="107" t="s">
        <v>1079</v>
      </c>
      <c r="F216" s="109" t="s">
        <v>1044</v>
      </c>
      <c r="G216" s="114">
        <v>100</v>
      </c>
      <c r="H216" s="114" t="s">
        <v>1045</v>
      </c>
      <c r="I216" s="115" t="s">
        <v>83</v>
      </c>
      <c r="J216" s="126">
        <v>1149</v>
      </c>
      <c r="K216" s="110">
        <f t="shared" si="5"/>
        <v>0.20017406440382943</v>
      </c>
      <c r="L216" s="112">
        <v>919</v>
      </c>
      <c r="M216"/>
      <c r="N216" s="95" t="s">
        <v>78</v>
      </c>
      <c r="O216" s="95" t="s">
        <v>222</v>
      </c>
      <c r="P216" s="95" t="s">
        <v>222</v>
      </c>
    </row>
    <row r="217" spans="2:16" x14ac:dyDescent="0.25">
      <c r="B217" s="81">
        <v>212</v>
      </c>
      <c r="C217" s="106" t="s">
        <v>1080</v>
      </c>
      <c r="D217" s="106" t="s">
        <v>1042</v>
      </c>
      <c r="E217" s="107" t="s">
        <v>1081</v>
      </c>
      <c r="F217" s="109" t="s">
        <v>1044</v>
      </c>
      <c r="G217" s="114">
        <v>200</v>
      </c>
      <c r="H217" s="114" t="s">
        <v>1045</v>
      </c>
      <c r="I217" s="115" t="s">
        <v>83</v>
      </c>
      <c r="J217" s="126">
        <v>1749</v>
      </c>
      <c r="K217" s="110">
        <f t="shared" si="5"/>
        <v>0.20011435105774728</v>
      </c>
      <c r="L217" s="112">
        <v>1399</v>
      </c>
      <c r="M217"/>
      <c r="N217" s="95" t="s">
        <v>78</v>
      </c>
      <c r="O217" s="95" t="s">
        <v>222</v>
      </c>
      <c r="P217" s="95" t="s">
        <v>222</v>
      </c>
    </row>
    <row r="218" spans="2:16" x14ac:dyDescent="0.25">
      <c r="B218" s="81">
        <v>213</v>
      </c>
      <c r="C218" s="106" t="s">
        <v>1082</v>
      </c>
      <c r="D218" s="106" t="s">
        <v>1042</v>
      </c>
      <c r="E218" s="107" t="s">
        <v>1083</v>
      </c>
      <c r="F218" s="109" t="s">
        <v>1044</v>
      </c>
      <c r="G218" s="114">
        <v>300</v>
      </c>
      <c r="H218" s="114" t="s">
        <v>1045</v>
      </c>
      <c r="I218" s="115" t="s">
        <v>83</v>
      </c>
      <c r="J218" s="126">
        <v>2379</v>
      </c>
      <c r="K218" s="110">
        <f t="shared" si="5"/>
        <v>0.20176544766708701</v>
      </c>
      <c r="L218" s="112">
        <v>1899</v>
      </c>
      <c r="M218"/>
      <c r="N218" s="95" t="s">
        <v>78</v>
      </c>
      <c r="O218" s="95" t="s">
        <v>222</v>
      </c>
      <c r="P218" s="95" t="s">
        <v>222</v>
      </c>
    </row>
    <row r="219" spans="2:16" x14ac:dyDescent="0.25">
      <c r="B219" s="81">
        <v>214</v>
      </c>
      <c r="C219" s="106" t="s">
        <v>1084</v>
      </c>
      <c r="D219" s="106" t="s">
        <v>1042</v>
      </c>
      <c r="E219" s="107" t="s">
        <v>1085</v>
      </c>
      <c r="F219" s="109" t="s">
        <v>1044</v>
      </c>
      <c r="G219" s="114">
        <v>400</v>
      </c>
      <c r="H219" s="114" t="s">
        <v>1045</v>
      </c>
      <c r="I219" s="115" t="s">
        <v>83</v>
      </c>
      <c r="J219" s="126">
        <v>2999</v>
      </c>
      <c r="K219" s="110">
        <f t="shared" si="5"/>
        <v>0.20006668889629878</v>
      </c>
      <c r="L219" s="112">
        <v>2399</v>
      </c>
      <c r="M219"/>
      <c r="N219" s="95" t="s">
        <v>78</v>
      </c>
      <c r="O219" s="95" t="s">
        <v>222</v>
      </c>
      <c r="P219" s="95" t="s">
        <v>222</v>
      </c>
    </row>
    <row r="220" spans="2:16" x14ac:dyDescent="0.25">
      <c r="B220" s="81">
        <v>215</v>
      </c>
      <c r="C220" s="106" t="s">
        <v>1086</v>
      </c>
      <c r="D220" s="106" t="s">
        <v>1042</v>
      </c>
      <c r="E220" s="107" t="s">
        <v>1087</v>
      </c>
      <c r="F220" s="109" t="s">
        <v>1044</v>
      </c>
      <c r="G220" s="114">
        <v>500</v>
      </c>
      <c r="H220" s="114" t="s">
        <v>1045</v>
      </c>
      <c r="I220" s="115" t="s">
        <v>83</v>
      </c>
      <c r="J220" s="126">
        <v>3749</v>
      </c>
      <c r="K220" s="110">
        <f t="shared" si="5"/>
        <v>0.20005334755934917</v>
      </c>
      <c r="L220" s="112">
        <v>2999</v>
      </c>
      <c r="M220"/>
      <c r="N220" s="95" t="s">
        <v>78</v>
      </c>
      <c r="O220" s="95" t="s">
        <v>222</v>
      </c>
      <c r="P220" s="95" t="s">
        <v>222</v>
      </c>
    </row>
    <row r="221" spans="2:16" x14ac:dyDescent="0.25">
      <c r="B221" s="81">
        <v>216</v>
      </c>
      <c r="C221" s="106" t="s">
        <v>1088</v>
      </c>
      <c r="D221" s="106" t="s">
        <v>1042</v>
      </c>
      <c r="E221" s="107" t="s">
        <v>1089</v>
      </c>
      <c r="F221" s="109" t="s">
        <v>1044</v>
      </c>
      <c r="G221" s="114">
        <v>1000</v>
      </c>
      <c r="H221" s="114" t="s">
        <v>1045</v>
      </c>
      <c r="I221" s="115" t="s">
        <v>83</v>
      </c>
      <c r="J221" s="126">
        <v>6249</v>
      </c>
      <c r="K221" s="110">
        <f t="shared" si="5"/>
        <v>0.20003200512081934</v>
      </c>
      <c r="L221" s="112">
        <v>4999</v>
      </c>
      <c r="M221"/>
      <c r="N221" s="95" t="s">
        <v>78</v>
      </c>
      <c r="O221" s="95" t="s">
        <v>222</v>
      </c>
      <c r="P221" s="95" t="s">
        <v>222</v>
      </c>
    </row>
    <row r="222" spans="2:16" x14ac:dyDescent="0.25">
      <c r="B222" s="81">
        <v>217</v>
      </c>
      <c r="C222" s="106" t="s">
        <v>1090</v>
      </c>
      <c r="D222" s="106" t="s">
        <v>1042</v>
      </c>
      <c r="E222" s="107" t="s">
        <v>1091</v>
      </c>
      <c r="F222" s="109" t="s">
        <v>1044</v>
      </c>
      <c r="G222" s="114">
        <v>2000</v>
      </c>
      <c r="H222" s="114" t="s">
        <v>1045</v>
      </c>
      <c r="I222" s="115" t="s">
        <v>83</v>
      </c>
      <c r="J222" s="126">
        <v>11249</v>
      </c>
      <c r="K222" s="110">
        <f t="shared" si="5"/>
        <v>0.20001777935816517</v>
      </c>
      <c r="L222" s="112">
        <v>8999</v>
      </c>
      <c r="M222"/>
      <c r="N222" s="95" t="s">
        <v>78</v>
      </c>
      <c r="O222" s="95" t="s">
        <v>222</v>
      </c>
      <c r="P222" s="95" t="s">
        <v>222</v>
      </c>
    </row>
    <row r="223" spans="2:16" x14ac:dyDescent="0.25">
      <c r="B223" s="81">
        <v>218</v>
      </c>
      <c r="C223" s="106" t="s">
        <v>1092</v>
      </c>
      <c r="D223" s="106" t="s">
        <v>1042</v>
      </c>
      <c r="E223" s="107" t="s">
        <v>1043</v>
      </c>
      <c r="F223" s="109" t="s">
        <v>1044</v>
      </c>
      <c r="G223" s="114">
        <v>10</v>
      </c>
      <c r="H223" s="114" t="s">
        <v>1045</v>
      </c>
      <c r="I223" s="115" t="s">
        <v>939</v>
      </c>
      <c r="J223" s="126">
        <v>999</v>
      </c>
      <c r="K223" s="110">
        <f t="shared" si="5"/>
        <v>0.50050050050050054</v>
      </c>
      <c r="L223" s="112">
        <v>499</v>
      </c>
      <c r="M223"/>
      <c r="N223" s="95" t="s">
        <v>78</v>
      </c>
      <c r="O223" s="95" t="s">
        <v>222</v>
      </c>
      <c r="P223" s="95" t="s">
        <v>222</v>
      </c>
    </row>
    <row r="224" spans="2:16" x14ac:dyDescent="0.25">
      <c r="B224" s="81">
        <v>219</v>
      </c>
      <c r="C224" s="106" t="s">
        <v>1093</v>
      </c>
      <c r="D224" s="106" t="s">
        <v>1042</v>
      </c>
      <c r="E224" s="107" t="s">
        <v>1043</v>
      </c>
      <c r="F224" s="109" t="s">
        <v>1044</v>
      </c>
      <c r="G224" s="114">
        <v>20</v>
      </c>
      <c r="H224" s="114" t="s">
        <v>1045</v>
      </c>
      <c r="I224" s="115" t="s">
        <v>939</v>
      </c>
      <c r="J224" s="126">
        <v>999</v>
      </c>
      <c r="K224" s="110">
        <f t="shared" si="5"/>
        <v>0.50050050050050054</v>
      </c>
      <c r="L224" s="112">
        <v>499</v>
      </c>
      <c r="M224"/>
      <c r="N224" s="95" t="s">
        <v>78</v>
      </c>
      <c r="O224" s="95" t="s">
        <v>222</v>
      </c>
      <c r="P224" s="95" t="s">
        <v>222</v>
      </c>
    </row>
    <row r="225" spans="2:16" x14ac:dyDescent="0.25">
      <c r="B225" s="81">
        <v>220</v>
      </c>
      <c r="C225" s="106" t="s">
        <v>1094</v>
      </c>
      <c r="D225" s="106" t="s">
        <v>1042</v>
      </c>
      <c r="E225" s="107" t="s">
        <v>1049</v>
      </c>
      <c r="F225" s="109" t="s">
        <v>1044</v>
      </c>
      <c r="G225" s="114">
        <v>30</v>
      </c>
      <c r="H225" s="114" t="s">
        <v>1045</v>
      </c>
      <c r="I225" s="115" t="s">
        <v>939</v>
      </c>
      <c r="J225" s="126">
        <v>999</v>
      </c>
      <c r="K225" s="110">
        <f t="shared" si="5"/>
        <v>0.50050050050050054</v>
      </c>
      <c r="L225" s="112">
        <v>499</v>
      </c>
      <c r="M225"/>
      <c r="N225" s="95" t="s">
        <v>78</v>
      </c>
      <c r="O225" s="95" t="s">
        <v>222</v>
      </c>
      <c r="P225" s="95" t="s">
        <v>222</v>
      </c>
    </row>
    <row r="226" spans="2:16" x14ac:dyDescent="0.25">
      <c r="B226" s="81">
        <v>221</v>
      </c>
      <c r="C226" s="106" t="s">
        <v>1095</v>
      </c>
      <c r="D226" s="106" t="s">
        <v>1042</v>
      </c>
      <c r="E226" s="107" t="s">
        <v>1051</v>
      </c>
      <c r="F226" s="109" t="s">
        <v>1044</v>
      </c>
      <c r="G226" s="114">
        <v>40</v>
      </c>
      <c r="H226" s="114" t="s">
        <v>1045</v>
      </c>
      <c r="I226" s="115" t="s">
        <v>939</v>
      </c>
      <c r="J226" s="126">
        <v>999</v>
      </c>
      <c r="K226" s="110">
        <f t="shared" si="5"/>
        <v>0.50050050050050054</v>
      </c>
      <c r="L226" s="112">
        <v>499</v>
      </c>
      <c r="M226"/>
      <c r="N226" s="95" t="s">
        <v>78</v>
      </c>
      <c r="O226" s="95" t="s">
        <v>222</v>
      </c>
      <c r="P226" s="95" t="s">
        <v>222</v>
      </c>
    </row>
    <row r="227" spans="2:16" x14ac:dyDescent="0.25">
      <c r="B227" s="81">
        <v>222</v>
      </c>
      <c r="C227" s="106" t="s">
        <v>1096</v>
      </c>
      <c r="D227" s="106" t="s">
        <v>1042</v>
      </c>
      <c r="E227" s="107" t="s">
        <v>1053</v>
      </c>
      <c r="F227" s="109" t="s">
        <v>1044</v>
      </c>
      <c r="G227" s="114">
        <v>50</v>
      </c>
      <c r="H227" s="114" t="s">
        <v>1045</v>
      </c>
      <c r="I227" s="115" t="s">
        <v>939</v>
      </c>
      <c r="J227" s="126">
        <v>999</v>
      </c>
      <c r="K227" s="110">
        <f t="shared" si="5"/>
        <v>0.50050050050050054</v>
      </c>
      <c r="L227" s="112">
        <v>499</v>
      </c>
      <c r="M227"/>
      <c r="N227" s="95" t="s">
        <v>78</v>
      </c>
      <c r="O227" s="95" t="s">
        <v>222</v>
      </c>
      <c r="P227" s="95" t="s">
        <v>222</v>
      </c>
    </row>
    <row r="228" spans="2:16" x14ac:dyDescent="0.25">
      <c r="B228" s="81">
        <v>223</v>
      </c>
      <c r="C228" s="106" t="s">
        <v>1097</v>
      </c>
      <c r="D228" s="106" t="s">
        <v>1042</v>
      </c>
      <c r="E228" s="107" t="s">
        <v>1055</v>
      </c>
      <c r="F228" s="109" t="s">
        <v>1044</v>
      </c>
      <c r="G228" s="114">
        <v>100</v>
      </c>
      <c r="H228" s="114" t="s">
        <v>1045</v>
      </c>
      <c r="I228" s="115" t="s">
        <v>939</v>
      </c>
      <c r="J228" s="126">
        <v>999</v>
      </c>
      <c r="K228" s="110">
        <f t="shared" si="5"/>
        <v>0.50050050050050054</v>
      </c>
      <c r="L228" s="112">
        <v>499</v>
      </c>
      <c r="M228"/>
      <c r="N228" s="95" t="s">
        <v>78</v>
      </c>
      <c r="O228" s="95" t="s">
        <v>222</v>
      </c>
      <c r="P228" s="95" t="s">
        <v>222</v>
      </c>
    </row>
    <row r="229" spans="2:16" x14ac:dyDescent="0.25">
      <c r="B229" s="81">
        <v>224</v>
      </c>
      <c r="C229" s="106" t="s">
        <v>1098</v>
      </c>
      <c r="D229" s="106" t="s">
        <v>1042</v>
      </c>
      <c r="E229" s="107" t="s">
        <v>1057</v>
      </c>
      <c r="F229" s="109" t="s">
        <v>1044</v>
      </c>
      <c r="G229" s="114">
        <v>200</v>
      </c>
      <c r="H229" s="114" t="s">
        <v>1045</v>
      </c>
      <c r="I229" s="115" t="s">
        <v>939</v>
      </c>
      <c r="J229" s="126">
        <v>999</v>
      </c>
      <c r="K229" s="110">
        <f t="shared" si="5"/>
        <v>0.50050050050050054</v>
      </c>
      <c r="L229" s="112">
        <v>499</v>
      </c>
      <c r="M229"/>
      <c r="N229" s="95" t="s">
        <v>78</v>
      </c>
      <c r="O229" s="95" t="s">
        <v>222</v>
      </c>
      <c r="P229" s="95" t="s">
        <v>222</v>
      </c>
    </row>
    <row r="230" spans="2:16" x14ac:dyDescent="0.25">
      <c r="B230" s="81">
        <v>225</v>
      </c>
      <c r="C230" s="106" t="s">
        <v>1099</v>
      </c>
      <c r="D230" s="106" t="s">
        <v>1042</v>
      </c>
      <c r="E230" s="107" t="s">
        <v>1059</v>
      </c>
      <c r="F230" s="109" t="s">
        <v>1044</v>
      </c>
      <c r="G230" s="114">
        <v>300</v>
      </c>
      <c r="H230" s="114" t="s">
        <v>1045</v>
      </c>
      <c r="I230" s="115" t="s">
        <v>939</v>
      </c>
      <c r="J230" s="126">
        <v>999</v>
      </c>
      <c r="K230" s="110">
        <f t="shared" si="5"/>
        <v>0.50050050050050054</v>
      </c>
      <c r="L230" s="112">
        <v>499</v>
      </c>
      <c r="M230"/>
      <c r="N230" s="95" t="s">
        <v>78</v>
      </c>
      <c r="O230" s="95" t="s">
        <v>222</v>
      </c>
      <c r="P230" s="95" t="s">
        <v>222</v>
      </c>
    </row>
    <row r="231" spans="2:16" x14ac:dyDescent="0.25">
      <c r="B231" s="81">
        <v>226</v>
      </c>
      <c r="C231" s="106" t="s">
        <v>1100</v>
      </c>
      <c r="D231" s="106" t="s">
        <v>1042</v>
      </c>
      <c r="E231" s="107" t="s">
        <v>1061</v>
      </c>
      <c r="F231" s="109" t="s">
        <v>1044</v>
      </c>
      <c r="G231" s="114">
        <v>400</v>
      </c>
      <c r="H231" s="114" t="s">
        <v>1045</v>
      </c>
      <c r="I231" s="115" t="s">
        <v>939</v>
      </c>
      <c r="J231" s="126">
        <v>999</v>
      </c>
      <c r="K231" s="110">
        <f t="shared" si="5"/>
        <v>0.50050050050050054</v>
      </c>
      <c r="L231" s="112">
        <v>499</v>
      </c>
      <c r="M231"/>
      <c r="N231" s="95" t="s">
        <v>78</v>
      </c>
      <c r="O231" s="95" t="s">
        <v>222</v>
      </c>
      <c r="P231" s="95" t="s">
        <v>222</v>
      </c>
    </row>
    <row r="232" spans="2:16" x14ac:dyDescent="0.25">
      <c r="B232" s="81">
        <v>227</v>
      </c>
      <c r="C232" s="106" t="s">
        <v>1101</v>
      </c>
      <c r="D232" s="106" t="s">
        <v>1042</v>
      </c>
      <c r="E232" s="107" t="s">
        <v>1063</v>
      </c>
      <c r="F232" s="109" t="s">
        <v>1044</v>
      </c>
      <c r="G232" s="114">
        <v>500</v>
      </c>
      <c r="H232" s="114" t="s">
        <v>1045</v>
      </c>
      <c r="I232" s="115" t="s">
        <v>939</v>
      </c>
      <c r="J232" s="126">
        <v>999</v>
      </c>
      <c r="K232" s="110">
        <f t="shared" si="5"/>
        <v>0.50050050050050054</v>
      </c>
      <c r="L232" s="112">
        <v>499</v>
      </c>
      <c r="M232"/>
      <c r="N232" s="95" t="s">
        <v>78</v>
      </c>
      <c r="O232" s="95" t="s">
        <v>222</v>
      </c>
      <c r="P232" s="95" t="s">
        <v>222</v>
      </c>
    </row>
    <row r="233" spans="2:16" x14ac:dyDescent="0.25">
      <c r="B233" s="81">
        <v>228</v>
      </c>
      <c r="C233" s="106" t="s">
        <v>1102</v>
      </c>
      <c r="D233" s="106" t="s">
        <v>1042</v>
      </c>
      <c r="E233" s="107" t="s">
        <v>1065</v>
      </c>
      <c r="F233" s="109" t="s">
        <v>1044</v>
      </c>
      <c r="G233" s="114">
        <v>1000</v>
      </c>
      <c r="H233" s="114" t="s">
        <v>1045</v>
      </c>
      <c r="I233" s="115" t="s">
        <v>939</v>
      </c>
      <c r="J233" s="126">
        <v>999</v>
      </c>
      <c r="K233" s="110">
        <f t="shared" si="5"/>
        <v>0.50050050050050054</v>
      </c>
      <c r="L233" s="112">
        <v>499</v>
      </c>
      <c r="M233"/>
      <c r="N233" s="95" t="s">
        <v>78</v>
      </c>
      <c r="O233" s="95" t="s">
        <v>222</v>
      </c>
      <c r="P233" s="95" t="s">
        <v>222</v>
      </c>
    </row>
    <row r="234" spans="2:16" x14ac:dyDescent="0.25">
      <c r="B234" s="81">
        <v>229</v>
      </c>
      <c r="C234" s="106" t="s">
        <v>1103</v>
      </c>
      <c r="D234" s="106" t="s">
        <v>1042</v>
      </c>
      <c r="E234" s="107" t="s">
        <v>1067</v>
      </c>
      <c r="F234" s="109" t="s">
        <v>1044</v>
      </c>
      <c r="G234" s="114">
        <v>2000</v>
      </c>
      <c r="H234" s="114" t="s">
        <v>1045</v>
      </c>
      <c r="I234" s="115" t="s">
        <v>939</v>
      </c>
      <c r="J234" s="126">
        <v>999</v>
      </c>
      <c r="K234" s="110">
        <f t="shared" si="5"/>
        <v>0.50050050050050054</v>
      </c>
      <c r="L234" s="112">
        <v>499</v>
      </c>
      <c r="M234"/>
      <c r="N234" s="95" t="s">
        <v>78</v>
      </c>
      <c r="O234" s="95" t="s">
        <v>222</v>
      </c>
      <c r="P234" s="95" t="s">
        <v>222</v>
      </c>
    </row>
    <row r="235" spans="2:16" x14ac:dyDescent="0.25">
      <c r="B235" s="81">
        <v>230</v>
      </c>
      <c r="C235" s="106" t="s">
        <v>1104</v>
      </c>
      <c r="D235" s="106" t="s">
        <v>1042</v>
      </c>
      <c r="E235" s="107" t="s">
        <v>1069</v>
      </c>
      <c r="F235" s="109" t="s">
        <v>1044</v>
      </c>
      <c r="G235" s="114">
        <v>10</v>
      </c>
      <c r="H235" s="114" t="s">
        <v>1045</v>
      </c>
      <c r="I235" s="115" t="s">
        <v>939</v>
      </c>
      <c r="J235" s="126">
        <v>999</v>
      </c>
      <c r="K235" s="110">
        <f t="shared" si="5"/>
        <v>0.50050050050050054</v>
      </c>
      <c r="L235" s="112">
        <v>499</v>
      </c>
      <c r="M235"/>
      <c r="N235" s="95" t="s">
        <v>78</v>
      </c>
      <c r="O235" s="95" t="s">
        <v>222</v>
      </c>
      <c r="P235" s="95" t="s">
        <v>222</v>
      </c>
    </row>
    <row r="236" spans="2:16" x14ac:dyDescent="0.25">
      <c r="B236" s="81">
        <v>231</v>
      </c>
      <c r="C236" s="106" t="s">
        <v>1105</v>
      </c>
      <c r="D236" s="106" t="s">
        <v>1042</v>
      </c>
      <c r="E236" s="107" t="s">
        <v>1071</v>
      </c>
      <c r="F236" s="109" t="s">
        <v>1044</v>
      </c>
      <c r="G236" s="114">
        <v>20</v>
      </c>
      <c r="H236" s="114" t="s">
        <v>1045</v>
      </c>
      <c r="I236" s="115" t="s">
        <v>939</v>
      </c>
      <c r="J236" s="126">
        <v>999</v>
      </c>
      <c r="K236" s="110">
        <f t="shared" si="5"/>
        <v>0.50050050050050054</v>
      </c>
      <c r="L236" s="112">
        <v>499</v>
      </c>
      <c r="M236"/>
      <c r="N236" s="95" t="s">
        <v>78</v>
      </c>
      <c r="O236" s="95" t="s">
        <v>222</v>
      </c>
      <c r="P236" s="95" t="s">
        <v>222</v>
      </c>
    </row>
    <row r="237" spans="2:16" x14ac:dyDescent="0.25">
      <c r="B237" s="81">
        <v>232</v>
      </c>
      <c r="C237" s="106" t="s">
        <v>1106</v>
      </c>
      <c r="D237" s="106" t="s">
        <v>1042</v>
      </c>
      <c r="E237" s="107" t="s">
        <v>1073</v>
      </c>
      <c r="F237" s="109" t="s">
        <v>1044</v>
      </c>
      <c r="G237" s="114">
        <v>30</v>
      </c>
      <c r="H237" s="114" t="s">
        <v>1045</v>
      </c>
      <c r="I237" s="115" t="s">
        <v>939</v>
      </c>
      <c r="J237" s="126">
        <v>999</v>
      </c>
      <c r="K237" s="110">
        <f t="shared" si="5"/>
        <v>0.50050050050050054</v>
      </c>
      <c r="L237" s="112">
        <v>499</v>
      </c>
      <c r="M237"/>
      <c r="N237" s="95" t="s">
        <v>78</v>
      </c>
      <c r="O237" s="95" t="s">
        <v>222</v>
      </c>
      <c r="P237" s="95" t="s">
        <v>222</v>
      </c>
    </row>
    <row r="238" spans="2:16" x14ac:dyDescent="0.25">
      <c r="B238" s="81">
        <v>233</v>
      </c>
      <c r="C238" s="106" t="s">
        <v>1107</v>
      </c>
      <c r="D238" s="106" t="s">
        <v>1042</v>
      </c>
      <c r="E238" s="107" t="s">
        <v>1075</v>
      </c>
      <c r="F238" s="109" t="s">
        <v>1044</v>
      </c>
      <c r="G238" s="114">
        <v>40</v>
      </c>
      <c r="H238" s="114" t="s">
        <v>1045</v>
      </c>
      <c r="I238" s="115" t="s">
        <v>939</v>
      </c>
      <c r="J238" s="126">
        <v>999</v>
      </c>
      <c r="K238" s="110">
        <f t="shared" si="5"/>
        <v>0.50050050050050054</v>
      </c>
      <c r="L238" s="112">
        <v>499</v>
      </c>
      <c r="M238"/>
      <c r="N238" s="95" t="s">
        <v>78</v>
      </c>
      <c r="O238" s="95" t="s">
        <v>222</v>
      </c>
      <c r="P238" s="95" t="s">
        <v>222</v>
      </c>
    </row>
    <row r="239" spans="2:16" x14ac:dyDescent="0.25">
      <c r="B239" s="81">
        <v>234</v>
      </c>
      <c r="C239" s="106" t="s">
        <v>1108</v>
      </c>
      <c r="D239" s="106" t="s">
        <v>1042</v>
      </c>
      <c r="E239" s="107" t="s">
        <v>1077</v>
      </c>
      <c r="F239" s="109" t="s">
        <v>1044</v>
      </c>
      <c r="G239" s="114">
        <v>50</v>
      </c>
      <c r="H239" s="114" t="s">
        <v>1045</v>
      </c>
      <c r="I239" s="115" t="s">
        <v>939</v>
      </c>
      <c r="J239" s="126">
        <v>999</v>
      </c>
      <c r="K239" s="110">
        <f t="shared" si="5"/>
        <v>0.50050050050050054</v>
      </c>
      <c r="L239" s="112">
        <v>499</v>
      </c>
      <c r="M239"/>
      <c r="N239" s="95" t="s">
        <v>78</v>
      </c>
      <c r="O239" s="95" t="s">
        <v>222</v>
      </c>
      <c r="P239" s="95" t="s">
        <v>222</v>
      </c>
    </row>
    <row r="240" spans="2:16" x14ac:dyDescent="0.25">
      <c r="B240" s="81">
        <v>235</v>
      </c>
      <c r="C240" s="106" t="s">
        <v>1109</v>
      </c>
      <c r="D240" s="106" t="s">
        <v>1042</v>
      </c>
      <c r="E240" s="107" t="s">
        <v>1079</v>
      </c>
      <c r="F240" s="109" t="s">
        <v>1044</v>
      </c>
      <c r="G240" s="114">
        <v>100</v>
      </c>
      <c r="H240" s="114" t="s">
        <v>1045</v>
      </c>
      <c r="I240" s="115" t="s">
        <v>939</v>
      </c>
      <c r="J240" s="126">
        <v>999</v>
      </c>
      <c r="K240" s="110">
        <f t="shared" si="5"/>
        <v>0.50050050050050054</v>
      </c>
      <c r="L240" s="112">
        <v>499</v>
      </c>
      <c r="M240"/>
      <c r="N240" s="95" t="s">
        <v>78</v>
      </c>
      <c r="O240" s="95" t="s">
        <v>222</v>
      </c>
      <c r="P240" s="95" t="s">
        <v>222</v>
      </c>
    </row>
    <row r="241" spans="2:16" x14ac:dyDescent="0.25">
      <c r="B241" s="81">
        <v>236</v>
      </c>
      <c r="C241" s="106" t="s">
        <v>1110</v>
      </c>
      <c r="D241" s="106" t="s">
        <v>1042</v>
      </c>
      <c r="E241" s="107" t="s">
        <v>1081</v>
      </c>
      <c r="F241" s="109" t="s">
        <v>1044</v>
      </c>
      <c r="G241" s="114">
        <v>200</v>
      </c>
      <c r="H241" s="114" t="s">
        <v>1045</v>
      </c>
      <c r="I241" s="115" t="s">
        <v>939</v>
      </c>
      <c r="J241" s="126">
        <v>999</v>
      </c>
      <c r="K241" s="110">
        <f t="shared" si="5"/>
        <v>0.50050050050050054</v>
      </c>
      <c r="L241" s="112">
        <v>499</v>
      </c>
      <c r="M241"/>
      <c r="N241" s="95" t="s">
        <v>78</v>
      </c>
      <c r="O241" s="95" t="s">
        <v>222</v>
      </c>
      <c r="P241" s="95" t="s">
        <v>222</v>
      </c>
    </row>
    <row r="242" spans="2:16" x14ac:dyDescent="0.25">
      <c r="B242" s="81">
        <v>237</v>
      </c>
      <c r="C242" s="106" t="s">
        <v>1111</v>
      </c>
      <c r="D242" s="106" t="s">
        <v>1042</v>
      </c>
      <c r="E242" s="107" t="s">
        <v>1083</v>
      </c>
      <c r="F242" s="109" t="s">
        <v>1044</v>
      </c>
      <c r="G242" s="114">
        <v>300</v>
      </c>
      <c r="H242" s="114" t="s">
        <v>1045</v>
      </c>
      <c r="I242" s="115" t="s">
        <v>939</v>
      </c>
      <c r="J242" s="126">
        <v>999</v>
      </c>
      <c r="K242" s="110">
        <f t="shared" si="5"/>
        <v>0.50050050050050054</v>
      </c>
      <c r="L242" s="112">
        <v>499</v>
      </c>
      <c r="M242"/>
      <c r="N242" s="95" t="s">
        <v>78</v>
      </c>
      <c r="O242" s="95" t="s">
        <v>222</v>
      </c>
      <c r="P242" s="95" t="s">
        <v>222</v>
      </c>
    </row>
    <row r="243" spans="2:16" x14ac:dyDescent="0.25">
      <c r="B243" s="81">
        <v>238</v>
      </c>
      <c r="C243" s="106" t="s">
        <v>1112</v>
      </c>
      <c r="D243" s="106" t="s">
        <v>1042</v>
      </c>
      <c r="E243" s="107" t="s">
        <v>1085</v>
      </c>
      <c r="F243" s="109" t="s">
        <v>1044</v>
      </c>
      <c r="G243" s="114">
        <v>400</v>
      </c>
      <c r="H243" s="114" t="s">
        <v>1045</v>
      </c>
      <c r="I243" s="115" t="s">
        <v>939</v>
      </c>
      <c r="J243" s="126">
        <v>999</v>
      </c>
      <c r="K243" s="110">
        <f t="shared" si="5"/>
        <v>0.50050050050050054</v>
      </c>
      <c r="L243" s="112">
        <v>499</v>
      </c>
      <c r="M243"/>
      <c r="N243" s="95" t="s">
        <v>78</v>
      </c>
      <c r="O243" s="95" t="s">
        <v>222</v>
      </c>
      <c r="P243" s="95" t="s">
        <v>222</v>
      </c>
    </row>
    <row r="244" spans="2:16" x14ac:dyDescent="0.25">
      <c r="B244" s="81">
        <v>239</v>
      </c>
      <c r="C244" s="106" t="s">
        <v>1113</v>
      </c>
      <c r="D244" s="106" t="s">
        <v>1042</v>
      </c>
      <c r="E244" s="107" t="s">
        <v>1087</v>
      </c>
      <c r="F244" s="109" t="s">
        <v>1044</v>
      </c>
      <c r="G244" s="114">
        <v>500</v>
      </c>
      <c r="H244" s="114" t="s">
        <v>1045</v>
      </c>
      <c r="I244" s="115" t="s">
        <v>939</v>
      </c>
      <c r="J244" s="126">
        <v>999</v>
      </c>
      <c r="K244" s="110">
        <f t="shared" si="5"/>
        <v>0.50050050050050054</v>
      </c>
      <c r="L244" s="112">
        <v>499</v>
      </c>
      <c r="M244"/>
      <c r="N244" s="95" t="s">
        <v>78</v>
      </c>
      <c r="O244" s="95" t="s">
        <v>222</v>
      </c>
      <c r="P244" s="95" t="s">
        <v>222</v>
      </c>
    </row>
    <row r="245" spans="2:16" x14ac:dyDescent="0.25">
      <c r="B245" s="81">
        <v>240</v>
      </c>
      <c r="C245" s="106" t="s">
        <v>1114</v>
      </c>
      <c r="D245" s="106" t="s">
        <v>1042</v>
      </c>
      <c r="E245" s="107" t="s">
        <v>1089</v>
      </c>
      <c r="F245" s="109" t="s">
        <v>1044</v>
      </c>
      <c r="G245" s="114">
        <v>1000</v>
      </c>
      <c r="H245" s="114" t="s">
        <v>1045</v>
      </c>
      <c r="I245" s="115" t="s">
        <v>939</v>
      </c>
      <c r="J245" s="126">
        <v>999</v>
      </c>
      <c r="K245" s="110">
        <f t="shared" si="5"/>
        <v>0.50050050050050054</v>
      </c>
      <c r="L245" s="112">
        <v>499</v>
      </c>
      <c r="M245"/>
      <c r="N245" s="95" t="s">
        <v>78</v>
      </c>
      <c r="O245" s="95" t="s">
        <v>222</v>
      </c>
      <c r="P245" s="95" t="s">
        <v>222</v>
      </c>
    </row>
    <row r="246" spans="2:16" x14ac:dyDescent="0.25">
      <c r="B246" s="81">
        <v>241</v>
      </c>
      <c r="C246" s="106" t="s">
        <v>1115</v>
      </c>
      <c r="D246" s="106" t="s">
        <v>1042</v>
      </c>
      <c r="E246" s="107" t="s">
        <v>1091</v>
      </c>
      <c r="F246" s="109" t="s">
        <v>1044</v>
      </c>
      <c r="G246" s="114">
        <v>2000</v>
      </c>
      <c r="H246" s="114" t="s">
        <v>1045</v>
      </c>
      <c r="I246" s="115" t="s">
        <v>939</v>
      </c>
      <c r="J246" s="126">
        <v>999</v>
      </c>
      <c r="K246" s="110">
        <f t="shared" si="5"/>
        <v>0.50050050050050054</v>
      </c>
      <c r="L246" s="112">
        <v>499</v>
      </c>
      <c r="M246"/>
      <c r="N246" s="95" t="s">
        <v>78</v>
      </c>
      <c r="O246" s="95" t="s">
        <v>222</v>
      </c>
      <c r="P246" s="95" t="s">
        <v>222</v>
      </c>
    </row>
    <row r="247" spans="2:16" x14ac:dyDescent="0.25">
      <c r="B247" s="81">
        <v>242</v>
      </c>
      <c r="C247" s="106" t="s">
        <v>1116</v>
      </c>
      <c r="D247" s="106" t="s">
        <v>1042</v>
      </c>
      <c r="E247" s="107" t="s">
        <v>1117</v>
      </c>
      <c r="F247" s="109" t="s">
        <v>1044</v>
      </c>
      <c r="G247" s="114">
        <v>100</v>
      </c>
      <c r="H247" s="114" t="s">
        <v>1045</v>
      </c>
      <c r="I247" s="115" t="s">
        <v>83</v>
      </c>
      <c r="J247" s="126">
        <v>71.5</v>
      </c>
      <c r="K247" s="110">
        <f t="shared" si="5"/>
        <v>0.2029370629370629</v>
      </c>
      <c r="L247" s="112">
        <v>56.99</v>
      </c>
      <c r="M247"/>
      <c r="N247" s="95" t="s">
        <v>78</v>
      </c>
      <c r="O247" s="95" t="s">
        <v>222</v>
      </c>
      <c r="P247" s="95" t="s">
        <v>222</v>
      </c>
    </row>
    <row r="248" spans="2:16" x14ac:dyDescent="0.25">
      <c r="B248" s="81">
        <v>243</v>
      </c>
      <c r="C248" s="106" t="s">
        <v>1118</v>
      </c>
      <c r="D248" s="106" t="s">
        <v>1042</v>
      </c>
      <c r="E248" s="107" t="s">
        <v>1119</v>
      </c>
      <c r="F248" s="109" t="s">
        <v>1044</v>
      </c>
      <c r="G248" s="114">
        <v>500</v>
      </c>
      <c r="H248" s="114" t="s">
        <v>1045</v>
      </c>
      <c r="I248" s="115" t="s">
        <v>83</v>
      </c>
      <c r="J248" s="126">
        <v>85.99</v>
      </c>
      <c r="K248" s="110">
        <f t="shared" si="5"/>
        <v>0.19769740667519481</v>
      </c>
      <c r="L248" s="112">
        <v>68.989999999999995</v>
      </c>
      <c r="M248"/>
      <c r="N248" s="95" t="s">
        <v>78</v>
      </c>
      <c r="O248" s="95" t="s">
        <v>222</v>
      </c>
      <c r="P248" s="95" t="s">
        <v>222</v>
      </c>
    </row>
    <row r="249" spans="2:16" x14ac:dyDescent="0.25">
      <c r="B249" s="81">
        <v>244</v>
      </c>
      <c r="C249" s="106" t="s">
        <v>1120</v>
      </c>
      <c r="D249" s="106" t="s">
        <v>1042</v>
      </c>
      <c r="E249" s="107" t="s">
        <v>1121</v>
      </c>
      <c r="F249" s="109" t="s">
        <v>1044</v>
      </c>
      <c r="G249" s="114">
        <v>1000</v>
      </c>
      <c r="H249" s="114" t="s">
        <v>1045</v>
      </c>
      <c r="I249" s="115" t="s">
        <v>83</v>
      </c>
      <c r="J249" s="126">
        <v>139.99</v>
      </c>
      <c r="K249" s="110">
        <f t="shared" si="5"/>
        <v>0.20001428673476684</v>
      </c>
      <c r="L249" s="112">
        <v>111.99</v>
      </c>
      <c r="M249"/>
      <c r="N249" s="95" t="s">
        <v>78</v>
      </c>
      <c r="O249" s="95" t="s">
        <v>222</v>
      </c>
      <c r="P249" s="95" t="s">
        <v>222</v>
      </c>
    </row>
    <row r="250" spans="2:16" x14ac:dyDescent="0.25">
      <c r="B250" s="81">
        <v>245</v>
      </c>
      <c r="C250" s="106" t="s">
        <v>1122</v>
      </c>
      <c r="D250" s="106" t="s">
        <v>1042</v>
      </c>
      <c r="E250" s="107" t="s">
        <v>1123</v>
      </c>
      <c r="F250" s="109" t="s">
        <v>1044</v>
      </c>
      <c r="G250" s="114">
        <v>1000</v>
      </c>
      <c r="H250" s="114" t="s">
        <v>1045</v>
      </c>
      <c r="I250" s="115" t="s">
        <v>83</v>
      </c>
      <c r="J250" s="126">
        <v>225</v>
      </c>
      <c r="K250" s="110">
        <f t="shared" si="5"/>
        <v>0.20448888888888886</v>
      </c>
      <c r="L250" s="112">
        <v>178.99</v>
      </c>
      <c r="M250"/>
      <c r="N250" s="95" t="s">
        <v>78</v>
      </c>
      <c r="O250" s="95" t="s">
        <v>222</v>
      </c>
      <c r="P250" s="95" t="s">
        <v>222</v>
      </c>
    </row>
    <row r="251" spans="2:16" x14ac:dyDescent="0.25">
      <c r="B251" s="81">
        <v>246</v>
      </c>
      <c r="C251" s="106" t="s">
        <v>1124</v>
      </c>
      <c r="D251" s="106" t="s">
        <v>1042</v>
      </c>
      <c r="E251" s="107" t="s">
        <v>1125</v>
      </c>
      <c r="F251" s="109" t="s">
        <v>1044</v>
      </c>
      <c r="G251" s="114">
        <v>1200</v>
      </c>
      <c r="H251" s="114" t="s">
        <v>1045</v>
      </c>
      <c r="I251" s="115" t="s">
        <v>83</v>
      </c>
      <c r="J251" s="126">
        <v>395</v>
      </c>
      <c r="K251" s="110">
        <f t="shared" si="5"/>
        <v>0.20255696202531642</v>
      </c>
      <c r="L251" s="112">
        <v>314.99</v>
      </c>
      <c r="M251"/>
      <c r="N251" s="95" t="s">
        <v>78</v>
      </c>
      <c r="O251" s="95" t="s">
        <v>222</v>
      </c>
      <c r="P251" s="95" t="s">
        <v>222</v>
      </c>
    </row>
    <row r="252" spans="2:16" x14ac:dyDescent="0.25">
      <c r="B252" s="81">
        <v>247</v>
      </c>
      <c r="C252" s="106" t="s">
        <v>1126</v>
      </c>
      <c r="D252" s="106" t="s">
        <v>1042</v>
      </c>
      <c r="E252" s="107" t="s">
        <v>1127</v>
      </c>
      <c r="F252" s="109" t="s">
        <v>1044</v>
      </c>
      <c r="G252" s="114">
        <v>5000</v>
      </c>
      <c r="H252" s="114" t="s">
        <v>1045</v>
      </c>
      <c r="I252" s="115" t="s">
        <v>83</v>
      </c>
      <c r="J252" s="126">
        <v>675</v>
      </c>
      <c r="K252" s="110">
        <f t="shared" si="5"/>
        <v>0.19557037037037037</v>
      </c>
      <c r="L252" s="112">
        <v>542.99</v>
      </c>
      <c r="M252"/>
      <c r="N252" s="95" t="s">
        <v>78</v>
      </c>
      <c r="O252" s="95" t="s">
        <v>222</v>
      </c>
      <c r="P252" s="95" t="s">
        <v>222</v>
      </c>
    </row>
    <row r="253" spans="2:16" x14ac:dyDescent="0.25">
      <c r="B253" s="81">
        <v>248</v>
      </c>
      <c r="C253" s="106" t="s">
        <v>1128</v>
      </c>
      <c r="D253" s="106" t="s">
        <v>1042</v>
      </c>
      <c r="E253" s="107" t="s">
        <v>1129</v>
      </c>
      <c r="F253" s="109" t="s">
        <v>1044</v>
      </c>
      <c r="G253" s="114">
        <v>7000</v>
      </c>
      <c r="H253" s="114" t="s">
        <v>1045</v>
      </c>
      <c r="I253" s="115" t="s">
        <v>83</v>
      </c>
      <c r="J253" s="126">
        <v>875</v>
      </c>
      <c r="K253" s="110">
        <f t="shared" si="5"/>
        <v>0.19658285714285714</v>
      </c>
      <c r="L253" s="112">
        <v>702.99</v>
      </c>
      <c r="M253"/>
      <c r="N253" s="95" t="s">
        <v>78</v>
      </c>
      <c r="O253" s="95" t="s">
        <v>222</v>
      </c>
      <c r="P253" s="95" t="s">
        <v>222</v>
      </c>
    </row>
    <row r="254" spans="2:16" x14ac:dyDescent="0.25">
      <c r="B254" s="81">
        <v>249</v>
      </c>
      <c r="C254" s="106" t="s">
        <v>1130</v>
      </c>
      <c r="D254" s="106" t="s">
        <v>1042</v>
      </c>
      <c r="E254" s="107" t="s">
        <v>1131</v>
      </c>
      <c r="F254" s="109" t="s">
        <v>1044</v>
      </c>
      <c r="G254" s="114">
        <v>10</v>
      </c>
      <c r="H254" s="114" t="s">
        <v>1045</v>
      </c>
      <c r="I254" s="115" t="s">
        <v>83</v>
      </c>
      <c r="J254" s="126">
        <v>12.5</v>
      </c>
      <c r="K254" s="110">
        <f t="shared" si="5"/>
        <v>0.2</v>
      </c>
      <c r="L254" s="112">
        <v>10</v>
      </c>
      <c r="M254"/>
      <c r="N254" s="95" t="s">
        <v>78</v>
      </c>
      <c r="O254" s="95" t="s">
        <v>222</v>
      </c>
      <c r="P254" s="95" t="s">
        <v>222</v>
      </c>
    </row>
    <row r="255" spans="2:16" x14ac:dyDescent="0.25">
      <c r="B255" s="81">
        <v>250</v>
      </c>
      <c r="C255" s="106" t="s">
        <v>1132</v>
      </c>
      <c r="D255" s="106" t="s">
        <v>1042</v>
      </c>
      <c r="E255" s="107" t="s">
        <v>1133</v>
      </c>
      <c r="F255" s="109" t="s">
        <v>1044</v>
      </c>
      <c r="G255" s="114">
        <v>20</v>
      </c>
      <c r="H255" s="114" t="s">
        <v>1045</v>
      </c>
      <c r="I255" s="115" t="s">
        <v>83</v>
      </c>
      <c r="J255" s="126">
        <v>17.5</v>
      </c>
      <c r="K255" s="110">
        <f t="shared" si="5"/>
        <v>0.2</v>
      </c>
      <c r="L255" s="112">
        <v>14</v>
      </c>
      <c r="M255"/>
      <c r="N255" s="95" t="s">
        <v>78</v>
      </c>
      <c r="O255" s="95" t="s">
        <v>222</v>
      </c>
      <c r="P255" s="95" t="s">
        <v>222</v>
      </c>
    </row>
    <row r="256" spans="2:16" x14ac:dyDescent="0.25">
      <c r="B256" s="81">
        <v>251</v>
      </c>
      <c r="C256" s="106" t="s">
        <v>1134</v>
      </c>
      <c r="D256" s="106" t="s">
        <v>1042</v>
      </c>
      <c r="E256" s="107" t="s">
        <v>1135</v>
      </c>
      <c r="F256" s="107" t="s">
        <v>87</v>
      </c>
      <c r="G256" s="114">
        <v>10</v>
      </c>
      <c r="H256" s="114" t="s">
        <v>1045</v>
      </c>
      <c r="I256" s="115" t="s">
        <v>83</v>
      </c>
      <c r="J256" s="126">
        <v>69.989999999999995</v>
      </c>
      <c r="K256" s="110">
        <f t="shared" si="5"/>
        <v>0.28575510787255315</v>
      </c>
      <c r="L256" s="112">
        <v>49.99</v>
      </c>
      <c r="M256"/>
      <c r="N256" s="95" t="s">
        <v>78</v>
      </c>
      <c r="O256" s="95" t="s">
        <v>222</v>
      </c>
      <c r="P256" s="95" t="s">
        <v>222</v>
      </c>
    </row>
    <row r="257" spans="2:16" x14ac:dyDescent="0.25">
      <c r="B257" s="81">
        <v>252</v>
      </c>
      <c r="C257" s="106" t="s">
        <v>1136</v>
      </c>
      <c r="D257" s="106" t="s">
        <v>1042</v>
      </c>
      <c r="E257" s="107" t="s">
        <v>1137</v>
      </c>
      <c r="F257" s="107" t="s">
        <v>87</v>
      </c>
      <c r="G257" s="114">
        <v>10</v>
      </c>
      <c r="H257" s="114" t="s">
        <v>1045</v>
      </c>
      <c r="I257" s="115" t="s">
        <v>83</v>
      </c>
      <c r="J257" s="126">
        <v>79.989999999999995</v>
      </c>
      <c r="K257" s="110">
        <f t="shared" si="5"/>
        <v>0.25003125390673825</v>
      </c>
      <c r="L257" s="112">
        <v>59.99</v>
      </c>
      <c r="M257"/>
      <c r="N257" s="95" t="s">
        <v>78</v>
      </c>
      <c r="O257" s="95" t="s">
        <v>222</v>
      </c>
      <c r="P257" s="95" t="s">
        <v>222</v>
      </c>
    </row>
    <row r="258" spans="2:16" x14ac:dyDescent="0.25">
      <c r="B258" s="81">
        <v>253</v>
      </c>
      <c r="C258" s="106" t="s">
        <v>1138</v>
      </c>
      <c r="D258" s="106" t="s">
        <v>1042</v>
      </c>
      <c r="E258" s="107" t="s">
        <v>1139</v>
      </c>
      <c r="F258" s="107" t="s">
        <v>87</v>
      </c>
      <c r="G258" s="114">
        <v>10</v>
      </c>
      <c r="H258" s="114" t="s">
        <v>1045</v>
      </c>
      <c r="I258" s="115" t="s">
        <v>83</v>
      </c>
      <c r="J258" s="126">
        <v>89.99</v>
      </c>
      <c r="K258" s="110">
        <f t="shared" si="5"/>
        <v>0.22224691632403601</v>
      </c>
      <c r="L258" s="112">
        <v>69.989999999999995</v>
      </c>
      <c r="M258"/>
      <c r="N258" s="95" t="s">
        <v>78</v>
      </c>
      <c r="O258" s="95" t="s">
        <v>222</v>
      </c>
      <c r="P258" s="95" t="s">
        <v>222</v>
      </c>
    </row>
    <row r="259" spans="2:16" x14ac:dyDescent="0.25">
      <c r="B259" s="81">
        <v>254</v>
      </c>
      <c r="C259" s="106" t="s">
        <v>1134</v>
      </c>
      <c r="D259" s="106" t="s">
        <v>1042</v>
      </c>
      <c r="E259" s="107" t="s">
        <v>1135</v>
      </c>
      <c r="F259" s="107" t="s">
        <v>87</v>
      </c>
      <c r="G259" s="114">
        <v>50</v>
      </c>
      <c r="H259" s="114" t="s">
        <v>1045</v>
      </c>
      <c r="I259" s="115" t="s">
        <v>83</v>
      </c>
      <c r="J259" s="126">
        <v>79.989999999999995</v>
      </c>
      <c r="K259" s="110">
        <f t="shared" si="5"/>
        <v>0.25003125390673825</v>
      </c>
      <c r="L259" s="112">
        <v>59.99</v>
      </c>
      <c r="M259"/>
      <c r="N259" s="95" t="s">
        <v>78</v>
      </c>
      <c r="O259" s="95" t="s">
        <v>222</v>
      </c>
      <c r="P259" s="95" t="s">
        <v>222</v>
      </c>
    </row>
    <row r="260" spans="2:16" x14ac:dyDescent="0.25">
      <c r="B260" s="81">
        <v>255</v>
      </c>
      <c r="C260" s="106" t="s">
        <v>1136</v>
      </c>
      <c r="D260" s="106" t="s">
        <v>1042</v>
      </c>
      <c r="E260" s="107" t="s">
        <v>1137</v>
      </c>
      <c r="F260" s="107" t="s">
        <v>87</v>
      </c>
      <c r="G260" s="114">
        <v>50</v>
      </c>
      <c r="H260" s="114" t="s">
        <v>1045</v>
      </c>
      <c r="I260" s="115" t="s">
        <v>83</v>
      </c>
      <c r="J260" s="126">
        <v>89.99</v>
      </c>
      <c r="K260" s="110">
        <f t="shared" si="5"/>
        <v>0.22224691632403601</v>
      </c>
      <c r="L260" s="112">
        <v>69.989999999999995</v>
      </c>
      <c r="M260"/>
      <c r="N260" s="95" t="s">
        <v>78</v>
      </c>
      <c r="O260" s="95" t="s">
        <v>222</v>
      </c>
      <c r="P260" s="95" t="s">
        <v>222</v>
      </c>
    </row>
    <row r="261" spans="2:16" x14ac:dyDescent="0.25">
      <c r="B261" s="81">
        <v>256</v>
      </c>
      <c r="C261" s="106" t="s">
        <v>1138</v>
      </c>
      <c r="D261" s="106" t="s">
        <v>1042</v>
      </c>
      <c r="E261" s="107" t="s">
        <v>1139</v>
      </c>
      <c r="F261" s="107" t="s">
        <v>87</v>
      </c>
      <c r="G261" s="114">
        <v>50</v>
      </c>
      <c r="H261" s="114" t="s">
        <v>1045</v>
      </c>
      <c r="I261" s="115" t="s">
        <v>83</v>
      </c>
      <c r="J261" s="126">
        <v>99.99</v>
      </c>
      <c r="K261" s="110">
        <f t="shared" si="5"/>
        <v>0.20002000200020004</v>
      </c>
      <c r="L261" s="112">
        <v>79.989999999999995</v>
      </c>
      <c r="M261"/>
      <c r="N261" s="95" t="s">
        <v>78</v>
      </c>
      <c r="O261" s="95" t="s">
        <v>222</v>
      </c>
      <c r="P261" s="95" t="s">
        <v>222</v>
      </c>
    </row>
    <row r="262" spans="2:16" x14ac:dyDescent="0.25">
      <c r="B262" s="81">
        <v>257</v>
      </c>
      <c r="C262" s="106" t="s">
        <v>1134</v>
      </c>
      <c r="D262" s="106" t="s">
        <v>1042</v>
      </c>
      <c r="E262" s="107" t="s">
        <v>1135</v>
      </c>
      <c r="F262" s="107" t="s">
        <v>87</v>
      </c>
      <c r="G262" s="114">
        <v>100</v>
      </c>
      <c r="H262" s="114" t="s">
        <v>1045</v>
      </c>
      <c r="I262" s="115" t="s">
        <v>83</v>
      </c>
      <c r="J262" s="126">
        <v>89.99</v>
      </c>
      <c r="K262" s="110">
        <f t="shared" si="5"/>
        <v>0.33337037448605394</v>
      </c>
      <c r="L262" s="112">
        <v>59.99</v>
      </c>
      <c r="M262"/>
      <c r="N262" s="95" t="s">
        <v>78</v>
      </c>
      <c r="O262" s="95" t="s">
        <v>222</v>
      </c>
      <c r="P262" s="95" t="s">
        <v>222</v>
      </c>
    </row>
    <row r="263" spans="2:16" x14ac:dyDescent="0.25">
      <c r="B263" s="81">
        <v>258</v>
      </c>
      <c r="C263" s="106" t="s">
        <v>1136</v>
      </c>
      <c r="D263" s="106" t="s">
        <v>1042</v>
      </c>
      <c r="E263" s="107" t="s">
        <v>1137</v>
      </c>
      <c r="F263" s="107" t="s">
        <v>87</v>
      </c>
      <c r="G263" s="114">
        <v>100</v>
      </c>
      <c r="H263" s="114" t="s">
        <v>1045</v>
      </c>
      <c r="I263" s="115" t="s">
        <v>83</v>
      </c>
      <c r="J263" s="126">
        <v>99.99</v>
      </c>
      <c r="K263" s="110">
        <f t="shared" si="5"/>
        <v>0.30003000300030003</v>
      </c>
      <c r="L263" s="112">
        <v>69.989999999999995</v>
      </c>
      <c r="M263"/>
      <c r="N263" s="95" t="s">
        <v>78</v>
      </c>
      <c r="O263" s="95" t="s">
        <v>222</v>
      </c>
      <c r="P263" s="95" t="s">
        <v>222</v>
      </c>
    </row>
    <row r="264" spans="2:16" x14ac:dyDescent="0.25">
      <c r="B264" s="81">
        <v>259</v>
      </c>
      <c r="C264" s="106" t="s">
        <v>1138</v>
      </c>
      <c r="D264" s="106" t="s">
        <v>1042</v>
      </c>
      <c r="E264" s="107" t="s">
        <v>1139</v>
      </c>
      <c r="F264" s="107" t="s">
        <v>87</v>
      </c>
      <c r="G264" s="114">
        <v>100</v>
      </c>
      <c r="H264" s="114" t="s">
        <v>1045</v>
      </c>
      <c r="I264" s="115" t="s">
        <v>83</v>
      </c>
      <c r="J264" s="126">
        <v>199.99</v>
      </c>
      <c r="K264" s="110">
        <f t="shared" si="5"/>
        <v>0.60003000150007502</v>
      </c>
      <c r="L264" s="112">
        <v>79.989999999999995</v>
      </c>
      <c r="M264"/>
      <c r="N264" s="95" t="s">
        <v>78</v>
      </c>
      <c r="O264" s="95" t="s">
        <v>222</v>
      </c>
      <c r="P264" s="95" t="s">
        <v>222</v>
      </c>
    </row>
    <row r="265" spans="2:16" x14ac:dyDescent="0.25">
      <c r="B265" s="81">
        <v>260</v>
      </c>
      <c r="C265" s="106" t="s">
        <v>1134</v>
      </c>
      <c r="D265" s="106" t="s">
        <v>1042</v>
      </c>
      <c r="E265" s="107" t="s">
        <v>1135</v>
      </c>
      <c r="F265" s="107" t="s">
        <v>87</v>
      </c>
      <c r="G265" s="114">
        <v>1000</v>
      </c>
      <c r="H265" s="114" t="s">
        <v>1045</v>
      </c>
      <c r="I265" s="115" t="s">
        <v>83</v>
      </c>
      <c r="J265" s="126">
        <v>999.99</v>
      </c>
      <c r="K265" s="110">
        <f t="shared" si="5"/>
        <v>0.40000400004000042</v>
      </c>
      <c r="L265" s="112">
        <v>599.99</v>
      </c>
      <c r="M265"/>
      <c r="N265" s="95" t="s">
        <v>78</v>
      </c>
      <c r="O265" s="95" t="s">
        <v>222</v>
      </c>
      <c r="P265" s="95" t="s">
        <v>222</v>
      </c>
    </row>
    <row r="266" spans="2:16" x14ac:dyDescent="0.25">
      <c r="B266" s="81">
        <v>261</v>
      </c>
      <c r="C266" s="106" t="s">
        <v>1136</v>
      </c>
      <c r="D266" s="106" t="s">
        <v>1042</v>
      </c>
      <c r="E266" s="107" t="s">
        <v>1137</v>
      </c>
      <c r="F266" s="107" t="s">
        <v>87</v>
      </c>
      <c r="G266" s="114">
        <v>1000</v>
      </c>
      <c r="H266" s="114" t="s">
        <v>1045</v>
      </c>
      <c r="I266" s="115" t="s">
        <v>83</v>
      </c>
      <c r="J266" s="126">
        <v>1099.99</v>
      </c>
      <c r="K266" s="110">
        <f t="shared" si="5"/>
        <v>0.36363966945154047</v>
      </c>
      <c r="L266" s="112">
        <v>699.99</v>
      </c>
      <c r="M266"/>
      <c r="N266" s="95" t="s">
        <v>78</v>
      </c>
      <c r="O266" s="95" t="s">
        <v>222</v>
      </c>
      <c r="P266" s="95" t="s">
        <v>222</v>
      </c>
    </row>
    <row r="267" spans="2:16" x14ac:dyDescent="0.25">
      <c r="B267" s="81">
        <v>262</v>
      </c>
      <c r="C267" s="106" t="s">
        <v>1138</v>
      </c>
      <c r="D267" s="106" t="s">
        <v>1042</v>
      </c>
      <c r="E267" s="107" t="s">
        <v>1139</v>
      </c>
      <c r="F267" s="107" t="s">
        <v>87</v>
      </c>
      <c r="G267" s="114">
        <v>1000</v>
      </c>
      <c r="H267" s="114" t="s">
        <v>1045</v>
      </c>
      <c r="I267" s="115" t="s">
        <v>83</v>
      </c>
      <c r="J267" s="126">
        <v>1199.99</v>
      </c>
      <c r="K267" s="110">
        <f t="shared" si="5"/>
        <v>0.33333611113425943</v>
      </c>
      <c r="L267" s="112">
        <v>799.99</v>
      </c>
      <c r="M267"/>
      <c r="N267" s="95" t="s">
        <v>78</v>
      </c>
      <c r="O267" s="95" t="s">
        <v>222</v>
      </c>
      <c r="P267" s="95" t="s">
        <v>222</v>
      </c>
    </row>
    <row r="268" spans="2:16" x14ac:dyDescent="0.25">
      <c r="B268" s="81">
        <v>263</v>
      </c>
      <c r="C268" s="106" t="s">
        <v>1134</v>
      </c>
      <c r="D268" s="106" t="s">
        <v>1042</v>
      </c>
      <c r="E268" s="107" t="s">
        <v>1135</v>
      </c>
      <c r="F268" s="107" t="s">
        <v>87</v>
      </c>
      <c r="G268" s="114">
        <v>10000</v>
      </c>
      <c r="H268" s="114" t="s">
        <v>1045</v>
      </c>
      <c r="I268" s="115" t="s">
        <v>83</v>
      </c>
      <c r="J268" s="126">
        <v>2999.99</v>
      </c>
      <c r="K268" s="110">
        <f t="shared" ref="K268:K316" si="6">(J268-L268)/J268</f>
        <v>0.1666672222240741</v>
      </c>
      <c r="L268" s="112">
        <v>2499.9899999999998</v>
      </c>
      <c r="M268"/>
      <c r="N268" s="95" t="s">
        <v>78</v>
      </c>
      <c r="O268" s="95" t="s">
        <v>222</v>
      </c>
      <c r="P268" s="95" t="s">
        <v>222</v>
      </c>
    </row>
    <row r="269" spans="2:16" x14ac:dyDescent="0.25">
      <c r="B269" s="81">
        <v>264</v>
      </c>
      <c r="C269" s="106" t="s">
        <v>1136</v>
      </c>
      <c r="D269" s="106" t="s">
        <v>1042</v>
      </c>
      <c r="E269" s="107" t="s">
        <v>1137</v>
      </c>
      <c r="F269" s="107" t="s">
        <v>87</v>
      </c>
      <c r="G269" s="114">
        <v>10000</v>
      </c>
      <c r="H269" s="114" t="s">
        <v>1045</v>
      </c>
      <c r="I269" s="115" t="s">
        <v>83</v>
      </c>
      <c r="J269" s="126">
        <v>3499.99</v>
      </c>
      <c r="K269" s="110">
        <f t="shared" si="6"/>
        <v>0.14285755102157435</v>
      </c>
      <c r="L269" s="112">
        <v>2999.99</v>
      </c>
      <c r="M269"/>
      <c r="N269" s="95" t="s">
        <v>78</v>
      </c>
      <c r="O269" s="95" t="s">
        <v>222</v>
      </c>
      <c r="P269" s="95" t="s">
        <v>222</v>
      </c>
    </row>
    <row r="270" spans="2:16" x14ac:dyDescent="0.25">
      <c r="B270" s="81">
        <v>265</v>
      </c>
      <c r="C270" s="106" t="s">
        <v>1138</v>
      </c>
      <c r="D270" s="106" t="s">
        <v>1042</v>
      </c>
      <c r="E270" s="107" t="s">
        <v>1139</v>
      </c>
      <c r="F270" s="107" t="s">
        <v>87</v>
      </c>
      <c r="G270" s="114">
        <v>10000</v>
      </c>
      <c r="H270" s="114" t="s">
        <v>1045</v>
      </c>
      <c r="I270" s="115" t="s">
        <v>83</v>
      </c>
      <c r="J270" s="126">
        <v>3999.99</v>
      </c>
      <c r="K270" s="110">
        <f t="shared" si="6"/>
        <v>0.12500031250078125</v>
      </c>
      <c r="L270" s="112">
        <v>3499.99</v>
      </c>
      <c r="M270"/>
      <c r="N270" s="95" t="s">
        <v>78</v>
      </c>
      <c r="O270" s="95" t="s">
        <v>222</v>
      </c>
      <c r="P270" s="95" t="s">
        <v>222</v>
      </c>
    </row>
    <row r="271" spans="2:16" x14ac:dyDescent="0.25">
      <c r="B271" s="81">
        <v>266</v>
      </c>
      <c r="C271" s="106" t="s">
        <v>1134</v>
      </c>
      <c r="D271" s="106" t="s">
        <v>1042</v>
      </c>
      <c r="E271" s="107" t="s">
        <v>1140</v>
      </c>
      <c r="F271" s="107" t="s">
        <v>87</v>
      </c>
      <c r="G271" s="114">
        <v>10</v>
      </c>
      <c r="H271" s="114" t="s">
        <v>1045</v>
      </c>
      <c r="I271" s="115" t="s">
        <v>83</v>
      </c>
      <c r="J271" s="126">
        <v>69.989999999999995</v>
      </c>
      <c r="K271" s="110">
        <f t="shared" si="6"/>
        <v>0.28575510787255315</v>
      </c>
      <c r="L271" s="112">
        <v>49.99</v>
      </c>
      <c r="M271"/>
      <c r="N271" s="95" t="s">
        <v>78</v>
      </c>
      <c r="O271" s="95" t="s">
        <v>222</v>
      </c>
      <c r="P271" s="95" t="s">
        <v>222</v>
      </c>
    </row>
    <row r="272" spans="2:16" x14ac:dyDescent="0.25">
      <c r="B272" s="81">
        <v>267</v>
      </c>
      <c r="C272" s="106" t="s">
        <v>1136</v>
      </c>
      <c r="D272" s="106" t="s">
        <v>1042</v>
      </c>
      <c r="E272" s="107" t="s">
        <v>1141</v>
      </c>
      <c r="F272" s="107" t="s">
        <v>87</v>
      </c>
      <c r="G272" s="114">
        <v>10</v>
      </c>
      <c r="H272" s="114" t="s">
        <v>1045</v>
      </c>
      <c r="I272" s="115" t="s">
        <v>83</v>
      </c>
      <c r="J272" s="126">
        <v>79.989999999999995</v>
      </c>
      <c r="K272" s="110">
        <f t="shared" si="6"/>
        <v>0.25003125390673825</v>
      </c>
      <c r="L272" s="112">
        <v>59.99</v>
      </c>
      <c r="M272"/>
      <c r="N272" s="95" t="s">
        <v>78</v>
      </c>
      <c r="O272" s="95" t="s">
        <v>222</v>
      </c>
      <c r="P272" s="95" t="s">
        <v>222</v>
      </c>
    </row>
    <row r="273" spans="2:16" x14ac:dyDescent="0.25">
      <c r="B273" s="81">
        <v>268</v>
      </c>
      <c r="C273" s="106" t="s">
        <v>1138</v>
      </c>
      <c r="D273" s="106" t="s">
        <v>1042</v>
      </c>
      <c r="E273" s="107" t="s">
        <v>1142</v>
      </c>
      <c r="F273" s="107" t="s">
        <v>87</v>
      </c>
      <c r="G273" s="114">
        <v>10</v>
      </c>
      <c r="H273" s="114" t="s">
        <v>1045</v>
      </c>
      <c r="I273" s="115" t="s">
        <v>83</v>
      </c>
      <c r="J273" s="126">
        <v>89.99</v>
      </c>
      <c r="K273" s="110">
        <f t="shared" si="6"/>
        <v>0.22224691632403601</v>
      </c>
      <c r="L273" s="112">
        <v>69.989999999999995</v>
      </c>
      <c r="M273"/>
      <c r="N273" s="95" t="s">
        <v>78</v>
      </c>
      <c r="O273" s="95" t="s">
        <v>222</v>
      </c>
      <c r="P273" s="95" t="s">
        <v>222</v>
      </c>
    </row>
    <row r="274" spans="2:16" x14ac:dyDescent="0.25">
      <c r="B274" s="81">
        <v>269</v>
      </c>
      <c r="C274" s="106" t="s">
        <v>1134</v>
      </c>
      <c r="D274" s="106" t="s">
        <v>1042</v>
      </c>
      <c r="E274" s="107" t="s">
        <v>1140</v>
      </c>
      <c r="F274" s="107" t="s">
        <v>87</v>
      </c>
      <c r="G274" s="114">
        <v>50</v>
      </c>
      <c r="H274" s="114" t="s">
        <v>1045</v>
      </c>
      <c r="I274" s="115" t="s">
        <v>83</v>
      </c>
      <c r="J274" s="126">
        <v>79.989999999999995</v>
      </c>
      <c r="K274" s="110">
        <f t="shared" si="6"/>
        <v>0.25003125390673825</v>
      </c>
      <c r="L274" s="112">
        <v>59.99</v>
      </c>
      <c r="M274"/>
      <c r="N274" s="95" t="s">
        <v>78</v>
      </c>
      <c r="O274" s="95" t="s">
        <v>222</v>
      </c>
      <c r="P274" s="95" t="s">
        <v>222</v>
      </c>
    </row>
    <row r="275" spans="2:16" x14ac:dyDescent="0.25">
      <c r="B275" s="81">
        <v>270</v>
      </c>
      <c r="C275" s="106" t="s">
        <v>1136</v>
      </c>
      <c r="D275" s="106" t="s">
        <v>1042</v>
      </c>
      <c r="E275" s="107" t="s">
        <v>1141</v>
      </c>
      <c r="F275" s="107" t="s">
        <v>87</v>
      </c>
      <c r="G275" s="114">
        <v>50</v>
      </c>
      <c r="H275" s="114" t="s">
        <v>1045</v>
      </c>
      <c r="I275" s="115" t="s">
        <v>83</v>
      </c>
      <c r="J275" s="126">
        <v>89.99</v>
      </c>
      <c r="K275" s="110">
        <f t="shared" si="6"/>
        <v>0.22224691632403601</v>
      </c>
      <c r="L275" s="112">
        <v>69.989999999999995</v>
      </c>
      <c r="M275"/>
      <c r="N275" s="95" t="s">
        <v>78</v>
      </c>
      <c r="O275" s="95" t="s">
        <v>222</v>
      </c>
      <c r="P275" s="95" t="s">
        <v>222</v>
      </c>
    </row>
    <row r="276" spans="2:16" x14ac:dyDescent="0.25">
      <c r="B276" s="81">
        <v>271</v>
      </c>
      <c r="C276" s="106" t="s">
        <v>1138</v>
      </c>
      <c r="D276" s="106" t="s">
        <v>1042</v>
      </c>
      <c r="E276" s="107" t="s">
        <v>1142</v>
      </c>
      <c r="F276" s="107" t="s">
        <v>87</v>
      </c>
      <c r="G276" s="114">
        <v>50</v>
      </c>
      <c r="H276" s="114" t="s">
        <v>1045</v>
      </c>
      <c r="I276" s="115" t="s">
        <v>83</v>
      </c>
      <c r="J276" s="126">
        <v>99.99</v>
      </c>
      <c r="K276" s="110">
        <f t="shared" si="6"/>
        <v>0.20002000200020004</v>
      </c>
      <c r="L276" s="112">
        <v>79.989999999999995</v>
      </c>
      <c r="M276"/>
      <c r="N276" s="95" t="s">
        <v>78</v>
      </c>
      <c r="O276" s="95" t="s">
        <v>222</v>
      </c>
      <c r="P276" s="95" t="s">
        <v>222</v>
      </c>
    </row>
    <row r="277" spans="2:16" x14ac:dyDescent="0.25">
      <c r="B277" s="81">
        <v>272</v>
      </c>
      <c r="C277" s="106" t="s">
        <v>1134</v>
      </c>
      <c r="D277" s="106" t="s">
        <v>1042</v>
      </c>
      <c r="E277" s="107" t="s">
        <v>1140</v>
      </c>
      <c r="F277" s="107" t="s">
        <v>87</v>
      </c>
      <c r="G277" s="114">
        <v>100</v>
      </c>
      <c r="H277" s="114" t="s">
        <v>1045</v>
      </c>
      <c r="I277" s="115" t="s">
        <v>83</v>
      </c>
      <c r="J277" s="126">
        <v>89.99</v>
      </c>
      <c r="K277" s="110">
        <f t="shared" si="6"/>
        <v>0.33337037448605394</v>
      </c>
      <c r="L277" s="112">
        <v>59.99</v>
      </c>
      <c r="M277"/>
      <c r="N277" s="95" t="s">
        <v>78</v>
      </c>
      <c r="O277" s="95" t="s">
        <v>222</v>
      </c>
      <c r="P277" s="95" t="s">
        <v>222</v>
      </c>
    </row>
    <row r="278" spans="2:16" x14ac:dyDescent="0.25">
      <c r="B278" s="81">
        <v>273</v>
      </c>
      <c r="C278" s="106" t="s">
        <v>1136</v>
      </c>
      <c r="D278" s="106" t="s">
        <v>1042</v>
      </c>
      <c r="E278" s="107" t="s">
        <v>1141</v>
      </c>
      <c r="F278" s="107" t="s">
        <v>87</v>
      </c>
      <c r="G278" s="114">
        <v>100</v>
      </c>
      <c r="H278" s="114" t="s">
        <v>1045</v>
      </c>
      <c r="I278" s="115" t="s">
        <v>83</v>
      </c>
      <c r="J278" s="126">
        <v>99.99</v>
      </c>
      <c r="K278" s="110">
        <f t="shared" si="6"/>
        <v>0.30003000300030003</v>
      </c>
      <c r="L278" s="112">
        <v>69.989999999999995</v>
      </c>
      <c r="M278"/>
      <c r="N278" s="95" t="s">
        <v>78</v>
      </c>
      <c r="O278" s="95" t="s">
        <v>222</v>
      </c>
      <c r="P278" s="95" t="s">
        <v>222</v>
      </c>
    </row>
    <row r="279" spans="2:16" x14ac:dyDescent="0.25">
      <c r="B279" s="81">
        <v>274</v>
      </c>
      <c r="C279" s="106" t="s">
        <v>1138</v>
      </c>
      <c r="D279" s="106" t="s">
        <v>1042</v>
      </c>
      <c r="E279" s="107" t="s">
        <v>1142</v>
      </c>
      <c r="F279" s="107" t="s">
        <v>87</v>
      </c>
      <c r="G279" s="114">
        <v>100</v>
      </c>
      <c r="H279" s="114" t="s">
        <v>1045</v>
      </c>
      <c r="I279" s="115" t="s">
        <v>83</v>
      </c>
      <c r="J279" s="126">
        <v>199.99</v>
      </c>
      <c r="K279" s="110">
        <f t="shared" si="6"/>
        <v>0.60003000150007502</v>
      </c>
      <c r="L279" s="112">
        <v>79.989999999999995</v>
      </c>
      <c r="M279"/>
      <c r="N279" s="95" t="s">
        <v>78</v>
      </c>
      <c r="O279" s="95" t="s">
        <v>222</v>
      </c>
      <c r="P279" s="95" t="s">
        <v>222</v>
      </c>
    </row>
    <row r="280" spans="2:16" x14ac:dyDescent="0.25">
      <c r="B280" s="81">
        <v>275</v>
      </c>
      <c r="C280" s="106" t="s">
        <v>1134</v>
      </c>
      <c r="D280" s="106" t="s">
        <v>1042</v>
      </c>
      <c r="E280" s="107" t="s">
        <v>1140</v>
      </c>
      <c r="F280" s="107" t="s">
        <v>87</v>
      </c>
      <c r="G280" s="114">
        <v>1000</v>
      </c>
      <c r="H280" s="114" t="s">
        <v>1045</v>
      </c>
      <c r="I280" s="115" t="s">
        <v>83</v>
      </c>
      <c r="J280" s="126">
        <v>999.99</v>
      </c>
      <c r="K280" s="110">
        <f t="shared" si="6"/>
        <v>0.40000400004000042</v>
      </c>
      <c r="L280" s="112">
        <v>599.99</v>
      </c>
      <c r="M280"/>
      <c r="N280" s="95" t="s">
        <v>78</v>
      </c>
      <c r="O280" s="95" t="s">
        <v>222</v>
      </c>
      <c r="P280" s="95" t="s">
        <v>222</v>
      </c>
    </row>
    <row r="281" spans="2:16" x14ac:dyDescent="0.25">
      <c r="B281" s="81">
        <v>276</v>
      </c>
      <c r="C281" s="106" t="s">
        <v>1136</v>
      </c>
      <c r="D281" s="106" t="s">
        <v>1042</v>
      </c>
      <c r="E281" s="107" t="s">
        <v>1141</v>
      </c>
      <c r="F281" s="107" t="s">
        <v>87</v>
      </c>
      <c r="G281" s="114">
        <v>1000</v>
      </c>
      <c r="H281" s="114" t="s">
        <v>1045</v>
      </c>
      <c r="I281" s="115" t="s">
        <v>83</v>
      </c>
      <c r="J281" s="126">
        <v>1099.99</v>
      </c>
      <c r="K281" s="110">
        <f t="shared" si="6"/>
        <v>0.36363966945154047</v>
      </c>
      <c r="L281" s="112">
        <v>699.99</v>
      </c>
      <c r="M281"/>
      <c r="N281" s="95" t="s">
        <v>78</v>
      </c>
      <c r="O281" s="95" t="s">
        <v>222</v>
      </c>
      <c r="P281" s="95" t="s">
        <v>222</v>
      </c>
    </row>
    <row r="282" spans="2:16" x14ac:dyDescent="0.25">
      <c r="B282" s="81">
        <v>277</v>
      </c>
      <c r="C282" s="106" t="s">
        <v>1138</v>
      </c>
      <c r="D282" s="106" t="s">
        <v>1042</v>
      </c>
      <c r="E282" s="107" t="s">
        <v>1142</v>
      </c>
      <c r="F282" s="107" t="s">
        <v>87</v>
      </c>
      <c r="G282" s="114">
        <v>1000</v>
      </c>
      <c r="H282" s="114" t="s">
        <v>1045</v>
      </c>
      <c r="I282" s="115" t="s">
        <v>83</v>
      </c>
      <c r="J282" s="126">
        <v>1199.99</v>
      </c>
      <c r="K282" s="110">
        <f t="shared" si="6"/>
        <v>0.33333611113425943</v>
      </c>
      <c r="L282" s="112">
        <v>799.99</v>
      </c>
      <c r="M282"/>
      <c r="N282" s="95" t="s">
        <v>78</v>
      </c>
      <c r="O282" s="95" t="s">
        <v>222</v>
      </c>
      <c r="P282" s="95" t="s">
        <v>222</v>
      </c>
    </row>
    <row r="283" spans="2:16" x14ac:dyDescent="0.25">
      <c r="B283" s="81">
        <v>278</v>
      </c>
      <c r="C283" s="106" t="s">
        <v>1134</v>
      </c>
      <c r="D283" s="106" t="s">
        <v>1042</v>
      </c>
      <c r="E283" s="107" t="s">
        <v>1140</v>
      </c>
      <c r="F283" s="107" t="s">
        <v>87</v>
      </c>
      <c r="G283" s="114">
        <v>10000</v>
      </c>
      <c r="H283" s="114" t="s">
        <v>1045</v>
      </c>
      <c r="I283" s="115" t="s">
        <v>83</v>
      </c>
      <c r="J283" s="126">
        <v>2999.99</v>
      </c>
      <c r="K283" s="110">
        <f t="shared" si="6"/>
        <v>0.1666672222240741</v>
      </c>
      <c r="L283" s="112">
        <v>2499.9899999999998</v>
      </c>
      <c r="M283"/>
      <c r="N283" s="95" t="s">
        <v>78</v>
      </c>
      <c r="O283" s="95" t="s">
        <v>222</v>
      </c>
      <c r="P283" s="95" t="s">
        <v>222</v>
      </c>
    </row>
    <row r="284" spans="2:16" x14ac:dyDescent="0.25">
      <c r="B284" s="81">
        <v>279</v>
      </c>
      <c r="C284" s="106" t="s">
        <v>1136</v>
      </c>
      <c r="D284" s="106" t="s">
        <v>1042</v>
      </c>
      <c r="E284" s="107" t="s">
        <v>1141</v>
      </c>
      <c r="F284" s="107" t="s">
        <v>87</v>
      </c>
      <c r="G284" s="114">
        <v>10000</v>
      </c>
      <c r="H284" s="114" t="s">
        <v>1045</v>
      </c>
      <c r="I284" s="115" t="s">
        <v>83</v>
      </c>
      <c r="J284" s="126">
        <v>3499.99</v>
      </c>
      <c r="K284" s="110">
        <f t="shared" si="6"/>
        <v>0.14285755102157435</v>
      </c>
      <c r="L284" s="112">
        <v>2999.99</v>
      </c>
      <c r="M284"/>
      <c r="N284" s="95" t="s">
        <v>78</v>
      </c>
      <c r="O284" s="95" t="s">
        <v>222</v>
      </c>
      <c r="P284" s="95" t="s">
        <v>222</v>
      </c>
    </row>
    <row r="285" spans="2:16" x14ac:dyDescent="0.25">
      <c r="B285" s="81">
        <v>280</v>
      </c>
      <c r="C285" s="106" t="s">
        <v>1138</v>
      </c>
      <c r="D285" s="106" t="s">
        <v>1042</v>
      </c>
      <c r="E285" s="107" t="s">
        <v>1142</v>
      </c>
      <c r="F285" s="107" t="s">
        <v>87</v>
      </c>
      <c r="G285" s="114">
        <v>10000</v>
      </c>
      <c r="H285" s="114" t="s">
        <v>1045</v>
      </c>
      <c r="I285" s="115" t="s">
        <v>83</v>
      </c>
      <c r="J285" s="126">
        <v>3999.99</v>
      </c>
      <c r="K285" s="110">
        <f t="shared" si="6"/>
        <v>0.12500031250078125</v>
      </c>
      <c r="L285" s="112">
        <v>3499.99</v>
      </c>
      <c r="M285"/>
      <c r="N285" s="95" t="s">
        <v>78</v>
      </c>
      <c r="O285" s="95" t="s">
        <v>222</v>
      </c>
      <c r="P285" s="95" t="s">
        <v>222</v>
      </c>
    </row>
    <row r="286" spans="2:16" x14ac:dyDescent="0.25">
      <c r="B286" s="81">
        <v>281</v>
      </c>
      <c r="C286" s="106" t="s">
        <v>1143</v>
      </c>
      <c r="D286" s="106" t="s">
        <v>1144</v>
      </c>
      <c r="E286" s="107" t="s">
        <v>1145</v>
      </c>
      <c r="F286" s="109" t="s">
        <v>1146</v>
      </c>
      <c r="G286" s="114">
        <v>1167</v>
      </c>
      <c r="H286" s="114" t="s">
        <v>1045</v>
      </c>
      <c r="I286" s="115" t="s">
        <v>83</v>
      </c>
      <c r="J286" s="186">
        <v>20</v>
      </c>
      <c r="K286" s="110">
        <f t="shared" si="6"/>
        <v>0.1</v>
      </c>
      <c r="L286" s="111">
        <v>18</v>
      </c>
      <c r="M286"/>
      <c r="N286" s="95" t="s">
        <v>78</v>
      </c>
      <c r="O286" s="95" t="s">
        <v>222</v>
      </c>
      <c r="P286" s="95" t="s">
        <v>222</v>
      </c>
    </row>
    <row r="287" spans="2:16" x14ac:dyDescent="0.25">
      <c r="B287" s="81">
        <v>282</v>
      </c>
      <c r="C287" s="106" t="s">
        <v>1147</v>
      </c>
      <c r="D287" s="106" t="s">
        <v>1144</v>
      </c>
      <c r="E287" s="107" t="s">
        <v>1148</v>
      </c>
      <c r="F287" s="109" t="s">
        <v>1146</v>
      </c>
      <c r="G287" s="114">
        <v>1267</v>
      </c>
      <c r="H287" s="114" t="s">
        <v>1045</v>
      </c>
      <c r="I287" s="115" t="s">
        <v>83</v>
      </c>
      <c r="J287" s="186">
        <v>24</v>
      </c>
      <c r="K287" s="110">
        <f t="shared" si="6"/>
        <v>9.9999999999999936E-2</v>
      </c>
      <c r="L287" s="112">
        <v>21.6</v>
      </c>
      <c r="M287"/>
      <c r="N287" s="95" t="s">
        <v>78</v>
      </c>
      <c r="O287" s="95" t="s">
        <v>222</v>
      </c>
      <c r="P287" s="95" t="s">
        <v>222</v>
      </c>
    </row>
    <row r="288" spans="2:16" x14ac:dyDescent="0.25">
      <c r="B288" s="81">
        <v>283</v>
      </c>
      <c r="C288" s="106" t="s">
        <v>1149</v>
      </c>
      <c r="D288" s="106" t="s">
        <v>1144</v>
      </c>
      <c r="E288" s="107" t="s">
        <v>1150</v>
      </c>
      <c r="F288" s="109" t="s">
        <v>1146</v>
      </c>
      <c r="G288" s="114">
        <v>1775</v>
      </c>
      <c r="H288" s="114" t="s">
        <v>1045</v>
      </c>
      <c r="I288" s="115" t="s">
        <v>83</v>
      </c>
      <c r="J288" s="186">
        <v>27.5</v>
      </c>
      <c r="K288" s="110">
        <f t="shared" si="6"/>
        <v>0.1</v>
      </c>
      <c r="L288" s="112">
        <v>24.75</v>
      </c>
      <c r="M288"/>
      <c r="N288" s="95" t="s">
        <v>78</v>
      </c>
      <c r="O288" s="95" t="s">
        <v>222</v>
      </c>
      <c r="P288" s="95" t="s">
        <v>222</v>
      </c>
    </row>
    <row r="289" spans="2:16" x14ac:dyDescent="0.25">
      <c r="B289" s="81">
        <v>284</v>
      </c>
      <c r="C289" s="106" t="s">
        <v>1151</v>
      </c>
      <c r="D289" s="106" t="s">
        <v>1144</v>
      </c>
      <c r="E289" s="107" t="s">
        <v>1152</v>
      </c>
      <c r="F289" s="109" t="s">
        <v>1146</v>
      </c>
      <c r="G289" s="114">
        <v>1267</v>
      </c>
      <c r="H289" s="114" t="s">
        <v>1045</v>
      </c>
      <c r="I289" s="115" t="s">
        <v>83</v>
      </c>
      <c r="J289" s="186">
        <v>31</v>
      </c>
      <c r="K289" s="110">
        <f t="shared" si="6"/>
        <v>0.10000000000000005</v>
      </c>
      <c r="L289" s="112">
        <v>27.9</v>
      </c>
      <c r="M289"/>
      <c r="N289" s="95" t="s">
        <v>78</v>
      </c>
      <c r="O289" s="95" t="s">
        <v>222</v>
      </c>
      <c r="P289" s="95" t="s">
        <v>222</v>
      </c>
    </row>
    <row r="290" spans="2:16" x14ac:dyDescent="0.25">
      <c r="B290" s="81">
        <v>285</v>
      </c>
      <c r="C290" s="106" t="s">
        <v>1153</v>
      </c>
      <c r="D290" s="106" t="s">
        <v>1144</v>
      </c>
      <c r="E290" s="107" t="s">
        <v>1154</v>
      </c>
      <c r="F290" s="109" t="s">
        <v>1146</v>
      </c>
      <c r="G290" s="114">
        <v>1775</v>
      </c>
      <c r="H290" s="114" t="s">
        <v>1045</v>
      </c>
      <c r="I290" s="115" t="s">
        <v>83</v>
      </c>
      <c r="J290" s="186">
        <v>36</v>
      </c>
      <c r="K290" s="110">
        <f t="shared" si="6"/>
        <v>9.7222222222222224E-2</v>
      </c>
      <c r="L290" s="112">
        <v>32.5</v>
      </c>
      <c r="M290"/>
      <c r="N290" s="95" t="s">
        <v>78</v>
      </c>
      <c r="O290" s="95" t="s">
        <v>222</v>
      </c>
      <c r="P290" s="95" t="s">
        <v>222</v>
      </c>
    </row>
    <row r="291" spans="2:16" x14ac:dyDescent="0.25">
      <c r="B291" s="81">
        <v>286</v>
      </c>
      <c r="C291" s="106" t="s">
        <v>1155</v>
      </c>
      <c r="D291" s="106" t="s">
        <v>1144</v>
      </c>
      <c r="E291" s="107" t="s">
        <v>1156</v>
      </c>
      <c r="F291" s="109" t="s">
        <v>1146</v>
      </c>
      <c r="G291" s="114">
        <v>3549</v>
      </c>
      <c r="H291" s="114" t="s">
        <v>1045</v>
      </c>
      <c r="I291" s="115" t="s">
        <v>83</v>
      </c>
      <c r="J291" s="186">
        <v>42</v>
      </c>
      <c r="K291" s="110">
        <f t="shared" si="6"/>
        <v>0.10000000000000006</v>
      </c>
      <c r="L291" s="112">
        <v>37.799999999999997</v>
      </c>
      <c r="M291"/>
      <c r="N291" s="95" t="s">
        <v>78</v>
      </c>
      <c r="O291" s="95" t="s">
        <v>222</v>
      </c>
      <c r="P291" s="95" t="s">
        <v>222</v>
      </c>
    </row>
    <row r="292" spans="2:16" x14ac:dyDescent="0.25">
      <c r="B292" s="81">
        <v>287</v>
      </c>
      <c r="C292" s="106" t="s">
        <v>1157</v>
      </c>
      <c r="D292" s="106" t="s">
        <v>1144</v>
      </c>
      <c r="E292" s="107" t="s">
        <v>1158</v>
      </c>
      <c r="F292" s="109" t="s">
        <v>1146</v>
      </c>
      <c r="G292" s="114">
        <v>3549</v>
      </c>
      <c r="H292" s="114" t="s">
        <v>1045</v>
      </c>
      <c r="I292" s="115" t="s">
        <v>83</v>
      </c>
      <c r="J292" s="186">
        <v>47</v>
      </c>
      <c r="K292" s="110">
        <f t="shared" si="6"/>
        <v>0.10000000000000006</v>
      </c>
      <c r="L292" s="112">
        <v>42.3</v>
      </c>
      <c r="M292"/>
      <c r="N292" s="95" t="s">
        <v>78</v>
      </c>
      <c r="O292" s="95" t="s">
        <v>222</v>
      </c>
      <c r="P292" s="95" t="s">
        <v>222</v>
      </c>
    </row>
    <row r="293" spans="2:16" x14ac:dyDescent="0.25">
      <c r="B293" s="81">
        <v>288</v>
      </c>
      <c r="C293" s="106" t="s">
        <v>1159</v>
      </c>
      <c r="D293" s="106" t="s">
        <v>1144</v>
      </c>
      <c r="E293" s="107" t="s">
        <v>1160</v>
      </c>
      <c r="F293" s="109" t="s">
        <v>1146</v>
      </c>
      <c r="G293" s="114">
        <v>5951</v>
      </c>
      <c r="H293" s="114" t="s">
        <v>1045</v>
      </c>
      <c r="I293" s="115" t="s">
        <v>83</v>
      </c>
      <c r="J293" s="186">
        <v>65</v>
      </c>
      <c r="K293" s="110">
        <f t="shared" si="6"/>
        <v>0.1</v>
      </c>
      <c r="L293" s="112">
        <v>58.5</v>
      </c>
      <c r="M293"/>
      <c r="N293" s="95" t="s">
        <v>78</v>
      </c>
      <c r="O293" s="95" t="s">
        <v>222</v>
      </c>
      <c r="P293" s="95" t="s">
        <v>222</v>
      </c>
    </row>
    <row r="294" spans="2:16" x14ac:dyDescent="0.25">
      <c r="B294" s="81">
        <v>289</v>
      </c>
      <c r="C294" s="106" t="s">
        <v>1161</v>
      </c>
      <c r="D294" s="106" t="s">
        <v>1144</v>
      </c>
      <c r="E294" s="107" t="s">
        <v>1162</v>
      </c>
      <c r="F294" s="109" t="s">
        <v>1163</v>
      </c>
      <c r="G294" s="114">
        <v>1775</v>
      </c>
      <c r="H294" s="114" t="s">
        <v>1045</v>
      </c>
      <c r="I294" s="115" t="s">
        <v>83</v>
      </c>
      <c r="J294" s="186">
        <v>55</v>
      </c>
      <c r="K294" s="110">
        <f t="shared" si="6"/>
        <v>0.1</v>
      </c>
      <c r="L294" s="112">
        <v>49.5</v>
      </c>
      <c r="M294"/>
      <c r="N294" s="95" t="s">
        <v>78</v>
      </c>
      <c r="O294" s="95" t="s">
        <v>222</v>
      </c>
      <c r="P294" s="95" t="s">
        <v>222</v>
      </c>
    </row>
    <row r="295" spans="2:16" x14ac:dyDescent="0.25">
      <c r="B295" s="81">
        <v>290</v>
      </c>
      <c r="C295" s="106" t="s">
        <v>1164</v>
      </c>
      <c r="D295" s="106" t="s">
        <v>1144</v>
      </c>
      <c r="E295" s="107" t="s">
        <v>1165</v>
      </c>
      <c r="F295" s="109" t="s">
        <v>1163</v>
      </c>
      <c r="G295" s="114">
        <v>3549</v>
      </c>
      <c r="H295" s="114" t="s">
        <v>1045</v>
      </c>
      <c r="I295" s="115" t="s">
        <v>83</v>
      </c>
      <c r="J295" s="186">
        <v>90</v>
      </c>
      <c r="K295" s="110">
        <f t="shared" si="6"/>
        <v>8.8888888888888892E-2</v>
      </c>
      <c r="L295" s="112">
        <v>82</v>
      </c>
      <c r="M295"/>
      <c r="N295" s="95" t="s">
        <v>78</v>
      </c>
      <c r="O295" s="95" t="s">
        <v>222</v>
      </c>
      <c r="P295" s="95" t="s">
        <v>222</v>
      </c>
    </row>
    <row r="296" spans="2:16" x14ac:dyDescent="0.25">
      <c r="B296" s="81">
        <v>291</v>
      </c>
      <c r="C296" s="106" t="s">
        <v>1166</v>
      </c>
      <c r="D296" s="106" t="s">
        <v>1144</v>
      </c>
      <c r="E296" s="107" t="s">
        <v>1167</v>
      </c>
      <c r="F296" s="109" t="s">
        <v>1168</v>
      </c>
      <c r="G296" s="114">
        <v>1</v>
      </c>
      <c r="H296" s="114" t="s">
        <v>1045</v>
      </c>
      <c r="I296" s="115" t="s">
        <v>83</v>
      </c>
      <c r="J296" s="126">
        <v>15</v>
      </c>
      <c r="K296" s="110">
        <f t="shared" si="6"/>
        <v>0.26733333333333331</v>
      </c>
      <c r="L296" s="111">
        <v>10.99</v>
      </c>
      <c r="M296"/>
      <c r="N296" s="95" t="s">
        <v>78</v>
      </c>
      <c r="O296" s="95" t="s">
        <v>222</v>
      </c>
      <c r="P296" s="95" t="s">
        <v>222</v>
      </c>
    </row>
    <row r="297" spans="2:16" x14ac:dyDescent="0.25">
      <c r="B297" s="81">
        <v>292</v>
      </c>
      <c r="C297" s="106" t="s">
        <v>1169</v>
      </c>
      <c r="D297" s="106" t="s">
        <v>1144</v>
      </c>
      <c r="E297" s="107" t="s">
        <v>1170</v>
      </c>
      <c r="F297" s="109" t="s">
        <v>1171</v>
      </c>
      <c r="G297" s="114">
        <v>1</v>
      </c>
      <c r="H297" s="114" t="s">
        <v>1045</v>
      </c>
      <c r="I297" s="115" t="s">
        <v>83</v>
      </c>
      <c r="J297" s="126">
        <v>1.5</v>
      </c>
      <c r="K297" s="110">
        <f t="shared" si="6"/>
        <v>0.34</v>
      </c>
      <c r="L297" s="112">
        <v>0.99</v>
      </c>
      <c r="M297"/>
      <c r="N297" s="95" t="s">
        <v>78</v>
      </c>
      <c r="O297" s="95" t="s">
        <v>222</v>
      </c>
      <c r="P297" s="95" t="s">
        <v>222</v>
      </c>
    </row>
    <row r="298" spans="2:16" x14ac:dyDescent="0.25">
      <c r="B298" s="81">
        <v>293</v>
      </c>
      <c r="C298" s="106" t="s">
        <v>1172</v>
      </c>
      <c r="D298" s="106" t="s">
        <v>1144</v>
      </c>
      <c r="E298" s="107" t="s">
        <v>1173</v>
      </c>
      <c r="F298" s="109" t="s">
        <v>1171</v>
      </c>
      <c r="G298" s="114">
        <v>1</v>
      </c>
      <c r="H298" s="114" t="s">
        <v>1045</v>
      </c>
      <c r="I298" s="115" t="s">
        <v>83</v>
      </c>
      <c r="J298" s="126">
        <v>3</v>
      </c>
      <c r="K298" s="110">
        <f t="shared" si="6"/>
        <v>0.27</v>
      </c>
      <c r="L298" s="112">
        <v>2.19</v>
      </c>
      <c r="M298"/>
      <c r="N298" s="95" t="s">
        <v>78</v>
      </c>
      <c r="O298" s="95" t="s">
        <v>222</v>
      </c>
      <c r="P298" s="95" t="s">
        <v>222</v>
      </c>
    </row>
    <row r="299" spans="2:16" x14ac:dyDescent="0.25">
      <c r="B299" s="81">
        <v>294</v>
      </c>
      <c r="C299" s="106" t="s">
        <v>1174</v>
      </c>
      <c r="D299" s="106" t="s">
        <v>1144</v>
      </c>
      <c r="E299" s="107" t="s">
        <v>1175</v>
      </c>
      <c r="F299" s="109" t="s">
        <v>1171</v>
      </c>
      <c r="G299" s="114">
        <v>1</v>
      </c>
      <c r="H299" s="114" t="s">
        <v>1045</v>
      </c>
      <c r="I299" s="115" t="s">
        <v>83</v>
      </c>
      <c r="J299" s="126">
        <v>6</v>
      </c>
      <c r="K299" s="110">
        <f t="shared" si="6"/>
        <v>0.30166666666666658</v>
      </c>
      <c r="L299" s="112">
        <v>4.1900000000000004</v>
      </c>
      <c r="M299"/>
      <c r="N299" s="95" t="s">
        <v>78</v>
      </c>
      <c r="O299" s="95" t="s">
        <v>222</v>
      </c>
      <c r="P299" s="95" t="s">
        <v>222</v>
      </c>
    </row>
    <row r="300" spans="2:16" x14ac:dyDescent="0.25">
      <c r="B300" s="81">
        <v>295</v>
      </c>
      <c r="C300" s="106" t="s">
        <v>1176</v>
      </c>
      <c r="D300" s="106" t="s">
        <v>1144</v>
      </c>
      <c r="E300" s="107" t="s">
        <v>1177</v>
      </c>
      <c r="F300" s="109" t="s">
        <v>1178</v>
      </c>
      <c r="G300" s="114">
        <v>1</v>
      </c>
      <c r="H300" s="114" t="s">
        <v>1013</v>
      </c>
      <c r="I300" s="115" t="s">
        <v>939</v>
      </c>
      <c r="J300" s="126">
        <v>499</v>
      </c>
      <c r="K300" s="110">
        <f t="shared" si="6"/>
        <v>0</v>
      </c>
      <c r="L300" s="112">
        <v>499</v>
      </c>
      <c r="M300"/>
      <c r="N300" s="95" t="s">
        <v>78</v>
      </c>
      <c r="O300" s="95" t="s">
        <v>222</v>
      </c>
      <c r="P300" s="95" t="s">
        <v>222</v>
      </c>
    </row>
    <row r="301" spans="2:16" x14ac:dyDescent="0.25">
      <c r="B301" s="81">
        <v>296</v>
      </c>
      <c r="C301" s="106" t="s">
        <v>1179</v>
      </c>
      <c r="D301" s="106" t="s">
        <v>1144</v>
      </c>
      <c r="E301" s="107" t="s">
        <v>1180</v>
      </c>
      <c r="F301" s="109" t="s">
        <v>1016</v>
      </c>
      <c r="G301" s="114">
        <v>1</v>
      </c>
      <c r="H301" s="114" t="s">
        <v>518</v>
      </c>
      <c r="I301" s="115" t="s">
        <v>939</v>
      </c>
      <c r="J301" s="126">
        <v>499</v>
      </c>
      <c r="K301" s="110">
        <f t="shared" si="6"/>
        <v>0</v>
      </c>
      <c r="L301" s="112">
        <v>499</v>
      </c>
      <c r="M301"/>
      <c r="N301" s="95" t="s">
        <v>78</v>
      </c>
      <c r="O301" s="95" t="s">
        <v>222</v>
      </c>
      <c r="P301" s="95" t="s">
        <v>222</v>
      </c>
    </row>
    <row r="302" spans="2:16" x14ac:dyDescent="0.25">
      <c r="B302" s="81">
        <v>297</v>
      </c>
      <c r="C302" s="106" t="s">
        <v>1181</v>
      </c>
      <c r="D302" s="106" t="s">
        <v>1144</v>
      </c>
      <c r="E302" s="107" t="s">
        <v>1182</v>
      </c>
      <c r="F302" s="107" t="s">
        <v>87</v>
      </c>
      <c r="G302" s="114">
        <v>1167</v>
      </c>
      <c r="H302" s="114" t="s">
        <v>1045</v>
      </c>
      <c r="I302" s="115" t="s">
        <v>83</v>
      </c>
      <c r="J302" s="126">
        <v>7.5</v>
      </c>
      <c r="K302" s="110">
        <f t="shared" si="6"/>
        <v>0.20133333333333331</v>
      </c>
      <c r="L302" s="112">
        <v>5.99</v>
      </c>
      <c r="M302"/>
      <c r="N302" s="95" t="s">
        <v>78</v>
      </c>
      <c r="O302" s="95" t="s">
        <v>222</v>
      </c>
      <c r="P302" s="95" t="s">
        <v>222</v>
      </c>
    </row>
    <row r="303" spans="2:16" x14ac:dyDescent="0.25">
      <c r="B303" s="81">
        <v>298</v>
      </c>
      <c r="C303" s="106" t="s">
        <v>1183</v>
      </c>
      <c r="D303" s="106" t="s">
        <v>1144</v>
      </c>
      <c r="E303" s="107" t="s">
        <v>1182</v>
      </c>
      <c r="F303" s="107" t="s">
        <v>87</v>
      </c>
      <c r="G303" s="114">
        <v>1167</v>
      </c>
      <c r="H303" s="114" t="s">
        <v>1045</v>
      </c>
      <c r="I303" s="115" t="s">
        <v>83</v>
      </c>
      <c r="J303" s="126">
        <v>10</v>
      </c>
      <c r="K303" s="110">
        <f t="shared" si="6"/>
        <v>0.20099999999999998</v>
      </c>
      <c r="L303" s="112">
        <v>7.99</v>
      </c>
      <c r="M303"/>
      <c r="N303" s="95" t="s">
        <v>78</v>
      </c>
      <c r="O303" s="95" t="s">
        <v>222</v>
      </c>
      <c r="P303" s="95" t="s">
        <v>222</v>
      </c>
    </row>
    <row r="304" spans="2:16" x14ac:dyDescent="0.25">
      <c r="B304" s="81">
        <v>299</v>
      </c>
      <c r="C304" s="106" t="s">
        <v>1184</v>
      </c>
      <c r="D304" s="106" t="s">
        <v>1144</v>
      </c>
      <c r="E304" s="107" t="s">
        <v>1182</v>
      </c>
      <c r="F304" s="107" t="s">
        <v>87</v>
      </c>
      <c r="G304" s="114">
        <v>1167</v>
      </c>
      <c r="H304" s="114" t="s">
        <v>1045</v>
      </c>
      <c r="I304" s="115" t="s">
        <v>83</v>
      </c>
      <c r="J304" s="126">
        <v>13.5</v>
      </c>
      <c r="K304" s="110">
        <f t="shared" si="6"/>
        <v>0.26</v>
      </c>
      <c r="L304" s="112">
        <v>9.99</v>
      </c>
      <c r="M304"/>
      <c r="N304" s="95" t="s">
        <v>78</v>
      </c>
      <c r="O304" s="95" t="s">
        <v>222</v>
      </c>
      <c r="P304" s="95" t="s">
        <v>222</v>
      </c>
    </row>
    <row r="305" spans="2:16" x14ac:dyDescent="0.25">
      <c r="B305" s="81">
        <v>300</v>
      </c>
      <c r="C305" s="106" t="s">
        <v>1185</v>
      </c>
      <c r="D305" s="106" t="s">
        <v>1144</v>
      </c>
      <c r="E305" s="107" t="s">
        <v>1182</v>
      </c>
      <c r="F305" s="107" t="s">
        <v>87</v>
      </c>
      <c r="G305" s="114">
        <v>1267</v>
      </c>
      <c r="H305" s="114" t="s">
        <v>1045</v>
      </c>
      <c r="I305" s="115" t="s">
        <v>83</v>
      </c>
      <c r="J305" s="126">
        <v>7.5</v>
      </c>
      <c r="K305" s="110">
        <f t="shared" si="6"/>
        <v>0.20133333333333331</v>
      </c>
      <c r="L305" s="112">
        <v>5.99</v>
      </c>
      <c r="M305"/>
      <c r="N305" s="95" t="s">
        <v>78</v>
      </c>
      <c r="O305" s="95" t="s">
        <v>222</v>
      </c>
      <c r="P305" s="95" t="s">
        <v>222</v>
      </c>
    </row>
    <row r="306" spans="2:16" x14ac:dyDescent="0.25">
      <c r="B306" s="81">
        <v>301</v>
      </c>
      <c r="C306" s="106" t="s">
        <v>1186</v>
      </c>
      <c r="D306" s="106" t="s">
        <v>1144</v>
      </c>
      <c r="E306" s="107" t="s">
        <v>1182</v>
      </c>
      <c r="F306" s="107" t="s">
        <v>87</v>
      </c>
      <c r="G306" s="114">
        <v>1267</v>
      </c>
      <c r="H306" s="114" t="s">
        <v>1045</v>
      </c>
      <c r="I306" s="115" t="s">
        <v>83</v>
      </c>
      <c r="J306" s="126">
        <v>10</v>
      </c>
      <c r="K306" s="110">
        <f t="shared" si="6"/>
        <v>0.20099999999999998</v>
      </c>
      <c r="L306" s="112">
        <v>7.99</v>
      </c>
      <c r="M306"/>
      <c r="N306" s="95" t="s">
        <v>78</v>
      </c>
      <c r="O306" s="95" t="s">
        <v>222</v>
      </c>
      <c r="P306" s="95" t="s">
        <v>222</v>
      </c>
    </row>
    <row r="307" spans="2:16" x14ac:dyDescent="0.25">
      <c r="B307" s="81">
        <v>302</v>
      </c>
      <c r="C307" s="106" t="s">
        <v>1187</v>
      </c>
      <c r="D307" s="106" t="s">
        <v>1144</v>
      </c>
      <c r="E307" s="107" t="s">
        <v>1182</v>
      </c>
      <c r="F307" s="107" t="s">
        <v>87</v>
      </c>
      <c r="G307" s="114">
        <v>1267</v>
      </c>
      <c r="H307" s="114" t="s">
        <v>1045</v>
      </c>
      <c r="I307" s="115" t="s">
        <v>83</v>
      </c>
      <c r="J307" s="126">
        <v>13.5</v>
      </c>
      <c r="K307" s="110">
        <f t="shared" si="6"/>
        <v>0.26</v>
      </c>
      <c r="L307" s="112">
        <v>9.99</v>
      </c>
      <c r="M307"/>
      <c r="N307" s="95" t="s">
        <v>78</v>
      </c>
      <c r="O307" s="95" t="s">
        <v>222</v>
      </c>
      <c r="P307" s="95" t="s">
        <v>222</v>
      </c>
    </row>
    <row r="308" spans="2:16" x14ac:dyDescent="0.25">
      <c r="B308" s="81">
        <v>303</v>
      </c>
      <c r="C308" s="106" t="s">
        <v>1188</v>
      </c>
      <c r="D308" s="106" t="s">
        <v>1144</v>
      </c>
      <c r="E308" s="107" t="s">
        <v>1182</v>
      </c>
      <c r="F308" s="107" t="s">
        <v>87</v>
      </c>
      <c r="G308" s="114">
        <v>1775</v>
      </c>
      <c r="H308" s="114" t="s">
        <v>1045</v>
      </c>
      <c r="I308" s="115" t="s">
        <v>83</v>
      </c>
      <c r="J308" s="126">
        <v>7.5</v>
      </c>
      <c r="K308" s="110">
        <f t="shared" si="6"/>
        <v>0.20133333333333331</v>
      </c>
      <c r="L308" s="112">
        <v>5.99</v>
      </c>
      <c r="M308"/>
      <c r="N308" s="95" t="s">
        <v>78</v>
      </c>
      <c r="O308" s="95" t="s">
        <v>222</v>
      </c>
      <c r="P308" s="95" t="s">
        <v>222</v>
      </c>
    </row>
    <row r="309" spans="2:16" x14ac:dyDescent="0.25">
      <c r="B309" s="81">
        <v>304</v>
      </c>
      <c r="C309" s="106" t="s">
        <v>1189</v>
      </c>
      <c r="D309" s="106" t="s">
        <v>1144</v>
      </c>
      <c r="E309" s="107" t="s">
        <v>1182</v>
      </c>
      <c r="F309" s="107" t="s">
        <v>87</v>
      </c>
      <c r="G309" s="114">
        <v>1775</v>
      </c>
      <c r="H309" s="114" t="s">
        <v>1045</v>
      </c>
      <c r="I309" s="115" t="s">
        <v>83</v>
      </c>
      <c r="J309" s="126">
        <v>10</v>
      </c>
      <c r="K309" s="110">
        <f t="shared" si="6"/>
        <v>0.20099999999999998</v>
      </c>
      <c r="L309" s="112">
        <v>7.99</v>
      </c>
      <c r="M309"/>
      <c r="N309" s="95" t="s">
        <v>78</v>
      </c>
      <c r="O309" s="95" t="s">
        <v>222</v>
      </c>
      <c r="P309" s="95" t="s">
        <v>222</v>
      </c>
    </row>
    <row r="310" spans="2:16" x14ac:dyDescent="0.25">
      <c r="B310" s="81">
        <v>305</v>
      </c>
      <c r="C310" s="106" t="s">
        <v>1190</v>
      </c>
      <c r="D310" s="106" t="s">
        <v>1144</v>
      </c>
      <c r="E310" s="107" t="s">
        <v>1182</v>
      </c>
      <c r="F310" s="107" t="s">
        <v>87</v>
      </c>
      <c r="G310" s="114">
        <v>1775</v>
      </c>
      <c r="H310" s="114" t="s">
        <v>1045</v>
      </c>
      <c r="I310" s="115" t="s">
        <v>83</v>
      </c>
      <c r="J310" s="126">
        <v>13.5</v>
      </c>
      <c r="K310" s="110">
        <f t="shared" si="6"/>
        <v>0.26</v>
      </c>
      <c r="L310" s="112">
        <v>9.99</v>
      </c>
      <c r="M310"/>
      <c r="N310" s="95" t="s">
        <v>78</v>
      </c>
      <c r="O310" s="95" t="s">
        <v>222</v>
      </c>
      <c r="P310" s="95" t="s">
        <v>222</v>
      </c>
    </row>
    <row r="311" spans="2:16" x14ac:dyDescent="0.25">
      <c r="B311" s="81">
        <v>306</v>
      </c>
      <c r="C311" s="106" t="s">
        <v>1191</v>
      </c>
      <c r="D311" s="106" t="s">
        <v>1144</v>
      </c>
      <c r="E311" s="107" t="s">
        <v>1182</v>
      </c>
      <c r="F311" s="107" t="s">
        <v>87</v>
      </c>
      <c r="G311" s="114">
        <v>3549</v>
      </c>
      <c r="H311" s="114" t="s">
        <v>1045</v>
      </c>
      <c r="I311" s="115" t="s">
        <v>83</v>
      </c>
      <c r="J311" s="126">
        <v>7.5</v>
      </c>
      <c r="K311" s="110">
        <f t="shared" si="6"/>
        <v>0.20133333333333331</v>
      </c>
      <c r="L311" s="112">
        <v>5.99</v>
      </c>
      <c r="M311"/>
      <c r="N311" s="95" t="s">
        <v>78</v>
      </c>
      <c r="O311" s="95" t="s">
        <v>222</v>
      </c>
      <c r="P311" s="95" t="s">
        <v>222</v>
      </c>
    </row>
    <row r="312" spans="2:16" x14ac:dyDescent="0.25">
      <c r="B312" s="81">
        <v>307</v>
      </c>
      <c r="C312" s="106" t="s">
        <v>1192</v>
      </c>
      <c r="D312" s="106" t="s">
        <v>1144</v>
      </c>
      <c r="E312" s="107" t="s">
        <v>1182</v>
      </c>
      <c r="F312" s="107" t="s">
        <v>87</v>
      </c>
      <c r="G312" s="114">
        <v>3549</v>
      </c>
      <c r="H312" s="114" t="s">
        <v>1045</v>
      </c>
      <c r="I312" s="115" t="s">
        <v>83</v>
      </c>
      <c r="J312" s="126">
        <v>10</v>
      </c>
      <c r="K312" s="110">
        <f t="shared" si="6"/>
        <v>0.20099999999999998</v>
      </c>
      <c r="L312" s="112">
        <v>7.99</v>
      </c>
      <c r="M312"/>
      <c r="N312" s="95" t="s">
        <v>78</v>
      </c>
      <c r="O312" s="95" t="s">
        <v>222</v>
      </c>
      <c r="P312" s="95" t="s">
        <v>222</v>
      </c>
    </row>
    <row r="313" spans="2:16" x14ac:dyDescent="0.25">
      <c r="B313" s="81">
        <v>308</v>
      </c>
      <c r="C313" s="106" t="s">
        <v>1193</v>
      </c>
      <c r="D313" s="106" t="s">
        <v>1144</v>
      </c>
      <c r="E313" s="107" t="s">
        <v>1182</v>
      </c>
      <c r="F313" s="107" t="s">
        <v>87</v>
      </c>
      <c r="G313" s="114">
        <v>3549</v>
      </c>
      <c r="H313" s="114" t="s">
        <v>1045</v>
      </c>
      <c r="I313" s="115" t="s">
        <v>83</v>
      </c>
      <c r="J313" s="126">
        <v>13.5</v>
      </c>
      <c r="K313" s="110">
        <f t="shared" si="6"/>
        <v>0.26</v>
      </c>
      <c r="L313" s="112">
        <v>9.99</v>
      </c>
      <c r="M313"/>
      <c r="N313" s="95" t="s">
        <v>78</v>
      </c>
      <c r="O313" s="95" t="s">
        <v>222</v>
      </c>
      <c r="P313" s="95" t="s">
        <v>222</v>
      </c>
    </row>
    <row r="314" spans="2:16" x14ac:dyDescent="0.25">
      <c r="B314" s="81">
        <v>309</v>
      </c>
      <c r="C314" s="106" t="s">
        <v>1194</v>
      </c>
      <c r="D314" s="106" t="s">
        <v>1144</v>
      </c>
      <c r="E314" s="107" t="s">
        <v>1182</v>
      </c>
      <c r="F314" s="107" t="s">
        <v>87</v>
      </c>
      <c r="G314" s="114">
        <v>5951</v>
      </c>
      <c r="H314" s="114" t="s">
        <v>1045</v>
      </c>
      <c r="I314" s="115" t="s">
        <v>83</v>
      </c>
      <c r="J314" s="126">
        <v>7.5</v>
      </c>
      <c r="K314" s="110">
        <f t="shared" si="6"/>
        <v>0.20133333333333331</v>
      </c>
      <c r="L314" s="112">
        <v>5.99</v>
      </c>
      <c r="M314"/>
      <c r="N314" s="95" t="s">
        <v>78</v>
      </c>
      <c r="O314" s="95" t="s">
        <v>222</v>
      </c>
      <c r="P314" s="95" t="s">
        <v>222</v>
      </c>
    </row>
    <row r="315" spans="2:16" x14ac:dyDescent="0.25">
      <c r="B315" s="81">
        <v>310</v>
      </c>
      <c r="C315" s="106" t="s">
        <v>1195</v>
      </c>
      <c r="D315" s="106" t="s">
        <v>1144</v>
      </c>
      <c r="E315" s="107" t="s">
        <v>1182</v>
      </c>
      <c r="F315" s="107" t="s">
        <v>87</v>
      </c>
      <c r="G315" s="114">
        <v>5951</v>
      </c>
      <c r="H315" s="114" t="s">
        <v>1045</v>
      </c>
      <c r="I315" s="115" t="s">
        <v>83</v>
      </c>
      <c r="J315" s="126">
        <v>10</v>
      </c>
      <c r="K315" s="110">
        <f t="shared" si="6"/>
        <v>0.20099999999999998</v>
      </c>
      <c r="L315" s="112">
        <v>7.99</v>
      </c>
      <c r="M315"/>
      <c r="N315" s="95" t="s">
        <v>78</v>
      </c>
      <c r="O315" s="95" t="s">
        <v>222</v>
      </c>
      <c r="P315" s="95" t="s">
        <v>222</v>
      </c>
    </row>
    <row r="316" spans="2:16" x14ac:dyDescent="0.25">
      <c r="B316" s="81">
        <v>311</v>
      </c>
      <c r="C316" s="106" t="s">
        <v>1196</v>
      </c>
      <c r="D316" s="106" t="s">
        <v>1144</v>
      </c>
      <c r="E316" s="107" t="s">
        <v>1182</v>
      </c>
      <c r="F316" s="107" t="s">
        <v>87</v>
      </c>
      <c r="G316" s="114">
        <v>5951</v>
      </c>
      <c r="H316" s="114" t="s">
        <v>1045</v>
      </c>
      <c r="I316" s="115" t="s">
        <v>83</v>
      </c>
      <c r="J316" s="126">
        <v>13.5</v>
      </c>
      <c r="K316" s="110">
        <f t="shared" si="6"/>
        <v>0.26</v>
      </c>
      <c r="L316" s="112">
        <v>9.99</v>
      </c>
      <c r="M316"/>
      <c r="N316" s="95" t="s">
        <v>78</v>
      </c>
      <c r="O316" s="95" t="s">
        <v>222</v>
      </c>
      <c r="P316" s="95" t="s">
        <v>222</v>
      </c>
    </row>
    <row r="317" spans="2:16" x14ac:dyDescent="0.25">
      <c r="B317" s="81">
        <v>312</v>
      </c>
      <c r="C317" s="106" t="s">
        <v>1197</v>
      </c>
      <c r="D317" s="106" t="s">
        <v>1198</v>
      </c>
      <c r="E317" s="107" t="s">
        <v>1199</v>
      </c>
      <c r="F317" s="107" t="s">
        <v>87</v>
      </c>
      <c r="G317" s="115">
        <v>10</v>
      </c>
      <c r="H317" s="114" t="s">
        <v>1045</v>
      </c>
      <c r="I317" s="115" t="s">
        <v>83</v>
      </c>
      <c r="J317" s="127">
        <v>99.99</v>
      </c>
      <c r="K317" s="110">
        <v>0</v>
      </c>
      <c r="L317" s="112">
        <v>99.99</v>
      </c>
      <c r="M317"/>
      <c r="N317" s="95" t="s">
        <v>78</v>
      </c>
      <c r="O317" s="95" t="s">
        <v>222</v>
      </c>
      <c r="P317" s="95" t="s">
        <v>222</v>
      </c>
    </row>
    <row r="318" spans="2:16" x14ac:dyDescent="0.25">
      <c r="B318" s="81">
        <v>313</v>
      </c>
      <c r="C318" s="106" t="s">
        <v>1200</v>
      </c>
      <c r="D318" s="106" t="s">
        <v>1198</v>
      </c>
      <c r="E318" s="107" t="s">
        <v>1201</v>
      </c>
      <c r="F318" s="107" t="s">
        <v>87</v>
      </c>
      <c r="G318" s="115">
        <v>30</v>
      </c>
      <c r="H318" s="114" t="s">
        <v>1045</v>
      </c>
      <c r="I318" s="115" t="s">
        <v>83</v>
      </c>
      <c r="J318" s="127">
        <v>124.99</v>
      </c>
      <c r="K318" s="110">
        <v>0</v>
      </c>
      <c r="L318" s="112">
        <v>124.99</v>
      </c>
      <c r="M318"/>
      <c r="N318" s="95" t="s">
        <v>78</v>
      </c>
      <c r="O318" s="95" t="s">
        <v>222</v>
      </c>
      <c r="P318" s="95" t="s">
        <v>222</v>
      </c>
    </row>
    <row r="319" spans="2:16" x14ac:dyDescent="0.25">
      <c r="B319" s="81">
        <v>314</v>
      </c>
      <c r="C319" s="106" t="s">
        <v>1202</v>
      </c>
      <c r="D319" s="106" t="s">
        <v>1198</v>
      </c>
      <c r="E319" s="107" t="s">
        <v>1203</v>
      </c>
      <c r="F319" s="107" t="s">
        <v>87</v>
      </c>
      <c r="G319" s="115">
        <v>50</v>
      </c>
      <c r="H319" s="114" t="s">
        <v>1045</v>
      </c>
      <c r="I319" s="115" t="s">
        <v>83</v>
      </c>
      <c r="J319" s="127">
        <v>154.99</v>
      </c>
      <c r="K319" s="110">
        <v>0</v>
      </c>
      <c r="L319" s="112">
        <v>154.99</v>
      </c>
      <c r="M319"/>
      <c r="N319" s="95" t="s">
        <v>78</v>
      </c>
      <c r="O319" s="95" t="s">
        <v>222</v>
      </c>
      <c r="P319" s="95" t="s">
        <v>222</v>
      </c>
    </row>
    <row r="320" spans="2:16" x14ac:dyDescent="0.25">
      <c r="B320" s="81">
        <v>315</v>
      </c>
      <c r="C320" s="106" t="s">
        <v>1204</v>
      </c>
      <c r="D320" s="106" t="s">
        <v>1198</v>
      </c>
      <c r="E320" s="107" t="s">
        <v>1205</v>
      </c>
      <c r="F320" s="107" t="s">
        <v>87</v>
      </c>
      <c r="G320" s="115">
        <v>100</v>
      </c>
      <c r="H320" s="114" t="s">
        <v>1045</v>
      </c>
      <c r="I320" s="115" t="s">
        <v>83</v>
      </c>
      <c r="J320" s="127">
        <v>184.99</v>
      </c>
      <c r="K320" s="110">
        <v>0</v>
      </c>
      <c r="L320" s="112">
        <v>184.99</v>
      </c>
      <c r="M320"/>
      <c r="N320" s="95" t="s">
        <v>78</v>
      </c>
      <c r="O320" s="95" t="s">
        <v>222</v>
      </c>
      <c r="P320" s="95" t="s">
        <v>222</v>
      </c>
    </row>
    <row r="321" spans="2:16" x14ac:dyDescent="0.25">
      <c r="B321" s="81">
        <v>316</v>
      </c>
      <c r="C321" s="106" t="s">
        <v>1206</v>
      </c>
      <c r="D321" s="106" t="s">
        <v>1198</v>
      </c>
      <c r="E321" s="107" t="s">
        <v>1207</v>
      </c>
      <c r="F321" s="107" t="s">
        <v>87</v>
      </c>
      <c r="G321" s="115">
        <v>200</v>
      </c>
      <c r="H321" s="114" t="s">
        <v>1045</v>
      </c>
      <c r="I321" s="115" t="s">
        <v>83</v>
      </c>
      <c r="J321" s="127">
        <v>264.99</v>
      </c>
      <c r="K321" s="110">
        <v>0</v>
      </c>
      <c r="L321" s="112">
        <v>264.99</v>
      </c>
      <c r="M321"/>
      <c r="N321" s="95" t="s">
        <v>78</v>
      </c>
      <c r="O321" s="95" t="s">
        <v>222</v>
      </c>
      <c r="P321" s="95" t="s">
        <v>222</v>
      </c>
    </row>
    <row r="322" spans="2:16" x14ac:dyDescent="0.25">
      <c r="B322" s="81">
        <v>317</v>
      </c>
      <c r="C322" s="106" t="s">
        <v>1208</v>
      </c>
      <c r="D322" s="106" t="s">
        <v>1198</v>
      </c>
      <c r="E322" s="107" t="s">
        <v>1209</v>
      </c>
      <c r="F322" s="107" t="s">
        <v>87</v>
      </c>
      <c r="G322" s="115">
        <v>500</v>
      </c>
      <c r="H322" s="114" t="s">
        <v>1045</v>
      </c>
      <c r="I322" s="115" t="s">
        <v>83</v>
      </c>
      <c r="J322" s="127">
        <v>489.99</v>
      </c>
      <c r="K322" s="110">
        <v>0</v>
      </c>
      <c r="L322" s="112">
        <v>489.99</v>
      </c>
      <c r="M322"/>
      <c r="N322" s="95" t="s">
        <v>78</v>
      </c>
      <c r="O322" s="95" t="s">
        <v>222</v>
      </c>
      <c r="P322" s="95" t="s">
        <v>222</v>
      </c>
    </row>
    <row r="323" spans="2:16" x14ac:dyDescent="0.25">
      <c r="B323" s="81">
        <v>318</v>
      </c>
      <c r="C323" s="106" t="s">
        <v>1210</v>
      </c>
      <c r="D323" s="106" t="s">
        <v>1198</v>
      </c>
      <c r="E323" s="107" t="s">
        <v>1211</v>
      </c>
      <c r="F323" s="107" t="s">
        <v>87</v>
      </c>
      <c r="G323" s="115">
        <v>2000</v>
      </c>
      <c r="H323" s="114" t="s">
        <v>1045</v>
      </c>
      <c r="I323" s="115" t="s">
        <v>83</v>
      </c>
      <c r="J323" s="127">
        <v>769.99</v>
      </c>
      <c r="K323" s="110">
        <v>0</v>
      </c>
      <c r="L323" s="112">
        <v>769.99</v>
      </c>
      <c r="M323"/>
      <c r="N323" s="95" t="s">
        <v>78</v>
      </c>
      <c r="O323" s="95" t="s">
        <v>222</v>
      </c>
      <c r="P323" s="95" t="s">
        <v>222</v>
      </c>
    </row>
    <row r="324" spans="2:16" x14ac:dyDescent="0.25">
      <c r="B324" s="81">
        <v>319</v>
      </c>
      <c r="C324" s="106" t="s">
        <v>1212</v>
      </c>
      <c r="D324" s="106" t="s">
        <v>1198</v>
      </c>
      <c r="E324" s="107" t="s">
        <v>1213</v>
      </c>
      <c r="F324" s="107" t="s">
        <v>87</v>
      </c>
      <c r="G324" s="115">
        <v>200</v>
      </c>
      <c r="H324" s="114" t="s">
        <v>1045</v>
      </c>
      <c r="I324" s="115" t="s">
        <v>83</v>
      </c>
      <c r="J324" s="127">
        <v>60</v>
      </c>
      <c r="K324" s="110">
        <v>0</v>
      </c>
      <c r="L324" s="112">
        <v>60</v>
      </c>
      <c r="M324"/>
      <c r="N324" s="95" t="s">
        <v>78</v>
      </c>
      <c r="O324" s="95" t="s">
        <v>222</v>
      </c>
      <c r="P324" s="95" t="s">
        <v>222</v>
      </c>
    </row>
    <row r="325" spans="2:16" x14ac:dyDescent="0.25">
      <c r="B325" s="81">
        <v>320</v>
      </c>
      <c r="C325" s="106" t="s">
        <v>1214</v>
      </c>
      <c r="D325" s="106" t="s">
        <v>1198</v>
      </c>
      <c r="E325" s="107" t="s">
        <v>1215</v>
      </c>
      <c r="F325" s="107" t="s">
        <v>87</v>
      </c>
      <c r="G325" s="115">
        <v>500</v>
      </c>
      <c r="H325" s="114" t="s">
        <v>1045</v>
      </c>
      <c r="I325" s="115" t="s">
        <v>83</v>
      </c>
      <c r="J325" s="127">
        <v>135</v>
      </c>
      <c r="K325" s="110">
        <v>0</v>
      </c>
      <c r="L325" s="112">
        <v>135</v>
      </c>
      <c r="M325"/>
      <c r="N325" s="95" t="s">
        <v>78</v>
      </c>
      <c r="O325" s="95" t="s">
        <v>222</v>
      </c>
      <c r="P325" s="95" t="s">
        <v>222</v>
      </c>
    </row>
    <row r="326" spans="2:16" x14ac:dyDescent="0.25">
      <c r="B326" s="81">
        <v>321</v>
      </c>
      <c r="C326" s="106" t="s">
        <v>1216</v>
      </c>
      <c r="D326" s="106" t="s">
        <v>1198</v>
      </c>
      <c r="E326" s="107" t="s">
        <v>1217</v>
      </c>
      <c r="F326" s="107" t="s">
        <v>87</v>
      </c>
      <c r="G326" s="115">
        <v>2000</v>
      </c>
      <c r="H326" s="114" t="s">
        <v>1045</v>
      </c>
      <c r="I326" s="115" t="s">
        <v>83</v>
      </c>
      <c r="J326" s="127">
        <v>310</v>
      </c>
      <c r="K326" s="110">
        <v>0</v>
      </c>
      <c r="L326" s="112">
        <v>310</v>
      </c>
      <c r="M326"/>
      <c r="N326" s="95" t="s">
        <v>78</v>
      </c>
      <c r="O326" s="95" t="s">
        <v>222</v>
      </c>
      <c r="P326" s="95" t="s">
        <v>222</v>
      </c>
    </row>
    <row r="327" spans="2:16" x14ac:dyDescent="0.25">
      <c r="B327" s="81">
        <v>322</v>
      </c>
      <c r="C327" s="106" t="s">
        <v>1218</v>
      </c>
      <c r="D327" s="106" t="s">
        <v>1198</v>
      </c>
      <c r="E327" s="107" t="s">
        <v>1219</v>
      </c>
      <c r="F327" s="107" t="s">
        <v>87</v>
      </c>
      <c r="G327" s="128">
        <v>100</v>
      </c>
      <c r="H327" s="115" t="s">
        <v>1045</v>
      </c>
      <c r="I327" s="115" t="s">
        <v>83</v>
      </c>
      <c r="J327" s="127">
        <v>29.99</v>
      </c>
      <c r="K327" s="110">
        <v>0</v>
      </c>
      <c r="L327" s="112">
        <v>29.99</v>
      </c>
      <c r="M327"/>
      <c r="N327" s="95" t="s">
        <v>78</v>
      </c>
      <c r="O327" s="95" t="s">
        <v>222</v>
      </c>
      <c r="P327" s="95" t="s">
        <v>222</v>
      </c>
    </row>
    <row r="328" spans="2:16" x14ac:dyDescent="0.25">
      <c r="B328" s="81">
        <v>323</v>
      </c>
      <c r="C328" s="106" t="s">
        <v>1220</v>
      </c>
      <c r="D328" s="106" t="s">
        <v>1198</v>
      </c>
      <c r="E328" s="107" t="s">
        <v>1131</v>
      </c>
      <c r="F328" s="107" t="s">
        <v>87</v>
      </c>
      <c r="G328" s="128">
        <v>10</v>
      </c>
      <c r="H328" s="115" t="s">
        <v>1045</v>
      </c>
      <c r="I328" s="115" t="s">
        <v>83</v>
      </c>
      <c r="J328" s="127">
        <v>10</v>
      </c>
      <c r="K328" s="110">
        <v>0</v>
      </c>
      <c r="L328" s="112">
        <v>10</v>
      </c>
      <c r="M328"/>
      <c r="N328" s="95" t="s">
        <v>78</v>
      </c>
      <c r="O328" s="95" t="s">
        <v>222</v>
      </c>
      <c r="P328" s="95" t="s">
        <v>222</v>
      </c>
    </row>
    <row r="329" spans="2:16" x14ac:dyDescent="0.25">
      <c r="B329" s="81">
        <v>324</v>
      </c>
      <c r="C329" s="106" t="s">
        <v>1221</v>
      </c>
      <c r="D329" s="106" t="s">
        <v>1198</v>
      </c>
      <c r="E329" s="107" t="s">
        <v>1133</v>
      </c>
      <c r="F329" s="107" t="s">
        <v>87</v>
      </c>
      <c r="G329" s="128">
        <v>20</v>
      </c>
      <c r="H329" s="115" t="s">
        <v>1045</v>
      </c>
      <c r="I329" s="115" t="s">
        <v>83</v>
      </c>
      <c r="J329" s="127">
        <v>14</v>
      </c>
      <c r="K329" s="110">
        <v>0</v>
      </c>
      <c r="L329" s="112">
        <v>14</v>
      </c>
      <c r="M329"/>
      <c r="N329" s="95" t="s">
        <v>78</v>
      </c>
      <c r="O329" s="95" t="s">
        <v>222</v>
      </c>
      <c r="P329" s="95" t="s">
        <v>222</v>
      </c>
    </row>
    <row r="330" spans="2:16" x14ac:dyDescent="0.25">
      <c r="B330" s="81">
        <v>325</v>
      </c>
      <c r="C330" s="106" t="s">
        <v>1222</v>
      </c>
      <c r="D330" s="106" t="s">
        <v>1198</v>
      </c>
      <c r="E330" s="107" t="s">
        <v>1223</v>
      </c>
      <c r="F330" s="107" t="s">
        <v>87</v>
      </c>
      <c r="G330" s="128">
        <v>10</v>
      </c>
      <c r="H330" s="114" t="s">
        <v>1045</v>
      </c>
      <c r="I330" s="115" t="s">
        <v>83</v>
      </c>
      <c r="J330" s="127">
        <v>19.989999999999998</v>
      </c>
      <c r="K330" s="110">
        <v>0</v>
      </c>
      <c r="L330" s="112">
        <v>19.989999999999998</v>
      </c>
      <c r="M330"/>
      <c r="N330" s="95" t="s">
        <v>78</v>
      </c>
      <c r="O330" s="95" t="s">
        <v>222</v>
      </c>
      <c r="P330" s="95" t="s">
        <v>222</v>
      </c>
    </row>
    <row r="331" spans="2:16" x14ac:dyDescent="0.25">
      <c r="B331" s="81">
        <v>326</v>
      </c>
      <c r="C331" s="106" t="s">
        <v>1224</v>
      </c>
      <c r="D331" s="106" t="s">
        <v>1198</v>
      </c>
      <c r="E331" s="107" t="s">
        <v>1225</v>
      </c>
      <c r="F331" s="107" t="s">
        <v>87</v>
      </c>
      <c r="G331" s="128">
        <v>10</v>
      </c>
      <c r="H331" s="114" t="s">
        <v>1045</v>
      </c>
      <c r="I331" s="115" t="s">
        <v>83</v>
      </c>
      <c r="J331" s="127">
        <v>29.99</v>
      </c>
      <c r="K331" s="110">
        <v>0</v>
      </c>
      <c r="L331" s="112">
        <v>29.99</v>
      </c>
      <c r="M331"/>
      <c r="N331" s="95" t="s">
        <v>78</v>
      </c>
      <c r="O331" s="95" t="s">
        <v>222</v>
      </c>
      <c r="P331" s="95" t="s">
        <v>222</v>
      </c>
    </row>
    <row r="332" spans="2:16" x14ac:dyDescent="0.25">
      <c r="B332" s="81">
        <v>327</v>
      </c>
      <c r="C332" s="106" t="s">
        <v>1226</v>
      </c>
      <c r="D332" s="106" t="s">
        <v>1198</v>
      </c>
      <c r="E332" s="107" t="s">
        <v>1227</v>
      </c>
      <c r="F332" s="107" t="s">
        <v>87</v>
      </c>
      <c r="G332" s="128">
        <v>10</v>
      </c>
      <c r="H332" s="114" t="s">
        <v>1045</v>
      </c>
      <c r="I332" s="115" t="s">
        <v>83</v>
      </c>
      <c r="J332" s="127">
        <v>39.99</v>
      </c>
      <c r="K332" s="110">
        <v>0</v>
      </c>
      <c r="L332" s="112">
        <v>39.99</v>
      </c>
      <c r="M332"/>
      <c r="N332" s="95" t="s">
        <v>78</v>
      </c>
      <c r="O332" s="95" t="s">
        <v>222</v>
      </c>
      <c r="P332" s="95" t="s">
        <v>222</v>
      </c>
    </row>
    <row r="333" spans="2:16" x14ac:dyDescent="0.25">
      <c r="B333" s="81">
        <v>328</v>
      </c>
      <c r="C333" s="106" t="s">
        <v>1222</v>
      </c>
      <c r="D333" s="106" t="s">
        <v>1198</v>
      </c>
      <c r="E333" s="107" t="s">
        <v>1223</v>
      </c>
      <c r="F333" s="107" t="s">
        <v>87</v>
      </c>
      <c r="G333" s="128">
        <v>100</v>
      </c>
      <c r="H333" s="114" t="s">
        <v>1045</v>
      </c>
      <c r="I333" s="115" t="s">
        <v>83</v>
      </c>
      <c r="J333" s="127">
        <v>29.99</v>
      </c>
      <c r="K333" s="110">
        <v>0</v>
      </c>
      <c r="L333" s="112">
        <v>29.99</v>
      </c>
      <c r="M333"/>
      <c r="N333" s="95" t="s">
        <v>78</v>
      </c>
      <c r="O333" s="95" t="s">
        <v>222</v>
      </c>
      <c r="P333" s="95" t="s">
        <v>222</v>
      </c>
    </row>
    <row r="334" spans="2:16" x14ac:dyDescent="0.25">
      <c r="B334" s="81">
        <v>329</v>
      </c>
      <c r="C334" s="106" t="s">
        <v>1224</v>
      </c>
      <c r="D334" s="106" t="s">
        <v>1198</v>
      </c>
      <c r="E334" s="107" t="s">
        <v>1225</v>
      </c>
      <c r="F334" s="107" t="s">
        <v>87</v>
      </c>
      <c r="G334" s="128">
        <v>100</v>
      </c>
      <c r="H334" s="114" t="s">
        <v>1045</v>
      </c>
      <c r="I334" s="115" t="s">
        <v>83</v>
      </c>
      <c r="J334" s="127">
        <v>39.99</v>
      </c>
      <c r="K334" s="110">
        <v>0</v>
      </c>
      <c r="L334" s="112">
        <v>39.99</v>
      </c>
      <c r="M334"/>
      <c r="N334" s="95" t="s">
        <v>78</v>
      </c>
      <c r="O334" s="95" t="s">
        <v>222</v>
      </c>
      <c r="P334" s="95" t="s">
        <v>222</v>
      </c>
    </row>
    <row r="335" spans="2:16" x14ac:dyDescent="0.25">
      <c r="B335" s="81">
        <v>330</v>
      </c>
      <c r="C335" s="106" t="s">
        <v>1226</v>
      </c>
      <c r="D335" s="106" t="s">
        <v>1198</v>
      </c>
      <c r="E335" s="107" t="s">
        <v>1227</v>
      </c>
      <c r="F335" s="107" t="s">
        <v>87</v>
      </c>
      <c r="G335" s="128">
        <v>100</v>
      </c>
      <c r="H335" s="114" t="s">
        <v>1045</v>
      </c>
      <c r="I335" s="115" t="s">
        <v>83</v>
      </c>
      <c r="J335" s="127">
        <v>49.99</v>
      </c>
      <c r="K335" s="110">
        <v>0</v>
      </c>
      <c r="L335" s="112">
        <v>49.99</v>
      </c>
      <c r="M335"/>
      <c r="N335" s="95" t="s">
        <v>78</v>
      </c>
      <c r="O335" s="95" t="s">
        <v>222</v>
      </c>
      <c r="P335" s="95" t="s">
        <v>222</v>
      </c>
    </row>
    <row r="336" spans="2:16" x14ac:dyDescent="0.25">
      <c r="B336" s="81">
        <v>331</v>
      </c>
      <c r="C336" s="106" t="s">
        <v>1222</v>
      </c>
      <c r="D336" s="106" t="s">
        <v>1198</v>
      </c>
      <c r="E336" s="107" t="s">
        <v>1223</v>
      </c>
      <c r="F336" s="107" t="s">
        <v>87</v>
      </c>
      <c r="G336" s="128">
        <v>500</v>
      </c>
      <c r="H336" s="114" t="s">
        <v>1045</v>
      </c>
      <c r="I336" s="115" t="s">
        <v>83</v>
      </c>
      <c r="J336" s="127">
        <v>39.99</v>
      </c>
      <c r="K336" s="110">
        <v>0</v>
      </c>
      <c r="L336" s="112">
        <v>39.99</v>
      </c>
      <c r="M336"/>
      <c r="N336" s="95" t="s">
        <v>78</v>
      </c>
      <c r="O336" s="95" t="s">
        <v>222</v>
      </c>
      <c r="P336" s="95" t="s">
        <v>222</v>
      </c>
    </row>
    <row r="337" spans="2:16" x14ac:dyDescent="0.25">
      <c r="B337" s="81">
        <v>332</v>
      </c>
      <c r="C337" s="106" t="s">
        <v>1224</v>
      </c>
      <c r="D337" s="106" t="s">
        <v>1198</v>
      </c>
      <c r="E337" s="107" t="s">
        <v>1225</v>
      </c>
      <c r="F337" s="107" t="s">
        <v>87</v>
      </c>
      <c r="G337" s="128">
        <v>500</v>
      </c>
      <c r="H337" s="114" t="s">
        <v>1045</v>
      </c>
      <c r="I337" s="115" t="s">
        <v>83</v>
      </c>
      <c r="J337" s="127">
        <v>49.99</v>
      </c>
      <c r="K337" s="110">
        <v>0</v>
      </c>
      <c r="L337" s="112">
        <v>49.99</v>
      </c>
      <c r="M337"/>
      <c r="N337" s="95" t="s">
        <v>78</v>
      </c>
      <c r="O337" s="95" t="s">
        <v>222</v>
      </c>
      <c r="P337" s="95" t="s">
        <v>222</v>
      </c>
    </row>
    <row r="338" spans="2:16" x14ac:dyDescent="0.25">
      <c r="B338" s="81">
        <v>333</v>
      </c>
      <c r="C338" s="106" t="s">
        <v>1226</v>
      </c>
      <c r="D338" s="106" t="s">
        <v>1198</v>
      </c>
      <c r="E338" s="107" t="s">
        <v>1227</v>
      </c>
      <c r="F338" s="107" t="s">
        <v>87</v>
      </c>
      <c r="G338" s="128">
        <v>500</v>
      </c>
      <c r="H338" s="114" t="s">
        <v>1045</v>
      </c>
      <c r="I338" s="115" t="s">
        <v>83</v>
      </c>
      <c r="J338" s="127">
        <v>59.99</v>
      </c>
      <c r="K338" s="110">
        <v>0</v>
      </c>
      <c r="L338" s="112">
        <v>59.99</v>
      </c>
      <c r="M338"/>
      <c r="N338" s="95" t="s">
        <v>78</v>
      </c>
      <c r="O338" s="95" t="s">
        <v>222</v>
      </c>
      <c r="P338" s="95" t="s">
        <v>222</v>
      </c>
    </row>
    <row r="339" spans="2:16" x14ac:dyDescent="0.25">
      <c r="B339" s="81">
        <v>334</v>
      </c>
      <c r="C339" s="106" t="s">
        <v>1222</v>
      </c>
      <c r="D339" s="106" t="s">
        <v>1198</v>
      </c>
      <c r="E339" s="107" t="s">
        <v>1223</v>
      </c>
      <c r="F339" s="107" t="s">
        <v>87</v>
      </c>
      <c r="G339" s="128">
        <v>2000</v>
      </c>
      <c r="H339" s="114" t="s">
        <v>1045</v>
      </c>
      <c r="I339" s="115" t="s">
        <v>83</v>
      </c>
      <c r="J339" s="127">
        <v>59.99</v>
      </c>
      <c r="K339" s="110">
        <v>0</v>
      </c>
      <c r="L339" s="112">
        <v>59.99</v>
      </c>
      <c r="M339"/>
      <c r="N339" s="95" t="s">
        <v>78</v>
      </c>
      <c r="O339" s="95" t="s">
        <v>222</v>
      </c>
      <c r="P339" s="95" t="s">
        <v>222</v>
      </c>
    </row>
    <row r="340" spans="2:16" x14ac:dyDescent="0.25">
      <c r="B340" s="81">
        <v>335</v>
      </c>
      <c r="C340" s="106" t="s">
        <v>1224</v>
      </c>
      <c r="D340" s="106" t="s">
        <v>1198</v>
      </c>
      <c r="E340" s="107" t="s">
        <v>1225</v>
      </c>
      <c r="F340" s="107" t="s">
        <v>87</v>
      </c>
      <c r="G340" s="128">
        <v>2000</v>
      </c>
      <c r="H340" s="114" t="s">
        <v>1045</v>
      </c>
      <c r="I340" s="115" t="s">
        <v>83</v>
      </c>
      <c r="J340" s="127">
        <v>69.989999999999995</v>
      </c>
      <c r="K340" s="110">
        <v>0</v>
      </c>
      <c r="L340" s="112">
        <v>69.989999999999995</v>
      </c>
      <c r="M340"/>
      <c r="N340" s="95" t="s">
        <v>78</v>
      </c>
      <c r="O340" s="95" t="s">
        <v>222</v>
      </c>
      <c r="P340" s="95" t="s">
        <v>222</v>
      </c>
    </row>
    <row r="341" spans="2:16" x14ac:dyDescent="0.25">
      <c r="B341" s="81">
        <v>336</v>
      </c>
      <c r="C341" s="106" t="s">
        <v>1226</v>
      </c>
      <c r="D341" s="106" t="s">
        <v>1198</v>
      </c>
      <c r="E341" s="107" t="s">
        <v>1227</v>
      </c>
      <c r="F341" s="107" t="s">
        <v>87</v>
      </c>
      <c r="G341" s="128">
        <v>2000</v>
      </c>
      <c r="H341" s="114" t="s">
        <v>1045</v>
      </c>
      <c r="I341" s="115" t="s">
        <v>83</v>
      </c>
      <c r="J341" s="127">
        <v>79.989999999999995</v>
      </c>
      <c r="K341" s="110">
        <v>0</v>
      </c>
      <c r="L341" s="112">
        <v>79.989999999999995</v>
      </c>
      <c r="M341"/>
      <c r="N341" s="95" t="s">
        <v>78</v>
      </c>
      <c r="O341" s="95" t="s">
        <v>222</v>
      </c>
      <c r="P341" s="95" t="s">
        <v>222</v>
      </c>
    </row>
    <row r="342" spans="2:16" x14ac:dyDescent="0.25">
      <c r="B342" s="81">
        <v>337</v>
      </c>
      <c r="C342" s="106" t="s">
        <v>1228</v>
      </c>
      <c r="D342" s="106" t="s">
        <v>1198</v>
      </c>
      <c r="E342" s="107" t="s">
        <v>1229</v>
      </c>
      <c r="F342" s="107" t="s">
        <v>87</v>
      </c>
      <c r="G342" s="115">
        <v>10</v>
      </c>
      <c r="H342" s="115" t="s">
        <v>75</v>
      </c>
      <c r="I342" s="115" t="s">
        <v>83</v>
      </c>
      <c r="J342" s="127">
        <v>250</v>
      </c>
      <c r="K342" s="110">
        <v>0</v>
      </c>
      <c r="L342" s="112">
        <v>250</v>
      </c>
      <c r="M342"/>
      <c r="N342" s="95" t="s">
        <v>78</v>
      </c>
      <c r="O342" s="95" t="s">
        <v>222</v>
      </c>
      <c r="P342" s="95" t="s">
        <v>222</v>
      </c>
    </row>
    <row r="343" spans="2:16" x14ac:dyDescent="0.25">
      <c r="B343" s="81">
        <v>338</v>
      </c>
      <c r="C343" s="106" t="s">
        <v>1230</v>
      </c>
      <c r="D343" s="106" t="s">
        <v>1198</v>
      </c>
      <c r="E343" s="107" t="s">
        <v>1231</v>
      </c>
      <c r="F343" s="107" t="s">
        <v>87</v>
      </c>
      <c r="G343" s="115">
        <v>20</v>
      </c>
      <c r="H343" s="115" t="s">
        <v>75</v>
      </c>
      <c r="I343" s="115" t="s">
        <v>83</v>
      </c>
      <c r="J343" s="127">
        <v>299</v>
      </c>
      <c r="K343" s="110">
        <v>0</v>
      </c>
      <c r="L343" s="112">
        <v>299</v>
      </c>
      <c r="M343"/>
      <c r="N343" s="95" t="s">
        <v>78</v>
      </c>
      <c r="O343" s="95" t="s">
        <v>222</v>
      </c>
      <c r="P343" s="95" t="s">
        <v>222</v>
      </c>
    </row>
    <row r="344" spans="2:16" x14ac:dyDescent="0.25">
      <c r="B344" s="81">
        <v>339</v>
      </c>
      <c r="C344" s="106" t="s">
        <v>1232</v>
      </c>
      <c r="D344" s="106" t="s">
        <v>1198</v>
      </c>
      <c r="E344" s="107" t="s">
        <v>1233</v>
      </c>
      <c r="F344" s="107" t="s">
        <v>87</v>
      </c>
      <c r="G344" s="115">
        <v>50</v>
      </c>
      <c r="H344" s="115" t="s">
        <v>75</v>
      </c>
      <c r="I344" s="115" t="s">
        <v>83</v>
      </c>
      <c r="J344" s="127">
        <v>329</v>
      </c>
      <c r="K344" s="110">
        <v>0</v>
      </c>
      <c r="L344" s="112">
        <v>329</v>
      </c>
      <c r="M344"/>
      <c r="N344" s="95" t="s">
        <v>78</v>
      </c>
      <c r="O344" s="95" t="s">
        <v>222</v>
      </c>
      <c r="P344" s="95" t="s">
        <v>222</v>
      </c>
    </row>
    <row r="345" spans="2:16" x14ac:dyDescent="0.25">
      <c r="B345" s="81">
        <v>340</v>
      </c>
      <c r="C345" s="106" t="s">
        <v>1234</v>
      </c>
      <c r="D345" s="106" t="s">
        <v>1198</v>
      </c>
      <c r="E345" s="107" t="s">
        <v>1235</v>
      </c>
      <c r="F345" s="107" t="s">
        <v>87</v>
      </c>
      <c r="G345" s="115">
        <v>100</v>
      </c>
      <c r="H345" s="115" t="s">
        <v>75</v>
      </c>
      <c r="I345" s="115" t="s">
        <v>83</v>
      </c>
      <c r="J345" s="127">
        <v>399</v>
      </c>
      <c r="K345" s="110">
        <v>0</v>
      </c>
      <c r="L345" s="112">
        <v>399</v>
      </c>
      <c r="M345"/>
      <c r="N345" s="95" t="s">
        <v>78</v>
      </c>
      <c r="O345" s="95" t="s">
        <v>222</v>
      </c>
      <c r="P345" s="95" t="s">
        <v>222</v>
      </c>
    </row>
    <row r="346" spans="2:16" x14ac:dyDescent="0.25">
      <c r="B346" s="81">
        <v>341</v>
      </c>
      <c r="C346" s="106" t="s">
        <v>1236</v>
      </c>
      <c r="D346" s="106" t="s">
        <v>1198</v>
      </c>
      <c r="E346" s="107" t="s">
        <v>1237</v>
      </c>
      <c r="F346" s="107" t="s">
        <v>87</v>
      </c>
      <c r="G346" s="115">
        <v>250</v>
      </c>
      <c r="H346" s="115" t="s">
        <v>75</v>
      </c>
      <c r="I346" s="115" t="s">
        <v>83</v>
      </c>
      <c r="J346" s="127">
        <v>449</v>
      </c>
      <c r="K346" s="110">
        <v>0</v>
      </c>
      <c r="L346" s="112">
        <v>449</v>
      </c>
      <c r="M346"/>
      <c r="N346" s="95" t="s">
        <v>78</v>
      </c>
      <c r="O346" s="95" t="s">
        <v>222</v>
      </c>
      <c r="P346" s="95" t="s">
        <v>222</v>
      </c>
    </row>
    <row r="347" spans="2:16" x14ac:dyDescent="0.25">
      <c r="B347" s="81">
        <v>342</v>
      </c>
      <c r="C347" s="106" t="s">
        <v>1238</v>
      </c>
      <c r="D347" s="106" t="s">
        <v>1198</v>
      </c>
      <c r="E347" s="107" t="s">
        <v>1239</v>
      </c>
      <c r="F347" s="107" t="s">
        <v>87</v>
      </c>
      <c r="G347" s="115">
        <v>500</v>
      </c>
      <c r="H347" s="115" t="s">
        <v>75</v>
      </c>
      <c r="I347" s="115" t="s">
        <v>83</v>
      </c>
      <c r="J347" s="127">
        <v>599</v>
      </c>
      <c r="K347" s="110">
        <v>0</v>
      </c>
      <c r="L347" s="112">
        <v>599</v>
      </c>
      <c r="M347"/>
      <c r="N347" s="95" t="s">
        <v>78</v>
      </c>
      <c r="O347" s="95" t="s">
        <v>222</v>
      </c>
      <c r="P347" s="95" t="s">
        <v>222</v>
      </c>
    </row>
    <row r="348" spans="2:16" x14ac:dyDescent="0.25">
      <c r="B348" s="81">
        <v>343</v>
      </c>
      <c r="C348" s="106" t="s">
        <v>1240</v>
      </c>
      <c r="D348" s="106" t="s">
        <v>1198</v>
      </c>
      <c r="E348" s="107" t="s">
        <v>1241</v>
      </c>
      <c r="F348" s="107" t="s">
        <v>87</v>
      </c>
      <c r="G348" s="115">
        <v>750</v>
      </c>
      <c r="H348" s="115" t="s">
        <v>75</v>
      </c>
      <c r="I348" s="115" t="s">
        <v>83</v>
      </c>
      <c r="J348" s="127">
        <v>799</v>
      </c>
      <c r="K348" s="110">
        <v>0</v>
      </c>
      <c r="L348" s="112">
        <v>799</v>
      </c>
      <c r="M348"/>
      <c r="N348" s="95" t="s">
        <v>78</v>
      </c>
      <c r="O348" s="95" t="s">
        <v>222</v>
      </c>
      <c r="P348" s="95" t="s">
        <v>222</v>
      </c>
    </row>
    <row r="349" spans="2:16" x14ac:dyDescent="0.25">
      <c r="B349" s="81">
        <v>344</v>
      </c>
      <c r="C349" s="106" t="s">
        <v>1242</v>
      </c>
      <c r="D349" s="106" t="s">
        <v>1198</v>
      </c>
      <c r="E349" s="107" t="s">
        <v>1243</v>
      </c>
      <c r="F349" s="107" t="s">
        <v>87</v>
      </c>
      <c r="G349" s="115">
        <v>1000</v>
      </c>
      <c r="H349" s="115" t="s">
        <v>75</v>
      </c>
      <c r="I349" s="115" t="s">
        <v>83</v>
      </c>
      <c r="J349" s="127">
        <v>899</v>
      </c>
      <c r="K349" s="110">
        <v>0</v>
      </c>
      <c r="L349" s="112">
        <v>899</v>
      </c>
      <c r="M349"/>
      <c r="N349" s="95" t="s">
        <v>78</v>
      </c>
      <c r="O349" s="95" t="s">
        <v>222</v>
      </c>
      <c r="P349" s="95" t="s">
        <v>222</v>
      </c>
    </row>
    <row r="350" spans="2:16" x14ac:dyDescent="0.25">
      <c r="B350" s="81">
        <v>345</v>
      </c>
      <c r="C350" s="106" t="s">
        <v>1244</v>
      </c>
      <c r="D350" s="106" t="s">
        <v>1198</v>
      </c>
      <c r="E350" s="107" t="s">
        <v>1245</v>
      </c>
      <c r="F350" s="107" t="s">
        <v>87</v>
      </c>
      <c r="G350" s="115">
        <v>2500</v>
      </c>
      <c r="H350" s="115" t="s">
        <v>75</v>
      </c>
      <c r="I350" s="115" t="s">
        <v>83</v>
      </c>
      <c r="J350" s="127">
        <v>1999</v>
      </c>
      <c r="K350" s="110">
        <v>0</v>
      </c>
      <c r="L350" s="112">
        <v>1999</v>
      </c>
      <c r="M350"/>
      <c r="N350" s="95" t="s">
        <v>78</v>
      </c>
      <c r="O350" s="95" t="s">
        <v>222</v>
      </c>
      <c r="P350" s="95" t="s">
        <v>222</v>
      </c>
    </row>
    <row r="351" spans="2:16" x14ac:dyDescent="0.25">
      <c r="B351" s="81">
        <v>346</v>
      </c>
      <c r="C351" s="106" t="s">
        <v>1246</v>
      </c>
      <c r="D351" s="106" t="s">
        <v>1198</v>
      </c>
      <c r="E351" s="107" t="s">
        <v>1247</v>
      </c>
      <c r="F351" s="107" t="s">
        <v>87</v>
      </c>
      <c r="G351" s="115">
        <v>5000</v>
      </c>
      <c r="H351" s="115" t="s">
        <v>75</v>
      </c>
      <c r="I351" s="115" t="s">
        <v>83</v>
      </c>
      <c r="J351" s="127">
        <v>2999</v>
      </c>
      <c r="K351" s="110">
        <v>0</v>
      </c>
      <c r="L351" s="112">
        <v>2999</v>
      </c>
      <c r="M351"/>
      <c r="N351" s="95" t="s">
        <v>78</v>
      </c>
      <c r="O351" s="95" t="s">
        <v>222</v>
      </c>
      <c r="P351" s="95" t="s">
        <v>222</v>
      </c>
    </row>
    <row r="352" spans="2:16" ht="15.75" thickBot="1" x14ac:dyDescent="0.3">
      <c r="B352" s="81">
        <v>347</v>
      </c>
      <c r="C352" s="106" t="s">
        <v>1248</v>
      </c>
      <c r="D352" s="106" t="s">
        <v>1198</v>
      </c>
      <c r="E352" s="107" t="s">
        <v>1249</v>
      </c>
      <c r="F352" s="107" t="s">
        <v>87</v>
      </c>
      <c r="G352" s="115">
        <v>10000</v>
      </c>
      <c r="H352" s="115" t="s">
        <v>75</v>
      </c>
      <c r="I352" s="115" t="s">
        <v>83</v>
      </c>
      <c r="J352" s="127">
        <v>5999</v>
      </c>
      <c r="K352" s="110">
        <v>0</v>
      </c>
      <c r="L352" s="129">
        <v>5999</v>
      </c>
      <c r="M352"/>
      <c r="N352" s="95" t="s">
        <v>78</v>
      </c>
      <c r="O352" s="95" t="s">
        <v>222</v>
      </c>
      <c r="P352" s="95" t="s">
        <v>222</v>
      </c>
    </row>
  </sheetData>
  <sheetProtection algorithmName="SHA-512" hashValue="8SVEEiFs4NSfzFQa21ddbkFRmD9nwIFU6pPdjXhy/VYxh4KvH3gzNtM2of+HuQPiJdcdjyQG6Gtim4DYIOehIw==" saltValue="SUZsTUQjkx+lPMWkH9dzVg==" spinCount="100000" sheet="1" formatCells="0" formatColumns="0" formatRows="0"/>
  <mergeCells count="3">
    <mergeCell ref="C1:E1"/>
    <mergeCell ref="C2:E2"/>
    <mergeCell ref="C3:E3"/>
  </mergeCells>
  <conditionalFormatting sqref="L33:L48">
    <cfRule type="expression" dxfId="2" priority="8">
      <formula>#REF!&lt;&gt;"Yes"</formula>
    </cfRule>
  </conditionalFormatting>
  <conditionalFormatting sqref="L49:L109">
    <cfRule type="expression" dxfId="1" priority="6">
      <formula>#REF!&lt;&gt;"Yes"</formula>
    </cfRule>
  </conditionalFormatting>
  <conditionalFormatting sqref="L110:L179">
    <cfRule type="expression" dxfId="0" priority="4">
      <formula>#REF!&lt;&gt;"Yes"</formula>
    </cfRule>
  </conditionalFormatting>
  <dataValidations count="1">
    <dataValidation type="list" allowBlank="1" showInputMessage="1" showErrorMessage="1" sqref="I33:I179" xr:uid="{BF019C38-38F8-4FEB-A318-121F6A6E6BBB}">
      <formula1>"Recurring, Non-recurring"</formula1>
    </dataValidation>
  </dataValidations>
  <pageMargins left="0.7" right="0.7" top="0.75" bottom="0.75" header="0.3" footer="0.3"/>
  <pageSetup scale="77" orientation="portrait"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518"/>
  <sheetViews>
    <sheetView showGridLines="0" zoomScaleNormal="100" workbookViewId="0">
      <selection activeCell="D24" sqref="D24"/>
    </sheetView>
  </sheetViews>
  <sheetFormatPr defaultColWidth="9.140625" defaultRowHeight="15" x14ac:dyDescent="0.25"/>
  <cols>
    <col min="1" max="10" width="15.7109375" style="39" customWidth="1"/>
    <col min="11" max="16384" width="9.140625" style="39"/>
  </cols>
  <sheetData>
    <row r="1" spans="1:66" ht="15.75" thickBot="1" x14ac:dyDescent="0.3">
      <c r="A1" s="16" t="s">
        <v>493</v>
      </c>
      <c r="B1" s="143" t="str">
        <f>'Pricing - Lot 1 Voice'!C1</f>
        <v>Manhattan Telecommunications Corporation dba MetTel</v>
      </c>
      <c r="C1" s="144"/>
      <c r="D1" s="144"/>
      <c r="E1" s="145"/>
      <c r="F1" s="45"/>
      <c r="G1" s="1"/>
      <c r="H1" s="1"/>
      <c r="I1" s="1"/>
      <c r="J1" s="1"/>
      <c r="K1" s="3"/>
      <c r="L1" s="7"/>
      <c r="M1" s="2"/>
      <c r="N1" s="2"/>
      <c r="O1" s="2"/>
      <c r="P1" s="2"/>
      <c r="Q1" s="2"/>
      <c r="R1" s="9"/>
      <c r="T1" s="8"/>
      <c r="V1" s="8"/>
    </row>
    <row r="2" spans="1:66" ht="15.75" thickBot="1" x14ac:dyDescent="0.3">
      <c r="A2" s="17" t="s">
        <v>494</v>
      </c>
      <c r="B2" s="143" t="str">
        <f>'Pricing - Lot 1 Voice'!C2</f>
        <v>PS68702</v>
      </c>
      <c r="C2" s="144"/>
      <c r="D2" s="144"/>
      <c r="E2" s="145"/>
      <c r="F2" s="45"/>
      <c r="G2" s="1"/>
      <c r="H2" s="1"/>
      <c r="I2" s="1"/>
      <c r="J2" s="1"/>
      <c r="K2" s="3"/>
      <c r="L2" s="7"/>
      <c r="M2" s="2"/>
      <c r="N2" s="2"/>
      <c r="O2" s="2"/>
      <c r="P2" s="2"/>
      <c r="Q2" s="2"/>
      <c r="R2" s="9"/>
      <c r="T2" s="8"/>
      <c r="V2" s="8"/>
    </row>
    <row r="3" spans="1:66" x14ac:dyDescent="0.25">
      <c r="A3" s="17" t="s">
        <v>67</v>
      </c>
      <c r="B3" s="146">
        <f>'Pricing - Lot 1 Voice'!C3</f>
        <v>44690</v>
      </c>
      <c r="C3" s="147"/>
      <c r="D3" s="147"/>
      <c r="E3" s="148"/>
      <c r="F3" s="25"/>
      <c r="G3" s="25"/>
      <c r="H3" s="25"/>
      <c r="I3" s="25"/>
      <c r="J3" s="25"/>
      <c r="K3" s="25"/>
      <c r="BN3" s="18"/>
    </row>
    <row r="4" spans="1:66" x14ac:dyDescent="0.25">
      <c r="A4" s="28"/>
      <c r="B4" s="27"/>
      <c r="C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18"/>
      <c r="BM4" s="18"/>
      <c r="BN4" s="18"/>
    </row>
    <row r="5" spans="1:66" ht="15.75" x14ac:dyDescent="0.25">
      <c r="A5" s="29" t="s">
        <v>69</v>
      </c>
      <c r="B5" s="30"/>
      <c r="C5" s="30"/>
      <c r="D5" s="64">
        <f>COUNTIFS(A8:J8,"Yes")+COUNTIFS(A11:J11,"Yes")+COUNTIFS(A14:J14,"Yes")+COUNTIFS(A17:J17,"Yes")+COUNTIFS(A20:J20,"Yes")+COUNTIFS(A23:J23,"Yes")+COUNTIFS(A26:C26,"Yes")</f>
        <v>63</v>
      </c>
      <c r="E5" s="30"/>
      <c r="F5" s="30"/>
      <c r="G5" s="30"/>
      <c r="H5" s="30"/>
      <c r="I5" s="30"/>
      <c r="J5" s="30"/>
      <c r="BL5" s="18"/>
      <c r="BM5" s="18"/>
      <c r="BN5" s="18"/>
    </row>
    <row r="6" spans="1:66" x14ac:dyDescent="0.25">
      <c r="A6" s="28"/>
      <c r="B6" s="27"/>
      <c r="C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18"/>
      <c r="BM6" s="18"/>
      <c r="BN6" s="18"/>
    </row>
    <row r="7" spans="1:66" x14ac:dyDescent="0.25">
      <c r="A7" s="31" t="s">
        <v>1</v>
      </c>
      <c r="B7" s="31" t="s">
        <v>2</v>
      </c>
      <c r="C7" s="31" t="s">
        <v>3</v>
      </c>
      <c r="D7" s="31" t="s">
        <v>4</v>
      </c>
      <c r="E7" s="31" t="s">
        <v>5</v>
      </c>
      <c r="F7" s="31" t="s">
        <v>6</v>
      </c>
      <c r="G7" s="31" t="s">
        <v>7</v>
      </c>
      <c r="H7" s="31" t="s">
        <v>8</v>
      </c>
      <c r="I7" s="31" t="s">
        <v>9</v>
      </c>
      <c r="J7" s="31" t="s">
        <v>10</v>
      </c>
    </row>
    <row r="8" spans="1:66" x14ac:dyDescent="0.25">
      <c r="A8" s="70" t="s">
        <v>87</v>
      </c>
      <c r="B8" s="70" t="s">
        <v>87</v>
      </c>
      <c r="C8" s="70" t="s">
        <v>87</v>
      </c>
      <c r="D8" s="70" t="s">
        <v>87</v>
      </c>
      <c r="E8" s="70" t="s">
        <v>87</v>
      </c>
      <c r="F8" s="70" t="s">
        <v>87</v>
      </c>
      <c r="G8" s="70" t="s">
        <v>87</v>
      </c>
      <c r="H8" s="70" t="s">
        <v>87</v>
      </c>
      <c r="I8" s="70" t="s">
        <v>87</v>
      </c>
      <c r="J8" s="70" t="s">
        <v>87</v>
      </c>
      <c r="BL8" s="18"/>
      <c r="BM8" s="18"/>
      <c r="BN8" s="18"/>
    </row>
    <row r="9" spans="1:66" x14ac:dyDescent="0.25">
      <c r="A9" s="28"/>
      <c r="B9" s="27"/>
      <c r="C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18"/>
      <c r="BM9" s="18"/>
      <c r="BN9" s="18"/>
    </row>
    <row r="10" spans="1:66" x14ac:dyDescent="0.25">
      <c r="A10" s="31" t="s">
        <v>11</v>
      </c>
      <c r="B10" s="31" t="s">
        <v>12</v>
      </c>
      <c r="C10" s="31" t="s">
        <v>13</v>
      </c>
      <c r="D10" s="31" t="s">
        <v>14</v>
      </c>
      <c r="E10" s="31" t="s">
        <v>15</v>
      </c>
      <c r="F10" s="31" t="s">
        <v>16</v>
      </c>
      <c r="G10" s="31" t="s">
        <v>17</v>
      </c>
      <c r="H10" s="31" t="s">
        <v>18</v>
      </c>
      <c r="I10" s="31" t="s">
        <v>19</v>
      </c>
      <c r="J10" s="31" t="s">
        <v>20</v>
      </c>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18"/>
      <c r="BM10" s="18"/>
      <c r="BN10" s="18"/>
    </row>
    <row r="11" spans="1:66" x14ac:dyDescent="0.25">
      <c r="A11" s="70" t="s">
        <v>87</v>
      </c>
      <c r="B11" s="70" t="s">
        <v>87</v>
      </c>
      <c r="C11" s="70" t="s">
        <v>87</v>
      </c>
      <c r="D11" s="70" t="s">
        <v>87</v>
      </c>
      <c r="E11" s="70" t="s">
        <v>87</v>
      </c>
      <c r="F11" s="70" t="s">
        <v>87</v>
      </c>
      <c r="G11" s="70" t="s">
        <v>87</v>
      </c>
      <c r="H11" s="70" t="s">
        <v>87</v>
      </c>
      <c r="I11" s="70" t="s">
        <v>87</v>
      </c>
      <c r="J11" s="70" t="s">
        <v>87</v>
      </c>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18"/>
      <c r="BM11" s="18"/>
      <c r="BN11" s="18"/>
    </row>
    <row r="12" spans="1:66" x14ac:dyDescent="0.25">
      <c r="A12" s="27"/>
      <c r="B12" s="27"/>
      <c r="C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18"/>
      <c r="BM12" s="18"/>
      <c r="BN12" s="18"/>
    </row>
    <row r="13" spans="1:66" x14ac:dyDescent="0.25">
      <c r="A13" s="31" t="s">
        <v>21</v>
      </c>
      <c r="B13" s="31" t="s">
        <v>22</v>
      </c>
      <c r="C13" s="31" t="s">
        <v>23</v>
      </c>
      <c r="D13" s="31" t="s">
        <v>24</v>
      </c>
      <c r="E13" s="31" t="s">
        <v>25</v>
      </c>
      <c r="F13" s="31" t="s">
        <v>26</v>
      </c>
      <c r="G13" s="31" t="s">
        <v>27</v>
      </c>
      <c r="H13" s="31" t="s">
        <v>28</v>
      </c>
      <c r="I13" s="31" t="s">
        <v>29</v>
      </c>
      <c r="J13" s="31" t="s">
        <v>30</v>
      </c>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18"/>
      <c r="BM13" s="18"/>
      <c r="BN13" s="18"/>
    </row>
    <row r="14" spans="1:66" x14ac:dyDescent="0.25">
      <c r="A14" s="70" t="s">
        <v>87</v>
      </c>
      <c r="B14" s="70" t="s">
        <v>87</v>
      </c>
      <c r="C14" s="70" t="s">
        <v>87</v>
      </c>
      <c r="D14" s="70" t="s">
        <v>87</v>
      </c>
      <c r="E14" s="70" t="s">
        <v>87</v>
      </c>
      <c r="F14" s="70" t="s">
        <v>87</v>
      </c>
      <c r="G14" s="70" t="s">
        <v>87</v>
      </c>
      <c r="H14" s="70" t="s">
        <v>87</v>
      </c>
      <c r="I14" s="70" t="s">
        <v>87</v>
      </c>
      <c r="J14" s="70" t="s">
        <v>87</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18"/>
      <c r="BM14" s="18"/>
      <c r="BN14" s="18"/>
    </row>
    <row r="15" spans="1:66" x14ac:dyDescent="0.25">
      <c r="A15" s="27"/>
      <c r="B15" s="27"/>
      <c r="C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18"/>
      <c r="BM15" s="18"/>
      <c r="BN15" s="18"/>
    </row>
    <row r="16" spans="1:66" x14ac:dyDescent="0.25">
      <c r="A16" s="31" t="s">
        <v>31</v>
      </c>
      <c r="B16" s="31" t="s">
        <v>32</v>
      </c>
      <c r="C16" s="31" t="s">
        <v>33</v>
      </c>
      <c r="D16" s="31" t="s">
        <v>34</v>
      </c>
      <c r="E16" s="31" t="s">
        <v>35</v>
      </c>
      <c r="F16" s="31" t="s">
        <v>36</v>
      </c>
      <c r="G16" s="31" t="s">
        <v>37</v>
      </c>
      <c r="H16" s="31" t="s">
        <v>38</v>
      </c>
      <c r="I16" s="31" t="s">
        <v>39</v>
      </c>
      <c r="J16" s="31" t="s">
        <v>40</v>
      </c>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18"/>
      <c r="BM16" s="18"/>
      <c r="BN16" s="18"/>
    </row>
    <row r="17" spans="1:66" x14ac:dyDescent="0.25">
      <c r="A17" s="70" t="s">
        <v>87</v>
      </c>
      <c r="B17" s="70" t="s">
        <v>87</v>
      </c>
      <c r="C17" s="70" t="s">
        <v>87</v>
      </c>
      <c r="D17" s="70" t="s">
        <v>87</v>
      </c>
      <c r="E17" s="70" t="s">
        <v>87</v>
      </c>
      <c r="F17" s="70" t="s">
        <v>87</v>
      </c>
      <c r="G17" s="70" t="s">
        <v>87</v>
      </c>
      <c r="H17" s="70" t="s">
        <v>87</v>
      </c>
      <c r="I17" s="70" t="s">
        <v>87</v>
      </c>
      <c r="J17" s="70" t="s">
        <v>87</v>
      </c>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18"/>
      <c r="BM17" s="18"/>
      <c r="BN17" s="18"/>
    </row>
    <row r="18" spans="1:66" x14ac:dyDescent="0.25">
      <c r="A18" s="27"/>
      <c r="B18" s="27"/>
      <c r="C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18"/>
      <c r="BM18" s="18"/>
      <c r="BN18" s="18"/>
    </row>
    <row r="19" spans="1:66" x14ac:dyDescent="0.25">
      <c r="A19" s="31" t="s">
        <v>41</v>
      </c>
      <c r="B19" s="31" t="s">
        <v>42</v>
      </c>
      <c r="C19" s="31" t="s">
        <v>43</v>
      </c>
      <c r="D19" s="31" t="s">
        <v>44</v>
      </c>
      <c r="E19" s="31" t="s">
        <v>45</v>
      </c>
      <c r="F19" s="31" t="s">
        <v>46</v>
      </c>
      <c r="G19" s="31" t="s">
        <v>47</v>
      </c>
      <c r="H19" s="31" t="s">
        <v>48</v>
      </c>
      <c r="I19" s="31" t="s">
        <v>49</v>
      </c>
      <c r="J19" s="31" t="s">
        <v>50</v>
      </c>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18"/>
      <c r="BM19" s="18"/>
      <c r="BN19" s="18"/>
    </row>
    <row r="20" spans="1:66" x14ac:dyDescent="0.25">
      <c r="A20" s="70" t="s">
        <v>87</v>
      </c>
      <c r="B20" s="70" t="s">
        <v>87</v>
      </c>
      <c r="C20" s="70" t="s">
        <v>87</v>
      </c>
      <c r="D20" s="70" t="s">
        <v>87</v>
      </c>
      <c r="E20" s="70" t="s">
        <v>87</v>
      </c>
      <c r="F20" s="70" t="s">
        <v>87</v>
      </c>
      <c r="G20" s="70" t="s">
        <v>87</v>
      </c>
      <c r="H20" s="70" t="s">
        <v>87</v>
      </c>
      <c r="I20" s="70" t="s">
        <v>87</v>
      </c>
      <c r="J20" s="70" t="s">
        <v>87</v>
      </c>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18"/>
      <c r="BM20" s="18"/>
      <c r="BN20" s="18"/>
    </row>
    <row r="21" spans="1:66" x14ac:dyDescent="0.25">
      <c r="A21" s="27"/>
      <c r="B21" s="27"/>
      <c r="C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18"/>
      <c r="BM21" s="18"/>
      <c r="BN21" s="18"/>
    </row>
    <row r="22" spans="1:66" x14ac:dyDescent="0.25">
      <c r="A22" s="31" t="s">
        <v>81</v>
      </c>
      <c r="B22" s="31" t="s">
        <v>51</v>
      </c>
      <c r="C22" s="31" t="s">
        <v>52</v>
      </c>
      <c r="D22" s="31" t="s">
        <v>53</v>
      </c>
      <c r="E22" s="31" t="s">
        <v>54</v>
      </c>
      <c r="F22" s="31" t="s">
        <v>55</v>
      </c>
      <c r="G22" s="31" t="s">
        <v>56</v>
      </c>
      <c r="H22" s="31" t="s">
        <v>57</v>
      </c>
      <c r="I22" s="31" t="s">
        <v>58</v>
      </c>
      <c r="J22" s="31" t="s">
        <v>59</v>
      </c>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18"/>
      <c r="BM22" s="18"/>
      <c r="BN22" s="18"/>
    </row>
    <row r="23" spans="1:66" x14ac:dyDescent="0.25">
      <c r="A23" s="70" t="s">
        <v>87</v>
      </c>
      <c r="B23" s="70" t="s">
        <v>87</v>
      </c>
      <c r="C23" s="70" t="s">
        <v>87</v>
      </c>
      <c r="D23" s="70" t="s">
        <v>87</v>
      </c>
      <c r="E23" s="70" t="s">
        <v>87</v>
      </c>
      <c r="F23" s="70" t="s">
        <v>87</v>
      </c>
      <c r="G23" s="70" t="s">
        <v>87</v>
      </c>
      <c r="H23" s="70" t="s">
        <v>87</v>
      </c>
      <c r="I23" s="70" t="s">
        <v>87</v>
      </c>
      <c r="J23" s="70" t="s">
        <v>87</v>
      </c>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18"/>
      <c r="BM23" s="18"/>
      <c r="BN23" s="18"/>
    </row>
    <row r="24" spans="1:66" x14ac:dyDescent="0.25">
      <c r="A24" s="27"/>
      <c r="B24" s="27"/>
      <c r="C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18"/>
      <c r="BM24" s="18"/>
      <c r="BN24" s="18"/>
    </row>
    <row r="25" spans="1:66" x14ac:dyDescent="0.25">
      <c r="A25" s="31" t="s">
        <v>60</v>
      </c>
      <c r="B25" s="31" t="s">
        <v>61</v>
      </c>
      <c r="C25" s="31" t="s">
        <v>62</v>
      </c>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18"/>
      <c r="BM25" s="18"/>
      <c r="BN25" s="18"/>
    </row>
    <row r="26" spans="1:66" x14ac:dyDescent="0.25">
      <c r="A26" s="70" t="s">
        <v>87</v>
      </c>
      <c r="B26" s="70" t="s">
        <v>87</v>
      </c>
      <c r="C26" s="70" t="s">
        <v>87</v>
      </c>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18"/>
      <c r="BM26" s="18"/>
      <c r="BN26" s="18"/>
    </row>
    <row r="27" spans="1:66" x14ac:dyDescent="0.25">
      <c r="A27" s="27"/>
      <c r="B27" s="27"/>
      <c r="C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18"/>
      <c r="BM27" s="18"/>
      <c r="BN27" s="18"/>
    </row>
    <row r="28" spans="1:66" x14ac:dyDescent="0.25">
      <c r="A28" s="27"/>
      <c r="B28" s="27"/>
      <c r="C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18"/>
      <c r="BM28" s="18"/>
      <c r="BN28" s="18"/>
    </row>
    <row r="29" spans="1:66" x14ac:dyDescent="0.25">
      <c r="A29" s="27"/>
      <c r="B29" s="27"/>
      <c r="C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18"/>
      <c r="BM29" s="18"/>
      <c r="BN29" s="18"/>
    </row>
    <row r="30" spans="1:66" x14ac:dyDescent="0.25">
      <c r="A30" s="27"/>
      <c r="B30" s="27"/>
      <c r="C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18"/>
      <c r="BM30" s="18"/>
      <c r="BN30" s="18"/>
    </row>
    <row r="31" spans="1:66" x14ac:dyDescent="0.25">
      <c r="A31" s="27"/>
      <c r="B31" s="27"/>
      <c r="C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18"/>
      <c r="BM31" s="18"/>
      <c r="BN31" s="18"/>
    </row>
    <row r="32" spans="1:66" x14ac:dyDescent="0.25">
      <c r="A32" s="27"/>
      <c r="B32" s="27"/>
      <c r="C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18"/>
      <c r="BM32" s="18"/>
      <c r="BN32" s="18"/>
    </row>
    <row r="33" spans="1:66" x14ac:dyDescent="0.25">
      <c r="A33" s="27"/>
      <c r="B33" s="27"/>
      <c r="C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18"/>
      <c r="BM33" s="18"/>
      <c r="BN33" s="18"/>
    </row>
    <row r="34" spans="1:66" x14ac:dyDescent="0.25">
      <c r="A34" s="27"/>
      <c r="B34" s="27"/>
      <c r="C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18"/>
      <c r="BM34" s="18"/>
      <c r="BN34" s="18"/>
    </row>
    <row r="35" spans="1:66" x14ac:dyDescent="0.25">
      <c r="A35" s="27"/>
      <c r="B35" s="27"/>
      <c r="C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18"/>
      <c r="BM35" s="18"/>
      <c r="BN35" s="18"/>
    </row>
    <row r="36" spans="1:66" x14ac:dyDescent="0.25">
      <c r="A36" s="27"/>
      <c r="B36" s="27"/>
      <c r="C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18"/>
      <c r="BM36" s="18"/>
      <c r="BN36" s="18"/>
    </row>
    <row r="37" spans="1:66" x14ac:dyDescent="0.25">
      <c r="A37" s="27"/>
      <c r="B37" s="27"/>
      <c r="C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18"/>
      <c r="BM37" s="18"/>
      <c r="BN37" s="18"/>
    </row>
    <row r="38" spans="1:66" x14ac:dyDescent="0.25">
      <c r="A38" s="27"/>
      <c r="B38" s="27"/>
      <c r="C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18"/>
      <c r="BM38" s="18"/>
      <c r="BN38" s="18"/>
    </row>
    <row r="39" spans="1:66" x14ac:dyDescent="0.25">
      <c r="A39" s="27"/>
      <c r="B39" s="27"/>
      <c r="C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18"/>
      <c r="BM39" s="18"/>
      <c r="BN39" s="18"/>
    </row>
    <row r="40" spans="1:66" x14ac:dyDescent="0.25">
      <c r="A40" s="27"/>
      <c r="B40" s="27"/>
      <c r="C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18"/>
      <c r="BM40" s="18"/>
      <c r="BN40" s="18"/>
    </row>
    <row r="41" spans="1:66" x14ac:dyDescent="0.25">
      <c r="A41" s="27"/>
      <c r="B41" s="27"/>
      <c r="C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18"/>
      <c r="BM41" s="18"/>
      <c r="BN41" s="18"/>
    </row>
    <row r="42" spans="1:66" x14ac:dyDescent="0.25">
      <c r="A42" s="27"/>
      <c r="B42" s="27"/>
      <c r="C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18"/>
      <c r="BM42" s="18"/>
      <c r="BN42" s="18"/>
    </row>
    <row r="43" spans="1:66" x14ac:dyDescent="0.25">
      <c r="A43" s="27"/>
      <c r="B43" s="27"/>
      <c r="C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18"/>
      <c r="BM43" s="18"/>
      <c r="BN43" s="18"/>
    </row>
    <row r="44" spans="1:66" x14ac:dyDescent="0.25">
      <c r="A44" s="27"/>
      <c r="B44" s="27"/>
      <c r="C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18"/>
      <c r="BM44" s="18"/>
      <c r="BN44" s="18"/>
    </row>
    <row r="45" spans="1:66" x14ac:dyDescent="0.25">
      <c r="A45" s="27"/>
      <c r="B45" s="27"/>
      <c r="C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18"/>
      <c r="BM45" s="18"/>
      <c r="BN45" s="18"/>
    </row>
    <row r="46" spans="1:66" x14ac:dyDescent="0.25">
      <c r="A46" s="27"/>
      <c r="B46" s="27"/>
      <c r="C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18"/>
      <c r="BM46" s="18"/>
      <c r="BN46" s="18"/>
    </row>
    <row r="47" spans="1:66" x14ac:dyDescent="0.25">
      <c r="A47" s="27"/>
      <c r="B47" s="27"/>
      <c r="C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18"/>
      <c r="BM47" s="18"/>
      <c r="BN47" s="18"/>
    </row>
    <row r="48" spans="1:66" x14ac:dyDescent="0.25">
      <c r="A48" s="27"/>
      <c r="B48" s="27"/>
      <c r="C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18"/>
      <c r="BM48" s="18"/>
      <c r="BN48" s="18"/>
    </row>
    <row r="49" spans="1:66" x14ac:dyDescent="0.25">
      <c r="A49" s="27"/>
      <c r="B49" s="27"/>
      <c r="C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18"/>
      <c r="BM49" s="18"/>
      <c r="BN49" s="18"/>
    </row>
    <row r="50" spans="1:66" x14ac:dyDescent="0.25">
      <c r="A50" s="27"/>
      <c r="B50" s="27"/>
      <c r="C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18"/>
      <c r="BM50" s="18"/>
      <c r="BN50" s="18"/>
    </row>
    <row r="51" spans="1:66" x14ac:dyDescent="0.25">
      <c r="A51" s="27"/>
      <c r="B51" s="27"/>
      <c r="C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18"/>
      <c r="BM51" s="18"/>
      <c r="BN51" s="18"/>
    </row>
    <row r="52" spans="1:66" x14ac:dyDescent="0.25">
      <c r="A52" s="27"/>
      <c r="B52" s="27"/>
      <c r="C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18"/>
      <c r="BM52" s="18"/>
      <c r="BN52" s="18"/>
    </row>
    <row r="53" spans="1:66" x14ac:dyDescent="0.25">
      <c r="A53" s="27"/>
      <c r="B53" s="27"/>
      <c r="C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18"/>
      <c r="BM53" s="18"/>
      <c r="BN53" s="18"/>
    </row>
    <row r="54" spans="1:66" x14ac:dyDescent="0.25">
      <c r="A54" s="27"/>
      <c r="B54" s="27"/>
      <c r="C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18"/>
      <c r="BM54" s="18"/>
      <c r="BN54" s="18"/>
    </row>
    <row r="55" spans="1:66" x14ac:dyDescent="0.25">
      <c r="A55" s="27"/>
      <c r="B55" s="27"/>
      <c r="C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18"/>
      <c r="BM55" s="18"/>
      <c r="BN55" s="18"/>
    </row>
    <row r="56" spans="1:66" x14ac:dyDescent="0.25">
      <c r="A56" s="27"/>
      <c r="B56" s="27"/>
      <c r="C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18"/>
      <c r="BM56" s="18"/>
      <c r="BN56" s="18"/>
    </row>
    <row r="57" spans="1:66" x14ac:dyDescent="0.25">
      <c r="A57" s="27"/>
      <c r="B57" s="27"/>
      <c r="C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18"/>
      <c r="BM57" s="18"/>
      <c r="BN57" s="18"/>
    </row>
    <row r="58" spans="1:66" x14ac:dyDescent="0.25">
      <c r="A58" s="27"/>
      <c r="B58" s="27"/>
      <c r="C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18"/>
      <c r="BM58" s="18"/>
      <c r="BN58" s="18"/>
    </row>
    <row r="59" spans="1:66" x14ac:dyDescent="0.25">
      <c r="A59" s="27"/>
      <c r="B59" s="27"/>
      <c r="C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18"/>
      <c r="BM59" s="18"/>
      <c r="BN59" s="18"/>
    </row>
    <row r="60" spans="1:66" x14ac:dyDescent="0.25">
      <c r="A60" s="27"/>
      <c r="B60" s="27"/>
      <c r="C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18"/>
      <c r="BM60" s="18"/>
      <c r="BN60" s="18"/>
    </row>
    <row r="61" spans="1:66" x14ac:dyDescent="0.25">
      <c r="A61" s="27"/>
      <c r="B61" s="27"/>
      <c r="C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18"/>
      <c r="BM61" s="18"/>
      <c r="BN61" s="18"/>
    </row>
    <row r="62" spans="1:66" x14ac:dyDescent="0.25">
      <c r="A62" s="27"/>
      <c r="B62" s="27"/>
      <c r="C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18"/>
      <c r="BM62" s="18"/>
      <c r="BN62" s="18"/>
    </row>
    <row r="63" spans="1:66" x14ac:dyDescent="0.25">
      <c r="A63" s="27"/>
      <c r="B63" s="27"/>
      <c r="C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18"/>
      <c r="BM63" s="18"/>
      <c r="BN63" s="18"/>
    </row>
    <row r="64" spans="1:66" x14ac:dyDescent="0.25">
      <c r="A64" s="27"/>
      <c r="B64" s="27"/>
      <c r="C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18"/>
      <c r="BM64" s="18"/>
      <c r="BN64" s="18"/>
    </row>
    <row r="65" spans="1:66" x14ac:dyDescent="0.25">
      <c r="A65" s="27"/>
      <c r="B65" s="27"/>
      <c r="C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18"/>
      <c r="BM65" s="18"/>
      <c r="BN65" s="18"/>
    </row>
    <row r="66" spans="1:66" x14ac:dyDescent="0.25">
      <c r="A66" s="27"/>
      <c r="B66" s="27"/>
      <c r="C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18"/>
      <c r="BM66" s="18"/>
      <c r="BN66" s="18"/>
    </row>
    <row r="67" spans="1:66" x14ac:dyDescent="0.25">
      <c r="A67" s="27"/>
      <c r="B67" s="27"/>
      <c r="C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18"/>
      <c r="BM67" s="18"/>
      <c r="BN67" s="18"/>
    </row>
    <row r="68" spans="1:66" x14ac:dyDescent="0.25">
      <c r="A68" s="27"/>
      <c r="B68" s="27"/>
      <c r="C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18"/>
      <c r="BM68" s="18"/>
      <c r="BN68" s="18"/>
    </row>
    <row r="69" spans="1:66" x14ac:dyDescent="0.25">
      <c r="A69" s="27"/>
      <c r="B69" s="27"/>
      <c r="C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18"/>
      <c r="BM69" s="18"/>
      <c r="BN69" s="18"/>
    </row>
    <row r="70" spans="1:66" x14ac:dyDescent="0.25">
      <c r="A70" s="27"/>
      <c r="B70" s="27"/>
      <c r="C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18"/>
      <c r="BM70" s="18"/>
      <c r="BN70" s="18"/>
    </row>
    <row r="71" spans="1:66" x14ac:dyDescent="0.25">
      <c r="A71" s="27"/>
      <c r="B71" s="27"/>
      <c r="C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18"/>
      <c r="BM71" s="18"/>
      <c r="BN71" s="18"/>
    </row>
    <row r="72" spans="1:66" x14ac:dyDescent="0.25">
      <c r="A72" s="27"/>
      <c r="B72" s="27"/>
      <c r="C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18"/>
      <c r="BM72" s="18"/>
      <c r="BN72" s="18"/>
    </row>
    <row r="73" spans="1:66" x14ac:dyDescent="0.25">
      <c r="A73" s="27"/>
      <c r="B73" s="27"/>
      <c r="C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18"/>
      <c r="BM73" s="18"/>
      <c r="BN73" s="18"/>
    </row>
    <row r="74" spans="1:66" x14ac:dyDescent="0.25">
      <c r="A74" s="27"/>
      <c r="B74" s="27"/>
      <c r="C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18"/>
      <c r="BM74" s="18"/>
      <c r="BN74" s="18"/>
    </row>
    <row r="75" spans="1:66" x14ac:dyDescent="0.25">
      <c r="A75" s="27"/>
      <c r="B75" s="27"/>
      <c r="C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18"/>
      <c r="BM75" s="18"/>
      <c r="BN75" s="18"/>
    </row>
    <row r="76" spans="1:66" x14ac:dyDescent="0.25">
      <c r="A76" s="27"/>
      <c r="B76" s="27"/>
      <c r="C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18"/>
      <c r="BM76" s="18"/>
      <c r="BN76" s="18"/>
    </row>
    <row r="77" spans="1:66" x14ac:dyDescent="0.25">
      <c r="A77" s="27"/>
      <c r="B77" s="27"/>
      <c r="C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18"/>
      <c r="BM77" s="18"/>
      <c r="BN77" s="18"/>
    </row>
    <row r="78" spans="1:66" x14ac:dyDescent="0.25">
      <c r="A78" s="27"/>
      <c r="B78" s="27"/>
      <c r="C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18"/>
      <c r="BM78" s="18"/>
      <c r="BN78" s="18"/>
    </row>
    <row r="79" spans="1:66" x14ac:dyDescent="0.25">
      <c r="A79" s="27"/>
      <c r="B79" s="27"/>
      <c r="C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18"/>
      <c r="BM79" s="18"/>
      <c r="BN79" s="18"/>
    </row>
    <row r="80" spans="1:66" x14ac:dyDescent="0.25">
      <c r="A80" s="27"/>
      <c r="B80" s="27"/>
      <c r="C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18"/>
      <c r="BM80" s="18"/>
      <c r="BN80" s="18"/>
    </row>
    <row r="81" spans="1:66" x14ac:dyDescent="0.25">
      <c r="A81" s="27"/>
      <c r="B81" s="27"/>
      <c r="C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18"/>
      <c r="BM81" s="18"/>
      <c r="BN81" s="18"/>
    </row>
    <row r="82" spans="1:66" x14ac:dyDescent="0.25">
      <c r="A82" s="27"/>
      <c r="B82" s="27"/>
      <c r="C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18"/>
      <c r="BM82" s="18"/>
      <c r="BN82" s="18"/>
    </row>
    <row r="83" spans="1:66" x14ac:dyDescent="0.25">
      <c r="A83" s="27"/>
      <c r="B83" s="27"/>
      <c r="C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18"/>
      <c r="BM83" s="18"/>
      <c r="BN83" s="18"/>
    </row>
    <row r="84" spans="1:66" x14ac:dyDescent="0.25">
      <c r="A84" s="27"/>
      <c r="B84" s="27"/>
      <c r="C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18"/>
      <c r="BM84" s="18"/>
      <c r="BN84" s="18"/>
    </row>
    <row r="85" spans="1:66" x14ac:dyDescent="0.25">
      <c r="A85" s="27"/>
      <c r="B85" s="27"/>
      <c r="C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18"/>
      <c r="BM85" s="18"/>
      <c r="BN85" s="18"/>
    </row>
    <row r="86" spans="1:66" x14ac:dyDescent="0.25">
      <c r="A86" s="27"/>
      <c r="B86" s="27"/>
      <c r="C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18"/>
      <c r="BM86" s="18"/>
      <c r="BN86" s="18"/>
    </row>
    <row r="87" spans="1:66" x14ac:dyDescent="0.25">
      <c r="A87" s="27"/>
      <c r="B87" s="27"/>
      <c r="C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18"/>
      <c r="BM87" s="18"/>
      <c r="BN87" s="18"/>
    </row>
    <row r="88" spans="1:66" x14ac:dyDescent="0.25">
      <c r="A88" s="27"/>
      <c r="B88" s="27"/>
      <c r="C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18"/>
      <c r="BM88" s="18"/>
      <c r="BN88" s="18"/>
    </row>
    <row r="89" spans="1:66" x14ac:dyDescent="0.25">
      <c r="A89" s="27"/>
      <c r="B89" s="27"/>
      <c r="C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18"/>
      <c r="BM89" s="18"/>
      <c r="BN89" s="18"/>
    </row>
    <row r="90" spans="1:66" x14ac:dyDescent="0.25">
      <c r="A90" s="27"/>
      <c r="B90" s="27"/>
      <c r="C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18"/>
      <c r="BM90" s="18"/>
      <c r="BN90" s="18"/>
    </row>
    <row r="91" spans="1:66" x14ac:dyDescent="0.25">
      <c r="A91" s="27"/>
      <c r="B91" s="27"/>
      <c r="C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18"/>
      <c r="BM91" s="18"/>
      <c r="BN91" s="18"/>
    </row>
    <row r="92" spans="1:66" x14ac:dyDescent="0.25">
      <c r="A92" s="27"/>
      <c r="B92" s="27"/>
      <c r="C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18"/>
      <c r="BM92" s="18"/>
      <c r="BN92" s="18"/>
    </row>
    <row r="93" spans="1:66" x14ac:dyDescent="0.25">
      <c r="A93" s="27"/>
      <c r="B93" s="27"/>
      <c r="C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18"/>
      <c r="BM93" s="18"/>
      <c r="BN93" s="18"/>
    </row>
    <row r="94" spans="1:66" x14ac:dyDescent="0.25">
      <c r="A94" s="27"/>
      <c r="B94" s="27"/>
      <c r="C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18"/>
      <c r="BM94" s="18"/>
      <c r="BN94" s="18"/>
    </row>
    <row r="95" spans="1:66" x14ac:dyDescent="0.25">
      <c r="A95" s="27"/>
      <c r="B95" s="27"/>
      <c r="C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18"/>
      <c r="BM95" s="18"/>
      <c r="BN95" s="18"/>
    </row>
    <row r="96" spans="1:66" x14ac:dyDescent="0.25">
      <c r="A96" s="27"/>
      <c r="B96" s="27"/>
      <c r="C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18"/>
      <c r="BM96" s="18"/>
      <c r="BN96" s="18"/>
    </row>
    <row r="97" spans="1:66" x14ac:dyDescent="0.25">
      <c r="A97" s="27"/>
      <c r="B97" s="27"/>
      <c r="C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18"/>
      <c r="BM97" s="18"/>
      <c r="BN97" s="18"/>
    </row>
    <row r="98" spans="1:66" x14ac:dyDescent="0.25">
      <c r="A98" s="27"/>
      <c r="B98" s="27"/>
      <c r="C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18"/>
      <c r="BM98" s="18"/>
      <c r="BN98" s="18"/>
    </row>
    <row r="99" spans="1:66" x14ac:dyDescent="0.25">
      <c r="A99" s="27"/>
      <c r="B99" s="27"/>
      <c r="C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18"/>
      <c r="BM99" s="18"/>
      <c r="BN99" s="18"/>
    </row>
    <row r="100" spans="1:66" x14ac:dyDescent="0.25">
      <c r="A100" s="27"/>
      <c r="B100" s="27"/>
      <c r="C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18"/>
      <c r="BM100" s="18"/>
      <c r="BN100" s="18"/>
    </row>
    <row r="101" spans="1:66" x14ac:dyDescent="0.25">
      <c r="A101" s="27"/>
      <c r="B101" s="27"/>
      <c r="C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18"/>
      <c r="BM101" s="18"/>
      <c r="BN101" s="18"/>
    </row>
    <row r="102" spans="1:66" x14ac:dyDescent="0.25">
      <c r="A102" s="27"/>
      <c r="B102" s="27"/>
      <c r="C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18"/>
      <c r="BM102" s="18"/>
      <c r="BN102" s="18"/>
    </row>
    <row r="103" spans="1:66" x14ac:dyDescent="0.25">
      <c r="A103" s="27"/>
      <c r="B103" s="27"/>
      <c r="C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18"/>
      <c r="BM103" s="18"/>
      <c r="BN103" s="18"/>
    </row>
    <row r="104" spans="1:66" x14ac:dyDescent="0.25">
      <c r="A104" s="27"/>
      <c r="B104" s="27"/>
      <c r="C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18"/>
      <c r="BM104" s="18"/>
      <c r="BN104" s="18"/>
    </row>
    <row r="105" spans="1:66" x14ac:dyDescent="0.25">
      <c r="A105" s="27"/>
      <c r="B105" s="27"/>
      <c r="C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18"/>
      <c r="BM105" s="18"/>
      <c r="BN105" s="18"/>
    </row>
    <row r="106" spans="1:66" x14ac:dyDescent="0.25">
      <c r="A106" s="27"/>
      <c r="B106" s="27"/>
      <c r="C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18"/>
      <c r="BM106" s="18"/>
      <c r="BN106" s="18"/>
    </row>
    <row r="107" spans="1:66" x14ac:dyDescent="0.25">
      <c r="A107" s="27"/>
      <c r="B107" s="27"/>
      <c r="C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18"/>
      <c r="BM107" s="18"/>
      <c r="BN107" s="18"/>
    </row>
    <row r="108" spans="1:66" x14ac:dyDescent="0.25">
      <c r="A108" s="27"/>
      <c r="B108" s="27"/>
      <c r="C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18"/>
      <c r="BM108" s="18"/>
      <c r="BN108" s="18"/>
    </row>
    <row r="109" spans="1:66" x14ac:dyDescent="0.25">
      <c r="A109" s="27"/>
      <c r="B109" s="27"/>
      <c r="C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18"/>
      <c r="BM109" s="18"/>
      <c r="BN109" s="18"/>
    </row>
    <row r="110" spans="1:66" x14ac:dyDescent="0.25">
      <c r="A110" s="27"/>
      <c r="B110" s="27"/>
      <c r="C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18"/>
      <c r="BM110" s="18"/>
      <c r="BN110" s="18"/>
    </row>
    <row r="111" spans="1:66" x14ac:dyDescent="0.25">
      <c r="A111" s="27"/>
      <c r="B111" s="27"/>
      <c r="C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18"/>
      <c r="BM111" s="18"/>
      <c r="BN111" s="18"/>
    </row>
    <row r="112" spans="1:66" x14ac:dyDescent="0.25">
      <c r="A112" s="27"/>
      <c r="B112" s="27"/>
      <c r="C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18"/>
      <c r="BM112" s="18"/>
      <c r="BN112" s="18"/>
    </row>
    <row r="113" spans="1:66" x14ac:dyDescent="0.25">
      <c r="A113" s="27"/>
      <c r="B113" s="27"/>
      <c r="C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18"/>
      <c r="BM113" s="18"/>
      <c r="BN113" s="18"/>
    </row>
    <row r="114" spans="1:66" x14ac:dyDescent="0.25">
      <c r="A114" s="27"/>
      <c r="B114" s="27"/>
      <c r="C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18"/>
      <c r="BM114" s="18"/>
      <c r="BN114" s="18"/>
    </row>
    <row r="115" spans="1:66" x14ac:dyDescent="0.25">
      <c r="A115" s="27"/>
      <c r="B115" s="27"/>
      <c r="C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18"/>
      <c r="BM115" s="18"/>
      <c r="BN115" s="18"/>
    </row>
    <row r="116" spans="1:66" x14ac:dyDescent="0.25">
      <c r="A116" s="27"/>
      <c r="B116" s="27"/>
      <c r="C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18"/>
      <c r="BM116" s="18"/>
      <c r="BN116" s="18"/>
    </row>
    <row r="117" spans="1:66" x14ac:dyDescent="0.25">
      <c r="A117" s="27"/>
      <c r="B117" s="27"/>
      <c r="C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18"/>
      <c r="BM117" s="18"/>
      <c r="BN117" s="18"/>
    </row>
    <row r="118" spans="1:66" x14ac:dyDescent="0.25">
      <c r="A118" s="27"/>
      <c r="B118" s="27"/>
      <c r="C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18"/>
      <c r="BM118" s="18"/>
      <c r="BN118" s="18"/>
    </row>
    <row r="119" spans="1:66" x14ac:dyDescent="0.25">
      <c r="A119" s="27"/>
      <c r="B119" s="27"/>
      <c r="C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18"/>
      <c r="BM119" s="18"/>
      <c r="BN119" s="18"/>
    </row>
    <row r="120" spans="1:66" x14ac:dyDescent="0.25">
      <c r="A120" s="27"/>
      <c r="B120" s="27"/>
      <c r="C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18"/>
      <c r="BM120" s="18"/>
      <c r="BN120" s="18"/>
    </row>
    <row r="121" spans="1:66" x14ac:dyDescent="0.25">
      <c r="A121" s="27"/>
      <c r="B121" s="27"/>
      <c r="C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18"/>
      <c r="BM121" s="18"/>
      <c r="BN121" s="18"/>
    </row>
    <row r="122" spans="1:66" x14ac:dyDescent="0.25">
      <c r="A122" s="27"/>
      <c r="B122" s="27"/>
      <c r="C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18"/>
      <c r="BM122" s="18"/>
      <c r="BN122" s="18"/>
    </row>
    <row r="123" spans="1:66" x14ac:dyDescent="0.25">
      <c r="A123" s="27"/>
      <c r="B123" s="27"/>
      <c r="C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18"/>
      <c r="BM123" s="18"/>
      <c r="BN123" s="18"/>
    </row>
    <row r="124" spans="1:66" x14ac:dyDescent="0.25">
      <c r="A124" s="27"/>
      <c r="B124" s="27"/>
      <c r="C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18"/>
      <c r="BM124" s="18"/>
      <c r="BN124" s="18"/>
    </row>
    <row r="125" spans="1:66" x14ac:dyDescent="0.25">
      <c r="A125" s="27"/>
      <c r="B125" s="27"/>
      <c r="C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18"/>
      <c r="BM125" s="18"/>
      <c r="BN125" s="18"/>
    </row>
    <row r="126" spans="1:66" x14ac:dyDescent="0.25">
      <c r="A126" s="27"/>
      <c r="B126" s="27"/>
      <c r="C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18"/>
      <c r="BM126" s="18"/>
      <c r="BN126" s="18"/>
    </row>
    <row r="127" spans="1:66" x14ac:dyDescent="0.25">
      <c r="A127" s="27"/>
      <c r="B127" s="27"/>
      <c r="C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18"/>
      <c r="BM127" s="18"/>
      <c r="BN127" s="18"/>
    </row>
    <row r="128" spans="1:66" x14ac:dyDescent="0.25">
      <c r="A128" s="27"/>
      <c r="B128" s="27"/>
      <c r="C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18"/>
      <c r="BM128" s="18"/>
      <c r="BN128" s="18"/>
    </row>
    <row r="129" spans="1:66" x14ac:dyDescent="0.25">
      <c r="A129" s="27"/>
      <c r="B129" s="27"/>
      <c r="C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18"/>
      <c r="BM129" s="18"/>
      <c r="BN129" s="18"/>
    </row>
    <row r="130" spans="1:66" x14ac:dyDescent="0.25">
      <c r="A130" s="27"/>
      <c r="B130" s="27"/>
      <c r="C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18"/>
      <c r="BM130" s="18"/>
      <c r="BN130" s="18"/>
    </row>
    <row r="131" spans="1:66" x14ac:dyDescent="0.25">
      <c r="A131" s="27"/>
      <c r="B131" s="27"/>
      <c r="C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18"/>
      <c r="BM131" s="18"/>
      <c r="BN131" s="18"/>
    </row>
    <row r="132" spans="1:66" x14ac:dyDescent="0.25">
      <c r="A132" s="27"/>
      <c r="B132" s="27"/>
      <c r="C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18"/>
      <c r="BM132" s="18"/>
      <c r="BN132" s="18"/>
    </row>
    <row r="133" spans="1:66" x14ac:dyDescent="0.25">
      <c r="A133" s="27"/>
      <c r="B133" s="27"/>
      <c r="C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18"/>
      <c r="BM133" s="18"/>
      <c r="BN133" s="18"/>
    </row>
    <row r="134" spans="1:66" x14ac:dyDescent="0.25">
      <c r="A134" s="27"/>
      <c r="B134" s="27"/>
      <c r="C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18"/>
      <c r="BM134" s="18"/>
      <c r="BN134" s="18"/>
    </row>
    <row r="135" spans="1:66" x14ac:dyDescent="0.25">
      <c r="A135" s="27"/>
      <c r="B135" s="27"/>
      <c r="C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18"/>
      <c r="BM135" s="18"/>
      <c r="BN135" s="18"/>
    </row>
    <row r="136" spans="1:66" x14ac:dyDescent="0.25">
      <c r="A136" s="27"/>
      <c r="B136" s="27"/>
      <c r="C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18"/>
      <c r="BM136" s="18"/>
      <c r="BN136" s="18"/>
    </row>
    <row r="137" spans="1:66" x14ac:dyDescent="0.25">
      <c r="A137" s="27"/>
      <c r="B137" s="27"/>
      <c r="C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18"/>
      <c r="BM137" s="18"/>
      <c r="BN137" s="18"/>
    </row>
    <row r="138" spans="1:66" x14ac:dyDescent="0.25">
      <c r="A138" s="27"/>
      <c r="B138" s="27"/>
      <c r="C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18"/>
      <c r="BM138" s="18"/>
      <c r="BN138" s="18"/>
    </row>
    <row r="139" spans="1:66" x14ac:dyDescent="0.25">
      <c r="A139" s="27"/>
      <c r="B139" s="27"/>
      <c r="C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18"/>
      <c r="BM139" s="18"/>
      <c r="BN139" s="18"/>
    </row>
    <row r="140" spans="1:66" x14ac:dyDescent="0.25">
      <c r="A140" s="27"/>
      <c r="B140" s="27"/>
      <c r="C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18"/>
      <c r="BM140" s="18"/>
      <c r="BN140" s="18"/>
    </row>
    <row r="141" spans="1:66" x14ac:dyDescent="0.25">
      <c r="A141" s="27"/>
      <c r="B141" s="27"/>
      <c r="C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18"/>
      <c r="BM141" s="18"/>
      <c r="BN141" s="18"/>
    </row>
    <row r="142" spans="1:66" x14ac:dyDescent="0.25">
      <c r="A142" s="27"/>
      <c r="B142" s="27"/>
      <c r="C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18"/>
      <c r="BM142" s="18"/>
      <c r="BN142" s="18"/>
    </row>
    <row r="143" spans="1:66" x14ac:dyDescent="0.25">
      <c r="A143" s="27"/>
      <c r="B143" s="27"/>
      <c r="C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18"/>
      <c r="BM143" s="18"/>
      <c r="BN143" s="18"/>
    </row>
    <row r="144" spans="1:66" x14ac:dyDescent="0.25">
      <c r="A144" s="27"/>
      <c r="B144" s="27"/>
      <c r="C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18"/>
      <c r="BM144" s="18"/>
      <c r="BN144" s="18"/>
    </row>
    <row r="145" spans="1:66" x14ac:dyDescent="0.25">
      <c r="A145" s="27"/>
      <c r="B145" s="27"/>
      <c r="C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18"/>
      <c r="BM145" s="18"/>
      <c r="BN145" s="18"/>
    </row>
    <row r="146" spans="1:66" x14ac:dyDescent="0.25">
      <c r="A146" s="27"/>
      <c r="B146" s="27"/>
      <c r="C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18"/>
      <c r="BM146" s="18"/>
      <c r="BN146" s="18"/>
    </row>
    <row r="147" spans="1:66" x14ac:dyDescent="0.25">
      <c r="A147" s="27"/>
      <c r="B147" s="27"/>
      <c r="C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18"/>
      <c r="BM147" s="18"/>
      <c r="BN147" s="18"/>
    </row>
    <row r="148" spans="1:66" x14ac:dyDescent="0.25">
      <c r="A148" s="27"/>
      <c r="B148" s="27"/>
      <c r="C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18"/>
      <c r="BM148" s="18"/>
      <c r="BN148" s="18"/>
    </row>
    <row r="149" spans="1:66" x14ac:dyDescent="0.25">
      <c r="A149" s="27"/>
      <c r="B149" s="27"/>
      <c r="C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18"/>
      <c r="BM149" s="18"/>
      <c r="BN149" s="18"/>
    </row>
    <row r="150" spans="1:66" x14ac:dyDescent="0.25">
      <c r="A150" s="27"/>
      <c r="B150" s="27"/>
      <c r="C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18"/>
      <c r="BM150" s="18"/>
      <c r="BN150" s="18"/>
    </row>
    <row r="151" spans="1:66" x14ac:dyDescent="0.25">
      <c r="A151" s="27"/>
      <c r="B151" s="27"/>
      <c r="C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18"/>
      <c r="BM151" s="18"/>
      <c r="BN151" s="18"/>
    </row>
    <row r="152" spans="1:66" x14ac:dyDescent="0.25">
      <c r="A152" s="27"/>
      <c r="B152" s="27"/>
      <c r="C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18"/>
      <c r="BM152" s="18"/>
      <c r="BN152" s="18"/>
    </row>
    <row r="153" spans="1:66" x14ac:dyDescent="0.25">
      <c r="A153" s="27"/>
      <c r="B153" s="27"/>
      <c r="C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18"/>
      <c r="BM153" s="18"/>
      <c r="BN153" s="18"/>
    </row>
    <row r="154" spans="1:66" x14ac:dyDescent="0.25">
      <c r="A154" s="27"/>
      <c r="B154" s="27"/>
      <c r="C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18"/>
      <c r="BM154" s="18"/>
      <c r="BN154" s="18"/>
    </row>
    <row r="155" spans="1:66" x14ac:dyDescent="0.25">
      <c r="A155" s="27"/>
      <c r="B155" s="27"/>
      <c r="C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18"/>
      <c r="BM155" s="18"/>
      <c r="BN155" s="18"/>
    </row>
    <row r="156" spans="1:66" x14ac:dyDescent="0.25">
      <c r="A156" s="27"/>
      <c r="B156" s="27"/>
      <c r="C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18"/>
      <c r="BM156" s="18"/>
      <c r="BN156" s="18"/>
    </row>
    <row r="157" spans="1:66" x14ac:dyDescent="0.25">
      <c r="A157" s="27"/>
      <c r="B157" s="27"/>
      <c r="C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18"/>
      <c r="BM157" s="18"/>
      <c r="BN157" s="18"/>
    </row>
    <row r="158" spans="1:66" x14ac:dyDescent="0.25">
      <c r="A158" s="27"/>
      <c r="B158" s="27"/>
      <c r="C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18"/>
      <c r="BM158" s="18"/>
      <c r="BN158" s="18"/>
    </row>
    <row r="159" spans="1:66" x14ac:dyDescent="0.25">
      <c r="A159" s="27"/>
      <c r="B159" s="27"/>
      <c r="C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18"/>
      <c r="BM159" s="18"/>
      <c r="BN159" s="18"/>
    </row>
    <row r="160" spans="1:66" x14ac:dyDescent="0.25">
      <c r="A160" s="27"/>
      <c r="B160" s="27"/>
      <c r="C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18"/>
      <c r="BM160" s="18"/>
      <c r="BN160" s="18"/>
    </row>
    <row r="161" spans="1:66" x14ac:dyDescent="0.25">
      <c r="A161" s="27"/>
      <c r="B161" s="27"/>
      <c r="C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18"/>
      <c r="BM161" s="18"/>
      <c r="BN161" s="18"/>
    </row>
    <row r="162" spans="1:66" x14ac:dyDescent="0.25">
      <c r="A162" s="27"/>
      <c r="B162" s="27"/>
      <c r="C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18"/>
      <c r="BM162" s="18"/>
      <c r="BN162" s="18"/>
    </row>
    <row r="163" spans="1:66" x14ac:dyDescent="0.25">
      <c r="A163" s="27"/>
      <c r="B163" s="27"/>
      <c r="C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18"/>
      <c r="BM163" s="18"/>
      <c r="BN163" s="18"/>
    </row>
    <row r="164" spans="1:66" x14ac:dyDescent="0.25">
      <c r="A164" s="27"/>
      <c r="B164" s="27"/>
      <c r="C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18"/>
      <c r="BM164" s="18"/>
      <c r="BN164" s="18"/>
    </row>
    <row r="165" spans="1:66" x14ac:dyDescent="0.25">
      <c r="A165" s="27"/>
      <c r="B165" s="27"/>
      <c r="C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18"/>
      <c r="BM165" s="18"/>
      <c r="BN165" s="18"/>
    </row>
    <row r="166" spans="1:66" x14ac:dyDescent="0.25">
      <c r="A166" s="27"/>
      <c r="B166" s="27"/>
      <c r="C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18"/>
      <c r="BM166" s="18"/>
      <c r="BN166" s="18"/>
    </row>
    <row r="167" spans="1:66" x14ac:dyDescent="0.25">
      <c r="A167" s="27"/>
      <c r="B167" s="27"/>
      <c r="C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18"/>
      <c r="BM167" s="18"/>
      <c r="BN167" s="18"/>
    </row>
    <row r="168" spans="1:66" x14ac:dyDescent="0.25">
      <c r="A168" s="27"/>
      <c r="B168" s="27"/>
      <c r="C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18"/>
      <c r="BM168" s="18"/>
      <c r="BN168" s="18"/>
    </row>
    <row r="169" spans="1:66" x14ac:dyDescent="0.25">
      <c r="A169" s="27"/>
      <c r="B169" s="27"/>
      <c r="C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18"/>
      <c r="BM169" s="18"/>
      <c r="BN169" s="18"/>
    </row>
    <row r="170" spans="1:66" x14ac:dyDescent="0.25">
      <c r="A170" s="27"/>
      <c r="B170" s="27"/>
      <c r="C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18"/>
      <c r="BM170" s="18"/>
      <c r="BN170" s="18"/>
    </row>
    <row r="171" spans="1:66" x14ac:dyDescent="0.25">
      <c r="A171" s="27"/>
      <c r="B171" s="27"/>
      <c r="C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18"/>
      <c r="BM171" s="18"/>
      <c r="BN171" s="18"/>
    </row>
    <row r="172" spans="1:66" x14ac:dyDescent="0.25">
      <c r="A172" s="27"/>
      <c r="B172" s="27"/>
      <c r="C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18"/>
      <c r="BM172" s="18"/>
      <c r="BN172" s="18"/>
    </row>
    <row r="173" spans="1:66" x14ac:dyDescent="0.25">
      <c r="A173" s="27"/>
      <c r="B173" s="27"/>
      <c r="C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18"/>
      <c r="BM173" s="18"/>
      <c r="BN173" s="18"/>
    </row>
    <row r="174" spans="1:66" x14ac:dyDescent="0.25">
      <c r="A174" s="27"/>
      <c r="B174" s="27"/>
      <c r="C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18"/>
      <c r="BM174" s="18"/>
      <c r="BN174" s="18"/>
    </row>
    <row r="175" spans="1:66" x14ac:dyDescent="0.25">
      <c r="A175" s="27"/>
      <c r="B175" s="27"/>
      <c r="C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18"/>
      <c r="BM175" s="18"/>
      <c r="BN175" s="18"/>
    </row>
    <row r="176" spans="1:66" x14ac:dyDescent="0.25">
      <c r="A176" s="27"/>
      <c r="B176" s="27"/>
      <c r="C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18"/>
      <c r="BM176" s="18"/>
      <c r="BN176" s="18"/>
    </row>
    <row r="177" spans="1:66" x14ac:dyDescent="0.25">
      <c r="A177" s="27"/>
      <c r="B177" s="27"/>
      <c r="C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18"/>
      <c r="BM177" s="18"/>
      <c r="BN177" s="18"/>
    </row>
    <row r="178" spans="1:66" x14ac:dyDescent="0.25">
      <c r="A178" s="27"/>
      <c r="B178" s="27"/>
      <c r="C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18"/>
      <c r="BM178" s="18"/>
      <c r="BN178" s="18"/>
    </row>
    <row r="179" spans="1:66" x14ac:dyDescent="0.25">
      <c r="A179" s="27"/>
      <c r="B179" s="27"/>
      <c r="C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18"/>
      <c r="BM179" s="18"/>
      <c r="BN179" s="18"/>
    </row>
    <row r="180" spans="1:66" x14ac:dyDescent="0.25">
      <c r="A180" s="27"/>
      <c r="B180" s="27"/>
      <c r="C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18"/>
      <c r="BM180" s="18"/>
      <c r="BN180" s="18"/>
    </row>
    <row r="181" spans="1:66" x14ac:dyDescent="0.25">
      <c r="A181" s="27"/>
      <c r="B181" s="27"/>
      <c r="C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18"/>
      <c r="BM181" s="18"/>
      <c r="BN181" s="18"/>
    </row>
    <row r="182" spans="1:66" x14ac:dyDescent="0.25">
      <c r="A182" s="27"/>
      <c r="B182" s="27"/>
      <c r="C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18"/>
      <c r="BM182" s="18"/>
      <c r="BN182" s="18"/>
    </row>
    <row r="183" spans="1:66" x14ac:dyDescent="0.25">
      <c r="A183" s="27"/>
      <c r="B183" s="27"/>
      <c r="C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18"/>
      <c r="BM183" s="18"/>
      <c r="BN183" s="18"/>
    </row>
    <row r="184" spans="1:66" x14ac:dyDescent="0.25">
      <c r="A184" s="27"/>
      <c r="B184" s="27"/>
      <c r="C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18"/>
      <c r="BM184" s="18"/>
      <c r="BN184" s="18"/>
    </row>
    <row r="185" spans="1:66" x14ac:dyDescent="0.25">
      <c r="A185" s="27"/>
      <c r="B185" s="27"/>
      <c r="C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18"/>
      <c r="BM185" s="18"/>
      <c r="BN185" s="18"/>
    </row>
    <row r="186" spans="1:66" x14ac:dyDescent="0.25">
      <c r="A186" s="27"/>
      <c r="B186" s="27"/>
      <c r="C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18"/>
      <c r="BM186" s="18"/>
      <c r="BN186" s="18"/>
    </row>
    <row r="187" spans="1:66" x14ac:dyDescent="0.25">
      <c r="A187" s="27"/>
      <c r="B187" s="27"/>
      <c r="C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18"/>
      <c r="BM187" s="18"/>
      <c r="BN187" s="18"/>
    </row>
    <row r="188" spans="1:66" x14ac:dyDescent="0.25">
      <c r="A188" s="27"/>
      <c r="B188" s="27"/>
      <c r="C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18"/>
      <c r="BM188" s="18"/>
      <c r="BN188" s="18"/>
    </row>
    <row r="189" spans="1:66" x14ac:dyDescent="0.25">
      <c r="A189" s="27"/>
      <c r="B189" s="27"/>
      <c r="C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18"/>
      <c r="BM189" s="18"/>
      <c r="BN189" s="18"/>
    </row>
    <row r="190" spans="1:66" x14ac:dyDescent="0.25">
      <c r="A190" s="27"/>
      <c r="B190" s="27"/>
      <c r="C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18"/>
      <c r="BM190" s="18"/>
      <c r="BN190" s="18"/>
    </row>
    <row r="191" spans="1:66" x14ac:dyDescent="0.25">
      <c r="A191" s="27"/>
      <c r="B191" s="27"/>
      <c r="C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18"/>
      <c r="BM191" s="18"/>
      <c r="BN191" s="18"/>
    </row>
    <row r="192" spans="1:66" x14ac:dyDescent="0.25">
      <c r="A192" s="27"/>
      <c r="B192" s="27"/>
      <c r="C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18"/>
      <c r="BM192" s="18"/>
      <c r="BN192" s="18"/>
    </row>
    <row r="193" spans="1:66" x14ac:dyDescent="0.25">
      <c r="A193" s="27"/>
      <c r="B193" s="27"/>
      <c r="C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18"/>
      <c r="BM193" s="18"/>
      <c r="BN193" s="18"/>
    </row>
    <row r="194" spans="1:66" x14ac:dyDescent="0.25">
      <c r="A194" s="27"/>
      <c r="B194" s="27"/>
      <c r="C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18"/>
      <c r="BM194" s="18"/>
      <c r="BN194" s="18"/>
    </row>
    <row r="195" spans="1:66" x14ac:dyDescent="0.25">
      <c r="A195" s="27"/>
      <c r="B195" s="27"/>
      <c r="C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18"/>
      <c r="BM195" s="18"/>
      <c r="BN195" s="18"/>
    </row>
    <row r="196" spans="1:66" x14ac:dyDescent="0.25">
      <c r="A196" s="27"/>
      <c r="B196" s="27"/>
      <c r="C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18"/>
      <c r="BM196" s="18"/>
      <c r="BN196" s="18"/>
    </row>
    <row r="197" spans="1:66" x14ac:dyDescent="0.25">
      <c r="A197" s="27"/>
      <c r="B197" s="27"/>
      <c r="C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18"/>
      <c r="BM197" s="18"/>
      <c r="BN197" s="18"/>
    </row>
    <row r="198" spans="1:66" x14ac:dyDescent="0.25">
      <c r="A198" s="27"/>
      <c r="B198" s="27"/>
      <c r="C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18"/>
      <c r="BM198" s="18"/>
      <c r="BN198" s="18"/>
    </row>
    <row r="199" spans="1:66" x14ac:dyDescent="0.25">
      <c r="A199" s="27"/>
      <c r="B199" s="27"/>
      <c r="C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18"/>
      <c r="BM199" s="18"/>
      <c r="BN199" s="18"/>
    </row>
    <row r="200" spans="1:66" x14ac:dyDescent="0.25">
      <c r="A200" s="27"/>
      <c r="B200" s="27"/>
      <c r="C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18"/>
      <c r="BM200" s="18"/>
      <c r="BN200" s="18"/>
    </row>
    <row r="201" spans="1:66" x14ac:dyDescent="0.25">
      <c r="A201" s="27"/>
      <c r="B201" s="27"/>
      <c r="C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18"/>
      <c r="BM201" s="18"/>
      <c r="BN201" s="18"/>
    </row>
    <row r="202" spans="1:66" x14ac:dyDescent="0.25">
      <c r="A202" s="27"/>
      <c r="B202" s="27"/>
      <c r="C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18"/>
      <c r="BM202" s="18"/>
      <c r="BN202" s="18"/>
    </row>
    <row r="203" spans="1:66" x14ac:dyDescent="0.25">
      <c r="A203" s="27"/>
      <c r="B203" s="27"/>
      <c r="C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18"/>
      <c r="BM203" s="18"/>
      <c r="BN203" s="18"/>
    </row>
    <row r="204" spans="1:66" x14ac:dyDescent="0.25">
      <c r="A204" s="27"/>
      <c r="B204" s="27"/>
      <c r="C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18"/>
      <c r="BM204" s="18"/>
      <c r="BN204" s="18"/>
    </row>
    <row r="205" spans="1:66" x14ac:dyDescent="0.25">
      <c r="A205" s="27"/>
      <c r="B205" s="27"/>
      <c r="C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18"/>
      <c r="BM205" s="18"/>
      <c r="BN205" s="18"/>
    </row>
    <row r="206" spans="1:66" x14ac:dyDescent="0.25">
      <c r="A206" s="27"/>
      <c r="B206" s="27"/>
      <c r="C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18"/>
      <c r="BM206" s="18"/>
      <c r="BN206" s="18"/>
    </row>
    <row r="207" spans="1:66" x14ac:dyDescent="0.25">
      <c r="A207" s="27"/>
      <c r="B207" s="27"/>
      <c r="C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18"/>
      <c r="BM207" s="18"/>
      <c r="BN207" s="18"/>
    </row>
    <row r="208" spans="1:66" x14ac:dyDescent="0.25">
      <c r="A208" s="27"/>
      <c r="B208" s="27"/>
      <c r="C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18"/>
      <c r="BM208" s="18"/>
      <c r="BN208" s="18"/>
    </row>
    <row r="209" spans="1:66" x14ac:dyDescent="0.25">
      <c r="A209" s="27"/>
      <c r="B209" s="27"/>
      <c r="C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18"/>
      <c r="BM209" s="18"/>
      <c r="BN209" s="18"/>
    </row>
    <row r="210" spans="1:66" x14ac:dyDescent="0.25">
      <c r="A210" s="27"/>
      <c r="B210" s="27"/>
      <c r="C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18"/>
      <c r="BM210" s="18"/>
      <c r="BN210" s="18"/>
    </row>
    <row r="211" spans="1:66" x14ac:dyDescent="0.25">
      <c r="A211" s="27"/>
      <c r="B211" s="27"/>
      <c r="C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18"/>
      <c r="BM211" s="18"/>
      <c r="BN211" s="18"/>
    </row>
    <row r="212" spans="1:66" x14ac:dyDescent="0.25">
      <c r="A212" s="27"/>
      <c r="B212" s="27"/>
      <c r="C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18"/>
      <c r="BM212" s="18"/>
      <c r="BN212" s="18"/>
    </row>
    <row r="213" spans="1:66" x14ac:dyDescent="0.25">
      <c r="A213" s="27"/>
      <c r="B213" s="27"/>
      <c r="C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18"/>
      <c r="BM213" s="18"/>
      <c r="BN213" s="18"/>
    </row>
    <row r="214" spans="1:66" x14ac:dyDescent="0.25">
      <c r="A214" s="27"/>
      <c r="B214" s="27"/>
      <c r="C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18"/>
      <c r="BM214" s="18"/>
      <c r="BN214" s="18"/>
    </row>
    <row r="215" spans="1:66" x14ac:dyDescent="0.25">
      <c r="A215" s="27"/>
      <c r="B215" s="27"/>
      <c r="C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18"/>
      <c r="BM215" s="18"/>
      <c r="BN215" s="18"/>
    </row>
    <row r="216" spans="1:66" x14ac:dyDescent="0.25">
      <c r="A216" s="27"/>
      <c r="B216" s="27"/>
      <c r="C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18"/>
      <c r="BM216" s="18"/>
      <c r="BN216" s="18"/>
    </row>
    <row r="217" spans="1:66" x14ac:dyDescent="0.25">
      <c r="A217" s="27"/>
      <c r="B217" s="27"/>
      <c r="C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18"/>
      <c r="BM217" s="18"/>
      <c r="BN217" s="18"/>
    </row>
    <row r="218" spans="1:66" x14ac:dyDescent="0.25">
      <c r="A218" s="27"/>
      <c r="B218" s="27"/>
      <c r="C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18"/>
      <c r="BM218" s="18"/>
      <c r="BN218" s="18"/>
    </row>
    <row r="219" spans="1:66" x14ac:dyDescent="0.25">
      <c r="A219" s="27"/>
      <c r="B219" s="27"/>
      <c r="C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18"/>
      <c r="BM219" s="18"/>
      <c r="BN219" s="18"/>
    </row>
    <row r="220" spans="1:66" x14ac:dyDescent="0.25">
      <c r="A220" s="27"/>
      <c r="B220" s="27"/>
      <c r="C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18"/>
      <c r="BM220" s="18"/>
      <c r="BN220" s="18"/>
    </row>
    <row r="221" spans="1:66" x14ac:dyDescent="0.25">
      <c r="A221" s="27"/>
      <c r="B221" s="27"/>
      <c r="C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18"/>
      <c r="BM221" s="18"/>
      <c r="BN221" s="18"/>
    </row>
    <row r="222" spans="1:66" x14ac:dyDescent="0.25">
      <c r="A222" s="27"/>
      <c r="B222" s="27"/>
      <c r="C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18"/>
      <c r="BM222" s="18"/>
      <c r="BN222" s="18"/>
    </row>
    <row r="223" spans="1:66" x14ac:dyDescent="0.25">
      <c r="A223" s="27"/>
      <c r="B223" s="27"/>
      <c r="C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18"/>
      <c r="BM223" s="18"/>
      <c r="BN223" s="18"/>
    </row>
    <row r="224" spans="1:66" x14ac:dyDescent="0.25">
      <c r="A224" s="27"/>
      <c r="B224" s="27"/>
      <c r="C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18"/>
      <c r="BM224" s="18"/>
      <c r="BN224" s="18"/>
    </row>
    <row r="225" spans="1:66" x14ac:dyDescent="0.25">
      <c r="A225" s="27"/>
      <c r="B225" s="27"/>
      <c r="C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18"/>
      <c r="BM225" s="18"/>
      <c r="BN225" s="18"/>
    </row>
    <row r="226" spans="1:66" x14ac:dyDescent="0.25">
      <c r="A226" s="27"/>
      <c r="B226" s="27"/>
      <c r="C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18"/>
      <c r="BM226" s="18"/>
      <c r="BN226" s="18"/>
    </row>
    <row r="227" spans="1:66" x14ac:dyDescent="0.25">
      <c r="A227" s="27"/>
      <c r="B227" s="27"/>
      <c r="C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18"/>
      <c r="BM227" s="18"/>
      <c r="BN227" s="18"/>
    </row>
    <row r="228" spans="1:66" x14ac:dyDescent="0.25">
      <c r="A228" s="27"/>
      <c r="B228" s="27"/>
      <c r="C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18"/>
      <c r="BM228" s="18"/>
      <c r="BN228" s="18"/>
    </row>
    <row r="229" spans="1:66" x14ac:dyDescent="0.25">
      <c r="A229" s="27"/>
      <c r="B229" s="27"/>
      <c r="C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18"/>
      <c r="BM229" s="18"/>
      <c r="BN229" s="18"/>
    </row>
    <row r="230" spans="1:66" x14ac:dyDescent="0.25">
      <c r="A230" s="27"/>
      <c r="B230" s="27"/>
      <c r="C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18"/>
      <c r="BM230" s="18"/>
      <c r="BN230" s="18"/>
    </row>
    <row r="231" spans="1:66" x14ac:dyDescent="0.25">
      <c r="A231" s="27"/>
      <c r="B231" s="27"/>
      <c r="C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18"/>
      <c r="BM231" s="18"/>
      <c r="BN231" s="18"/>
    </row>
    <row r="232" spans="1:66" x14ac:dyDescent="0.25">
      <c r="A232" s="27"/>
      <c r="B232" s="27"/>
      <c r="C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18"/>
      <c r="BM232" s="18"/>
      <c r="BN232" s="18"/>
    </row>
    <row r="233" spans="1:66" x14ac:dyDescent="0.25">
      <c r="A233" s="27"/>
      <c r="B233" s="27"/>
      <c r="C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18"/>
      <c r="BM233" s="18"/>
      <c r="BN233" s="18"/>
    </row>
    <row r="234" spans="1:66" x14ac:dyDescent="0.25">
      <c r="A234" s="27"/>
      <c r="B234" s="27"/>
      <c r="C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18"/>
      <c r="BM234" s="18"/>
      <c r="BN234" s="18"/>
    </row>
    <row r="235" spans="1:66" x14ac:dyDescent="0.25">
      <c r="A235" s="27"/>
      <c r="B235" s="27"/>
      <c r="C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18"/>
      <c r="BM235" s="18"/>
      <c r="BN235" s="18"/>
    </row>
    <row r="236" spans="1:66" x14ac:dyDescent="0.25">
      <c r="A236" s="27"/>
      <c r="B236" s="27"/>
      <c r="C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18"/>
      <c r="BM236" s="18"/>
      <c r="BN236" s="18"/>
    </row>
    <row r="237" spans="1:66" x14ac:dyDescent="0.25">
      <c r="A237" s="27"/>
      <c r="B237" s="27"/>
      <c r="C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18"/>
      <c r="BM237" s="18"/>
      <c r="BN237" s="18"/>
    </row>
    <row r="238" spans="1:66" x14ac:dyDescent="0.25">
      <c r="A238" s="27"/>
      <c r="B238" s="27"/>
      <c r="C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18"/>
      <c r="BM238" s="18"/>
      <c r="BN238" s="18"/>
    </row>
    <row r="239" spans="1:66" x14ac:dyDescent="0.25">
      <c r="A239" s="27"/>
      <c r="B239" s="27"/>
      <c r="C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18"/>
      <c r="BM239" s="18"/>
      <c r="BN239" s="18"/>
    </row>
    <row r="240" spans="1:66" x14ac:dyDescent="0.25">
      <c r="A240" s="27"/>
      <c r="B240" s="27"/>
      <c r="C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18"/>
      <c r="BM240" s="18"/>
      <c r="BN240" s="18"/>
    </row>
    <row r="241" spans="1:66" x14ac:dyDescent="0.25">
      <c r="A241" s="27"/>
      <c r="B241" s="27"/>
      <c r="C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18"/>
      <c r="BM241" s="18"/>
      <c r="BN241" s="18"/>
    </row>
    <row r="242" spans="1:66" x14ac:dyDescent="0.25">
      <c r="A242" s="27"/>
      <c r="B242" s="27"/>
      <c r="C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18"/>
      <c r="BM242" s="18"/>
      <c r="BN242" s="18"/>
    </row>
    <row r="243" spans="1:66" x14ac:dyDescent="0.25">
      <c r="A243" s="27"/>
      <c r="B243" s="27"/>
      <c r="C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18"/>
      <c r="BM243" s="18"/>
      <c r="BN243" s="18"/>
    </row>
    <row r="244" spans="1:66" x14ac:dyDescent="0.25">
      <c r="A244" s="27"/>
      <c r="B244" s="27"/>
      <c r="C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18"/>
      <c r="BM244" s="18"/>
      <c r="BN244" s="18"/>
    </row>
    <row r="245" spans="1:66" x14ac:dyDescent="0.25">
      <c r="A245" s="27"/>
      <c r="B245" s="27"/>
      <c r="C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18"/>
      <c r="BM245" s="18"/>
      <c r="BN245" s="18"/>
    </row>
    <row r="246" spans="1:66" x14ac:dyDescent="0.25">
      <c r="A246" s="27"/>
      <c r="B246" s="27"/>
      <c r="C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18"/>
      <c r="BM246" s="18"/>
      <c r="BN246" s="18"/>
    </row>
    <row r="247" spans="1:66" x14ac:dyDescent="0.25">
      <c r="A247" s="27"/>
      <c r="B247" s="27"/>
      <c r="C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18"/>
      <c r="BM247" s="18"/>
      <c r="BN247" s="18"/>
    </row>
    <row r="248" spans="1:66" x14ac:dyDescent="0.25">
      <c r="A248" s="27"/>
      <c r="B248" s="27"/>
      <c r="C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18"/>
      <c r="BM248" s="18"/>
      <c r="BN248" s="18"/>
    </row>
    <row r="249" spans="1:66" x14ac:dyDescent="0.25">
      <c r="A249" s="27"/>
      <c r="B249" s="27"/>
      <c r="C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18"/>
      <c r="BM249" s="18"/>
      <c r="BN249" s="18"/>
    </row>
    <row r="250" spans="1:66" x14ac:dyDescent="0.25">
      <c r="A250" s="27"/>
      <c r="B250" s="27"/>
      <c r="C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18"/>
      <c r="BM250" s="18"/>
      <c r="BN250" s="18"/>
    </row>
    <row r="251" spans="1:66" x14ac:dyDescent="0.25">
      <c r="A251" s="27"/>
      <c r="B251" s="27"/>
      <c r="C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18"/>
      <c r="BM251" s="18"/>
      <c r="BN251" s="18"/>
    </row>
    <row r="252" spans="1:66" x14ac:dyDescent="0.25">
      <c r="A252" s="27"/>
      <c r="B252" s="27"/>
      <c r="C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18"/>
      <c r="BM252" s="18"/>
      <c r="BN252" s="18"/>
    </row>
    <row r="253" spans="1:66" x14ac:dyDescent="0.25">
      <c r="A253" s="27"/>
      <c r="B253" s="27"/>
      <c r="C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18"/>
      <c r="BM253" s="18"/>
      <c r="BN253" s="18"/>
    </row>
    <row r="254" spans="1:66" x14ac:dyDescent="0.25">
      <c r="A254" s="27"/>
      <c r="B254" s="27"/>
      <c r="C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18"/>
      <c r="BM254" s="18"/>
      <c r="BN254" s="18"/>
    </row>
    <row r="255" spans="1:66" x14ac:dyDescent="0.25">
      <c r="A255" s="27"/>
      <c r="B255" s="27"/>
      <c r="C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18"/>
      <c r="BM255" s="18"/>
      <c r="BN255" s="18"/>
    </row>
    <row r="256" spans="1:66" x14ac:dyDescent="0.25">
      <c r="A256" s="27"/>
      <c r="B256" s="27"/>
      <c r="C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18"/>
      <c r="BM256" s="18"/>
      <c r="BN256" s="18"/>
    </row>
    <row r="257" spans="1:66" x14ac:dyDescent="0.25">
      <c r="A257" s="27"/>
      <c r="B257" s="27"/>
      <c r="C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18"/>
      <c r="BM257" s="18"/>
      <c r="BN257" s="18"/>
    </row>
    <row r="258" spans="1:66" x14ac:dyDescent="0.25">
      <c r="A258" s="27"/>
      <c r="B258" s="27"/>
      <c r="C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18"/>
      <c r="BM258" s="18"/>
      <c r="BN258" s="18"/>
    </row>
    <row r="259" spans="1:66" x14ac:dyDescent="0.25">
      <c r="A259" s="27"/>
      <c r="B259" s="27"/>
      <c r="C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18"/>
      <c r="BM259" s="18"/>
      <c r="BN259" s="18"/>
    </row>
    <row r="260" spans="1:66" x14ac:dyDescent="0.25">
      <c r="A260" s="27"/>
      <c r="B260" s="27"/>
      <c r="C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18"/>
      <c r="BM260" s="18"/>
      <c r="BN260" s="18"/>
    </row>
    <row r="261" spans="1:66" x14ac:dyDescent="0.25">
      <c r="A261" s="27"/>
      <c r="B261" s="27"/>
      <c r="C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18"/>
      <c r="BM261" s="18"/>
      <c r="BN261" s="18"/>
    </row>
    <row r="262" spans="1:66" x14ac:dyDescent="0.25">
      <c r="A262" s="27"/>
      <c r="B262" s="27"/>
      <c r="C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18"/>
      <c r="BM262" s="18"/>
      <c r="BN262" s="18"/>
    </row>
    <row r="263" spans="1:66" x14ac:dyDescent="0.25">
      <c r="A263" s="27"/>
      <c r="B263" s="27"/>
      <c r="C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18"/>
      <c r="BM263" s="18"/>
      <c r="BN263" s="18"/>
    </row>
    <row r="264" spans="1:66" x14ac:dyDescent="0.25">
      <c r="A264" s="27"/>
      <c r="B264" s="27"/>
      <c r="C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18"/>
      <c r="BM264" s="18"/>
      <c r="BN264" s="18"/>
    </row>
    <row r="265" spans="1:66" x14ac:dyDescent="0.25">
      <c r="A265" s="27"/>
      <c r="B265" s="27"/>
      <c r="C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18"/>
      <c r="BM265" s="18"/>
      <c r="BN265" s="18"/>
    </row>
    <row r="266" spans="1:66" x14ac:dyDescent="0.25">
      <c r="A266" s="27"/>
      <c r="B266" s="27"/>
      <c r="C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18"/>
      <c r="BM266" s="18"/>
      <c r="BN266" s="18"/>
    </row>
    <row r="267" spans="1:66" x14ac:dyDescent="0.25">
      <c r="A267" s="27"/>
      <c r="B267" s="27"/>
      <c r="C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18"/>
      <c r="BM267" s="18"/>
      <c r="BN267" s="18"/>
    </row>
    <row r="268" spans="1:66" x14ac:dyDescent="0.25">
      <c r="A268" s="27"/>
      <c r="B268" s="27"/>
      <c r="C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18"/>
      <c r="BM268" s="18"/>
      <c r="BN268" s="18"/>
    </row>
    <row r="269" spans="1:66" x14ac:dyDescent="0.25">
      <c r="A269" s="27"/>
      <c r="B269" s="27"/>
      <c r="C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18"/>
      <c r="BM269" s="18"/>
      <c r="BN269" s="18"/>
    </row>
    <row r="270" spans="1:66" x14ac:dyDescent="0.25">
      <c r="A270" s="27"/>
      <c r="B270" s="27"/>
      <c r="C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18"/>
      <c r="BM270" s="18"/>
      <c r="BN270" s="18"/>
    </row>
    <row r="271" spans="1:66" x14ac:dyDescent="0.25">
      <c r="A271" s="27"/>
      <c r="B271" s="27"/>
      <c r="C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18"/>
      <c r="BM271" s="18"/>
      <c r="BN271" s="18"/>
    </row>
    <row r="272" spans="1:66" x14ac:dyDescent="0.25">
      <c r="A272" s="27"/>
      <c r="B272" s="27"/>
      <c r="C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18"/>
      <c r="BM272" s="18"/>
      <c r="BN272" s="18"/>
    </row>
    <row r="273" spans="1:66" x14ac:dyDescent="0.25">
      <c r="A273" s="27"/>
      <c r="B273" s="27"/>
      <c r="C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18"/>
      <c r="BM273" s="18"/>
      <c r="BN273" s="18"/>
    </row>
    <row r="274" spans="1:66" x14ac:dyDescent="0.25">
      <c r="A274" s="27"/>
      <c r="B274" s="27"/>
      <c r="C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18"/>
      <c r="BM274" s="18"/>
      <c r="BN274" s="18"/>
    </row>
    <row r="275" spans="1:66" x14ac:dyDescent="0.25">
      <c r="A275" s="27"/>
      <c r="B275" s="27"/>
      <c r="C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18"/>
      <c r="BM275" s="18"/>
      <c r="BN275" s="18"/>
    </row>
    <row r="276" spans="1:66" x14ac:dyDescent="0.25">
      <c r="A276" s="27"/>
      <c r="B276" s="27"/>
      <c r="C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18"/>
      <c r="BM276" s="18"/>
      <c r="BN276" s="18"/>
    </row>
    <row r="277" spans="1:66" x14ac:dyDescent="0.25">
      <c r="A277" s="27"/>
      <c r="B277" s="27"/>
      <c r="C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18"/>
      <c r="BM277" s="18"/>
      <c r="BN277" s="18"/>
    </row>
    <row r="278" spans="1:66" x14ac:dyDescent="0.25">
      <c r="A278" s="27"/>
      <c r="B278" s="27"/>
      <c r="C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18"/>
      <c r="BM278" s="18"/>
      <c r="BN278" s="18"/>
    </row>
    <row r="279" spans="1:66" x14ac:dyDescent="0.25">
      <c r="A279" s="27"/>
      <c r="B279" s="27"/>
      <c r="C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18"/>
      <c r="BM279" s="18"/>
      <c r="BN279" s="18"/>
    </row>
    <row r="280" spans="1:66" x14ac:dyDescent="0.25">
      <c r="A280" s="27"/>
      <c r="B280" s="27"/>
      <c r="C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18"/>
      <c r="BM280" s="18"/>
      <c r="BN280" s="18"/>
    </row>
    <row r="281" spans="1:66" x14ac:dyDescent="0.25">
      <c r="A281" s="27"/>
      <c r="B281" s="27"/>
      <c r="C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18"/>
      <c r="BM281" s="18"/>
      <c r="BN281" s="18"/>
    </row>
    <row r="282" spans="1:66" x14ac:dyDescent="0.25">
      <c r="A282" s="27"/>
      <c r="B282" s="27"/>
      <c r="C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18"/>
      <c r="BM282" s="18"/>
      <c r="BN282" s="18"/>
    </row>
    <row r="283" spans="1:66" x14ac:dyDescent="0.25">
      <c r="A283" s="27"/>
      <c r="B283" s="27"/>
      <c r="C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18"/>
      <c r="BM283" s="18"/>
      <c r="BN283" s="18"/>
    </row>
    <row r="284" spans="1:66" x14ac:dyDescent="0.25">
      <c r="A284" s="27"/>
      <c r="B284" s="27"/>
      <c r="C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18"/>
      <c r="BM284" s="18"/>
      <c r="BN284" s="18"/>
    </row>
    <row r="285" spans="1:66" x14ac:dyDescent="0.25">
      <c r="A285" s="27"/>
      <c r="B285" s="27"/>
      <c r="C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18"/>
      <c r="BM285" s="18"/>
      <c r="BN285" s="18"/>
    </row>
    <row r="286" spans="1:66" x14ac:dyDescent="0.25">
      <c r="A286" s="27"/>
      <c r="B286" s="27"/>
      <c r="C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18"/>
      <c r="BM286" s="18"/>
      <c r="BN286" s="18"/>
    </row>
    <row r="287" spans="1:66" x14ac:dyDescent="0.25">
      <c r="A287" s="27"/>
      <c r="B287" s="27"/>
      <c r="C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18"/>
      <c r="BM287" s="18"/>
      <c r="BN287" s="18"/>
    </row>
    <row r="288" spans="1:66" x14ac:dyDescent="0.25">
      <c r="A288" s="27"/>
      <c r="B288" s="27"/>
      <c r="C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18"/>
      <c r="BM288" s="18"/>
      <c r="BN288" s="18"/>
    </row>
    <row r="289" spans="1:66" x14ac:dyDescent="0.25">
      <c r="A289" s="27"/>
      <c r="B289" s="27"/>
      <c r="C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18"/>
      <c r="BM289" s="18"/>
      <c r="BN289" s="18"/>
    </row>
    <row r="290" spans="1:66" x14ac:dyDescent="0.25">
      <c r="A290" s="27"/>
      <c r="B290" s="27"/>
      <c r="C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18"/>
      <c r="BM290" s="18"/>
      <c r="BN290" s="18"/>
    </row>
    <row r="291" spans="1:66" x14ac:dyDescent="0.25">
      <c r="A291" s="27"/>
      <c r="B291" s="27"/>
      <c r="C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18"/>
      <c r="BM291" s="18"/>
      <c r="BN291" s="18"/>
    </row>
    <row r="292" spans="1:66" x14ac:dyDescent="0.25">
      <c r="A292" s="27"/>
      <c r="B292" s="27"/>
      <c r="C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18"/>
      <c r="BM292" s="18"/>
      <c r="BN292" s="18"/>
    </row>
    <row r="293" spans="1:66" x14ac:dyDescent="0.25">
      <c r="A293" s="27"/>
      <c r="B293" s="27"/>
      <c r="C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18"/>
      <c r="BM293" s="18"/>
      <c r="BN293" s="18"/>
    </row>
    <row r="294" spans="1:66" x14ac:dyDescent="0.25">
      <c r="A294" s="27"/>
      <c r="B294" s="27"/>
      <c r="C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18"/>
      <c r="BM294" s="18"/>
      <c r="BN294" s="18"/>
    </row>
    <row r="295" spans="1:66" x14ac:dyDescent="0.25">
      <c r="A295" s="27"/>
      <c r="B295" s="27"/>
      <c r="C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18"/>
      <c r="BM295" s="18"/>
      <c r="BN295" s="18"/>
    </row>
    <row r="296" spans="1:66" x14ac:dyDescent="0.25">
      <c r="A296" s="27"/>
      <c r="B296" s="27"/>
      <c r="C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18"/>
      <c r="BM296" s="18"/>
      <c r="BN296" s="18"/>
    </row>
    <row r="297" spans="1:66" x14ac:dyDescent="0.25">
      <c r="A297" s="27"/>
      <c r="B297" s="27"/>
      <c r="C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18"/>
      <c r="BM297" s="18"/>
      <c r="BN297" s="18"/>
    </row>
    <row r="298" spans="1:66" x14ac:dyDescent="0.25">
      <c r="A298" s="27"/>
      <c r="B298" s="27"/>
      <c r="C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c r="BF298" s="27"/>
      <c r="BG298" s="27"/>
      <c r="BH298" s="27"/>
      <c r="BI298" s="27"/>
      <c r="BJ298" s="27"/>
      <c r="BK298" s="27"/>
      <c r="BL298" s="18"/>
      <c r="BM298" s="18"/>
      <c r="BN298" s="18"/>
    </row>
    <row r="299" spans="1:66" x14ac:dyDescent="0.25">
      <c r="A299" s="27"/>
      <c r="B299" s="27"/>
      <c r="C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18"/>
      <c r="BM299" s="18"/>
      <c r="BN299" s="18"/>
    </row>
    <row r="300" spans="1:66" x14ac:dyDescent="0.25">
      <c r="A300" s="27"/>
      <c r="B300" s="27"/>
      <c r="C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18"/>
      <c r="BM300" s="18"/>
      <c r="BN300" s="18"/>
    </row>
    <row r="301" spans="1:66" x14ac:dyDescent="0.25">
      <c r="A301" s="27"/>
      <c r="B301" s="27"/>
      <c r="C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c r="BF301" s="27"/>
      <c r="BG301" s="27"/>
      <c r="BH301" s="27"/>
      <c r="BI301" s="27"/>
      <c r="BJ301" s="27"/>
      <c r="BK301" s="27"/>
      <c r="BL301" s="18"/>
      <c r="BM301" s="18"/>
      <c r="BN301" s="18"/>
    </row>
    <row r="302" spans="1:66" x14ac:dyDescent="0.25">
      <c r="A302" s="27"/>
      <c r="B302" s="27"/>
      <c r="C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c r="BF302" s="27"/>
      <c r="BG302" s="27"/>
      <c r="BH302" s="27"/>
      <c r="BI302" s="27"/>
      <c r="BJ302" s="27"/>
      <c r="BK302" s="27"/>
      <c r="BL302" s="18"/>
      <c r="BM302" s="18"/>
      <c r="BN302" s="18"/>
    </row>
    <row r="303" spans="1:66" x14ac:dyDescent="0.25">
      <c r="A303" s="27"/>
      <c r="B303" s="27"/>
      <c r="C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18"/>
      <c r="BM303" s="18"/>
      <c r="BN303" s="18"/>
    </row>
    <row r="304" spans="1:66" x14ac:dyDescent="0.25">
      <c r="A304" s="27"/>
      <c r="B304" s="27"/>
      <c r="C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18"/>
      <c r="BM304" s="18"/>
      <c r="BN304" s="18"/>
    </row>
    <row r="305" spans="1:66" x14ac:dyDescent="0.25">
      <c r="A305" s="27"/>
      <c r="B305" s="27"/>
      <c r="C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18"/>
      <c r="BM305" s="18"/>
      <c r="BN305" s="18"/>
    </row>
    <row r="306" spans="1:66" x14ac:dyDescent="0.25">
      <c r="A306" s="27"/>
      <c r="B306" s="27"/>
      <c r="C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18"/>
      <c r="BM306" s="18"/>
      <c r="BN306" s="18"/>
    </row>
    <row r="307" spans="1:66" x14ac:dyDescent="0.25">
      <c r="A307" s="27"/>
      <c r="B307" s="27"/>
      <c r="C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c r="BF307" s="27"/>
      <c r="BG307" s="27"/>
      <c r="BH307" s="27"/>
      <c r="BI307" s="27"/>
      <c r="BJ307" s="27"/>
      <c r="BK307" s="27"/>
      <c r="BL307" s="18"/>
      <c r="BM307" s="18"/>
      <c r="BN307" s="18"/>
    </row>
    <row r="308" spans="1:66" x14ac:dyDescent="0.25">
      <c r="A308" s="27"/>
      <c r="B308" s="27"/>
      <c r="C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18"/>
      <c r="BM308" s="18"/>
      <c r="BN308" s="18"/>
    </row>
    <row r="309" spans="1:66" x14ac:dyDescent="0.25">
      <c r="A309" s="27"/>
      <c r="B309" s="27"/>
      <c r="C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18"/>
      <c r="BM309" s="18"/>
      <c r="BN309" s="18"/>
    </row>
    <row r="310" spans="1:66" x14ac:dyDescent="0.25">
      <c r="A310" s="27"/>
      <c r="B310" s="27"/>
      <c r="C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18"/>
      <c r="BM310" s="18"/>
      <c r="BN310" s="18"/>
    </row>
    <row r="311" spans="1:66" x14ac:dyDescent="0.25">
      <c r="A311" s="27"/>
      <c r="B311" s="27"/>
      <c r="C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18"/>
      <c r="BM311" s="18"/>
      <c r="BN311" s="18"/>
    </row>
    <row r="312" spans="1:66" x14ac:dyDescent="0.25">
      <c r="A312" s="27"/>
      <c r="B312" s="27"/>
      <c r="C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c r="BF312" s="27"/>
      <c r="BG312" s="27"/>
      <c r="BH312" s="27"/>
      <c r="BI312" s="27"/>
      <c r="BJ312" s="27"/>
      <c r="BK312" s="27"/>
      <c r="BL312" s="18"/>
      <c r="BM312" s="18"/>
      <c r="BN312" s="18"/>
    </row>
    <row r="313" spans="1:66" x14ac:dyDescent="0.25">
      <c r="A313" s="27"/>
      <c r="B313" s="27"/>
      <c r="C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c r="BF313" s="27"/>
      <c r="BG313" s="27"/>
      <c r="BH313" s="27"/>
      <c r="BI313" s="27"/>
      <c r="BJ313" s="27"/>
      <c r="BK313" s="27"/>
      <c r="BL313" s="18"/>
      <c r="BM313" s="18"/>
      <c r="BN313" s="18"/>
    </row>
    <row r="314" spans="1:66" x14ac:dyDescent="0.25">
      <c r="A314" s="27"/>
      <c r="B314" s="27"/>
      <c r="C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18"/>
      <c r="BM314" s="18"/>
      <c r="BN314" s="18"/>
    </row>
    <row r="315" spans="1:66" x14ac:dyDescent="0.25">
      <c r="A315" s="27"/>
      <c r="B315" s="27"/>
      <c r="C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c r="BF315" s="27"/>
      <c r="BG315" s="27"/>
      <c r="BH315" s="27"/>
      <c r="BI315" s="27"/>
      <c r="BJ315" s="27"/>
      <c r="BK315" s="27"/>
      <c r="BL315" s="18"/>
      <c r="BM315" s="18"/>
      <c r="BN315" s="18"/>
    </row>
    <row r="316" spans="1:66" x14ac:dyDescent="0.25">
      <c r="A316" s="27"/>
      <c r="B316" s="27"/>
      <c r="C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18"/>
      <c r="BM316" s="18"/>
      <c r="BN316" s="18"/>
    </row>
    <row r="317" spans="1:66" x14ac:dyDescent="0.25">
      <c r="A317" s="27"/>
      <c r="B317" s="27"/>
      <c r="C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18"/>
      <c r="BM317" s="18"/>
      <c r="BN317" s="18"/>
    </row>
    <row r="318" spans="1:66" x14ac:dyDescent="0.25">
      <c r="A318" s="27"/>
      <c r="B318" s="27"/>
      <c r="C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18"/>
      <c r="BM318" s="18"/>
      <c r="BN318" s="18"/>
    </row>
    <row r="319" spans="1:66" x14ac:dyDescent="0.25">
      <c r="A319" s="27"/>
      <c r="B319" s="27"/>
      <c r="C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c r="BF319" s="27"/>
      <c r="BG319" s="27"/>
      <c r="BH319" s="27"/>
      <c r="BI319" s="27"/>
      <c r="BJ319" s="27"/>
      <c r="BK319" s="27"/>
      <c r="BL319" s="18"/>
      <c r="BM319" s="18"/>
      <c r="BN319" s="18"/>
    </row>
    <row r="320" spans="1:66" x14ac:dyDescent="0.25">
      <c r="A320" s="27"/>
      <c r="B320" s="27"/>
      <c r="C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c r="BA320" s="27"/>
      <c r="BB320" s="27"/>
      <c r="BC320" s="27"/>
      <c r="BD320" s="27"/>
      <c r="BE320" s="27"/>
      <c r="BF320" s="27"/>
      <c r="BG320" s="27"/>
      <c r="BH320" s="27"/>
      <c r="BI320" s="27"/>
      <c r="BJ320" s="27"/>
      <c r="BK320" s="27"/>
      <c r="BL320" s="18"/>
      <c r="BM320" s="18"/>
      <c r="BN320" s="18"/>
    </row>
    <row r="321" spans="1:66" x14ac:dyDescent="0.25">
      <c r="A321" s="27"/>
      <c r="B321" s="27"/>
      <c r="C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c r="BA321" s="27"/>
      <c r="BB321" s="27"/>
      <c r="BC321" s="27"/>
      <c r="BD321" s="27"/>
      <c r="BE321" s="27"/>
      <c r="BF321" s="27"/>
      <c r="BG321" s="27"/>
      <c r="BH321" s="27"/>
      <c r="BI321" s="27"/>
      <c r="BJ321" s="27"/>
      <c r="BK321" s="27"/>
      <c r="BL321" s="18"/>
      <c r="BM321" s="18"/>
      <c r="BN321" s="18"/>
    </row>
    <row r="322" spans="1:66" x14ac:dyDescent="0.25">
      <c r="A322" s="27"/>
      <c r="B322" s="27"/>
      <c r="C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c r="BI322" s="27"/>
      <c r="BJ322" s="27"/>
      <c r="BK322" s="27"/>
      <c r="BL322" s="18"/>
      <c r="BM322" s="18"/>
      <c r="BN322" s="18"/>
    </row>
    <row r="323" spans="1:66" x14ac:dyDescent="0.25">
      <c r="A323" s="27"/>
      <c r="B323" s="27"/>
      <c r="C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18"/>
      <c r="BM323" s="18"/>
      <c r="BN323" s="18"/>
    </row>
    <row r="324" spans="1:66" x14ac:dyDescent="0.25">
      <c r="A324" s="27"/>
      <c r="B324" s="27"/>
      <c r="C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c r="BC324" s="27"/>
      <c r="BD324" s="27"/>
      <c r="BE324" s="27"/>
      <c r="BF324" s="27"/>
      <c r="BG324" s="27"/>
      <c r="BH324" s="27"/>
      <c r="BI324" s="27"/>
      <c r="BJ324" s="27"/>
      <c r="BK324" s="27"/>
      <c r="BL324" s="18"/>
      <c r="BM324" s="18"/>
      <c r="BN324" s="18"/>
    </row>
    <row r="325" spans="1:66" x14ac:dyDescent="0.25">
      <c r="A325" s="27"/>
      <c r="B325" s="27"/>
      <c r="C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c r="BC325" s="27"/>
      <c r="BD325" s="27"/>
      <c r="BE325" s="27"/>
      <c r="BF325" s="27"/>
      <c r="BG325" s="27"/>
      <c r="BH325" s="27"/>
      <c r="BI325" s="27"/>
      <c r="BJ325" s="27"/>
      <c r="BK325" s="27"/>
      <c r="BL325" s="18"/>
      <c r="BM325" s="18"/>
      <c r="BN325" s="18"/>
    </row>
    <row r="326" spans="1:66" x14ac:dyDescent="0.25">
      <c r="A326" s="27"/>
      <c r="B326" s="27"/>
      <c r="C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18"/>
      <c r="BM326" s="18"/>
      <c r="BN326" s="18"/>
    </row>
    <row r="327" spans="1:66" x14ac:dyDescent="0.25">
      <c r="A327" s="27"/>
      <c r="B327" s="27"/>
      <c r="C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c r="BC327" s="27"/>
      <c r="BD327" s="27"/>
      <c r="BE327" s="27"/>
      <c r="BF327" s="27"/>
      <c r="BG327" s="27"/>
      <c r="BH327" s="27"/>
      <c r="BI327" s="27"/>
      <c r="BJ327" s="27"/>
      <c r="BK327" s="27"/>
      <c r="BL327" s="18"/>
      <c r="BM327" s="18"/>
      <c r="BN327" s="18"/>
    </row>
    <row r="328" spans="1:66" x14ac:dyDescent="0.25">
      <c r="A328" s="27"/>
      <c r="B328" s="27"/>
      <c r="C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c r="BC328" s="27"/>
      <c r="BD328" s="27"/>
      <c r="BE328" s="27"/>
      <c r="BF328" s="27"/>
      <c r="BG328" s="27"/>
      <c r="BH328" s="27"/>
      <c r="BI328" s="27"/>
      <c r="BJ328" s="27"/>
      <c r="BK328" s="27"/>
      <c r="BL328" s="18"/>
      <c r="BM328" s="18"/>
      <c r="BN328" s="18"/>
    </row>
    <row r="329" spans="1:66" x14ac:dyDescent="0.25">
      <c r="A329" s="27"/>
      <c r="B329" s="27"/>
      <c r="C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18"/>
      <c r="BM329" s="18"/>
      <c r="BN329" s="18"/>
    </row>
    <row r="330" spans="1:66" x14ac:dyDescent="0.25">
      <c r="A330" s="27"/>
      <c r="B330" s="27"/>
      <c r="C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c r="BC330" s="27"/>
      <c r="BD330" s="27"/>
      <c r="BE330" s="27"/>
      <c r="BF330" s="27"/>
      <c r="BG330" s="27"/>
      <c r="BH330" s="27"/>
      <c r="BI330" s="27"/>
      <c r="BJ330" s="27"/>
      <c r="BK330" s="27"/>
      <c r="BL330" s="18"/>
      <c r="BM330" s="18"/>
      <c r="BN330" s="18"/>
    </row>
    <row r="331" spans="1:66" x14ac:dyDescent="0.25">
      <c r="A331" s="27"/>
      <c r="B331" s="27"/>
      <c r="C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c r="BC331" s="27"/>
      <c r="BD331" s="27"/>
      <c r="BE331" s="27"/>
      <c r="BF331" s="27"/>
      <c r="BG331" s="27"/>
      <c r="BH331" s="27"/>
      <c r="BI331" s="27"/>
      <c r="BJ331" s="27"/>
      <c r="BK331" s="27"/>
      <c r="BL331" s="18"/>
      <c r="BM331" s="18"/>
      <c r="BN331" s="18"/>
    </row>
    <row r="332" spans="1:66" x14ac:dyDescent="0.25">
      <c r="A332" s="27"/>
      <c r="B332" s="27"/>
      <c r="C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c r="BA332" s="27"/>
      <c r="BB332" s="27"/>
      <c r="BC332" s="27"/>
      <c r="BD332" s="27"/>
      <c r="BE332" s="27"/>
      <c r="BF332" s="27"/>
      <c r="BG332" s="27"/>
      <c r="BH332" s="27"/>
      <c r="BI332" s="27"/>
      <c r="BJ332" s="27"/>
      <c r="BK332" s="27"/>
      <c r="BL332" s="18"/>
      <c r="BM332" s="18"/>
      <c r="BN332" s="18"/>
    </row>
    <row r="333" spans="1:66" x14ac:dyDescent="0.25">
      <c r="A333" s="27"/>
      <c r="B333" s="27"/>
      <c r="C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c r="BC333" s="27"/>
      <c r="BD333" s="27"/>
      <c r="BE333" s="27"/>
      <c r="BF333" s="27"/>
      <c r="BG333" s="27"/>
      <c r="BH333" s="27"/>
      <c r="BI333" s="27"/>
      <c r="BJ333" s="27"/>
      <c r="BK333" s="27"/>
      <c r="BL333" s="18"/>
      <c r="BM333" s="18"/>
      <c r="BN333" s="18"/>
    </row>
    <row r="334" spans="1:66" x14ac:dyDescent="0.25">
      <c r="A334" s="27"/>
      <c r="B334" s="27"/>
      <c r="C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c r="BC334" s="27"/>
      <c r="BD334" s="27"/>
      <c r="BE334" s="27"/>
      <c r="BF334" s="27"/>
      <c r="BG334" s="27"/>
      <c r="BH334" s="27"/>
      <c r="BI334" s="27"/>
      <c r="BJ334" s="27"/>
      <c r="BK334" s="27"/>
      <c r="BL334" s="18"/>
      <c r="BM334" s="18"/>
      <c r="BN334" s="18"/>
    </row>
    <row r="335" spans="1:66" x14ac:dyDescent="0.25">
      <c r="A335" s="27"/>
      <c r="B335" s="27"/>
      <c r="C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c r="BC335" s="27"/>
      <c r="BD335" s="27"/>
      <c r="BE335" s="27"/>
      <c r="BF335" s="27"/>
      <c r="BG335" s="27"/>
      <c r="BH335" s="27"/>
      <c r="BI335" s="27"/>
      <c r="BJ335" s="27"/>
      <c r="BK335" s="27"/>
      <c r="BL335" s="18"/>
      <c r="BM335" s="18"/>
      <c r="BN335" s="18"/>
    </row>
    <row r="336" spans="1:66" x14ac:dyDescent="0.25">
      <c r="A336" s="27"/>
      <c r="B336" s="27"/>
      <c r="C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18"/>
      <c r="BM336" s="18"/>
      <c r="BN336" s="18"/>
    </row>
    <row r="337" spans="1:66" x14ac:dyDescent="0.25">
      <c r="A337" s="27"/>
      <c r="B337" s="27"/>
      <c r="C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c r="BA337" s="27"/>
      <c r="BB337" s="27"/>
      <c r="BC337" s="27"/>
      <c r="BD337" s="27"/>
      <c r="BE337" s="27"/>
      <c r="BF337" s="27"/>
      <c r="BG337" s="27"/>
      <c r="BH337" s="27"/>
      <c r="BI337" s="27"/>
      <c r="BJ337" s="27"/>
      <c r="BK337" s="27"/>
      <c r="BL337" s="18"/>
      <c r="BM337" s="18"/>
      <c r="BN337" s="18"/>
    </row>
    <row r="338" spans="1:66" x14ac:dyDescent="0.25">
      <c r="A338" s="27"/>
      <c r="B338" s="27"/>
      <c r="C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c r="BA338" s="27"/>
      <c r="BB338" s="27"/>
      <c r="BC338" s="27"/>
      <c r="BD338" s="27"/>
      <c r="BE338" s="27"/>
      <c r="BF338" s="27"/>
      <c r="BG338" s="27"/>
      <c r="BH338" s="27"/>
      <c r="BI338" s="27"/>
      <c r="BJ338" s="27"/>
      <c r="BK338" s="27"/>
      <c r="BL338" s="18"/>
      <c r="BM338" s="18"/>
      <c r="BN338" s="18"/>
    </row>
    <row r="339" spans="1:66" x14ac:dyDescent="0.25">
      <c r="A339" s="27"/>
      <c r="B339" s="27"/>
      <c r="C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c r="BA339" s="27"/>
      <c r="BB339" s="27"/>
      <c r="BC339" s="27"/>
      <c r="BD339" s="27"/>
      <c r="BE339" s="27"/>
      <c r="BF339" s="27"/>
      <c r="BG339" s="27"/>
      <c r="BH339" s="27"/>
      <c r="BI339" s="27"/>
      <c r="BJ339" s="27"/>
      <c r="BK339" s="27"/>
      <c r="BL339" s="18"/>
      <c r="BM339" s="18"/>
      <c r="BN339" s="18"/>
    </row>
    <row r="340" spans="1:66" x14ac:dyDescent="0.25">
      <c r="A340" s="27"/>
      <c r="B340" s="27"/>
      <c r="C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c r="BA340" s="27"/>
      <c r="BB340" s="27"/>
      <c r="BC340" s="27"/>
      <c r="BD340" s="27"/>
      <c r="BE340" s="27"/>
      <c r="BF340" s="27"/>
      <c r="BG340" s="27"/>
      <c r="BH340" s="27"/>
      <c r="BI340" s="27"/>
      <c r="BJ340" s="27"/>
      <c r="BK340" s="27"/>
      <c r="BL340" s="18"/>
      <c r="BM340" s="18"/>
      <c r="BN340" s="18"/>
    </row>
    <row r="341" spans="1:66" x14ac:dyDescent="0.25">
      <c r="A341" s="27"/>
      <c r="B341" s="27"/>
      <c r="C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c r="BA341" s="27"/>
      <c r="BB341" s="27"/>
      <c r="BC341" s="27"/>
      <c r="BD341" s="27"/>
      <c r="BE341" s="27"/>
      <c r="BF341" s="27"/>
      <c r="BG341" s="27"/>
      <c r="BH341" s="27"/>
      <c r="BI341" s="27"/>
      <c r="BJ341" s="27"/>
      <c r="BK341" s="27"/>
      <c r="BL341" s="18"/>
      <c r="BM341" s="18"/>
      <c r="BN341" s="18"/>
    </row>
    <row r="342" spans="1:66" x14ac:dyDescent="0.25">
      <c r="A342" s="27"/>
      <c r="B342" s="27"/>
      <c r="C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c r="BC342" s="27"/>
      <c r="BD342" s="27"/>
      <c r="BE342" s="27"/>
      <c r="BF342" s="27"/>
      <c r="BG342" s="27"/>
      <c r="BH342" s="27"/>
      <c r="BI342" s="27"/>
      <c r="BJ342" s="27"/>
      <c r="BK342" s="27"/>
      <c r="BL342" s="18"/>
      <c r="BM342" s="18"/>
      <c r="BN342" s="18"/>
    </row>
    <row r="343" spans="1:66" x14ac:dyDescent="0.25">
      <c r="A343" s="27"/>
      <c r="B343" s="27"/>
      <c r="C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c r="BA343" s="27"/>
      <c r="BB343" s="27"/>
      <c r="BC343" s="27"/>
      <c r="BD343" s="27"/>
      <c r="BE343" s="27"/>
      <c r="BF343" s="27"/>
      <c r="BG343" s="27"/>
      <c r="BH343" s="27"/>
      <c r="BI343" s="27"/>
      <c r="BJ343" s="27"/>
      <c r="BK343" s="27"/>
      <c r="BL343" s="18"/>
      <c r="BM343" s="18"/>
      <c r="BN343" s="18"/>
    </row>
    <row r="344" spans="1:66" x14ac:dyDescent="0.25">
      <c r="A344" s="27"/>
      <c r="B344" s="27"/>
      <c r="C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c r="BA344" s="27"/>
      <c r="BB344" s="27"/>
      <c r="BC344" s="27"/>
      <c r="BD344" s="27"/>
      <c r="BE344" s="27"/>
      <c r="BF344" s="27"/>
      <c r="BG344" s="27"/>
      <c r="BH344" s="27"/>
      <c r="BI344" s="27"/>
      <c r="BJ344" s="27"/>
      <c r="BK344" s="27"/>
      <c r="BL344" s="18"/>
      <c r="BM344" s="18"/>
      <c r="BN344" s="18"/>
    </row>
    <row r="345" spans="1:66" x14ac:dyDescent="0.25">
      <c r="A345" s="27"/>
      <c r="B345" s="27"/>
      <c r="C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c r="BA345" s="27"/>
      <c r="BB345" s="27"/>
      <c r="BC345" s="27"/>
      <c r="BD345" s="27"/>
      <c r="BE345" s="27"/>
      <c r="BF345" s="27"/>
      <c r="BG345" s="27"/>
      <c r="BH345" s="27"/>
      <c r="BI345" s="27"/>
      <c r="BJ345" s="27"/>
      <c r="BK345" s="27"/>
      <c r="BL345" s="18"/>
      <c r="BM345" s="18"/>
      <c r="BN345" s="18"/>
    </row>
    <row r="346" spans="1:66" x14ac:dyDescent="0.25">
      <c r="A346" s="27"/>
      <c r="B346" s="27"/>
      <c r="C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c r="BF346" s="27"/>
      <c r="BG346" s="27"/>
      <c r="BH346" s="27"/>
      <c r="BI346" s="27"/>
      <c r="BJ346" s="27"/>
      <c r="BK346" s="27"/>
      <c r="BL346" s="18"/>
      <c r="BM346" s="18"/>
      <c r="BN346" s="18"/>
    </row>
    <row r="347" spans="1:66" x14ac:dyDescent="0.25">
      <c r="A347" s="27"/>
      <c r="B347" s="27"/>
      <c r="C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c r="BA347" s="27"/>
      <c r="BB347" s="27"/>
      <c r="BC347" s="27"/>
      <c r="BD347" s="27"/>
      <c r="BE347" s="27"/>
      <c r="BF347" s="27"/>
      <c r="BG347" s="27"/>
      <c r="BH347" s="27"/>
      <c r="BI347" s="27"/>
      <c r="BJ347" s="27"/>
      <c r="BK347" s="27"/>
      <c r="BL347" s="18"/>
      <c r="BM347" s="18"/>
      <c r="BN347" s="18"/>
    </row>
    <row r="348" spans="1:66" x14ac:dyDescent="0.25">
      <c r="A348" s="27"/>
      <c r="B348" s="27"/>
      <c r="C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c r="BA348" s="27"/>
      <c r="BB348" s="27"/>
      <c r="BC348" s="27"/>
      <c r="BD348" s="27"/>
      <c r="BE348" s="27"/>
      <c r="BF348" s="27"/>
      <c r="BG348" s="27"/>
      <c r="BH348" s="27"/>
      <c r="BI348" s="27"/>
      <c r="BJ348" s="27"/>
      <c r="BK348" s="27"/>
      <c r="BL348" s="18"/>
      <c r="BM348" s="18"/>
      <c r="BN348" s="18"/>
    </row>
    <row r="349" spans="1:66" x14ac:dyDescent="0.25">
      <c r="A349" s="27"/>
      <c r="B349" s="27"/>
      <c r="C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c r="BA349" s="27"/>
      <c r="BB349" s="27"/>
      <c r="BC349" s="27"/>
      <c r="BD349" s="27"/>
      <c r="BE349" s="27"/>
      <c r="BF349" s="27"/>
      <c r="BG349" s="27"/>
      <c r="BH349" s="27"/>
      <c r="BI349" s="27"/>
      <c r="BJ349" s="27"/>
      <c r="BK349" s="27"/>
      <c r="BL349" s="18"/>
      <c r="BM349" s="18"/>
      <c r="BN349" s="18"/>
    </row>
    <row r="350" spans="1:66" x14ac:dyDescent="0.25">
      <c r="A350" s="27"/>
      <c r="B350" s="27"/>
      <c r="C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c r="BA350" s="27"/>
      <c r="BB350" s="27"/>
      <c r="BC350" s="27"/>
      <c r="BD350" s="27"/>
      <c r="BE350" s="27"/>
      <c r="BF350" s="27"/>
      <c r="BG350" s="27"/>
      <c r="BH350" s="27"/>
      <c r="BI350" s="27"/>
      <c r="BJ350" s="27"/>
      <c r="BK350" s="27"/>
      <c r="BL350" s="18"/>
      <c r="BM350" s="18"/>
      <c r="BN350" s="18"/>
    </row>
    <row r="351" spans="1:66" x14ac:dyDescent="0.25">
      <c r="A351" s="27"/>
      <c r="B351" s="27"/>
      <c r="C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c r="BA351" s="27"/>
      <c r="BB351" s="27"/>
      <c r="BC351" s="27"/>
      <c r="BD351" s="27"/>
      <c r="BE351" s="27"/>
      <c r="BF351" s="27"/>
      <c r="BG351" s="27"/>
      <c r="BH351" s="27"/>
      <c r="BI351" s="27"/>
      <c r="BJ351" s="27"/>
      <c r="BK351" s="27"/>
      <c r="BL351" s="18"/>
      <c r="BM351" s="18"/>
      <c r="BN351" s="18"/>
    </row>
    <row r="352" spans="1:66" x14ac:dyDescent="0.25">
      <c r="A352" s="27"/>
      <c r="B352" s="27"/>
      <c r="C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c r="BA352" s="27"/>
      <c r="BB352" s="27"/>
      <c r="BC352" s="27"/>
      <c r="BD352" s="27"/>
      <c r="BE352" s="27"/>
      <c r="BF352" s="27"/>
      <c r="BG352" s="27"/>
      <c r="BH352" s="27"/>
      <c r="BI352" s="27"/>
      <c r="BJ352" s="27"/>
      <c r="BK352" s="27"/>
      <c r="BL352" s="18"/>
      <c r="BM352" s="18"/>
      <c r="BN352" s="18"/>
    </row>
    <row r="353" spans="1:66" x14ac:dyDescent="0.25">
      <c r="A353" s="27"/>
      <c r="B353" s="27"/>
      <c r="C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c r="BA353" s="27"/>
      <c r="BB353" s="27"/>
      <c r="BC353" s="27"/>
      <c r="BD353" s="27"/>
      <c r="BE353" s="27"/>
      <c r="BF353" s="27"/>
      <c r="BG353" s="27"/>
      <c r="BH353" s="27"/>
      <c r="BI353" s="27"/>
      <c r="BJ353" s="27"/>
      <c r="BK353" s="27"/>
      <c r="BL353" s="18"/>
      <c r="BM353" s="18"/>
      <c r="BN353" s="18"/>
    </row>
    <row r="354" spans="1:66" x14ac:dyDescent="0.25">
      <c r="A354" s="27"/>
      <c r="B354" s="27"/>
      <c r="C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c r="BA354" s="27"/>
      <c r="BB354" s="27"/>
      <c r="BC354" s="27"/>
      <c r="BD354" s="27"/>
      <c r="BE354" s="27"/>
      <c r="BF354" s="27"/>
      <c r="BG354" s="27"/>
      <c r="BH354" s="27"/>
      <c r="BI354" s="27"/>
      <c r="BJ354" s="27"/>
      <c r="BK354" s="27"/>
      <c r="BL354" s="18"/>
      <c r="BM354" s="18"/>
      <c r="BN354" s="18"/>
    </row>
    <row r="355" spans="1:66" x14ac:dyDescent="0.25">
      <c r="A355" s="27"/>
      <c r="B355" s="27"/>
      <c r="C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c r="BC355" s="27"/>
      <c r="BD355" s="27"/>
      <c r="BE355" s="27"/>
      <c r="BF355" s="27"/>
      <c r="BG355" s="27"/>
      <c r="BH355" s="27"/>
      <c r="BI355" s="27"/>
      <c r="BJ355" s="27"/>
      <c r="BK355" s="27"/>
      <c r="BL355" s="18"/>
      <c r="BM355" s="18"/>
      <c r="BN355" s="18"/>
    </row>
    <row r="356" spans="1:66" x14ac:dyDescent="0.25">
      <c r="A356" s="27"/>
      <c r="B356" s="27"/>
      <c r="C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c r="BC356" s="27"/>
      <c r="BD356" s="27"/>
      <c r="BE356" s="27"/>
      <c r="BF356" s="27"/>
      <c r="BG356" s="27"/>
      <c r="BH356" s="27"/>
      <c r="BI356" s="27"/>
      <c r="BJ356" s="27"/>
      <c r="BK356" s="27"/>
      <c r="BL356" s="18"/>
      <c r="BM356" s="18"/>
      <c r="BN356" s="18"/>
    </row>
    <row r="357" spans="1:66" x14ac:dyDescent="0.25">
      <c r="A357" s="27"/>
      <c r="B357" s="27"/>
      <c r="C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18"/>
      <c r="BM357" s="18"/>
      <c r="BN357" s="18"/>
    </row>
    <row r="358" spans="1:66" x14ac:dyDescent="0.25">
      <c r="A358" s="27"/>
      <c r="B358" s="27"/>
      <c r="C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c r="BA358" s="27"/>
      <c r="BB358" s="27"/>
      <c r="BC358" s="27"/>
      <c r="BD358" s="27"/>
      <c r="BE358" s="27"/>
      <c r="BF358" s="27"/>
      <c r="BG358" s="27"/>
      <c r="BH358" s="27"/>
      <c r="BI358" s="27"/>
      <c r="BJ358" s="27"/>
      <c r="BK358" s="27"/>
      <c r="BL358" s="18"/>
      <c r="BM358" s="18"/>
      <c r="BN358" s="18"/>
    </row>
    <row r="359" spans="1:66" x14ac:dyDescent="0.25">
      <c r="A359" s="27"/>
      <c r="B359" s="27"/>
      <c r="C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c r="BA359" s="27"/>
      <c r="BB359" s="27"/>
      <c r="BC359" s="27"/>
      <c r="BD359" s="27"/>
      <c r="BE359" s="27"/>
      <c r="BF359" s="27"/>
      <c r="BG359" s="27"/>
      <c r="BH359" s="27"/>
      <c r="BI359" s="27"/>
      <c r="BJ359" s="27"/>
      <c r="BK359" s="27"/>
      <c r="BL359" s="18"/>
      <c r="BM359" s="18"/>
      <c r="BN359" s="18"/>
    </row>
    <row r="360" spans="1:66" x14ac:dyDescent="0.25">
      <c r="A360" s="27"/>
      <c r="B360" s="27"/>
      <c r="C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c r="BA360" s="27"/>
      <c r="BB360" s="27"/>
      <c r="BC360" s="27"/>
      <c r="BD360" s="27"/>
      <c r="BE360" s="27"/>
      <c r="BF360" s="27"/>
      <c r="BG360" s="27"/>
      <c r="BH360" s="27"/>
      <c r="BI360" s="27"/>
      <c r="BJ360" s="27"/>
      <c r="BK360" s="27"/>
      <c r="BL360" s="18"/>
      <c r="BM360" s="18"/>
      <c r="BN360" s="18"/>
    </row>
    <row r="361" spans="1:66" x14ac:dyDescent="0.25">
      <c r="A361" s="27"/>
      <c r="B361" s="27"/>
      <c r="C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c r="BA361" s="27"/>
      <c r="BB361" s="27"/>
      <c r="BC361" s="27"/>
      <c r="BD361" s="27"/>
      <c r="BE361" s="27"/>
      <c r="BF361" s="27"/>
      <c r="BG361" s="27"/>
      <c r="BH361" s="27"/>
      <c r="BI361" s="27"/>
      <c r="BJ361" s="27"/>
      <c r="BK361" s="27"/>
      <c r="BL361" s="18"/>
      <c r="BM361" s="18"/>
      <c r="BN361" s="18"/>
    </row>
    <row r="362" spans="1:66" x14ac:dyDescent="0.25">
      <c r="A362" s="27"/>
      <c r="B362" s="27"/>
      <c r="C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c r="BA362" s="27"/>
      <c r="BB362" s="27"/>
      <c r="BC362" s="27"/>
      <c r="BD362" s="27"/>
      <c r="BE362" s="27"/>
      <c r="BF362" s="27"/>
      <c r="BG362" s="27"/>
      <c r="BH362" s="27"/>
      <c r="BI362" s="27"/>
      <c r="BJ362" s="27"/>
      <c r="BK362" s="27"/>
      <c r="BL362" s="18"/>
      <c r="BM362" s="18"/>
      <c r="BN362" s="18"/>
    </row>
    <row r="363" spans="1:66" x14ac:dyDescent="0.25">
      <c r="A363" s="27"/>
      <c r="B363" s="27"/>
      <c r="C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c r="BC363" s="27"/>
      <c r="BD363" s="27"/>
      <c r="BE363" s="27"/>
      <c r="BF363" s="27"/>
      <c r="BG363" s="27"/>
      <c r="BH363" s="27"/>
      <c r="BI363" s="27"/>
      <c r="BJ363" s="27"/>
      <c r="BK363" s="27"/>
      <c r="BL363" s="18"/>
      <c r="BM363" s="18"/>
      <c r="BN363" s="18"/>
    </row>
    <row r="364" spans="1:66" x14ac:dyDescent="0.25">
      <c r="A364" s="27"/>
      <c r="B364" s="27"/>
      <c r="C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c r="BC364" s="27"/>
      <c r="BD364" s="27"/>
      <c r="BE364" s="27"/>
      <c r="BF364" s="27"/>
      <c r="BG364" s="27"/>
      <c r="BH364" s="27"/>
      <c r="BI364" s="27"/>
      <c r="BJ364" s="27"/>
      <c r="BK364" s="27"/>
      <c r="BL364" s="18"/>
      <c r="BM364" s="18"/>
      <c r="BN364" s="18"/>
    </row>
    <row r="365" spans="1:66" x14ac:dyDescent="0.25">
      <c r="A365" s="27"/>
      <c r="B365" s="27"/>
      <c r="C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c r="BF365" s="27"/>
      <c r="BG365" s="27"/>
      <c r="BH365" s="27"/>
      <c r="BI365" s="27"/>
      <c r="BJ365" s="27"/>
      <c r="BK365" s="27"/>
      <c r="BL365" s="18"/>
      <c r="BM365" s="18"/>
      <c r="BN365" s="18"/>
    </row>
    <row r="366" spans="1:66" x14ac:dyDescent="0.25">
      <c r="A366" s="27"/>
      <c r="B366" s="27"/>
      <c r="C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c r="BC366" s="27"/>
      <c r="BD366" s="27"/>
      <c r="BE366" s="27"/>
      <c r="BF366" s="27"/>
      <c r="BG366" s="27"/>
      <c r="BH366" s="27"/>
      <c r="BI366" s="27"/>
      <c r="BJ366" s="27"/>
      <c r="BK366" s="27"/>
      <c r="BL366" s="18"/>
      <c r="BM366" s="18"/>
      <c r="BN366" s="18"/>
    </row>
    <row r="367" spans="1:66" x14ac:dyDescent="0.25">
      <c r="A367" s="27"/>
      <c r="B367" s="27"/>
      <c r="C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c r="BA367" s="27"/>
      <c r="BB367" s="27"/>
      <c r="BC367" s="27"/>
      <c r="BD367" s="27"/>
      <c r="BE367" s="27"/>
      <c r="BF367" s="27"/>
      <c r="BG367" s="27"/>
      <c r="BH367" s="27"/>
      <c r="BI367" s="27"/>
      <c r="BJ367" s="27"/>
      <c r="BK367" s="27"/>
      <c r="BL367" s="18"/>
      <c r="BM367" s="18"/>
      <c r="BN367" s="18"/>
    </row>
    <row r="368" spans="1:66" x14ac:dyDescent="0.25">
      <c r="A368" s="27"/>
      <c r="B368" s="27"/>
      <c r="C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c r="BA368" s="27"/>
      <c r="BB368" s="27"/>
      <c r="BC368" s="27"/>
      <c r="BD368" s="27"/>
      <c r="BE368" s="27"/>
      <c r="BF368" s="27"/>
      <c r="BG368" s="27"/>
      <c r="BH368" s="27"/>
      <c r="BI368" s="27"/>
      <c r="BJ368" s="27"/>
      <c r="BK368" s="27"/>
      <c r="BL368" s="18"/>
      <c r="BM368" s="18"/>
      <c r="BN368" s="18"/>
    </row>
    <row r="369" spans="1:66" x14ac:dyDescent="0.25">
      <c r="A369" s="27"/>
      <c r="B369" s="27"/>
      <c r="C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c r="BC369" s="27"/>
      <c r="BD369" s="27"/>
      <c r="BE369" s="27"/>
      <c r="BF369" s="27"/>
      <c r="BG369" s="27"/>
      <c r="BH369" s="27"/>
      <c r="BI369" s="27"/>
      <c r="BJ369" s="27"/>
      <c r="BK369" s="27"/>
      <c r="BL369" s="18"/>
      <c r="BM369" s="18"/>
      <c r="BN369" s="18"/>
    </row>
    <row r="370" spans="1:66" x14ac:dyDescent="0.25">
      <c r="A370" s="27"/>
      <c r="B370" s="27"/>
      <c r="C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c r="BA370" s="27"/>
      <c r="BB370" s="27"/>
      <c r="BC370" s="27"/>
      <c r="BD370" s="27"/>
      <c r="BE370" s="27"/>
      <c r="BF370" s="27"/>
      <c r="BG370" s="27"/>
      <c r="BH370" s="27"/>
      <c r="BI370" s="27"/>
      <c r="BJ370" s="27"/>
      <c r="BK370" s="27"/>
      <c r="BL370" s="18"/>
      <c r="BM370" s="18"/>
      <c r="BN370" s="18"/>
    </row>
    <row r="371" spans="1:66" x14ac:dyDescent="0.25">
      <c r="A371" s="27"/>
      <c r="B371" s="27"/>
      <c r="C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c r="BA371" s="27"/>
      <c r="BB371" s="27"/>
      <c r="BC371" s="27"/>
      <c r="BD371" s="27"/>
      <c r="BE371" s="27"/>
      <c r="BF371" s="27"/>
      <c r="BG371" s="27"/>
      <c r="BH371" s="27"/>
      <c r="BI371" s="27"/>
      <c r="BJ371" s="27"/>
      <c r="BK371" s="27"/>
      <c r="BL371" s="18"/>
      <c r="BM371" s="18"/>
      <c r="BN371" s="18"/>
    </row>
    <row r="372" spans="1:66" x14ac:dyDescent="0.25">
      <c r="A372" s="27"/>
      <c r="B372" s="27"/>
      <c r="C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c r="BA372" s="27"/>
      <c r="BB372" s="27"/>
      <c r="BC372" s="27"/>
      <c r="BD372" s="27"/>
      <c r="BE372" s="27"/>
      <c r="BF372" s="27"/>
      <c r="BG372" s="27"/>
      <c r="BH372" s="27"/>
      <c r="BI372" s="27"/>
      <c r="BJ372" s="27"/>
      <c r="BK372" s="27"/>
      <c r="BL372" s="18"/>
      <c r="BM372" s="18"/>
      <c r="BN372" s="18"/>
    </row>
    <row r="373" spans="1:66" x14ac:dyDescent="0.25">
      <c r="A373" s="27"/>
      <c r="B373" s="27"/>
      <c r="C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c r="BA373" s="27"/>
      <c r="BB373" s="27"/>
      <c r="BC373" s="27"/>
      <c r="BD373" s="27"/>
      <c r="BE373" s="27"/>
      <c r="BF373" s="27"/>
      <c r="BG373" s="27"/>
      <c r="BH373" s="27"/>
      <c r="BI373" s="27"/>
      <c r="BJ373" s="27"/>
      <c r="BK373" s="27"/>
      <c r="BL373" s="18"/>
      <c r="BM373" s="18"/>
      <c r="BN373" s="18"/>
    </row>
    <row r="374" spans="1:66" x14ac:dyDescent="0.25">
      <c r="A374" s="27"/>
      <c r="B374" s="27"/>
      <c r="C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c r="BA374" s="27"/>
      <c r="BB374" s="27"/>
      <c r="BC374" s="27"/>
      <c r="BD374" s="27"/>
      <c r="BE374" s="27"/>
      <c r="BF374" s="27"/>
      <c r="BG374" s="27"/>
      <c r="BH374" s="27"/>
      <c r="BI374" s="27"/>
      <c r="BJ374" s="27"/>
      <c r="BK374" s="27"/>
      <c r="BL374" s="18"/>
      <c r="BM374" s="18"/>
      <c r="BN374" s="18"/>
    </row>
    <row r="375" spans="1:66" x14ac:dyDescent="0.25">
      <c r="A375" s="27"/>
      <c r="B375" s="27"/>
      <c r="C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c r="BF375" s="27"/>
      <c r="BG375" s="27"/>
      <c r="BH375" s="27"/>
      <c r="BI375" s="27"/>
      <c r="BJ375" s="27"/>
      <c r="BK375" s="27"/>
      <c r="BL375" s="18"/>
      <c r="BM375" s="18"/>
      <c r="BN375" s="18"/>
    </row>
    <row r="376" spans="1:66" x14ac:dyDescent="0.25">
      <c r="A376" s="27"/>
      <c r="B376" s="27"/>
      <c r="C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c r="BF376" s="27"/>
      <c r="BG376" s="27"/>
      <c r="BH376" s="27"/>
      <c r="BI376" s="27"/>
      <c r="BJ376" s="27"/>
      <c r="BK376" s="27"/>
      <c r="BL376" s="18"/>
      <c r="BM376" s="18"/>
      <c r="BN376" s="18"/>
    </row>
    <row r="377" spans="1:66" x14ac:dyDescent="0.25">
      <c r="A377" s="27"/>
      <c r="B377" s="27"/>
      <c r="C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c r="BA377" s="27"/>
      <c r="BB377" s="27"/>
      <c r="BC377" s="27"/>
      <c r="BD377" s="27"/>
      <c r="BE377" s="27"/>
      <c r="BF377" s="27"/>
      <c r="BG377" s="27"/>
      <c r="BH377" s="27"/>
      <c r="BI377" s="27"/>
      <c r="BJ377" s="27"/>
      <c r="BK377" s="27"/>
      <c r="BL377" s="18"/>
      <c r="BM377" s="18"/>
      <c r="BN377" s="18"/>
    </row>
    <row r="378" spans="1:66" x14ac:dyDescent="0.25">
      <c r="A378" s="27"/>
      <c r="B378" s="27"/>
      <c r="C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c r="BA378" s="27"/>
      <c r="BB378" s="27"/>
      <c r="BC378" s="27"/>
      <c r="BD378" s="27"/>
      <c r="BE378" s="27"/>
      <c r="BF378" s="27"/>
      <c r="BG378" s="27"/>
      <c r="BH378" s="27"/>
      <c r="BI378" s="27"/>
      <c r="BJ378" s="27"/>
      <c r="BK378" s="27"/>
      <c r="BL378" s="18"/>
      <c r="BM378" s="18"/>
      <c r="BN378" s="18"/>
    </row>
    <row r="379" spans="1:66" x14ac:dyDescent="0.25">
      <c r="A379" s="27"/>
      <c r="B379" s="27"/>
      <c r="C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c r="BF379" s="27"/>
      <c r="BG379" s="27"/>
      <c r="BH379" s="27"/>
      <c r="BI379" s="27"/>
      <c r="BJ379" s="27"/>
      <c r="BK379" s="27"/>
      <c r="BL379" s="18"/>
      <c r="BM379" s="18"/>
      <c r="BN379" s="18"/>
    </row>
    <row r="380" spans="1:66" x14ac:dyDescent="0.25">
      <c r="A380" s="27"/>
      <c r="B380" s="27"/>
      <c r="C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c r="BA380" s="27"/>
      <c r="BB380" s="27"/>
      <c r="BC380" s="27"/>
      <c r="BD380" s="27"/>
      <c r="BE380" s="27"/>
      <c r="BF380" s="27"/>
      <c r="BG380" s="27"/>
      <c r="BH380" s="27"/>
      <c r="BI380" s="27"/>
      <c r="BJ380" s="27"/>
      <c r="BK380" s="27"/>
      <c r="BL380" s="18"/>
      <c r="BM380" s="18"/>
      <c r="BN380" s="18"/>
    </row>
    <row r="381" spans="1:66" x14ac:dyDescent="0.25">
      <c r="A381" s="27"/>
      <c r="B381" s="27"/>
      <c r="C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c r="BA381" s="27"/>
      <c r="BB381" s="27"/>
      <c r="BC381" s="27"/>
      <c r="BD381" s="27"/>
      <c r="BE381" s="27"/>
      <c r="BF381" s="27"/>
      <c r="BG381" s="27"/>
      <c r="BH381" s="27"/>
      <c r="BI381" s="27"/>
      <c r="BJ381" s="27"/>
      <c r="BK381" s="27"/>
      <c r="BL381" s="18"/>
      <c r="BM381" s="18"/>
      <c r="BN381" s="18"/>
    </row>
    <row r="382" spans="1:66" x14ac:dyDescent="0.25">
      <c r="A382" s="27"/>
      <c r="B382" s="27"/>
      <c r="C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c r="BC382" s="27"/>
      <c r="BD382" s="27"/>
      <c r="BE382" s="27"/>
      <c r="BF382" s="27"/>
      <c r="BG382" s="27"/>
      <c r="BH382" s="27"/>
      <c r="BI382" s="27"/>
      <c r="BJ382" s="27"/>
      <c r="BK382" s="27"/>
      <c r="BL382" s="18"/>
      <c r="BM382" s="18"/>
      <c r="BN382" s="18"/>
    </row>
    <row r="383" spans="1:66" x14ac:dyDescent="0.25">
      <c r="A383" s="27"/>
      <c r="B383" s="27"/>
      <c r="C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c r="BC383" s="27"/>
      <c r="BD383" s="27"/>
      <c r="BE383" s="27"/>
      <c r="BF383" s="27"/>
      <c r="BG383" s="27"/>
      <c r="BH383" s="27"/>
      <c r="BI383" s="27"/>
      <c r="BJ383" s="27"/>
      <c r="BK383" s="27"/>
      <c r="BL383" s="18"/>
      <c r="BM383" s="18"/>
      <c r="BN383" s="18"/>
    </row>
    <row r="384" spans="1:66" x14ac:dyDescent="0.25">
      <c r="A384" s="27"/>
      <c r="B384" s="27"/>
      <c r="C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c r="BC384" s="27"/>
      <c r="BD384" s="27"/>
      <c r="BE384" s="27"/>
      <c r="BF384" s="27"/>
      <c r="BG384" s="27"/>
      <c r="BH384" s="27"/>
      <c r="BI384" s="27"/>
      <c r="BJ384" s="27"/>
      <c r="BK384" s="27"/>
      <c r="BL384" s="18"/>
      <c r="BM384" s="18"/>
      <c r="BN384" s="18"/>
    </row>
    <row r="385" spans="1:66" x14ac:dyDescent="0.25">
      <c r="A385" s="27"/>
      <c r="B385" s="27"/>
      <c r="C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c r="BA385" s="27"/>
      <c r="BB385" s="27"/>
      <c r="BC385" s="27"/>
      <c r="BD385" s="27"/>
      <c r="BE385" s="27"/>
      <c r="BF385" s="27"/>
      <c r="BG385" s="27"/>
      <c r="BH385" s="27"/>
      <c r="BI385" s="27"/>
      <c r="BJ385" s="27"/>
      <c r="BK385" s="27"/>
      <c r="BL385" s="18"/>
      <c r="BM385" s="18"/>
      <c r="BN385" s="18"/>
    </row>
    <row r="386" spans="1:66" x14ac:dyDescent="0.25">
      <c r="A386" s="27"/>
      <c r="B386" s="27"/>
      <c r="C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c r="BF386" s="27"/>
      <c r="BG386" s="27"/>
      <c r="BH386" s="27"/>
      <c r="BI386" s="27"/>
      <c r="BJ386" s="27"/>
      <c r="BK386" s="27"/>
      <c r="BL386" s="18"/>
      <c r="BM386" s="18"/>
      <c r="BN386" s="18"/>
    </row>
    <row r="387" spans="1:66" x14ac:dyDescent="0.25">
      <c r="A387" s="27"/>
      <c r="B387" s="27"/>
      <c r="C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c r="BF387" s="27"/>
      <c r="BG387" s="27"/>
      <c r="BH387" s="27"/>
      <c r="BI387" s="27"/>
      <c r="BJ387" s="27"/>
      <c r="BK387" s="27"/>
      <c r="BL387" s="18"/>
      <c r="BM387" s="18"/>
      <c r="BN387" s="18"/>
    </row>
    <row r="388" spans="1:66" x14ac:dyDescent="0.25">
      <c r="A388" s="27"/>
      <c r="B388" s="27"/>
      <c r="C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c r="BC388" s="27"/>
      <c r="BD388" s="27"/>
      <c r="BE388" s="27"/>
      <c r="BF388" s="27"/>
      <c r="BG388" s="27"/>
      <c r="BH388" s="27"/>
      <c r="BI388" s="27"/>
      <c r="BJ388" s="27"/>
      <c r="BK388" s="27"/>
      <c r="BL388" s="18"/>
      <c r="BM388" s="18"/>
      <c r="BN388" s="18"/>
    </row>
    <row r="389" spans="1:66" x14ac:dyDescent="0.25">
      <c r="A389" s="27"/>
      <c r="B389" s="27"/>
      <c r="C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c r="BA389" s="27"/>
      <c r="BB389" s="27"/>
      <c r="BC389" s="27"/>
      <c r="BD389" s="27"/>
      <c r="BE389" s="27"/>
      <c r="BF389" s="27"/>
      <c r="BG389" s="27"/>
      <c r="BH389" s="27"/>
      <c r="BI389" s="27"/>
      <c r="BJ389" s="27"/>
      <c r="BK389" s="27"/>
      <c r="BL389" s="18"/>
      <c r="BM389" s="18"/>
      <c r="BN389" s="18"/>
    </row>
    <row r="390" spans="1:66" x14ac:dyDescent="0.25">
      <c r="A390" s="27"/>
      <c r="B390" s="27"/>
      <c r="C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c r="BA390" s="27"/>
      <c r="BB390" s="27"/>
      <c r="BC390" s="27"/>
      <c r="BD390" s="27"/>
      <c r="BE390" s="27"/>
      <c r="BF390" s="27"/>
      <c r="BG390" s="27"/>
      <c r="BH390" s="27"/>
      <c r="BI390" s="27"/>
      <c r="BJ390" s="27"/>
      <c r="BK390" s="27"/>
      <c r="BL390" s="18"/>
      <c r="BM390" s="18"/>
      <c r="BN390" s="18"/>
    </row>
    <row r="391" spans="1:66" x14ac:dyDescent="0.25">
      <c r="A391" s="27"/>
      <c r="B391" s="27"/>
      <c r="C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c r="BC391" s="27"/>
      <c r="BD391" s="27"/>
      <c r="BE391" s="27"/>
      <c r="BF391" s="27"/>
      <c r="BG391" s="27"/>
      <c r="BH391" s="27"/>
      <c r="BI391" s="27"/>
      <c r="BJ391" s="27"/>
      <c r="BK391" s="27"/>
      <c r="BL391" s="18"/>
      <c r="BM391" s="18"/>
      <c r="BN391" s="18"/>
    </row>
    <row r="392" spans="1:66" x14ac:dyDescent="0.25">
      <c r="A392" s="27"/>
      <c r="B392" s="27"/>
      <c r="C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c r="BC392" s="27"/>
      <c r="BD392" s="27"/>
      <c r="BE392" s="27"/>
      <c r="BF392" s="27"/>
      <c r="BG392" s="27"/>
      <c r="BH392" s="27"/>
      <c r="BI392" s="27"/>
      <c r="BJ392" s="27"/>
      <c r="BK392" s="27"/>
      <c r="BL392" s="18"/>
      <c r="BM392" s="18"/>
      <c r="BN392" s="18"/>
    </row>
    <row r="393" spans="1:66" x14ac:dyDescent="0.25">
      <c r="A393" s="27"/>
      <c r="B393" s="27"/>
      <c r="C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c r="BA393" s="27"/>
      <c r="BB393" s="27"/>
      <c r="BC393" s="27"/>
      <c r="BD393" s="27"/>
      <c r="BE393" s="27"/>
      <c r="BF393" s="27"/>
      <c r="BG393" s="27"/>
      <c r="BH393" s="27"/>
      <c r="BI393" s="27"/>
      <c r="BJ393" s="27"/>
      <c r="BK393" s="27"/>
      <c r="BL393" s="18"/>
      <c r="BM393" s="18"/>
      <c r="BN393" s="18"/>
    </row>
    <row r="394" spans="1:66" x14ac:dyDescent="0.25">
      <c r="A394" s="27"/>
      <c r="B394" s="27"/>
      <c r="C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c r="BA394" s="27"/>
      <c r="BB394" s="27"/>
      <c r="BC394" s="27"/>
      <c r="BD394" s="27"/>
      <c r="BE394" s="27"/>
      <c r="BF394" s="27"/>
      <c r="BG394" s="27"/>
      <c r="BH394" s="27"/>
      <c r="BI394" s="27"/>
      <c r="BJ394" s="27"/>
      <c r="BK394" s="27"/>
      <c r="BL394" s="18"/>
      <c r="BM394" s="18"/>
      <c r="BN394" s="18"/>
    </row>
    <row r="395" spans="1:66" x14ac:dyDescent="0.25">
      <c r="A395" s="27"/>
      <c r="B395" s="27"/>
      <c r="C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c r="BC395" s="27"/>
      <c r="BD395" s="27"/>
      <c r="BE395" s="27"/>
      <c r="BF395" s="27"/>
      <c r="BG395" s="27"/>
      <c r="BH395" s="27"/>
      <c r="BI395" s="27"/>
      <c r="BJ395" s="27"/>
      <c r="BK395" s="27"/>
      <c r="BL395" s="18"/>
      <c r="BM395" s="18"/>
      <c r="BN395" s="18"/>
    </row>
    <row r="396" spans="1:66" x14ac:dyDescent="0.25">
      <c r="A396" s="27"/>
      <c r="B396" s="27"/>
      <c r="C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c r="BG396" s="27"/>
      <c r="BH396" s="27"/>
      <c r="BI396" s="27"/>
      <c r="BJ396" s="27"/>
      <c r="BK396" s="27"/>
      <c r="BL396" s="18"/>
      <c r="BM396" s="18"/>
      <c r="BN396" s="18"/>
    </row>
    <row r="397" spans="1:66" x14ac:dyDescent="0.25">
      <c r="A397" s="27"/>
      <c r="B397" s="27"/>
      <c r="C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c r="BA397" s="27"/>
      <c r="BB397" s="27"/>
      <c r="BC397" s="27"/>
      <c r="BD397" s="27"/>
      <c r="BE397" s="27"/>
      <c r="BF397" s="27"/>
      <c r="BG397" s="27"/>
      <c r="BH397" s="27"/>
      <c r="BI397" s="27"/>
      <c r="BJ397" s="27"/>
      <c r="BK397" s="27"/>
      <c r="BL397" s="18"/>
      <c r="BM397" s="18"/>
      <c r="BN397" s="18"/>
    </row>
    <row r="398" spans="1:66" x14ac:dyDescent="0.25">
      <c r="A398" s="27"/>
      <c r="B398" s="27"/>
      <c r="C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c r="BB398" s="27"/>
      <c r="BC398" s="27"/>
      <c r="BD398" s="27"/>
      <c r="BE398" s="27"/>
      <c r="BF398" s="27"/>
      <c r="BG398" s="27"/>
      <c r="BH398" s="27"/>
      <c r="BI398" s="27"/>
      <c r="BJ398" s="27"/>
      <c r="BK398" s="27"/>
      <c r="BL398" s="18"/>
      <c r="BM398" s="18"/>
      <c r="BN398" s="18"/>
    </row>
    <row r="399" spans="1:66" x14ac:dyDescent="0.25">
      <c r="A399" s="27"/>
      <c r="B399" s="27"/>
      <c r="C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c r="BC399" s="27"/>
      <c r="BD399" s="27"/>
      <c r="BE399" s="27"/>
      <c r="BF399" s="27"/>
      <c r="BG399" s="27"/>
      <c r="BH399" s="27"/>
      <c r="BI399" s="27"/>
      <c r="BJ399" s="27"/>
      <c r="BK399" s="27"/>
      <c r="BL399" s="18"/>
      <c r="BM399" s="18"/>
      <c r="BN399" s="18"/>
    </row>
    <row r="400" spans="1:66" x14ac:dyDescent="0.25">
      <c r="A400" s="27"/>
      <c r="B400" s="27"/>
      <c r="C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c r="BC400" s="27"/>
      <c r="BD400" s="27"/>
      <c r="BE400" s="27"/>
      <c r="BF400" s="27"/>
      <c r="BG400" s="27"/>
      <c r="BH400" s="27"/>
      <c r="BI400" s="27"/>
      <c r="BJ400" s="27"/>
      <c r="BK400" s="27"/>
      <c r="BL400" s="18"/>
      <c r="BM400" s="18"/>
      <c r="BN400" s="18"/>
    </row>
    <row r="401" spans="1:66" x14ac:dyDescent="0.25">
      <c r="A401" s="27"/>
      <c r="B401" s="27"/>
      <c r="C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c r="BC401" s="27"/>
      <c r="BD401" s="27"/>
      <c r="BE401" s="27"/>
      <c r="BF401" s="27"/>
      <c r="BG401" s="27"/>
      <c r="BH401" s="27"/>
      <c r="BI401" s="27"/>
      <c r="BJ401" s="27"/>
      <c r="BK401" s="27"/>
      <c r="BL401" s="18"/>
      <c r="BM401" s="18"/>
      <c r="BN401" s="18"/>
    </row>
    <row r="402" spans="1:66" x14ac:dyDescent="0.25">
      <c r="A402" s="27"/>
      <c r="B402" s="27"/>
      <c r="C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c r="BA402" s="27"/>
      <c r="BB402" s="27"/>
      <c r="BC402" s="27"/>
      <c r="BD402" s="27"/>
      <c r="BE402" s="27"/>
      <c r="BF402" s="27"/>
      <c r="BG402" s="27"/>
      <c r="BH402" s="27"/>
      <c r="BI402" s="27"/>
      <c r="BJ402" s="27"/>
      <c r="BK402" s="27"/>
      <c r="BL402" s="18"/>
      <c r="BM402" s="18"/>
      <c r="BN402" s="18"/>
    </row>
    <row r="403" spans="1:66" x14ac:dyDescent="0.25">
      <c r="A403" s="27"/>
      <c r="B403" s="27"/>
      <c r="C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c r="BF403" s="27"/>
      <c r="BG403" s="27"/>
      <c r="BH403" s="27"/>
      <c r="BI403" s="27"/>
      <c r="BJ403" s="27"/>
      <c r="BK403" s="27"/>
      <c r="BL403" s="18"/>
      <c r="BM403" s="18"/>
      <c r="BN403" s="18"/>
    </row>
    <row r="404" spans="1:66" x14ac:dyDescent="0.25">
      <c r="A404" s="27"/>
      <c r="B404" s="27"/>
      <c r="C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c r="BC404" s="27"/>
      <c r="BD404" s="27"/>
      <c r="BE404" s="27"/>
      <c r="BF404" s="27"/>
      <c r="BG404" s="27"/>
      <c r="BH404" s="27"/>
      <c r="BI404" s="27"/>
      <c r="BJ404" s="27"/>
      <c r="BK404" s="27"/>
      <c r="BL404" s="18"/>
      <c r="BM404" s="18"/>
      <c r="BN404" s="18"/>
    </row>
    <row r="405" spans="1:66" x14ac:dyDescent="0.25">
      <c r="A405" s="27"/>
      <c r="B405" s="27"/>
      <c r="C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c r="BA405" s="27"/>
      <c r="BB405" s="27"/>
      <c r="BC405" s="27"/>
      <c r="BD405" s="27"/>
      <c r="BE405" s="27"/>
      <c r="BF405" s="27"/>
      <c r="BG405" s="27"/>
      <c r="BH405" s="27"/>
      <c r="BI405" s="27"/>
      <c r="BJ405" s="27"/>
      <c r="BK405" s="27"/>
      <c r="BL405" s="18"/>
      <c r="BM405" s="18"/>
      <c r="BN405" s="18"/>
    </row>
    <row r="406" spans="1:66" x14ac:dyDescent="0.25">
      <c r="A406" s="27"/>
      <c r="B406" s="27"/>
      <c r="C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c r="BG406" s="27"/>
      <c r="BH406" s="27"/>
      <c r="BI406" s="27"/>
      <c r="BJ406" s="27"/>
      <c r="BK406" s="27"/>
      <c r="BL406" s="18"/>
      <c r="BM406" s="18"/>
      <c r="BN406" s="18"/>
    </row>
    <row r="407" spans="1:66" x14ac:dyDescent="0.25">
      <c r="A407" s="27"/>
      <c r="B407" s="27"/>
      <c r="C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c r="BC407" s="27"/>
      <c r="BD407" s="27"/>
      <c r="BE407" s="27"/>
      <c r="BF407" s="27"/>
      <c r="BG407" s="27"/>
      <c r="BH407" s="27"/>
      <c r="BI407" s="27"/>
      <c r="BJ407" s="27"/>
      <c r="BK407" s="27"/>
      <c r="BL407" s="18"/>
      <c r="BM407" s="18"/>
      <c r="BN407" s="18"/>
    </row>
    <row r="408" spans="1:66" x14ac:dyDescent="0.25">
      <c r="A408" s="27"/>
      <c r="B408" s="27"/>
      <c r="C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18"/>
      <c r="BM408" s="18"/>
      <c r="BN408" s="18"/>
    </row>
    <row r="409" spans="1:66" x14ac:dyDescent="0.25">
      <c r="A409" s="27"/>
      <c r="B409" s="27"/>
      <c r="C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c r="BA409" s="27"/>
      <c r="BB409" s="27"/>
      <c r="BC409" s="27"/>
      <c r="BD409" s="27"/>
      <c r="BE409" s="27"/>
      <c r="BF409" s="27"/>
      <c r="BG409" s="27"/>
      <c r="BH409" s="27"/>
      <c r="BI409" s="27"/>
      <c r="BJ409" s="27"/>
      <c r="BK409" s="27"/>
      <c r="BL409" s="18"/>
      <c r="BM409" s="18"/>
      <c r="BN409" s="18"/>
    </row>
    <row r="410" spans="1:66" x14ac:dyDescent="0.25">
      <c r="A410" s="27"/>
      <c r="B410" s="27"/>
      <c r="C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c r="BA410" s="27"/>
      <c r="BB410" s="27"/>
      <c r="BC410" s="27"/>
      <c r="BD410" s="27"/>
      <c r="BE410" s="27"/>
      <c r="BF410" s="27"/>
      <c r="BG410" s="27"/>
      <c r="BH410" s="27"/>
      <c r="BI410" s="27"/>
      <c r="BJ410" s="27"/>
      <c r="BK410" s="27"/>
      <c r="BL410" s="18"/>
      <c r="BM410" s="18"/>
      <c r="BN410" s="18"/>
    </row>
    <row r="411" spans="1:66" x14ac:dyDescent="0.25">
      <c r="A411" s="27"/>
      <c r="B411" s="27"/>
      <c r="C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c r="BA411" s="27"/>
      <c r="BB411" s="27"/>
      <c r="BC411" s="27"/>
      <c r="BD411" s="27"/>
      <c r="BE411" s="27"/>
      <c r="BF411" s="27"/>
      <c r="BG411" s="27"/>
      <c r="BH411" s="27"/>
      <c r="BI411" s="27"/>
      <c r="BJ411" s="27"/>
      <c r="BK411" s="27"/>
      <c r="BL411" s="18"/>
      <c r="BM411" s="18"/>
      <c r="BN411" s="18"/>
    </row>
    <row r="412" spans="1:66" x14ac:dyDescent="0.25">
      <c r="A412" s="27"/>
      <c r="B412" s="27"/>
      <c r="C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c r="BC412" s="27"/>
      <c r="BD412" s="27"/>
      <c r="BE412" s="27"/>
      <c r="BF412" s="27"/>
      <c r="BG412" s="27"/>
      <c r="BH412" s="27"/>
      <c r="BI412" s="27"/>
      <c r="BJ412" s="27"/>
      <c r="BK412" s="27"/>
      <c r="BL412" s="18"/>
      <c r="BM412" s="18"/>
      <c r="BN412" s="18"/>
    </row>
    <row r="413" spans="1:66" x14ac:dyDescent="0.25">
      <c r="A413" s="27"/>
      <c r="B413" s="27"/>
      <c r="C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c r="BA413" s="27"/>
      <c r="BB413" s="27"/>
      <c r="BC413" s="27"/>
      <c r="BD413" s="27"/>
      <c r="BE413" s="27"/>
      <c r="BF413" s="27"/>
      <c r="BG413" s="27"/>
      <c r="BH413" s="27"/>
      <c r="BI413" s="27"/>
      <c r="BJ413" s="27"/>
      <c r="BK413" s="27"/>
      <c r="BL413" s="18"/>
      <c r="BM413" s="18"/>
      <c r="BN413" s="18"/>
    </row>
    <row r="414" spans="1:66" x14ac:dyDescent="0.25">
      <c r="A414" s="27"/>
      <c r="B414" s="27"/>
      <c r="C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c r="BF414" s="27"/>
      <c r="BG414" s="27"/>
      <c r="BH414" s="27"/>
      <c r="BI414" s="27"/>
      <c r="BJ414" s="27"/>
      <c r="BK414" s="27"/>
      <c r="BL414" s="18"/>
      <c r="BM414" s="18"/>
      <c r="BN414" s="18"/>
    </row>
    <row r="415" spans="1:66" x14ac:dyDescent="0.25">
      <c r="A415" s="27"/>
      <c r="B415" s="27"/>
      <c r="C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c r="BC415" s="27"/>
      <c r="BD415" s="27"/>
      <c r="BE415" s="27"/>
      <c r="BF415" s="27"/>
      <c r="BG415" s="27"/>
      <c r="BH415" s="27"/>
      <c r="BI415" s="27"/>
      <c r="BJ415" s="27"/>
      <c r="BK415" s="27"/>
      <c r="BL415" s="18"/>
      <c r="BM415" s="18"/>
      <c r="BN415" s="18"/>
    </row>
    <row r="416" spans="1:66" x14ac:dyDescent="0.25">
      <c r="A416" s="27"/>
      <c r="B416" s="27"/>
      <c r="C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18"/>
      <c r="BM416" s="18"/>
      <c r="BN416" s="18"/>
    </row>
    <row r="417" spans="1:66" x14ac:dyDescent="0.25">
      <c r="A417" s="27"/>
      <c r="B417" s="27"/>
      <c r="C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c r="BC417" s="27"/>
      <c r="BD417" s="27"/>
      <c r="BE417" s="27"/>
      <c r="BF417" s="27"/>
      <c r="BG417" s="27"/>
      <c r="BH417" s="27"/>
      <c r="BI417" s="27"/>
      <c r="BJ417" s="27"/>
      <c r="BK417" s="27"/>
      <c r="BL417" s="18"/>
      <c r="BM417" s="18"/>
      <c r="BN417" s="18"/>
    </row>
    <row r="418" spans="1:66" x14ac:dyDescent="0.25">
      <c r="A418" s="27"/>
      <c r="B418" s="27"/>
      <c r="C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c r="BF418" s="27"/>
      <c r="BG418" s="27"/>
      <c r="BH418" s="27"/>
      <c r="BI418" s="27"/>
      <c r="BJ418" s="27"/>
      <c r="BK418" s="27"/>
      <c r="BL418" s="18"/>
      <c r="BM418" s="18"/>
      <c r="BN418" s="18"/>
    </row>
    <row r="419" spans="1:66" x14ac:dyDescent="0.25">
      <c r="A419" s="27"/>
      <c r="B419" s="27"/>
      <c r="C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c r="BC419" s="27"/>
      <c r="BD419" s="27"/>
      <c r="BE419" s="27"/>
      <c r="BF419" s="27"/>
      <c r="BG419" s="27"/>
      <c r="BH419" s="27"/>
      <c r="BI419" s="27"/>
      <c r="BJ419" s="27"/>
      <c r="BK419" s="27"/>
      <c r="BL419" s="18"/>
      <c r="BM419" s="18"/>
      <c r="BN419" s="18"/>
    </row>
    <row r="420" spans="1:66" x14ac:dyDescent="0.25">
      <c r="A420" s="27"/>
      <c r="B420" s="27"/>
      <c r="C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c r="BF420" s="27"/>
      <c r="BG420" s="27"/>
      <c r="BH420" s="27"/>
      <c r="BI420" s="27"/>
      <c r="BJ420" s="27"/>
      <c r="BK420" s="27"/>
      <c r="BL420" s="18"/>
      <c r="BM420" s="18"/>
      <c r="BN420" s="18"/>
    </row>
    <row r="421" spans="1:66" x14ac:dyDescent="0.25">
      <c r="A421" s="27"/>
      <c r="B421" s="27"/>
      <c r="C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c r="BC421" s="27"/>
      <c r="BD421" s="27"/>
      <c r="BE421" s="27"/>
      <c r="BF421" s="27"/>
      <c r="BG421" s="27"/>
      <c r="BH421" s="27"/>
      <c r="BI421" s="27"/>
      <c r="BJ421" s="27"/>
      <c r="BK421" s="27"/>
      <c r="BL421" s="18"/>
      <c r="BM421" s="18"/>
      <c r="BN421" s="18"/>
    </row>
    <row r="422" spans="1:66" x14ac:dyDescent="0.25">
      <c r="A422" s="27"/>
      <c r="B422" s="27"/>
      <c r="C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c r="BF422" s="27"/>
      <c r="BG422" s="27"/>
      <c r="BH422" s="27"/>
      <c r="BI422" s="27"/>
      <c r="BJ422" s="27"/>
      <c r="BK422" s="27"/>
      <c r="BL422" s="18"/>
      <c r="BM422" s="18"/>
      <c r="BN422" s="18"/>
    </row>
    <row r="423" spans="1:66" x14ac:dyDescent="0.25">
      <c r="A423" s="27"/>
      <c r="B423" s="27"/>
      <c r="C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c r="BC423" s="27"/>
      <c r="BD423" s="27"/>
      <c r="BE423" s="27"/>
      <c r="BF423" s="27"/>
      <c r="BG423" s="27"/>
      <c r="BH423" s="27"/>
      <c r="BI423" s="27"/>
      <c r="BJ423" s="27"/>
      <c r="BK423" s="27"/>
      <c r="BL423" s="18"/>
      <c r="BM423" s="18"/>
      <c r="BN423" s="18"/>
    </row>
    <row r="424" spans="1:66" x14ac:dyDescent="0.25">
      <c r="A424" s="27"/>
      <c r="B424" s="27"/>
      <c r="C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c r="BF424" s="27"/>
      <c r="BG424" s="27"/>
      <c r="BH424" s="27"/>
      <c r="BI424" s="27"/>
      <c r="BJ424" s="27"/>
      <c r="BK424" s="27"/>
      <c r="BL424" s="18"/>
      <c r="BM424" s="18"/>
      <c r="BN424" s="18"/>
    </row>
    <row r="425" spans="1:66" x14ac:dyDescent="0.25">
      <c r="A425" s="27"/>
      <c r="B425" s="27"/>
      <c r="C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c r="BC425" s="27"/>
      <c r="BD425" s="27"/>
      <c r="BE425" s="27"/>
      <c r="BF425" s="27"/>
      <c r="BG425" s="27"/>
      <c r="BH425" s="27"/>
      <c r="BI425" s="27"/>
      <c r="BJ425" s="27"/>
      <c r="BK425" s="27"/>
      <c r="BL425" s="18"/>
      <c r="BM425" s="18"/>
      <c r="BN425" s="18"/>
    </row>
    <row r="426" spans="1:66" x14ac:dyDescent="0.25">
      <c r="A426" s="27"/>
      <c r="B426" s="27"/>
      <c r="C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18"/>
      <c r="BM426" s="18"/>
      <c r="BN426" s="18"/>
    </row>
    <row r="427" spans="1:66" x14ac:dyDescent="0.25">
      <c r="A427" s="27"/>
      <c r="B427" s="27"/>
      <c r="C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c r="BA427" s="27"/>
      <c r="BB427" s="27"/>
      <c r="BC427" s="27"/>
      <c r="BD427" s="27"/>
      <c r="BE427" s="27"/>
      <c r="BF427" s="27"/>
      <c r="BG427" s="27"/>
      <c r="BH427" s="27"/>
      <c r="BI427" s="27"/>
      <c r="BJ427" s="27"/>
      <c r="BK427" s="27"/>
      <c r="BL427" s="18"/>
      <c r="BM427" s="18"/>
      <c r="BN427" s="18"/>
    </row>
    <row r="428" spans="1:66" x14ac:dyDescent="0.25">
      <c r="A428" s="27"/>
      <c r="B428" s="27"/>
      <c r="C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c r="BA428" s="27"/>
      <c r="BB428" s="27"/>
      <c r="BC428" s="27"/>
      <c r="BD428" s="27"/>
      <c r="BE428" s="27"/>
      <c r="BF428" s="27"/>
      <c r="BG428" s="27"/>
      <c r="BH428" s="27"/>
      <c r="BI428" s="27"/>
      <c r="BJ428" s="27"/>
      <c r="BK428" s="27"/>
      <c r="BL428" s="18"/>
      <c r="BM428" s="18"/>
      <c r="BN428" s="18"/>
    </row>
    <row r="429" spans="1:66" x14ac:dyDescent="0.25">
      <c r="A429" s="27"/>
      <c r="B429" s="27"/>
      <c r="C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c r="BA429" s="27"/>
      <c r="BB429" s="27"/>
      <c r="BC429" s="27"/>
      <c r="BD429" s="27"/>
      <c r="BE429" s="27"/>
      <c r="BF429" s="27"/>
      <c r="BG429" s="27"/>
      <c r="BH429" s="27"/>
      <c r="BI429" s="27"/>
      <c r="BJ429" s="27"/>
      <c r="BK429" s="27"/>
      <c r="BL429" s="18"/>
      <c r="BM429" s="18"/>
      <c r="BN429" s="18"/>
    </row>
    <row r="430" spans="1:66" x14ac:dyDescent="0.25">
      <c r="A430" s="27"/>
      <c r="B430" s="27"/>
      <c r="C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c r="BC430" s="27"/>
      <c r="BD430" s="27"/>
      <c r="BE430" s="27"/>
      <c r="BF430" s="27"/>
      <c r="BG430" s="27"/>
      <c r="BH430" s="27"/>
      <c r="BI430" s="27"/>
      <c r="BJ430" s="27"/>
      <c r="BK430" s="27"/>
      <c r="BL430" s="18"/>
      <c r="BM430" s="18"/>
      <c r="BN430" s="18"/>
    </row>
    <row r="431" spans="1:66" x14ac:dyDescent="0.25">
      <c r="A431" s="27"/>
      <c r="B431" s="27"/>
      <c r="C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c r="BA431" s="27"/>
      <c r="BB431" s="27"/>
      <c r="BC431" s="27"/>
      <c r="BD431" s="27"/>
      <c r="BE431" s="27"/>
      <c r="BF431" s="27"/>
      <c r="BG431" s="27"/>
      <c r="BH431" s="27"/>
      <c r="BI431" s="27"/>
      <c r="BJ431" s="27"/>
      <c r="BK431" s="27"/>
      <c r="BL431" s="18"/>
      <c r="BM431" s="18"/>
      <c r="BN431" s="18"/>
    </row>
    <row r="432" spans="1:66" x14ac:dyDescent="0.25">
      <c r="A432" s="27"/>
      <c r="B432" s="27"/>
      <c r="C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c r="BA432" s="27"/>
      <c r="BB432" s="27"/>
      <c r="BC432" s="27"/>
      <c r="BD432" s="27"/>
      <c r="BE432" s="27"/>
      <c r="BF432" s="27"/>
      <c r="BG432" s="27"/>
      <c r="BH432" s="27"/>
      <c r="BI432" s="27"/>
      <c r="BJ432" s="27"/>
      <c r="BK432" s="27"/>
      <c r="BL432" s="18"/>
      <c r="BM432" s="18"/>
      <c r="BN432" s="18"/>
    </row>
    <row r="433" spans="1:66" x14ac:dyDescent="0.25">
      <c r="A433" s="27"/>
      <c r="B433" s="27"/>
      <c r="C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c r="BA433" s="27"/>
      <c r="BB433" s="27"/>
      <c r="BC433" s="27"/>
      <c r="BD433" s="27"/>
      <c r="BE433" s="27"/>
      <c r="BF433" s="27"/>
      <c r="BG433" s="27"/>
      <c r="BH433" s="27"/>
      <c r="BI433" s="27"/>
      <c r="BJ433" s="27"/>
      <c r="BK433" s="27"/>
      <c r="BL433" s="18"/>
      <c r="BM433" s="18"/>
      <c r="BN433" s="18"/>
    </row>
    <row r="434" spans="1:66" x14ac:dyDescent="0.25">
      <c r="A434" s="27"/>
      <c r="B434" s="27"/>
      <c r="C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c r="BC434" s="27"/>
      <c r="BD434" s="27"/>
      <c r="BE434" s="27"/>
      <c r="BF434" s="27"/>
      <c r="BG434" s="27"/>
      <c r="BH434" s="27"/>
      <c r="BI434" s="27"/>
      <c r="BJ434" s="27"/>
      <c r="BK434" s="27"/>
      <c r="BL434" s="18"/>
      <c r="BM434" s="18"/>
      <c r="BN434" s="18"/>
    </row>
    <row r="435" spans="1:66" x14ac:dyDescent="0.25">
      <c r="A435" s="27"/>
      <c r="B435" s="27"/>
      <c r="C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c r="BA435" s="27"/>
      <c r="BB435" s="27"/>
      <c r="BC435" s="27"/>
      <c r="BD435" s="27"/>
      <c r="BE435" s="27"/>
      <c r="BF435" s="27"/>
      <c r="BG435" s="27"/>
      <c r="BH435" s="27"/>
      <c r="BI435" s="27"/>
      <c r="BJ435" s="27"/>
      <c r="BK435" s="27"/>
      <c r="BL435" s="18"/>
      <c r="BM435" s="18"/>
      <c r="BN435" s="18"/>
    </row>
    <row r="436" spans="1:66" x14ac:dyDescent="0.25">
      <c r="A436" s="27"/>
      <c r="B436" s="27"/>
      <c r="C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c r="BC436" s="27"/>
      <c r="BD436" s="27"/>
      <c r="BE436" s="27"/>
      <c r="BF436" s="27"/>
      <c r="BG436" s="27"/>
      <c r="BH436" s="27"/>
      <c r="BI436" s="27"/>
      <c r="BJ436" s="27"/>
      <c r="BK436" s="27"/>
      <c r="BL436" s="18"/>
      <c r="BM436" s="18"/>
      <c r="BN436" s="18"/>
    </row>
    <row r="437" spans="1:66" x14ac:dyDescent="0.25">
      <c r="A437" s="27"/>
      <c r="B437" s="27"/>
      <c r="C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c r="BA437" s="27"/>
      <c r="BB437" s="27"/>
      <c r="BC437" s="27"/>
      <c r="BD437" s="27"/>
      <c r="BE437" s="27"/>
      <c r="BF437" s="27"/>
      <c r="BG437" s="27"/>
      <c r="BH437" s="27"/>
      <c r="BI437" s="27"/>
      <c r="BJ437" s="27"/>
      <c r="BK437" s="27"/>
      <c r="BL437" s="18"/>
      <c r="BM437" s="18"/>
      <c r="BN437" s="18"/>
    </row>
    <row r="438" spans="1:66" x14ac:dyDescent="0.25">
      <c r="A438" s="27"/>
      <c r="B438" s="27"/>
      <c r="C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c r="BA438" s="27"/>
      <c r="BB438" s="27"/>
      <c r="BC438" s="27"/>
      <c r="BD438" s="27"/>
      <c r="BE438" s="27"/>
      <c r="BF438" s="27"/>
      <c r="BG438" s="27"/>
      <c r="BH438" s="27"/>
      <c r="BI438" s="27"/>
      <c r="BJ438" s="27"/>
      <c r="BK438" s="27"/>
      <c r="BL438" s="18"/>
      <c r="BM438" s="18"/>
      <c r="BN438" s="18"/>
    </row>
    <row r="439" spans="1:66" x14ac:dyDescent="0.25">
      <c r="A439" s="27"/>
      <c r="B439" s="27"/>
      <c r="C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c r="BA439" s="27"/>
      <c r="BB439" s="27"/>
      <c r="BC439" s="27"/>
      <c r="BD439" s="27"/>
      <c r="BE439" s="27"/>
      <c r="BF439" s="27"/>
      <c r="BG439" s="27"/>
      <c r="BH439" s="27"/>
      <c r="BI439" s="27"/>
      <c r="BJ439" s="27"/>
      <c r="BK439" s="27"/>
      <c r="BL439" s="18"/>
      <c r="BM439" s="18"/>
      <c r="BN439" s="18"/>
    </row>
    <row r="440" spans="1:66" x14ac:dyDescent="0.25">
      <c r="A440" s="27"/>
      <c r="B440" s="27"/>
      <c r="C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c r="BA440" s="27"/>
      <c r="BB440" s="27"/>
      <c r="BC440" s="27"/>
      <c r="BD440" s="27"/>
      <c r="BE440" s="27"/>
      <c r="BF440" s="27"/>
      <c r="BG440" s="27"/>
      <c r="BH440" s="27"/>
      <c r="BI440" s="27"/>
      <c r="BJ440" s="27"/>
      <c r="BK440" s="27"/>
      <c r="BL440" s="18"/>
      <c r="BM440" s="18"/>
      <c r="BN440" s="18"/>
    </row>
    <row r="441" spans="1:66" x14ac:dyDescent="0.25">
      <c r="A441" s="27"/>
      <c r="B441" s="27"/>
      <c r="C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c r="BA441" s="27"/>
      <c r="BB441" s="27"/>
      <c r="BC441" s="27"/>
      <c r="BD441" s="27"/>
      <c r="BE441" s="27"/>
      <c r="BF441" s="27"/>
      <c r="BG441" s="27"/>
      <c r="BH441" s="27"/>
      <c r="BI441" s="27"/>
      <c r="BJ441" s="27"/>
      <c r="BK441" s="27"/>
      <c r="BL441" s="18"/>
      <c r="BM441" s="18"/>
      <c r="BN441" s="18"/>
    </row>
    <row r="442" spans="1:66" x14ac:dyDescent="0.25">
      <c r="A442" s="27"/>
      <c r="B442" s="27"/>
      <c r="C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c r="BA442" s="27"/>
      <c r="BB442" s="27"/>
      <c r="BC442" s="27"/>
      <c r="BD442" s="27"/>
      <c r="BE442" s="27"/>
      <c r="BF442" s="27"/>
      <c r="BG442" s="27"/>
      <c r="BH442" s="27"/>
      <c r="BI442" s="27"/>
      <c r="BJ442" s="27"/>
      <c r="BK442" s="27"/>
      <c r="BL442" s="18"/>
      <c r="BM442" s="18"/>
      <c r="BN442" s="18"/>
    </row>
    <row r="443" spans="1:66" x14ac:dyDescent="0.25">
      <c r="A443" s="27"/>
      <c r="B443" s="27"/>
      <c r="C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c r="BA443" s="27"/>
      <c r="BB443" s="27"/>
      <c r="BC443" s="27"/>
      <c r="BD443" s="27"/>
      <c r="BE443" s="27"/>
      <c r="BF443" s="27"/>
      <c r="BG443" s="27"/>
      <c r="BH443" s="27"/>
      <c r="BI443" s="27"/>
      <c r="BJ443" s="27"/>
      <c r="BK443" s="27"/>
      <c r="BL443" s="18"/>
      <c r="BM443" s="18"/>
      <c r="BN443" s="18"/>
    </row>
    <row r="444" spans="1:66" x14ac:dyDescent="0.25">
      <c r="A444" s="27"/>
      <c r="B444" s="27"/>
      <c r="C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c r="BA444" s="27"/>
      <c r="BB444" s="27"/>
      <c r="BC444" s="27"/>
      <c r="BD444" s="27"/>
      <c r="BE444" s="27"/>
      <c r="BF444" s="27"/>
      <c r="BG444" s="27"/>
      <c r="BH444" s="27"/>
      <c r="BI444" s="27"/>
      <c r="BJ444" s="27"/>
      <c r="BK444" s="27"/>
      <c r="BL444" s="18"/>
      <c r="BM444" s="18"/>
      <c r="BN444" s="18"/>
    </row>
    <row r="445" spans="1:66" x14ac:dyDescent="0.25">
      <c r="A445" s="27"/>
      <c r="B445" s="27"/>
      <c r="C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c r="BA445" s="27"/>
      <c r="BB445" s="27"/>
      <c r="BC445" s="27"/>
      <c r="BD445" s="27"/>
      <c r="BE445" s="27"/>
      <c r="BF445" s="27"/>
      <c r="BG445" s="27"/>
      <c r="BH445" s="27"/>
      <c r="BI445" s="27"/>
      <c r="BJ445" s="27"/>
      <c r="BK445" s="27"/>
      <c r="BL445" s="18"/>
      <c r="BM445" s="18"/>
      <c r="BN445" s="18"/>
    </row>
    <row r="446" spans="1:66" x14ac:dyDescent="0.25">
      <c r="A446" s="27"/>
      <c r="B446" s="27"/>
      <c r="C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c r="BA446" s="27"/>
      <c r="BB446" s="27"/>
      <c r="BC446" s="27"/>
      <c r="BD446" s="27"/>
      <c r="BE446" s="27"/>
      <c r="BF446" s="27"/>
      <c r="BG446" s="27"/>
      <c r="BH446" s="27"/>
      <c r="BI446" s="27"/>
      <c r="BJ446" s="27"/>
      <c r="BK446" s="27"/>
      <c r="BL446" s="18"/>
      <c r="BM446" s="18"/>
      <c r="BN446" s="18"/>
    </row>
    <row r="447" spans="1:66" x14ac:dyDescent="0.25">
      <c r="A447" s="27"/>
      <c r="B447" s="27"/>
      <c r="C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c r="BA447" s="27"/>
      <c r="BB447" s="27"/>
      <c r="BC447" s="27"/>
      <c r="BD447" s="27"/>
      <c r="BE447" s="27"/>
      <c r="BF447" s="27"/>
      <c r="BG447" s="27"/>
      <c r="BH447" s="27"/>
      <c r="BI447" s="27"/>
      <c r="BJ447" s="27"/>
      <c r="BK447" s="27"/>
      <c r="BL447" s="18"/>
      <c r="BM447" s="18"/>
      <c r="BN447" s="18"/>
    </row>
    <row r="448" spans="1:66" x14ac:dyDescent="0.25">
      <c r="A448" s="27"/>
      <c r="B448" s="27"/>
      <c r="C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c r="BA448" s="27"/>
      <c r="BB448" s="27"/>
      <c r="BC448" s="27"/>
      <c r="BD448" s="27"/>
      <c r="BE448" s="27"/>
      <c r="BF448" s="27"/>
      <c r="BG448" s="27"/>
      <c r="BH448" s="27"/>
      <c r="BI448" s="27"/>
      <c r="BJ448" s="27"/>
      <c r="BK448" s="27"/>
      <c r="BL448" s="18"/>
      <c r="BM448" s="18"/>
      <c r="BN448" s="18"/>
    </row>
    <row r="449" spans="1:66" x14ac:dyDescent="0.25">
      <c r="A449" s="27"/>
      <c r="B449" s="27"/>
      <c r="C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c r="BA449" s="27"/>
      <c r="BB449" s="27"/>
      <c r="BC449" s="27"/>
      <c r="BD449" s="27"/>
      <c r="BE449" s="27"/>
      <c r="BF449" s="27"/>
      <c r="BG449" s="27"/>
      <c r="BH449" s="27"/>
      <c r="BI449" s="27"/>
      <c r="BJ449" s="27"/>
      <c r="BK449" s="27"/>
      <c r="BL449" s="18"/>
      <c r="BM449" s="18"/>
      <c r="BN449" s="18"/>
    </row>
    <row r="450" spans="1:66" x14ac:dyDescent="0.25">
      <c r="A450" s="27"/>
      <c r="B450" s="27"/>
      <c r="C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c r="BA450" s="27"/>
      <c r="BB450" s="27"/>
      <c r="BC450" s="27"/>
      <c r="BD450" s="27"/>
      <c r="BE450" s="27"/>
      <c r="BF450" s="27"/>
      <c r="BG450" s="27"/>
      <c r="BH450" s="27"/>
      <c r="BI450" s="27"/>
      <c r="BJ450" s="27"/>
      <c r="BK450" s="27"/>
      <c r="BL450" s="18"/>
      <c r="BM450" s="18"/>
      <c r="BN450" s="18"/>
    </row>
    <row r="451" spans="1:66" x14ac:dyDescent="0.25">
      <c r="A451" s="27"/>
      <c r="B451" s="27"/>
      <c r="C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c r="BC451" s="27"/>
      <c r="BD451" s="27"/>
      <c r="BE451" s="27"/>
      <c r="BF451" s="27"/>
      <c r="BG451" s="27"/>
      <c r="BH451" s="27"/>
      <c r="BI451" s="27"/>
      <c r="BJ451" s="27"/>
      <c r="BK451" s="27"/>
      <c r="BL451" s="18"/>
      <c r="BM451" s="18"/>
      <c r="BN451" s="18"/>
    </row>
    <row r="452" spans="1:66" x14ac:dyDescent="0.25">
      <c r="A452" s="27"/>
      <c r="B452" s="27"/>
      <c r="C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c r="BA452" s="27"/>
      <c r="BB452" s="27"/>
      <c r="BC452" s="27"/>
      <c r="BD452" s="27"/>
      <c r="BE452" s="27"/>
      <c r="BF452" s="27"/>
      <c r="BG452" s="27"/>
      <c r="BH452" s="27"/>
      <c r="BI452" s="27"/>
      <c r="BJ452" s="27"/>
      <c r="BK452" s="27"/>
      <c r="BL452" s="18"/>
      <c r="BM452" s="18"/>
      <c r="BN452" s="18"/>
    </row>
    <row r="453" spans="1:66" x14ac:dyDescent="0.25">
      <c r="A453" s="27"/>
      <c r="B453" s="27"/>
      <c r="C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c r="BC453" s="27"/>
      <c r="BD453" s="27"/>
      <c r="BE453" s="27"/>
      <c r="BF453" s="27"/>
      <c r="BG453" s="27"/>
      <c r="BH453" s="27"/>
      <c r="BI453" s="27"/>
      <c r="BJ453" s="27"/>
      <c r="BK453" s="27"/>
      <c r="BL453" s="18"/>
      <c r="BM453" s="18"/>
      <c r="BN453" s="18"/>
    </row>
    <row r="454" spans="1:66" x14ac:dyDescent="0.25">
      <c r="A454" s="27"/>
      <c r="B454" s="27"/>
      <c r="C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c r="BA454" s="27"/>
      <c r="BB454" s="27"/>
      <c r="BC454" s="27"/>
      <c r="BD454" s="27"/>
      <c r="BE454" s="27"/>
      <c r="BF454" s="27"/>
      <c r="BG454" s="27"/>
      <c r="BH454" s="27"/>
      <c r="BI454" s="27"/>
      <c r="BJ454" s="27"/>
      <c r="BK454" s="27"/>
      <c r="BL454" s="18"/>
      <c r="BM454" s="18"/>
      <c r="BN454" s="18"/>
    </row>
    <row r="455" spans="1:66" x14ac:dyDescent="0.25">
      <c r="A455" s="27"/>
      <c r="B455" s="27"/>
      <c r="C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c r="BC455" s="27"/>
      <c r="BD455" s="27"/>
      <c r="BE455" s="27"/>
      <c r="BF455" s="27"/>
      <c r="BG455" s="27"/>
      <c r="BH455" s="27"/>
      <c r="BI455" s="27"/>
      <c r="BJ455" s="27"/>
      <c r="BK455" s="27"/>
      <c r="BL455" s="18"/>
      <c r="BM455" s="18"/>
      <c r="BN455" s="18"/>
    </row>
    <row r="456" spans="1:66" x14ac:dyDescent="0.25">
      <c r="A456" s="27"/>
      <c r="B456" s="27"/>
      <c r="C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c r="BC456" s="27"/>
      <c r="BD456" s="27"/>
      <c r="BE456" s="27"/>
      <c r="BF456" s="27"/>
      <c r="BG456" s="27"/>
      <c r="BH456" s="27"/>
      <c r="BI456" s="27"/>
      <c r="BJ456" s="27"/>
      <c r="BK456" s="27"/>
      <c r="BL456" s="18"/>
      <c r="BM456" s="18"/>
      <c r="BN456" s="18"/>
    </row>
    <row r="457" spans="1:66" x14ac:dyDescent="0.25">
      <c r="A457" s="27"/>
      <c r="B457" s="27"/>
      <c r="C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c r="BF457" s="27"/>
      <c r="BG457" s="27"/>
      <c r="BH457" s="27"/>
      <c r="BI457" s="27"/>
      <c r="BJ457" s="27"/>
      <c r="BK457" s="27"/>
      <c r="BL457" s="18"/>
      <c r="BM457" s="18"/>
      <c r="BN457" s="18"/>
    </row>
    <row r="458" spans="1:66" x14ac:dyDescent="0.25">
      <c r="A458" s="27"/>
      <c r="B458" s="27"/>
      <c r="C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c r="BA458" s="27"/>
      <c r="BB458" s="27"/>
      <c r="BC458" s="27"/>
      <c r="BD458" s="27"/>
      <c r="BE458" s="27"/>
      <c r="BF458" s="27"/>
      <c r="BG458" s="27"/>
      <c r="BH458" s="27"/>
      <c r="BI458" s="27"/>
      <c r="BJ458" s="27"/>
      <c r="BK458" s="27"/>
      <c r="BL458" s="18"/>
      <c r="BM458" s="18"/>
      <c r="BN458" s="18"/>
    </row>
    <row r="459" spans="1:66" x14ac:dyDescent="0.25">
      <c r="A459" s="27"/>
      <c r="B459" s="27"/>
      <c r="C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c r="BA459" s="27"/>
      <c r="BB459" s="27"/>
      <c r="BC459" s="27"/>
      <c r="BD459" s="27"/>
      <c r="BE459" s="27"/>
      <c r="BF459" s="27"/>
      <c r="BG459" s="27"/>
      <c r="BH459" s="27"/>
      <c r="BI459" s="27"/>
      <c r="BJ459" s="27"/>
      <c r="BK459" s="27"/>
      <c r="BL459" s="18"/>
      <c r="BM459" s="18"/>
      <c r="BN459" s="18"/>
    </row>
    <row r="460" spans="1:66" x14ac:dyDescent="0.25">
      <c r="A460" s="27"/>
      <c r="B460" s="27"/>
      <c r="C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c r="BC460" s="27"/>
      <c r="BD460" s="27"/>
      <c r="BE460" s="27"/>
      <c r="BF460" s="27"/>
      <c r="BG460" s="27"/>
      <c r="BH460" s="27"/>
      <c r="BI460" s="27"/>
      <c r="BJ460" s="27"/>
      <c r="BK460" s="27"/>
      <c r="BL460" s="18"/>
      <c r="BM460" s="18"/>
      <c r="BN460" s="18"/>
    </row>
    <row r="461" spans="1:66" x14ac:dyDescent="0.25">
      <c r="A461" s="27"/>
      <c r="B461" s="27"/>
      <c r="C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c r="BF461" s="27"/>
      <c r="BG461" s="27"/>
      <c r="BH461" s="27"/>
      <c r="BI461" s="27"/>
      <c r="BJ461" s="27"/>
      <c r="BK461" s="27"/>
      <c r="BL461" s="18"/>
      <c r="BM461" s="18"/>
      <c r="BN461" s="18"/>
    </row>
    <row r="462" spans="1:66" x14ac:dyDescent="0.25">
      <c r="A462" s="27"/>
      <c r="B462" s="27"/>
      <c r="C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c r="BC462" s="27"/>
      <c r="BD462" s="27"/>
      <c r="BE462" s="27"/>
      <c r="BF462" s="27"/>
      <c r="BG462" s="27"/>
      <c r="BH462" s="27"/>
      <c r="BI462" s="27"/>
      <c r="BJ462" s="27"/>
      <c r="BK462" s="27"/>
      <c r="BL462" s="18"/>
      <c r="BM462" s="18"/>
      <c r="BN462" s="18"/>
    </row>
    <row r="463" spans="1:66" x14ac:dyDescent="0.25">
      <c r="A463" s="27"/>
      <c r="B463" s="27"/>
      <c r="C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c r="BA463" s="27"/>
      <c r="BB463" s="27"/>
      <c r="BC463" s="27"/>
      <c r="BD463" s="27"/>
      <c r="BE463" s="27"/>
      <c r="BF463" s="27"/>
      <c r="BG463" s="27"/>
      <c r="BH463" s="27"/>
      <c r="BI463" s="27"/>
      <c r="BJ463" s="27"/>
      <c r="BK463" s="27"/>
      <c r="BL463" s="18"/>
      <c r="BM463" s="18"/>
      <c r="BN463" s="18"/>
    </row>
    <row r="464" spans="1:66" x14ac:dyDescent="0.25">
      <c r="A464" s="27"/>
      <c r="B464" s="27"/>
      <c r="C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c r="BA464" s="27"/>
      <c r="BB464" s="27"/>
      <c r="BC464" s="27"/>
      <c r="BD464" s="27"/>
      <c r="BE464" s="27"/>
      <c r="BF464" s="27"/>
      <c r="BG464" s="27"/>
      <c r="BH464" s="27"/>
      <c r="BI464" s="27"/>
      <c r="BJ464" s="27"/>
      <c r="BK464" s="27"/>
      <c r="BL464" s="18"/>
      <c r="BM464" s="18"/>
      <c r="BN464" s="18"/>
    </row>
    <row r="465" spans="1:66" x14ac:dyDescent="0.25">
      <c r="A465" s="27"/>
      <c r="B465" s="27"/>
      <c r="C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c r="BC465" s="27"/>
      <c r="BD465" s="27"/>
      <c r="BE465" s="27"/>
      <c r="BF465" s="27"/>
      <c r="BG465" s="27"/>
      <c r="BH465" s="27"/>
      <c r="BI465" s="27"/>
      <c r="BJ465" s="27"/>
      <c r="BK465" s="27"/>
      <c r="BL465" s="18"/>
      <c r="BM465" s="18"/>
      <c r="BN465" s="18"/>
    </row>
    <row r="466" spans="1:66" x14ac:dyDescent="0.25">
      <c r="A466" s="27"/>
      <c r="B466" s="27"/>
      <c r="C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c r="BC466" s="27"/>
      <c r="BD466" s="27"/>
      <c r="BE466" s="27"/>
      <c r="BF466" s="27"/>
      <c r="BG466" s="27"/>
      <c r="BH466" s="27"/>
      <c r="BI466" s="27"/>
      <c r="BJ466" s="27"/>
      <c r="BK466" s="27"/>
      <c r="BL466" s="18"/>
      <c r="BM466" s="18"/>
      <c r="BN466" s="18"/>
    </row>
    <row r="467" spans="1:66" x14ac:dyDescent="0.25">
      <c r="A467" s="27"/>
      <c r="B467" s="27"/>
      <c r="C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c r="BA467" s="27"/>
      <c r="BB467" s="27"/>
      <c r="BC467" s="27"/>
      <c r="BD467" s="27"/>
      <c r="BE467" s="27"/>
      <c r="BF467" s="27"/>
      <c r="BG467" s="27"/>
      <c r="BH467" s="27"/>
      <c r="BI467" s="27"/>
      <c r="BJ467" s="27"/>
      <c r="BK467" s="27"/>
      <c r="BL467" s="18"/>
      <c r="BM467" s="18"/>
      <c r="BN467" s="18"/>
    </row>
    <row r="468" spans="1:66" x14ac:dyDescent="0.25">
      <c r="A468" s="27"/>
      <c r="B468" s="27"/>
      <c r="C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c r="BC468" s="27"/>
      <c r="BD468" s="27"/>
      <c r="BE468" s="27"/>
      <c r="BF468" s="27"/>
      <c r="BG468" s="27"/>
      <c r="BH468" s="27"/>
      <c r="BI468" s="27"/>
      <c r="BJ468" s="27"/>
      <c r="BK468" s="27"/>
      <c r="BL468" s="18"/>
      <c r="BM468" s="18"/>
      <c r="BN468" s="18"/>
    </row>
    <row r="469" spans="1:66" x14ac:dyDescent="0.25">
      <c r="A469" s="27"/>
      <c r="B469" s="27"/>
      <c r="C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c r="BC469" s="27"/>
      <c r="BD469" s="27"/>
      <c r="BE469" s="27"/>
      <c r="BF469" s="27"/>
      <c r="BG469" s="27"/>
      <c r="BH469" s="27"/>
      <c r="BI469" s="27"/>
      <c r="BJ469" s="27"/>
      <c r="BK469" s="27"/>
      <c r="BL469" s="18"/>
      <c r="BM469" s="18"/>
      <c r="BN469" s="18"/>
    </row>
    <row r="470" spans="1:66" x14ac:dyDescent="0.25">
      <c r="A470" s="27"/>
      <c r="B470" s="27"/>
      <c r="C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c r="BC470" s="27"/>
      <c r="BD470" s="27"/>
      <c r="BE470" s="27"/>
      <c r="BF470" s="27"/>
      <c r="BG470" s="27"/>
      <c r="BH470" s="27"/>
      <c r="BI470" s="27"/>
      <c r="BJ470" s="27"/>
      <c r="BK470" s="27"/>
      <c r="BL470" s="18"/>
      <c r="BM470" s="18"/>
      <c r="BN470" s="18"/>
    </row>
    <row r="471" spans="1:66" x14ac:dyDescent="0.25">
      <c r="A471" s="27"/>
      <c r="B471" s="27"/>
      <c r="C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c r="BA471" s="27"/>
      <c r="BB471" s="27"/>
      <c r="BC471" s="27"/>
      <c r="BD471" s="27"/>
      <c r="BE471" s="27"/>
      <c r="BF471" s="27"/>
      <c r="BG471" s="27"/>
      <c r="BH471" s="27"/>
      <c r="BI471" s="27"/>
      <c r="BJ471" s="27"/>
      <c r="BK471" s="27"/>
      <c r="BL471" s="18"/>
      <c r="BM471" s="18"/>
      <c r="BN471" s="18"/>
    </row>
    <row r="472" spans="1:66" x14ac:dyDescent="0.25">
      <c r="A472" s="27"/>
      <c r="B472" s="27"/>
      <c r="C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c r="BA472" s="27"/>
      <c r="BB472" s="27"/>
      <c r="BC472" s="27"/>
      <c r="BD472" s="27"/>
      <c r="BE472" s="27"/>
      <c r="BF472" s="27"/>
      <c r="BG472" s="27"/>
      <c r="BH472" s="27"/>
      <c r="BI472" s="27"/>
      <c r="BJ472" s="27"/>
      <c r="BK472" s="27"/>
      <c r="BL472" s="18"/>
      <c r="BM472" s="18"/>
      <c r="BN472" s="18"/>
    </row>
    <row r="473" spans="1:66" x14ac:dyDescent="0.25">
      <c r="A473" s="27"/>
      <c r="B473" s="27"/>
      <c r="C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c r="BC473" s="27"/>
      <c r="BD473" s="27"/>
      <c r="BE473" s="27"/>
      <c r="BF473" s="27"/>
      <c r="BG473" s="27"/>
      <c r="BH473" s="27"/>
      <c r="BI473" s="27"/>
      <c r="BJ473" s="27"/>
      <c r="BK473" s="27"/>
      <c r="BL473" s="18"/>
      <c r="BM473" s="18"/>
      <c r="BN473" s="18"/>
    </row>
    <row r="474" spans="1:66" x14ac:dyDescent="0.25">
      <c r="A474" s="27"/>
      <c r="B474" s="27"/>
      <c r="C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c r="BA474" s="27"/>
      <c r="BB474" s="27"/>
      <c r="BC474" s="27"/>
      <c r="BD474" s="27"/>
      <c r="BE474" s="27"/>
      <c r="BF474" s="27"/>
      <c r="BG474" s="27"/>
      <c r="BH474" s="27"/>
      <c r="BI474" s="27"/>
      <c r="BJ474" s="27"/>
      <c r="BK474" s="27"/>
      <c r="BL474" s="18"/>
      <c r="BM474" s="18"/>
      <c r="BN474" s="18"/>
    </row>
    <row r="475" spans="1:66" x14ac:dyDescent="0.25">
      <c r="A475" s="27"/>
      <c r="B475" s="27"/>
      <c r="C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c r="BB475" s="27"/>
      <c r="BC475" s="27"/>
      <c r="BD475" s="27"/>
      <c r="BE475" s="27"/>
      <c r="BF475" s="27"/>
      <c r="BG475" s="27"/>
      <c r="BH475" s="27"/>
      <c r="BI475" s="27"/>
      <c r="BJ475" s="27"/>
      <c r="BK475" s="27"/>
      <c r="BL475" s="18"/>
      <c r="BM475" s="18"/>
      <c r="BN475" s="18"/>
    </row>
    <row r="476" spans="1:66" x14ac:dyDescent="0.25">
      <c r="A476" s="27"/>
      <c r="B476" s="27"/>
      <c r="C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c r="BC476" s="27"/>
      <c r="BD476" s="27"/>
      <c r="BE476" s="27"/>
      <c r="BF476" s="27"/>
      <c r="BG476" s="27"/>
      <c r="BH476" s="27"/>
      <c r="BI476" s="27"/>
      <c r="BJ476" s="27"/>
      <c r="BK476" s="27"/>
      <c r="BL476" s="18"/>
      <c r="BM476" s="18"/>
      <c r="BN476" s="18"/>
    </row>
    <row r="477" spans="1:66" x14ac:dyDescent="0.25">
      <c r="A477" s="27"/>
      <c r="B477" s="27"/>
      <c r="C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c r="BA477" s="27"/>
      <c r="BB477" s="27"/>
      <c r="BC477" s="27"/>
      <c r="BD477" s="27"/>
      <c r="BE477" s="27"/>
      <c r="BF477" s="27"/>
      <c r="BG477" s="27"/>
      <c r="BH477" s="27"/>
      <c r="BI477" s="27"/>
      <c r="BJ477" s="27"/>
      <c r="BK477" s="27"/>
      <c r="BL477" s="18"/>
      <c r="BM477" s="18"/>
      <c r="BN477" s="18"/>
    </row>
    <row r="478" spans="1:66" x14ac:dyDescent="0.25">
      <c r="A478" s="27"/>
      <c r="B478" s="27"/>
      <c r="C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c r="BA478" s="27"/>
      <c r="BB478" s="27"/>
      <c r="BC478" s="27"/>
      <c r="BD478" s="27"/>
      <c r="BE478" s="27"/>
      <c r="BF478" s="27"/>
      <c r="BG478" s="27"/>
      <c r="BH478" s="27"/>
      <c r="BI478" s="27"/>
      <c r="BJ478" s="27"/>
      <c r="BK478" s="27"/>
      <c r="BL478" s="18"/>
      <c r="BM478" s="18"/>
      <c r="BN478" s="18"/>
    </row>
    <row r="479" spans="1:66" x14ac:dyDescent="0.25">
      <c r="A479" s="27"/>
      <c r="B479" s="27"/>
      <c r="C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c r="BA479" s="27"/>
      <c r="BB479" s="27"/>
      <c r="BC479" s="27"/>
      <c r="BD479" s="27"/>
      <c r="BE479" s="27"/>
      <c r="BF479" s="27"/>
      <c r="BG479" s="27"/>
      <c r="BH479" s="27"/>
      <c r="BI479" s="27"/>
      <c r="BJ479" s="27"/>
      <c r="BK479" s="27"/>
      <c r="BL479" s="18"/>
      <c r="BM479" s="18"/>
      <c r="BN479" s="18"/>
    </row>
    <row r="480" spans="1:66" x14ac:dyDescent="0.25">
      <c r="A480" s="27"/>
      <c r="B480" s="27"/>
      <c r="C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c r="BA480" s="27"/>
      <c r="BB480" s="27"/>
      <c r="BC480" s="27"/>
      <c r="BD480" s="27"/>
      <c r="BE480" s="27"/>
      <c r="BF480" s="27"/>
      <c r="BG480" s="27"/>
      <c r="BH480" s="27"/>
      <c r="BI480" s="27"/>
      <c r="BJ480" s="27"/>
      <c r="BK480" s="27"/>
      <c r="BL480" s="18"/>
      <c r="BM480" s="18"/>
      <c r="BN480" s="18"/>
    </row>
    <row r="481" spans="1:66" x14ac:dyDescent="0.25">
      <c r="A481" s="27"/>
      <c r="B481" s="27"/>
      <c r="C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c r="BA481" s="27"/>
      <c r="BB481" s="27"/>
      <c r="BC481" s="27"/>
      <c r="BD481" s="27"/>
      <c r="BE481" s="27"/>
      <c r="BF481" s="27"/>
      <c r="BG481" s="27"/>
      <c r="BH481" s="27"/>
      <c r="BI481" s="27"/>
      <c r="BJ481" s="27"/>
      <c r="BK481" s="27"/>
      <c r="BL481" s="18"/>
      <c r="BM481" s="18"/>
      <c r="BN481" s="18"/>
    </row>
    <row r="482" spans="1:66" x14ac:dyDescent="0.25">
      <c r="A482" s="27"/>
      <c r="B482" s="27"/>
      <c r="C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c r="BA482" s="27"/>
      <c r="BB482" s="27"/>
      <c r="BC482" s="27"/>
      <c r="BD482" s="27"/>
      <c r="BE482" s="27"/>
      <c r="BF482" s="27"/>
      <c r="BG482" s="27"/>
      <c r="BH482" s="27"/>
      <c r="BI482" s="27"/>
      <c r="BJ482" s="27"/>
      <c r="BK482" s="27"/>
      <c r="BL482" s="18"/>
      <c r="BM482" s="18"/>
      <c r="BN482" s="18"/>
    </row>
    <row r="483" spans="1:66" x14ac:dyDescent="0.25">
      <c r="A483" s="27"/>
      <c r="B483" s="27"/>
      <c r="C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c r="BA483" s="27"/>
      <c r="BB483" s="27"/>
      <c r="BC483" s="27"/>
      <c r="BD483" s="27"/>
      <c r="BE483" s="27"/>
      <c r="BF483" s="27"/>
      <c r="BG483" s="27"/>
      <c r="BH483" s="27"/>
      <c r="BI483" s="27"/>
      <c r="BJ483" s="27"/>
      <c r="BK483" s="27"/>
      <c r="BL483" s="18"/>
      <c r="BM483" s="18"/>
      <c r="BN483" s="18"/>
    </row>
    <row r="484" spans="1:66" x14ac:dyDescent="0.25">
      <c r="A484" s="27"/>
      <c r="B484" s="27"/>
      <c r="C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c r="BA484" s="27"/>
      <c r="BB484" s="27"/>
      <c r="BC484" s="27"/>
      <c r="BD484" s="27"/>
      <c r="BE484" s="27"/>
      <c r="BF484" s="27"/>
      <c r="BG484" s="27"/>
      <c r="BH484" s="27"/>
      <c r="BI484" s="27"/>
      <c r="BJ484" s="27"/>
      <c r="BK484" s="27"/>
      <c r="BL484" s="18"/>
      <c r="BM484" s="18"/>
      <c r="BN484" s="18"/>
    </row>
    <row r="485" spans="1:66" x14ac:dyDescent="0.25">
      <c r="A485" s="27"/>
      <c r="B485" s="27"/>
      <c r="C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c r="BA485" s="27"/>
      <c r="BB485" s="27"/>
      <c r="BC485" s="27"/>
      <c r="BD485" s="27"/>
      <c r="BE485" s="27"/>
      <c r="BF485" s="27"/>
      <c r="BG485" s="27"/>
      <c r="BH485" s="27"/>
      <c r="BI485" s="27"/>
      <c r="BJ485" s="27"/>
      <c r="BK485" s="27"/>
      <c r="BL485" s="18"/>
      <c r="BM485" s="18"/>
      <c r="BN485" s="18"/>
    </row>
    <row r="486" spans="1:66" x14ac:dyDescent="0.25">
      <c r="A486" s="27"/>
      <c r="B486" s="27"/>
      <c r="C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18"/>
      <c r="BM486" s="18"/>
      <c r="BN486" s="18"/>
    </row>
    <row r="487" spans="1:66" x14ac:dyDescent="0.25">
      <c r="A487" s="27"/>
      <c r="B487" s="27"/>
      <c r="C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c r="BA487" s="27"/>
      <c r="BB487" s="27"/>
      <c r="BC487" s="27"/>
      <c r="BD487" s="27"/>
      <c r="BE487" s="27"/>
      <c r="BF487" s="27"/>
      <c r="BG487" s="27"/>
      <c r="BH487" s="27"/>
      <c r="BI487" s="27"/>
      <c r="BJ487" s="27"/>
      <c r="BK487" s="27"/>
      <c r="BL487" s="18"/>
      <c r="BM487" s="18"/>
      <c r="BN487" s="18"/>
    </row>
    <row r="488" spans="1:66" x14ac:dyDescent="0.25">
      <c r="A488" s="27"/>
      <c r="B488" s="27"/>
      <c r="C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c r="BA488" s="27"/>
      <c r="BB488" s="27"/>
      <c r="BC488" s="27"/>
      <c r="BD488" s="27"/>
      <c r="BE488" s="27"/>
      <c r="BF488" s="27"/>
      <c r="BG488" s="27"/>
      <c r="BH488" s="27"/>
      <c r="BI488" s="27"/>
      <c r="BJ488" s="27"/>
      <c r="BK488" s="27"/>
      <c r="BL488" s="18"/>
      <c r="BM488" s="18"/>
      <c r="BN488" s="18"/>
    </row>
    <row r="489" spans="1:66" x14ac:dyDescent="0.25">
      <c r="A489" s="27"/>
      <c r="B489" s="27"/>
      <c r="C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c r="BA489" s="27"/>
      <c r="BB489" s="27"/>
      <c r="BC489" s="27"/>
      <c r="BD489" s="27"/>
      <c r="BE489" s="27"/>
      <c r="BF489" s="27"/>
      <c r="BG489" s="27"/>
      <c r="BH489" s="27"/>
      <c r="BI489" s="27"/>
      <c r="BJ489" s="27"/>
      <c r="BK489" s="27"/>
      <c r="BL489" s="18"/>
      <c r="BM489" s="18"/>
      <c r="BN489" s="18"/>
    </row>
    <row r="490" spans="1:66" x14ac:dyDescent="0.25">
      <c r="A490" s="27"/>
      <c r="B490" s="27"/>
      <c r="C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c r="BC490" s="27"/>
      <c r="BD490" s="27"/>
      <c r="BE490" s="27"/>
      <c r="BF490" s="27"/>
      <c r="BG490" s="27"/>
      <c r="BH490" s="27"/>
      <c r="BI490" s="27"/>
      <c r="BJ490" s="27"/>
      <c r="BK490" s="27"/>
      <c r="BL490" s="18"/>
      <c r="BM490" s="18"/>
      <c r="BN490" s="18"/>
    </row>
    <row r="491" spans="1:66" x14ac:dyDescent="0.25">
      <c r="A491" s="27"/>
      <c r="B491" s="27"/>
      <c r="C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c r="BA491" s="27"/>
      <c r="BB491" s="27"/>
      <c r="BC491" s="27"/>
      <c r="BD491" s="27"/>
      <c r="BE491" s="27"/>
      <c r="BF491" s="27"/>
      <c r="BG491" s="27"/>
      <c r="BH491" s="27"/>
      <c r="BI491" s="27"/>
      <c r="BJ491" s="27"/>
      <c r="BK491" s="27"/>
      <c r="BL491" s="18"/>
      <c r="BM491" s="18"/>
      <c r="BN491" s="18"/>
    </row>
    <row r="492" spans="1:66" x14ac:dyDescent="0.25">
      <c r="A492" s="27"/>
      <c r="B492" s="27"/>
      <c r="C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c r="BA492" s="27"/>
      <c r="BB492" s="27"/>
      <c r="BC492" s="27"/>
      <c r="BD492" s="27"/>
      <c r="BE492" s="27"/>
      <c r="BF492" s="27"/>
      <c r="BG492" s="27"/>
      <c r="BH492" s="27"/>
      <c r="BI492" s="27"/>
      <c r="BJ492" s="27"/>
      <c r="BK492" s="27"/>
      <c r="BL492" s="18"/>
      <c r="BM492" s="18"/>
      <c r="BN492" s="18"/>
    </row>
    <row r="493" spans="1:66" x14ac:dyDescent="0.25">
      <c r="A493" s="27"/>
      <c r="B493" s="27"/>
      <c r="C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c r="BA493" s="27"/>
      <c r="BB493" s="27"/>
      <c r="BC493" s="27"/>
      <c r="BD493" s="27"/>
      <c r="BE493" s="27"/>
      <c r="BF493" s="27"/>
      <c r="BG493" s="27"/>
      <c r="BH493" s="27"/>
      <c r="BI493" s="27"/>
      <c r="BJ493" s="27"/>
      <c r="BK493" s="27"/>
      <c r="BL493" s="18"/>
      <c r="BM493" s="18"/>
      <c r="BN493" s="18"/>
    </row>
    <row r="494" spans="1:66" x14ac:dyDescent="0.25">
      <c r="A494" s="27"/>
      <c r="B494" s="27"/>
      <c r="C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c r="BC494" s="27"/>
      <c r="BD494" s="27"/>
      <c r="BE494" s="27"/>
      <c r="BF494" s="27"/>
      <c r="BG494" s="27"/>
      <c r="BH494" s="27"/>
      <c r="BI494" s="27"/>
      <c r="BJ494" s="27"/>
      <c r="BK494" s="27"/>
      <c r="BL494" s="18"/>
      <c r="BM494" s="18"/>
      <c r="BN494" s="18"/>
    </row>
    <row r="495" spans="1:66" x14ac:dyDescent="0.25">
      <c r="A495" s="27"/>
      <c r="B495" s="27"/>
      <c r="C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c r="BA495" s="27"/>
      <c r="BB495" s="27"/>
      <c r="BC495" s="27"/>
      <c r="BD495" s="27"/>
      <c r="BE495" s="27"/>
      <c r="BF495" s="27"/>
      <c r="BG495" s="27"/>
      <c r="BH495" s="27"/>
      <c r="BI495" s="27"/>
      <c r="BJ495" s="27"/>
      <c r="BK495" s="27"/>
      <c r="BL495" s="18"/>
      <c r="BM495" s="18"/>
      <c r="BN495" s="18"/>
    </row>
    <row r="496" spans="1:66" x14ac:dyDescent="0.25">
      <c r="A496" s="27"/>
      <c r="B496" s="27"/>
      <c r="C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c r="BG496" s="27"/>
      <c r="BH496" s="27"/>
      <c r="BI496" s="27"/>
      <c r="BJ496" s="27"/>
      <c r="BK496" s="27"/>
      <c r="BL496" s="18"/>
      <c r="BM496" s="18"/>
      <c r="BN496" s="18"/>
    </row>
    <row r="497" spans="1:66" x14ac:dyDescent="0.25">
      <c r="A497" s="27"/>
      <c r="B497" s="27"/>
      <c r="C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c r="BA497" s="27"/>
      <c r="BB497" s="27"/>
      <c r="BC497" s="27"/>
      <c r="BD497" s="27"/>
      <c r="BE497" s="27"/>
      <c r="BF497" s="27"/>
      <c r="BG497" s="27"/>
      <c r="BH497" s="27"/>
      <c r="BI497" s="27"/>
      <c r="BJ497" s="27"/>
      <c r="BK497" s="27"/>
      <c r="BL497" s="18"/>
      <c r="BM497" s="18"/>
      <c r="BN497" s="18"/>
    </row>
    <row r="498" spans="1:66" x14ac:dyDescent="0.25">
      <c r="A498" s="27"/>
      <c r="B498" s="27"/>
      <c r="C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c r="BA498" s="27"/>
      <c r="BB498" s="27"/>
      <c r="BC498" s="27"/>
      <c r="BD498" s="27"/>
      <c r="BE498" s="27"/>
      <c r="BF498" s="27"/>
      <c r="BG498" s="27"/>
      <c r="BH498" s="27"/>
      <c r="BI498" s="27"/>
      <c r="BJ498" s="27"/>
      <c r="BK498" s="27"/>
      <c r="BL498" s="18"/>
      <c r="BM498" s="18"/>
      <c r="BN498" s="18"/>
    </row>
    <row r="499" spans="1:66" x14ac:dyDescent="0.25">
      <c r="A499" s="27"/>
      <c r="B499" s="27"/>
      <c r="C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c r="BA499" s="27"/>
      <c r="BB499" s="27"/>
      <c r="BC499" s="27"/>
      <c r="BD499" s="27"/>
      <c r="BE499" s="27"/>
      <c r="BF499" s="27"/>
      <c r="BG499" s="27"/>
      <c r="BH499" s="27"/>
      <c r="BI499" s="27"/>
      <c r="BJ499" s="27"/>
      <c r="BK499" s="27"/>
      <c r="BL499" s="18"/>
      <c r="BM499" s="18"/>
      <c r="BN499" s="18"/>
    </row>
    <row r="500" spans="1:66" x14ac:dyDescent="0.25">
      <c r="A500" s="27"/>
      <c r="B500" s="27"/>
      <c r="C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c r="BA500" s="27"/>
      <c r="BB500" s="27"/>
      <c r="BC500" s="27"/>
      <c r="BD500" s="27"/>
      <c r="BE500" s="27"/>
      <c r="BF500" s="27"/>
      <c r="BG500" s="27"/>
      <c r="BH500" s="27"/>
      <c r="BI500" s="27"/>
      <c r="BJ500" s="27"/>
      <c r="BK500" s="27"/>
      <c r="BL500" s="18"/>
      <c r="BM500" s="18"/>
      <c r="BN500" s="18"/>
    </row>
    <row r="501" spans="1:66" x14ac:dyDescent="0.25">
      <c r="A501" s="27"/>
      <c r="B501" s="27"/>
      <c r="C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c r="BA501" s="27"/>
      <c r="BB501" s="27"/>
      <c r="BC501" s="27"/>
      <c r="BD501" s="27"/>
      <c r="BE501" s="27"/>
      <c r="BF501" s="27"/>
      <c r="BG501" s="27"/>
      <c r="BH501" s="27"/>
      <c r="BI501" s="27"/>
      <c r="BJ501" s="27"/>
      <c r="BK501" s="27"/>
      <c r="BL501" s="18"/>
      <c r="BM501" s="18"/>
      <c r="BN501" s="18"/>
    </row>
    <row r="502" spans="1:66" x14ac:dyDescent="0.25">
      <c r="A502" s="27"/>
      <c r="B502" s="27"/>
      <c r="C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c r="BG502" s="27"/>
      <c r="BH502" s="27"/>
      <c r="BI502" s="27"/>
      <c r="BJ502" s="27"/>
      <c r="BK502" s="27"/>
      <c r="BL502" s="18"/>
      <c r="BM502" s="18"/>
      <c r="BN502" s="18"/>
    </row>
    <row r="503" spans="1:66" x14ac:dyDescent="0.25">
      <c r="A503" s="27"/>
      <c r="B503" s="26"/>
      <c r="C503" s="26"/>
      <c r="D503" s="26"/>
      <c r="BL503" s="18"/>
      <c r="BM503" s="18"/>
      <c r="BN503" s="18"/>
    </row>
    <row r="504" spans="1:66" x14ac:dyDescent="0.25">
      <c r="A504" s="27"/>
      <c r="B504" s="26"/>
      <c r="C504" s="26"/>
      <c r="D504" s="26"/>
      <c r="BL504" s="18"/>
      <c r="BM504" s="18"/>
      <c r="BN504" s="18"/>
    </row>
    <row r="505" spans="1:66" x14ac:dyDescent="0.25">
      <c r="A505" s="27"/>
      <c r="B505" s="26"/>
      <c r="C505" s="26"/>
      <c r="D505" s="26"/>
      <c r="BL505" s="18"/>
      <c r="BM505" s="18"/>
      <c r="BN505" s="18"/>
    </row>
    <row r="506" spans="1:66" x14ac:dyDescent="0.25">
      <c r="A506" s="27"/>
      <c r="B506" s="26"/>
      <c r="C506" s="26"/>
      <c r="D506" s="26"/>
      <c r="BL506" s="18"/>
      <c r="BM506" s="18"/>
      <c r="BN506" s="18"/>
    </row>
    <row r="507" spans="1:66" x14ac:dyDescent="0.25">
      <c r="A507" s="27"/>
      <c r="B507" s="26"/>
      <c r="C507" s="26"/>
      <c r="D507" s="26"/>
      <c r="BL507" s="18"/>
      <c r="BM507" s="18"/>
      <c r="BN507" s="18"/>
    </row>
    <row r="508" spans="1:66" x14ac:dyDescent="0.25">
      <c r="A508" s="27"/>
      <c r="B508" s="26"/>
      <c r="C508" s="26"/>
      <c r="D508" s="26"/>
      <c r="BL508" s="18"/>
      <c r="BM508" s="18"/>
      <c r="BN508" s="18"/>
    </row>
    <row r="509" spans="1:66" x14ac:dyDescent="0.25">
      <c r="A509" s="27"/>
      <c r="B509" s="26"/>
      <c r="C509" s="26"/>
      <c r="D509" s="26"/>
      <c r="BL509" s="18"/>
      <c r="BM509" s="18"/>
      <c r="BN509" s="18"/>
    </row>
    <row r="510" spans="1:66" x14ac:dyDescent="0.25">
      <c r="A510" s="27"/>
      <c r="B510" s="26"/>
      <c r="C510" s="26"/>
      <c r="D510" s="26"/>
      <c r="BL510" s="18"/>
      <c r="BM510" s="18"/>
      <c r="BN510" s="18"/>
    </row>
    <row r="511" spans="1:66" x14ac:dyDescent="0.25">
      <c r="A511" s="27"/>
      <c r="B511" s="26"/>
      <c r="C511" s="26"/>
      <c r="D511" s="26"/>
      <c r="BL511" s="18"/>
      <c r="BM511" s="18"/>
      <c r="BN511" s="18"/>
    </row>
    <row r="512" spans="1:66" x14ac:dyDescent="0.25">
      <c r="A512" s="27"/>
      <c r="B512" s="26"/>
      <c r="C512" s="26"/>
      <c r="D512" s="26"/>
      <c r="BL512" s="18"/>
      <c r="BM512" s="18"/>
      <c r="BN512" s="18"/>
    </row>
    <row r="513" spans="1:66" x14ac:dyDescent="0.25">
      <c r="A513" s="27"/>
      <c r="B513" s="26"/>
      <c r="C513" s="26"/>
      <c r="D513" s="26"/>
      <c r="BL513" s="18"/>
      <c r="BM513" s="18"/>
      <c r="BN513" s="18"/>
    </row>
    <row r="514" spans="1:66" x14ac:dyDescent="0.25">
      <c r="A514" s="27"/>
      <c r="B514" s="26"/>
      <c r="C514" s="26"/>
      <c r="D514" s="26"/>
      <c r="BL514" s="18"/>
      <c r="BM514" s="18"/>
      <c r="BN514" s="18"/>
    </row>
    <row r="515" spans="1:66" x14ac:dyDescent="0.25">
      <c r="A515" s="27"/>
      <c r="B515" s="26"/>
      <c r="C515" s="26"/>
      <c r="D515" s="26"/>
      <c r="BL515" s="18"/>
      <c r="BM515" s="18"/>
      <c r="BN515" s="18"/>
    </row>
    <row r="516" spans="1:66" x14ac:dyDescent="0.25">
      <c r="A516" s="27"/>
      <c r="B516" s="26"/>
      <c r="C516" s="26"/>
      <c r="D516" s="26"/>
      <c r="BL516" s="18"/>
      <c r="BM516" s="18"/>
      <c r="BN516" s="18"/>
    </row>
    <row r="517" spans="1:66" x14ac:dyDescent="0.25">
      <c r="A517" s="27"/>
      <c r="B517" s="26"/>
      <c r="C517" s="26"/>
      <c r="D517" s="26"/>
      <c r="BL517" s="18"/>
      <c r="BM517" s="18"/>
      <c r="BN517" s="18"/>
    </row>
    <row r="518" spans="1:66" x14ac:dyDescent="0.25">
      <c r="A518" s="27"/>
      <c r="B518" s="26"/>
      <c r="C518" s="26"/>
      <c r="D518" s="26"/>
      <c r="BL518" s="18"/>
      <c r="BM518" s="18"/>
      <c r="BN518" s="18"/>
    </row>
  </sheetData>
  <sheetProtection algorithmName="SHA-512" hashValue="uEas+UBz8q2AuhWlT37aa7BzDIaU8jwZR13RIREFNH1Jnzf8zEUtnnbaLug+ixxpNRSjU9AP+h6Gt5jB1wd2CA==" saltValue="flk5XOkrZ4cSHZ/2VyvgHA==" spinCount="100000" sheet="1" objects="1" scenarios="1" formatCells="0" formatColumns="0" formatRows="0"/>
  <mergeCells count="3">
    <mergeCell ref="B1:E1"/>
    <mergeCell ref="B2:E2"/>
    <mergeCell ref="B3:E3"/>
  </mergeCells>
  <pageMargins left="0.7" right="0.7" top="0.75" bottom="0.75" header="0.3" footer="0.3"/>
  <pageSetup scale="77" orientation="portrait"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showGridLines="0" zoomScaleNormal="100" workbookViewId="0">
      <pane xSplit="1" ySplit="5" topLeftCell="B6" activePane="bottomRight" state="frozen"/>
      <selection activeCell="G39" sqref="G39"/>
      <selection pane="topRight" activeCell="G39" sqref="G39"/>
      <selection pane="bottomLeft" activeCell="G39" sqref="G39"/>
      <selection pane="bottomRight" activeCell="B6" sqref="B6"/>
    </sheetView>
  </sheetViews>
  <sheetFormatPr defaultColWidth="9.140625" defaultRowHeight="15" x14ac:dyDescent="0.25"/>
  <cols>
    <col min="1" max="1" width="24.7109375" style="39" customWidth="1"/>
    <col min="2" max="2" width="56.5703125" style="39" customWidth="1"/>
    <col min="3" max="3" width="39.7109375" style="39" customWidth="1"/>
    <col min="4" max="4" width="26.5703125" style="39" customWidth="1"/>
    <col min="5" max="5" width="38.85546875" style="39" customWidth="1"/>
    <col min="6" max="6" width="26.85546875" style="39" customWidth="1"/>
    <col min="7" max="7" width="29.5703125" style="39" customWidth="1"/>
    <col min="8" max="8" width="22.140625" style="39" customWidth="1"/>
    <col min="9" max="16384" width="9.140625" style="39"/>
  </cols>
  <sheetData>
    <row r="1" spans="1:9" x14ac:dyDescent="0.25">
      <c r="A1" s="16" t="s">
        <v>493</v>
      </c>
      <c r="B1" s="43" t="str">
        <f>'Pricing - Lot 1 Voice'!C1</f>
        <v>Manhattan Telecommunications Corporation dba MetTel</v>
      </c>
      <c r="C1" s="45" t="s">
        <v>66</v>
      </c>
      <c r="D1" s="45"/>
      <c r="E1" s="45"/>
      <c r="F1" s="10"/>
      <c r="G1" s="10"/>
      <c r="H1" s="10"/>
      <c r="I1" s="10"/>
    </row>
    <row r="2" spans="1:9" x14ac:dyDescent="0.25">
      <c r="A2" s="17" t="s">
        <v>494</v>
      </c>
      <c r="B2" s="43" t="str">
        <f>'Pricing - Lot 1 Voice'!C2</f>
        <v>PS68702</v>
      </c>
      <c r="C2" s="45"/>
      <c r="D2" s="45"/>
      <c r="E2" s="45"/>
      <c r="F2" s="10"/>
      <c r="G2" s="10"/>
      <c r="H2" s="10"/>
      <c r="I2" s="10"/>
    </row>
    <row r="3" spans="1:9" x14ac:dyDescent="0.25">
      <c r="A3" s="17" t="s">
        <v>67</v>
      </c>
      <c r="B3" s="40">
        <f>'Pricing - Lot 1 Voice'!C3</f>
        <v>44690</v>
      </c>
      <c r="C3" s="45"/>
      <c r="D3" s="45"/>
      <c r="E3" s="45"/>
      <c r="F3" s="10"/>
      <c r="G3" s="10"/>
      <c r="H3" s="10"/>
      <c r="I3" s="10"/>
    </row>
    <row r="4" spans="1:9" x14ac:dyDescent="0.25">
      <c r="A4" s="20"/>
      <c r="B4" s="20"/>
      <c r="C4" s="21"/>
      <c r="D4" s="20"/>
      <c r="E4" s="21"/>
      <c r="F4" s="21"/>
      <c r="G4" s="22"/>
      <c r="H4" s="22"/>
      <c r="I4" s="22"/>
    </row>
    <row r="5" spans="1:9" ht="51" x14ac:dyDescent="0.25">
      <c r="A5" s="4" t="s">
        <v>0</v>
      </c>
      <c r="B5" s="4" t="s">
        <v>94</v>
      </c>
      <c r="C5" s="32" t="s">
        <v>95</v>
      </c>
      <c r="D5" s="5" t="s">
        <v>96</v>
      </c>
      <c r="E5" s="5" t="s">
        <v>97</v>
      </c>
      <c r="F5" s="15" t="s">
        <v>98</v>
      </c>
      <c r="G5" s="19" t="s">
        <v>99</v>
      </c>
      <c r="H5" s="19" t="s">
        <v>100</v>
      </c>
      <c r="I5" s="19" t="s">
        <v>101</v>
      </c>
    </row>
    <row r="6" spans="1:9" ht="280.5" x14ac:dyDescent="0.25">
      <c r="A6" s="89" t="s">
        <v>130</v>
      </c>
      <c r="B6" s="79" t="s">
        <v>131</v>
      </c>
      <c r="C6" s="72" t="s">
        <v>132</v>
      </c>
      <c r="D6" s="86" t="s">
        <v>133</v>
      </c>
      <c r="E6" s="87" t="s">
        <v>134</v>
      </c>
      <c r="F6" s="88" t="s">
        <v>135</v>
      </c>
      <c r="G6" s="80" t="s">
        <v>136</v>
      </c>
      <c r="H6" s="80" t="s">
        <v>195</v>
      </c>
      <c r="I6" s="80" t="s">
        <v>87</v>
      </c>
    </row>
    <row r="7" spans="1:9" ht="102" x14ac:dyDescent="0.25">
      <c r="A7" s="89" t="s">
        <v>137</v>
      </c>
      <c r="B7" s="71" t="s">
        <v>138</v>
      </c>
      <c r="C7" s="72" t="s">
        <v>139</v>
      </c>
      <c r="D7" s="71" t="s">
        <v>140</v>
      </c>
      <c r="E7" s="87" t="s">
        <v>134</v>
      </c>
      <c r="F7" s="88" t="s">
        <v>141</v>
      </c>
      <c r="G7" s="80" t="s">
        <v>142</v>
      </c>
      <c r="H7" s="80" t="s">
        <v>196</v>
      </c>
      <c r="I7" s="80" t="s">
        <v>87</v>
      </c>
    </row>
    <row r="8" spans="1:9" ht="102" x14ac:dyDescent="0.25">
      <c r="A8" s="89" t="s">
        <v>143</v>
      </c>
      <c r="B8" s="71" t="s">
        <v>144</v>
      </c>
      <c r="C8" s="72" t="s">
        <v>145</v>
      </c>
      <c r="D8" s="71" t="s">
        <v>146</v>
      </c>
      <c r="E8" s="87" t="s">
        <v>147</v>
      </c>
      <c r="F8" s="88" t="s">
        <v>78</v>
      </c>
      <c r="G8" s="80" t="s">
        <v>148</v>
      </c>
      <c r="H8" s="80" t="s">
        <v>194</v>
      </c>
      <c r="I8" s="80" t="s">
        <v>87</v>
      </c>
    </row>
    <row r="9" spans="1:9" ht="178.5" x14ac:dyDescent="0.25">
      <c r="A9" s="89" t="s">
        <v>149</v>
      </c>
      <c r="B9" s="71" t="s">
        <v>150</v>
      </c>
      <c r="C9" s="72" t="s">
        <v>151</v>
      </c>
      <c r="D9" s="71" t="s">
        <v>152</v>
      </c>
      <c r="E9" s="87" t="s">
        <v>134</v>
      </c>
      <c r="F9" s="88" t="s">
        <v>153</v>
      </c>
      <c r="G9" s="80" t="s">
        <v>154</v>
      </c>
      <c r="H9" s="80" t="s">
        <v>193</v>
      </c>
      <c r="I9" s="80" t="s">
        <v>87</v>
      </c>
    </row>
    <row r="10" spans="1:9" ht="114.75" x14ac:dyDescent="0.25">
      <c r="A10" s="89" t="s">
        <v>155</v>
      </c>
      <c r="B10" s="71" t="s">
        <v>156</v>
      </c>
      <c r="C10" s="72" t="s">
        <v>157</v>
      </c>
      <c r="D10" s="71" t="s">
        <v>158</v>
      </c>
      <c r="E10" s="87" t="s">
        <v>159</v>
      </c>
      <c r="F10" s="88" t="s">
        <v>153</v>
      </c>
      <c r="G10" s="80" t="s">
        <v>154</v>
      </c>
      <c r="H10" s="80" t="s">
        <v>192</v>
      </c>
      <c r="I10" s="80" t="s">
        <v>87</v>
      </c>
    </row>
    <row r="11" spans="1:9" ht="165.75" x14ac:dyDescent="0.25">
      <c r="A11" s="89" t="s">
        <v>160</v>
      </c>
      <c r="B11" s="71" t="s">
        <v>161</v>
      </c>
      <c r="C11" s="72" t="s">
        <v>162</v>
      </c>
      <c r="D11" s="71" t="s">
        <v>163</v>
      </c>
      <c r="E11" s="87" t="s">
        <v>134</v>
      </c>
      <c r="F11" s="88" t="s">
        <v>164</v>
      </c>
      <c r="G11" s="80" t="s">
        <v>154</v>
      </c>
      <c r="H11" s="80" t="s">
        <v>191</v>
      </c>
      <c r="I11" s="80" t="s">
        <v>87</v>
      </c>
    </row>
    <row r="12" spans="1:9" ht="191.25" x14ac:dyDescent="0.25">
      <c r="A12" s="89" t="s">
        <v>165</v>
      </c>
      <c r="B12" s="71" t="s">
        <v>166</v>
      </c>
      <c r="C12" s="72" t="s">
        <v>167</v>
      </c>
      <c r="D12" s="71" t="s">
        <v>168</v>
      </c>
      <c r="E12" s="87" t="s">
        <v>169</v>
      </c>
      <c r="F12" s="88" t="s">
        <v>502</v>
      </c>
      <c r="G12" s="73" t="s">
        <v>170</v>
      </c>
      <c r="H12" s="80" t="s">
        <v>190</v>
      </c>
      <c r="I12" s="80" t="s">
        <v>87</v>
      </c>
    </row>
    <row r="13" spans="1:9" ht="89.25" x14ac:dyDescent="0.25">
      <c r="A13" s="89" t="s">
        <v>171</v>
      </c>
      <c r="B13" s="71" t="s">
        <v>172</v>
      </c>
      <c r="C13" s="72" t="s">
        <v>173</v>
      </c>
      <c r="D13" s="71" t="s">
        <v>174</v>
      </c>
      <c r="E13" s="87" t="s">
        <v>78</v>
      </c>
      <c r="F13" s="88" t="s">
        <v>503</v>
      </c>
      <c r="G13" s="80" t="s">
        <v>175</v>
      </c>
      <c r="H13" s="79" t="s">
        <v>188</v>
      </c>
      <c r="I13" s="80" t="s">
        <v>78</v>
      </c>
    </row>
    <row r="14" spans="1:9" ht="357" x14ac:dyDescent="0.25">
      <c r="A14" s="89" t="s">
        <v>176</v>
      </c>
      <c r="B14" s="71" t="s">
        <v>180</v>
      </c>
      <c r="C14" s="71" t="s">
        <v>177</v>
      </c>
      <c r="D14" s="71" t="s">
        <v>504</v>
      </c>
      <c r="E14" s="79" t="s">
        <v>178</v>
      </c>
      <c r="F14" s="79"/>
      <c r="G14" s="79" t="s">
        <v>179</v>
      </c>
      <c r="H14" s="79" t="s">
        <v>188</v>
      </c>
      <c r="I14" s="79" t="s">
        <v>189</v>
      </c>
    </row>
  </sheetData>
  <sheetProtection algorithmName="SHA-512" hashValue="kEo7BabG0LEku/bUAu9E0goYpVSViBjEU5cVjIz/C6JAkqQD+fRdevT7hADJAWTHsMjEBwO+memsRIUqkJnbLg==" saltValue="tyssrrMgHaQ9z+STmpPHMg==" spinCount="100000" sheet="1" objects="1" scenarios="1" formatCells="0" formatColumns="0" formatRows="0"/>
  <pageMargins left="0.7" right="0.7" top="0.75" bottom="0.75" header="0.3" footer="0.3"/>
  <pageSetup scale="77" orientation="portrait"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R9"/>
  <sheetViews>
    <sheetView showGridLines="0" zoomScaleNormal="100" workbookViewId="0">
      <pane xSplit="4" ySplit="5" topLeftCell="E6" activePane="bottomRight" state="frozen"/>
      <selection pane="topRight" activeCell="E1" sqref="E1"/>
      <selection pane="bottomLeft" activeCell="A6" sqref="A6"/>
      <selection pane="bottomRight" activeCell="B6" sqref="B6"/>
    </sheetView>
  </sheetViews>
  <sheetFormatPr defaultColWidth="9.140625" defaultRowHeight="15" x14ac:dyDescent="0.25"/>
  <cols>
    <col min="1" max="1" width="2.42578125" style="39" customWidth="1"/>
    <col min="2" max="2" width="11.7109375" style="39" customWidth="1"/>
    <col min="3" max="3" width="14.7109375" style="39" customWidth="1"/>
    <col min="4" max="4" width="24.85546875" style="39" customWidth="1"/>
    <col min="5" max="5" width="17.140625" style="39" customWidth="1"/>
    <col min="6" max="6" width="14" style="39" customWidth="1"/>
    <col min="7" max="7" width="10.85546875" style="39" customWidth="1"/>
    <col min="8" max="8" width="12.42578125" style="39" customWidth="1"/>
    <col min="9" max="9" width="11.7109375" style="39" customWidth="1"/>
    <col min="10" max="12" width="13" style="39" customWidth="1"/>
    <col min="13" max="13" width="3" style="39" customWidth="1"/>
    <col min="14" max="16" width="21.28515625" style="39" customWidth="1"/>
    <col min="17" max="16384" width="9.140625" style="39"/>
  </cols>
  <sheetData>
    <row r="1" spans="2:44" x14ac:dyDescent="0.25">
      <c r="B1" s="16" t="s">
        <v>493</v>
      </c>
      <c r="C1" s="137" t="str">
        <f>'Pricing - Lot 1 Voice'!C1</f>
        <v>Manhattan Telecommunications Corporation dba MetTel</v>
      </c>
      <c r="D1" s="138"/>
      <c r="E1" s="139"/>
      <c r="F1" s="10"/>
      <c r="G1" s="44" t="s">
        <v>66</v>
      </c>
      <c r="H1" s="44"/>
      <c r="I1" s="44"/>
      <c r="J1" s="44"/>
      <c r="K1" s="44"/>
      <c r="L1" s="44"/>
      <c r="N1" s="11"/>
      <c r="O1" s="11"/>
      <c r="P1" s="14"/>
    </row>
    <row r="2" spans="2:44" x14ac:dyDescent="0.25">
      <c r="B2" s="17" t="s">
        <v>494</v>
      </c>
      <c r="C2" s="137" t="str">
        <f>'Pricing - Lot 1 Voice'!C2</f>
        <v>PS68702</v>
      </c>
      <c r="D2" s="138"/>
      <c r="E2" s="139"/>
      <c r="F2" s="10"/>
      <c r="G2" s="44"/>
      <c r="H2" s="44"/>
      <c r="I2" s="44"/>
      <c r="J2" s="44"/>
      <c r="K2" s="44"/>
      <c r="L2" s="44"/>
      <c r="N2" s="11"/>
      <c r="O2" s="11"/>
      <c r="P2" s="35" t="s">
        <v>497</v>
      </c>
    </row>
    <row r="3" spans="2:44" x14ac:dyDescent="0.25">
      <c r="B3" s="17" t="s">
        <v>67</v>
      </c>
      <c r="C3" s="140">
        <v>44690</v>
      </c>
      <c r="D3" s="141"/>
      <c r="E3" s="142"/>
      <c r="F3" s="10"/>
      <c r="G3" s="44"/>
      <c r="H3" s="44"/>
      <c r="I3" s="44"/>
      <c r="J3" s="44"/>
      <c r="K3" s="44"/>
      <c r="L3" s="44"/>
      <c r="N3" s="11"/>
      <c r="O3" s="11"/>
      <c r="P3" s="37">
        <f>COUNTA(C6:C898)</f>
        <v>4</v>
      </c>
    </row>
    <row r="4" spans="2:44" x14ac:dyDescent="0.25">
      <c r="B4" s="20"/>
      <c r="C4" s="20"/>
      <c r="D4" s="20"/>
      <c r="E4" s="20"/>
      <c r="F4" s="36"/>
      <c r="G4" s="20"/>
      <c r="H4" s="21"/>
      <c r="I4" s="21"/>
      <c r="J4" s="33"/>
      <c r="K4" s="23"/>
      <c r="L4" s="33"/>
      <c r="N4" s="23"/>
      <c r="O4" s="23"/>
      <c r="P4" s="24"/>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row>
    <row r="5" spans="2:44" ht="39" thickBot="1" x14ac:dyDescent="0.3">
      <c r="B5" s="4" t="s">
        <v>68</v>
      </c>
      <c r="C5" s="4" t="s">
        <v>80</v>
      </c>
      <c r="D5" s="4" t="s">
        <v>91</v>
      </c>
      <c r="E5" s="4" t="s">
        <v>92</v>
      </c>
      <c r="F5" s="4" t="s">
        <v>501</v>
      </c>
      <c r="G5" s="5" t="s">
        <v>71</v>
      </c>
      <c r="H5" s="5" t="s">
        <v>72</v>
      </c>
      <c r="I5" s="15" t="s">
        <v>93</v>
      </c>
      <c r="J5" s="34" t="s">
        <v>65</v>
      </c>
      <c r="K5" s="6" t="s">
        <v>85</v>
      </c>
      <c r="L5" s="123" t="s">
        <v>63</v>
      </c>
      <c r="N5" s="6" t="s">
        <v>498</v>
      </c>
      <c r="O5" s="6" t="s">
        <v>499</v>
      </c>
      <c r="P5" s="13" t="s">
        <v>500</v>
      </c>
    </row>
    <row r="6" spans="2:44" ht="114.75" x14ac:dyDescent="0.25">
      <c r="B6" s="81">
        <v>1</v>
      </c>
      <c r="C6" s="74" t="s">
        <v>241</v>
      </c>
      <c r="D6" s="74" t="s">
        <v>242</v>
      </c>
      <c r="E6" s="74" t="s">
        <v>243</v>
      </c>
      <c r="F6" s="71" t="s">
        <v>244</v>
      </c>
      <c r="G6" s="82" t="s">
        <v>89</v>
      </c>
      <c r="H6" s="83" t="s">
        <v>245</v>
      </c>
      <c r="I6" s="84" t="s">
        <v>83</v>
      </c>
      <c r="J6" s="85">
        <v>19.989999999999998</v>
      </c>
      <c r="K6" s="122">
        <v>0</v>
      </c>
      <c r="L6" s="124">
        <f t="shared" ref="L6:L9" si="0">IF(J6="","",(J6-(J6*K6)))</f>
        <v>19.989999999999998</v>
      </c>
      <c r="N6" s="41" t="s">
        <v>78</v>
      </c>
      <c r="O6" s="41">
        <v>0.1</v>
      </c>
      <c r="P6" s="42" t="s">
        <v>255</v>
      </c>
    </row>
    <row r="7" spans="2:44" ht="114.75" x14ac:dyDescent="0.25">
      <c r="B7" s="81">
        <v>2</v>
      </c>
      <c r="C7" s="74" t="s">
        <v>246</v>
      </c>
      <c r="D7" s="74" t="s">
        <v>247</v>
      </c>
      <c r="E7" s="74" t="s">
        <v>248</v>
      </c>
      <c r="F7" s="71" t="s">
        <v>244</v>
      </c>
      <c r="G7" s="82" t="s">
        <v>89</v>
      </c>
      <c r="H7" s="83" t="s">
        <v>245</v>
      </c>
      <c r="I7" s="84" t="s">
        <v>83</v>
      </c>
      <c r="J7" s="85">
        <v>21.99</v>
      </c>
      <c r="K7" s="122">
        <v>0</v>
      </c>
      <c r="L7" s="125">
        <f t="shared" si="0"/>
        <v>21.99</v>
      </c>
      <c r="N7" s="41" t="s">
        <v>78</v>
      </c>
      <c r="O7" s="41">
        <v>0.1</v>
      </c>
      <c r="P7" s="42" t="s">
        <v>255</v>
      </c>
    </row>
    <row r="8" spans="2:44" ht="140.25" x14ac:dyDescent="0.25">
      <c r="B8" s="81">
        <v>3</v>
      </c>
      <c r="C8" s="74" t="s">
        <v>249</v>
      </c>
      <c r="D8" s="74" t="s">
        <v>250</v>
      </c>
      <c r="E8" s="74" t="s">
        <v>251</v>
      </c>
      <c r="F8" s="71" t="s">
        <v>244</v>
      </c>
      <c r="G8" s="82" t="s">
        <v>89</v>
      </c>
      <c r="H8" s="83" t="s">
        <v>245</v>
      </c>
      <c r="I8" s="84" t="s">
        <v>83</v>
      </c>
      <c r="J8" s="85">
        <v>25</v>
      </c>
      <c r="K8" s="122">
        <v>0</v>
      </c>
      <c r="L8" s="125">
        <f t="shared" si="0"/>
        <v>25</v>
      </c>
      <c r="N8" s="41" t="s">
        <v>78</v>
      </c>
      <c r="O8" s="41">
        <v>0.1</v>
      </c>
      <c r="P8" s="42" t="s">
        <v>255</v>
      </c>
    </row>
    <row r="9" spans="2:44" ht="140.25" x14ac:dyDescent="0.25">
      <c r="B9" s="81">
        <v>4</v>
      </c>
      <c r="C9" s="74" t="s">
        <v>252</v>
      </c>
      <c r="D9" s="74" t="s">
        <v>253</v>
      </c>
      <c r="E9" s="74" t="s">
        <v>254</v>
      </c>
      <c r="F9" s="71" t="s">
        <v>244</v>
      </c>
      <c r="G9" s="82" t="s">
        <v>89</v>
      </c>
      <c r="H9" s="83" t="s">
        <v>245</v>
      </c>
      <c r="I9" s="84" t="s">
        <v>83</v>
      </c>
      <c r="J9" s="85">
        <v>39.99</v>
      </c>
      <c r="K9" s="122">
        <v>0</v>
      </c>
      <c r="L9" s="125">
        <f t="shared" si="0"/>
        <v>39.99</v>
      </c>
      <c r="N9" s="41" t="s">
        <v>78</v>
      </c>
      <c r="O9" s="41">
        <v>0.1</v>
      </c>
      <c r="P9" s="42" t="s">
        <v>255</v>
      </c>
    </row>
  </sheetData>
  <sheetProtection algorithmName="SHA-512" hashValue="DiManc5i4UtcyEeC1zyyu+jQaXKn9v+tmUsBSBHS7RGLXnrlKqA3VUw/3uaQj0VAsZm0UoAE2Q7aviapWOonEQ==" saltValue="VPkwY9gxkDaFEJuJLRfmaQ==" spinCount="100000" sheet="1" formatCells="0" formatColumns="0" formatRows="0"/>
  <mergeCells count="3">
    <mergeCell ref="C1:E1"/>
    <mergeCell ref="C2:E2"/>
    <mergeCell ref="C3:E3"/>
  </mergeCells>
  <pageMargins left="0.7" right="0.7" top="0.75" bottom="0.75" header="0.3" footer="0.3"/>
  <pageSetup scale="77" orientation="landscape"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518"/>
  <sheetViews>
    <sheetView showGridLines="0" zoomScaleNormal="100" workbookViewId="0">
      <selection activeCell="F38" sqref="F38"/>
    </sheetView>
  </sheetViews>
  <sheetFormatPr defaultColWidth="9.140625" defaultRowHeight="15" x14ac:dyDescent="0.25"/>
  <cols>
    <col min="1" max="10" width="15.7109375" style="39" customWidth="1"/>
    <col min="11" max="16384" width="9.140625" style="39"/>
  </cols>
  <sheetData>
    <row r="1" spans="1:66" ht="15.75" thickBot="1" x14ac:dyDescent="0.3">
      <c r="A1" s="16" t="s">
        <v>493</v>
      </c>
      <c r="B1" s="143" t="str">
        <f>'Pricing - Lot 1 Voice'!C1</f>
        <v>Manhattan Telecommunications Corporation dba MetTel</v>
      </c>
      <c r="C1" s="144"/>
      <c r="D1" s="144"/>
      <c r="E1" s="145"/>
      <c r="F1" s="45"/>
      <c r="G1" s="1"/>
      <c r="H1" s="1"/>
      <c r="I1" s="1"/>
      <c r="J1" s="1"/>
      <c r="K1" s="3"/>
      <c r="L1" s="7"/>
      <c r="M1" s="2"/>
      <c r="N1" s="2"/>
      <c r="O1" s="2"/>
      <c r="P1" s="2"/>
      <c r="Q1" s="2"/>
      <c r="R1" s="9"/>
      <c r="T1" s="8"/>
      <c r="V1" s="8"/>
    </row>
    <row r="2" spans="1:66" ht="15.75" thickBot="1" x14ac:dyDescent="0.3">
      <c r="A2" s="17" t="s">
        <v>494</v>
      </c>
      <c r="B2" s="143" t="str">
        <f>'Pricing - Lot 1 Voice'!C2</f>
        <v>PS68702</v>
      </c>
      <c r="C2" s="144"/>
      <c r="D2" s="144"/>
      <c r="E2" s="145"/>
      <c r="F2" s="45"/>
      <c r="G2" s="1"/>
      <c r="H2" s="1"/>
      <c r="I2" s="1"/>
      <c r="J2" s="1"/>
      <c r="K2" s="3"/>
      <c r="L2" s="7"/>
      <c r="M2" s="2"/>
      <c r="N2" s="2"/>
      <c r="O2" s="2"/>
      <c r="P2" s="2"/>
      <c r="Q2" s="2"/>
      <c r="R2" s="9"/>
      <c r="T2" s="8"/>
      <c r="V2" s="8"/>
    </row>
    <row r="3" spans="1:66" x14ac:dyDescent="0.25">
      <c r="A3" s="17" t="s">
        <v>67</v>
      </c>
      <c r="B3" s="146">
        <f>'Pricing - Lot 1 Voice'!C3</f>
        <v>44690</v>
      </c>
      <c r="C3" s="147"/>
      <c r="D3" s="147"/>
      <c r="E3" s="148"/>
      <c r="F3" s="25"/>
      <c r="G3" s="25"/>
      <c r="H3" s="25"/>
      <c r="I3" s="25"/>
      <c r="J3" s="25"/>
      <c r="K3" s="25"/>
      <c r="BN3" s="18"/>
    </row>
    <row r="4" spans="1:66" x14ac:dyDescent="0.25">
      <c r="A4" s="28"/>
      <c r="B4" s="27"/>
      <c r="C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18"/>
      <c r="BM4" s="18"/>
      <c r="BN4" s="18"/>
    </row>
    <row r="5" spans="1:66" ht="15.75" x14ac:dyDescent="0.25">
      <c r="A5" s="29" t="s">
        <v>69</v>
      </c>
      <c r="B5" s="30"/>
      <c r="C5" s="30"/>
      <c r="D5" s="64">
        <f>COUNTIFS(A8:J8,"Yes")+COUNTIFS(A11:J11,"Yes")+COUNTIFS(A14:J14,"Yes")+COUNTIFS(A17:J17,"Yes")+COUNTIFS(A20:J20,"Yes")+COUNTIFS(A23:J23,"Yes")+COUNTIFS(A26:C26,"Yes")</f>
        <v>63</v>
      </c>
      <c r="E5" s="30"/>
      <c r="F5" s="30"/>
      <c r="G5" s="30"/>
      <c r="H5" s="30"/>
      <c r="I5" s="30"/>
      <c r="J5" s="30"/>
      <c r="BL5" s="18"/>
      <c r="BM5" s="18"/>
      <c r="BN5" s="18"/>
    </row>
    <row r="6" spans="1:66" x14ac:dyDescent="0.25">
      <c r="A6" s="28"/>
      <c r="B6" s="27"/>
      <c r="C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18"/>
      <c r="BM6" s="18"/>
      <c r="BN6" s="18"/>
    </row>
    <row r="7" spans="1:66" x14ac:dyDescent="0.25">
      <c r="A7" s="31" t="s">
        <v>1</v>
      </c>
      <c r="B7" s="31" t="s">
        <v>2</v>
      </c>
      <c r="C7" s="31" t="s">
        <v>3</v>
      </c>
      <c r="D7" s="31" t="s">
        <v>4</v>
      </c>
      <c r="E7" s="31" t="s">
        <v>5</v>
      </c>
      <c r="F7" s="31" t="s">
        <v>6</v>
      </c>
      <c r="G7" s="31" t="s">
        <v>7</v>
      </c>
      <c r="H7" s="31" t="s">
        <v>8</v>
      </c>
      <c r="I7" s="31" t="s">
        <v>9</v>
      </c>
      <c r="J7" s="31" t="s">
        <v>10</v>
      </c>
    </row>
    <row r="8" spans="1:66" x14ac:dyDescent="0.25">
      <c r="A8" s="70" t="s">
        <v>87</v>
      </c>
      <c r="B8" s="70" t="s">
        <v>87</v>
      </c>
      <c r="C8" s="70" t="s">
        <v>87</v>
      </c>
      <c r="D8" s="70" t="s">
        <v>87</v>
      </c>
      <c r="E8" s="70" t="s">
        <v>87</v>
      </c>
      <c r="F8" s="70" t="s">
        <v>87</v>
      </c>
      <c r="G8" s="70" t="s">
        <v>87</v>
      </c>
      <c r="H8" s="70" t="s">
        <v>87</v>
      </c>
      <c r="I8" s="70" t="s">
        <v>87</v>
      </c>
      <c r="J8" s="70" t="s">
        <v>87</v>
      </c>
      <c r="BL8" s="18"/>
      <c r="BM8" s="18"/>
      <c r="BN8" s="18"/>
    </row>
    <row r="9" spans="1:66" x14ac:dyDescent="0.25">
      <c r="A9" s="28"/>
      <c r="B9" s="27"/>
      <c r="C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18"/>
      <c r="BM9" s="18"/>
      <c r="BN9" s="18"/>
    </row>
    <row r="10" spans="1:66" x14ac:dyDescent="0.25">
      <c r="A10" s="31" t="s">
        <v>11</v>
      </c>
      <c r="B10" s="31" t="s">
        <v>12</v>
      </c>
      <c r="C10" s="31" t="s">
        <v>13</v>
      </c>
      <c r="D10" s="31" t="s">
        <v>14</v>
      </c>
      <c r="E10" s="31" t="s">
        <v>15</v>
      </c>
      <c r="F10" s="31" t="s">
        <v>16</v>
      </c>
      <c r="G10" s="31" t="s">
        <v>17</v>
      </c>
      <c r="H10" s="31" t="s">
        <v>18</v>
      </c>
      <c r="I10" s="31" t="s">
        <v>19</v>
      </c>
      <c r="J10" s="31" t="s">
        <v>20</v>
      </c>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18"/>
      <c r="BM10" s="18"/>
      <c r="BN10" s="18"/>
    </row>
    <row r="11" spans="1:66" x14ac:dyDescent="0.25">
      <c r="A11" s="70" t="s">
        <v>87</v>
      </c>
      <c r="B11" s="70" t="s">
        <v>87</v>
      </c>
      <c r="C11" s="70" t="s">
        <v>87</v>
      </c>
      <c r="D11" s="70" t="s">
        <v>87</v>
      </c>
      <c r="E11" s="70" t="s">
        <v>87</v>
      </c>
      <c r="F11" s="70" t="s">
        <v>87</v>
      </c>
      <c r="G11" s="70" t="s">
        <v>87</v>
      </c>
      <c r="H11" s="70" t="s">
        <v>87</v>
      </c>
      <c r="I11" s="70" t="s">
        <v>87</v>
      </c>
      <c r="J11" s="70" t="s">
        <v>87</v>
      </c>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18"/>
      <c r="BM11" s="18"/>
      <c r="BN11" s="18"/>
    </row>
    <row r="12" spans="1:66" x14ac:dyDescent="0.25">
      <c r="A12" s="27"/>
      <c r="B12" s="27"/>
      <c r="C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18"/>
      <c r="BM12" s="18"/>
      <c r="BN12" s="18"/>
    </row>
    <row r="13" spans="1:66" x14ac:dyDescent="0.25">
      <c r="A13" s="31" t="s">
        <v>21</v>
      </c>
      <c r="B13" s="31" t="s">
        <v>22</v>
      </c>
      <c r="C13" s="31" t="s">
        <v>23</v>
      </c>
      <c r="D13" s="31" t="s">
        <v>24</v>
      </c>
      <c r="E13" s="31" t="s">
        <v>25</v>
      </c>
      <c r="F13" s="31" t="s">
        <v>26</v>
      </c>
      <c r="G13" s="31" t="s">
        <v>27</v>
      </c>
      <c r="H13" s="31" t="s">
        <v>28</v>
      </c>
      <c r="I13" s="31" t="s">
        <v>29</v>
      </c>
      <c r="J13" s="31" t="s">
        <v>30</v>
      </c>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18"/>
      <c r="BM13" s="18"/>
      <c r="BN13" s="18"/>
    </row>
    <row r="14" spans="1:66" x14ac:dyDescent="0.25">
      <c r="A14" s="70" t="s">
        <v>87</v>
      </c>
      <c r="B14" s="70" t="s">
        <v>87</v>
      </c>
      <c r="C14" s="70" t="s">
        <v>87</v>
      </c>
      <c r="D14" s="70" t="s">
        <v>87</v>
      </c>
      <c r="E14" s="70" t="s">
        <v>87</v>
      </c>
      <c r="F14" s="70" t="s">
        <v>87</v>
      </c>
      <c r="G14" s="70" t="s">
        <v>87</v>
      </c>
      <c r="H14" s="70" t="s">
        <v>87</v>
      </c>
      <c r="I14" s="70" t="s">
        <v>87</v>
      </c>
      <c r="J14" s="70" t="s">
        <v>87</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18"/>
      <c r="BM14" s="18"/>
      <c r="BN14" s="18"/>
    </row>
    <row r="15" spans="1:66" x14ac:dyDescent="0.25">
      <c r="A15" s="27"/>
      <c r="B15" s="27"/>
      <c r="C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18"/>
      <c r="BM15" s="18"/>
      <c r="BN15" s="18"/>
    </row>
    <row r="16" spans="1:66" x14ac:dyDescent="0.25">
      <c r="A16" s="31" t="s">
        <v>31</v>
      </c>
      <c r="B16" s="31" t="s">
        <v>32</v>
      </c>
      <c r="C16" s="31" t="s">
        <v>33</v>
      </c>
      <c r="D16" s="31" t="s">
        <v>34</v>
      </c>
      <c r="E16" s="31" t="s">
        <v>35</v>
      </c>
      <c r="F16" s="31" t="s">
        <v>36</v>
      </c>
      <c r="G16" s="31" t="s">
        <v>37</v>
      </c>
      <c r="H16" s="31" t="s">
        <v>38</v>
      </c>
      <c r="I16" s="31" t="s">
        <v>39</v>
      </c>
      <c r="J16" s="31" t="s">
        <v>40</v>
      </c>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18"/>
      <c r="BM16" s="18"/>
      <c r="BN16" s="18"/>
    </row>
    <row r="17" spans="1:66" x14ac:dyDescent="0.25">
      <c r="A17" s="70" t="s">
        <v>87</v>
      </c>
      <c r="B17" s="70" t="s">
        <v>87</v>
      </c>
      <c r="C17" s="70" t="s">
        <v>87</v>
      </c>
      <c r="D17" s="70" t="s">
        <v>87</v>
      </c>
      <c r="E17" s="70" t="s">
        <v>87</v>
      </c>
      <c r="F17" s="70" t="s">
        <v>87</v>
      </c>
      <c r="G17" s="70" t="s">
        <v>87</v>
      </c>
      <c r="H17" s="70" t="s">
        <v>87</v>
      </c>
      <c r="I17" s="70" t="s">
        <v>87</v>
      </c>
      <c r="J17" s="70" t="s">
        <v>87</v>
      </c>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18"/>
      <c r="BM17" s="18"/>
      <c r="BN17" s="18"/>
    </row>
    <row r="18" spans="1:66" x14ac:dyDescent="0.25">
      <c r="A18" s="27"/>
      <c r="B18" s="27"/>
      <c r="C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18"/>
      <c r="BM18" s="18"/>
      <c r="BN18" s="18"/>
    </row>
    <row r="19" spans="1:66" x14ac:dyDescent="0.25">
      <c r="A19" s="31" t="s">
        <v>41</v>
      </c>
      <c r="B19" s="31" t="s">
        <v>42</v>
      </c>
      <c r="C19" s="31" t="s">
        <v>43</v>
      </c>
      <c r="D19" s="31" t="s">
        <v>44</v>
      </c>
      <c r="E19" s="31" t="s">
        <v>45</v>
      </c>
      <c r="F19" s="31" t="s">
        <v>46</v>
      </c>
      <c r="G19" s="31" t="s">
        <v>47</v>
      </c>
      <c r="H19" s="31" t="s">
        <v>48</v>
      </c>
      <c r="I19" s="31" t="s">
        <v>49</v>
      </c>
      <c r="J19" s="31" t="s">
        <v>50</v>
      </c>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18"/>
      <c r="BM19" s="18"/>
      <c r="BN19" s="18"/>
    </row>
    <row r="20" spans="1:66" x14ac:dyDescent="0.25">
      <c r="A20" s="70" t="s">
        <v>87</v>
      </c>
      <c r="B20" s="70" t="s">
        <v>87</v>
      </c>
      <c r="C20" s="70" t="s">
        <v>87</v>
      </c>
      <c r="D20" s="70" t="s">
        <v>87</v>
      </c>
      <c r="E20" s="70" t="s">
        <v>87</v>
      </c>
      <c r="F20" s="70" t="s">
        <v>87</v>
      </c>
      <c r="G20" s="70" t="s">
        <v>87</v>
      </c>
      <c r="H20" s="70" t="s">
        <v>87</v>
      </c>
      <c r="I20" s="70" t="s">
        <v>87</v>
      </c>
      <c r="J20" s="70" t="s">
        <v>87</v>
      </c>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18"/>
      <c r="BM20" s="18"/>
      <c r="BN20" s="18"/>
    </row>
    <row r="21" spans="1:66" x14ac:dyDescent="0.25">
      <c r="A21" s="27"/>
      <c r="B21" s="27"/>
      <c r="C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18"/>
      <c r="BM21" s="18"/>
      <c r="BN21" s="18"/>
    </row>
    <row r="22" spans="1:66" x14ac:dyDescent="0.25">
      <c r="A22" s="31" t="s">
        <v>81</v>
      </c>
      <c r="B22" s="31" t="s">
        <v>51</v>
      </c>
      <c r="C22" s="31" t="s">
        <v>52</v>
      </c>
      <c r="D22" s="31" t="s">
        <v>53</v>
      </c>
      <c r="E22" s="31" t="s">
        <v>54</v>
      </c>
      <c r="F22" s="31" t="s">
        <v>55</v>
      </c>
      <c r="G22" s="31" t="s">
        <v>56</v>
      </c>
      <c r="H22" s="31" t="s">
        <v>57</v>
      </c>
      <c r="I22" s="31" t="s">
        <v>58</v>
      </c>
      <c r="J22" s="31" t="s">
        <v>59</v>
      </c>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18"/>
      <c r="BM22" s="18"/>
      <c r="BN22" s="18"/>
    </row>
    <row r="23" spans="1:66" x14ac:dyDescent="0.25">
      <c r="A23" s="70" t="s">
        <v>87</v>
      </c>
      <c r="B23" s="70" t="s">
        <v>87</v>
      </c>
      <c r="C23" s="70" t="s">
        <v>87</v>
      </c>
      <c r="D23" s="70" t="s">
        <v>87</v>
      </c>
      <c r="E23" s="70" t="s">
        <v>87</v>
      </c>
      <c r="F23" s="70" t="s">
        <v>87</v>
      </c>
      <c r="G23" s="70" t="s">
        <v>87</v>
      </c>
      <c r="H23" s="70" t="s">
        <v>87</v>
      </c>
      <c r="I23" s="70" t="s">
        <v>87</v>
      </c>
      <c r="J23" s="70" t="s">
        <v>87</v>
      </c>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18"/>
      <c r="BM23" s="18"/>
      <c r="BN23" s="18"/>
    </row>
    <row r="24" spans="1:66" x14ac:dyDescent="0.25">
      <c r="A24" s="27"/>
      <c r="B24" s="27"/>
      <c r="C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18"/>
      <c r="BM24" s="18"/>
      <c r="BN24" s="18"/>
    </row>
    <row r="25" spans="1:66" x14ac:dyDescent="0.25">
      <c r="A25" s="31" t="s">
        <v>60</v>
      </c>
      <c r="B25" s="31" t="s">
        <v>61</v>
      </c>
      <c r="C25" s="31" t="s">
        <v>62</v>
      </c>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18"/>
      <c r="BM25" s="18"/>
      <c r="BN25" s="18"/>
    </row>
    <row r="26" spans="1:66" x14ac:dyDescent="0.25">
      <c r="A26" s="70" t="s">
        <v>87</v>
      </c>
      <c r="B26" s="70" t="s">
        <v>87</v>
      </c>
      <c r="C26" s="70" t="s">
        <v>87</v>
      </c>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18"/>
      <c r="BM26" s="18"/>
      <c r="BN26" s="18"/>
    </row>
    <row r="27" spans="1:66" x14ac:dyDescent="0.25">
      <c r="A27" s="27"/>
      <c r="B27" s="27"/>
      <c r="C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18"/>
      <c r="BM27" s="18"/>
      <c r="BN27" s="18"/>
    </row>
    <row r="28" spans="1:66" x14ac:dyDescent="0.25">
      <c r="A28" s="27"/>
      <c r="B28" s="27"/>
      <c r="C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18"/>
      <c r="BM28" s="18"/>
      <c r="BN28" s="18"/>
    </row>
    <row r="29" spans="1:66" x14ac:dyDescent="0.25">
      <c r="A29" s="27"/>
      <c r="B29" s="27"/>
      <c r="C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18"/>
      <c r="BM29" s="18"/>
      <c r="BN29" s="18"/>
    </row>
    <row r="30" spans="1:66" x14ac:dyDescent="0.25">
      <c r="A30" s="27"/>
      <c r="B30" s="27"/>
      <c r="C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18"/>
      <c r="BM30" s="18"/>
      <c r="BN30" s="18"/>
    </row>
    <row r="31" spans="1:66" x14ac:dyDescent="0.25">
      <c r="A31" s="27"/>
      <c r="B31" s="27"/>
      <c r="C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18"/>
      <c r="BM31" s="18"/>
      <c r="BN31" s="18"/>
    </row>
    <row r="32" spans="1:66" x14ac:dyDescent="0.25">
      <c r="A32" s="27"/>
      <c r="B32" s="27"/>
      <c r="C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18"/>
      <c r="BM32" s="18"/>
      <c r="BN32" s="18"/>
    </row>
    <row r="33" spans="1:66" x14ac:dyDescent="0.25">
      <c r="A33" s="27"/>
      <c r="B33" s="27"/>
      <c r="C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18"/>
      <c r="BM33" s="18"/>
      <c r="BN33" s="18"/>
    </row>
    <row r="34" spans="1:66" x14ac:dyDescent="0.25">
      <c r="A34" s="27"/>
      <c r="B34" s="27"/>
      <c r="C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18"/>
      <c r="BM34" s="18"/>
      <c r="BN34" s="18"/>
    </row>
    <row r="35" spans="1:66" x14ac:dyDescent="0.25">
      <c r="A35" s="27"/>
      <c r="B35" s="27"/>
      <c r="C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18"/>
      <c r="BM35" s="18"/>
      <c r="BN35" s="18"/>
    </row>
    <row r="36" spans="1:66" x14ac:dyDescent="0.25">
      <c r="A36" s="27"/>
      <c r="B36" s="27"/>
      <c r="C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18"/>
      <c r="BM36" s="18"/>
      <c r="BN36" s="18"/>
    </row>
    <row r="37" spans="1:66" x14ac:dyDescent="0.25">
      <c r="A37" s="27"/>
      <c r="B37" s="27"/>
      <c r="C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18"/>
      <c r="BM37" s="18"/>
      <c r="BN37" s="18"/>
    </row>
    <row r="38" spans="1:66" x14ac:dyDescent="0.25">
      <c r="A38" s="27"/>
      <c r="B38" s="27"/>
      <c r="C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18"/>
      <c r="BM38" s="18"/>
      <c r="BN38" s="18"/>
    </row>
    <row r="39" spans="1:66" x14ac:dyDescent="0.25">
      <c r="A39" s="27"/>
      <c r="B39" s="27"/>
      <c r="C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18"/>
      <c r="BM39" s="18"/>
      <c r="BN39" s="18"/>
    </row>
    <row r="40" spans="1:66" x14ac:dyDescent="0.25">
      <c r="A40" s="27"/>
      <c r="B40" s="27"/>
      <c r="C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18"/>
      <c r="BM40" s="18"/>
      <c r="BN40" s="18"/>
    </row>
    <row r="41" spans="1:66" x14ac:dyDescent="0.25">
      <c r="A41" s="27"/>
      <c r="B41" s="27"/>
      <c r="C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18"/>
      <c r="BM41" s="18"/>
      <c r="BN41" s="18"/>
    </row>
    <row r="42" spans="1:66" x14ac:dyDescent="0.25">
      <c r="A42" s="27"/>
      <c r="B42" s="27"/>
      <c r="C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18"/>
      <c r="BM42" s="18"/>
      <c r="BN42" s="18"/>
    </row>
    <row r="43" spans="1:66" x14ac:dyDescent="0.25">
      <c r="A43" s="27"/>
      <c r="B43" s="27"/>
      <c r="C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18"/>
      <c r="BM43" s="18"/>
      <c r="BN43" s="18"/>
    </row>
    <row r="44" spans="1:66" x14ac:dyDescent="0.25">
      <c r="A44" s="27"/>
      <c r="B44" s="27"/>
      <c r="C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18"/>
      <c r="BM44" s="18"/>
      <c r="BN44" s="18"/>
    </row>
    <row r="45" spans="1:66" x14ac:dyDescent="0.25">
      <c r="A45" s="27"/>
      <c r="B45" s="27"/>
      <c r="C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18"/>
      <c r="BM45" s="18"/>
      <c r="BN45" s="18"/>
    </row>
    <row r="46" spans="1:66" x14ac:dyDescent="0.25">
      <c r="A46" s="27"/>
      <c r="B46" s="27"/>
      <c r="C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18"/>
      <c r="BM46" s="18"/>
      <c r="BN46" s="18"/>
    </row>
    <row r="47" spans="1:66" x14ac:dyDescent="0.25">
      <c r="A47" s="27"/>
      <c r="B47" s="27"/>
      <c r="C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18"/>
      <c r="BM47" s="18"/>
      <c r="BN47" s="18"/>
    </row>
    <row r="48" spans="1:66" x14ac:dyDescent="0.25">
      <c r="A48" s="27"/>
      <c r="B48" s="27"/>
      <c r="C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18"/>
      <c r="BM48" s="18"/>
      <c r="BN48" s="18"/>
    </row>
    <row r="49" spans="1:66" x14ac:dyDescent="0.25">
      <c r="A49" s="27"/>
      <c r="B49" s="27"/>
      <c r="C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18"/>
      <c r="BM49" s="18"/>
      <c r="BN49" s="18"/>
    </row>
    <row r="50" spans="1:66" x14ac:dyDescent="0.25">
      <c r="A50" s="27"/>
      <c r="B50" s="27"/>
      <c r="C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18"/>
      <c r="BM50" s="18"/>
      <c r="BN50" s="18"/>
    </row>
    <row r="51" spans="1:66" x14ac:dyDescent="0.25">
      <c r="A51" s="27"/>
      <c r="B51" s="27"/>
      <c r="C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18"/>
      <c r="BM51" s="18"/>
      <c r="BN51" s="18"/>
    </row>
    <row r="52" spans="1:66" x14ac:dyDescent="0.25">
      <c r="A52" s="27"/>
      <c r="B52" s="27"/>
      <c r="C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18"/>
      <c r="BM52" s="18"/>
      <c r="BN52" s="18"/>
    </row>
    <row r="53" spans="1:66" x14ac:dyDescent="0.25">
      <c r="A53" s="27"/>
      <c r="B53" s="27"/>
      <c r="C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18"/>
      <c r="BM53" s="18"/>
      <c r="BN53" s="18"/>
    </row>
    <row r="54" spans="1:66" x14ac:dyDescent="0.25">
      <c r="A54" s="27"/>
      <c r="B54" s="27"/>
      <c r="C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18"/>
      <c r="BM54" s="18"/>
      <c r="BN54" s="18"/>
    </row>
    <row r="55" spans="1:66" x14ac:dyDescent="0.25">
      <c r="A55" s="27"/>
      <c r="B55" s="27"/>
      <c r="C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18"/>
      <c r="BM55" s="18"/>
      <c r="BN55" s="18"/>
    </row>
    <row r="56" spans="1:66" x14ac:dyDescent="0.25">
      <c r="A56" s="27"/>
      <c r="B56" s="27"/>
      <c r="C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18"/>
      <c r="BM56" s="18"/>
      <c r="BN56" s="18"/>
    </row>
    <row r="57" spans="1:66" x14ac:dyDescent="0.25">
      <c r="A57" s="27"/>
      <c r="B57" s="27"/>
      <c r="C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18"/>
      <c r="BM57" s="18"/>
      <c r="BN57" s="18"/>
    </row>
    <row r="58" spans="1:66" x14ac:dyDescent="0.25">
      <c r="A58" s="27"/>
      <c r="B58" s="27"/>
      <c r="C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18"/>
      <c r="BM58" s="18"/>
      <c r="BN58" s="18"/>
    </row>
    <row r="59" spans="1:66" x14ac:dyDescent="0.25">
      <c r="A59" s="27"/>
      <c r="B59" s="27"/>
      <c r="C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18"/>
      <c r="BM59" s="18"/>
      <c r="BN59" s="18"/>
    </row>
    <row r="60" spans="1:66" x14ac:dyDescent="0.25">
      <c r="A60" s="27"/>
      <c r="B60" s="27"/>
      <c r="C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18"/>
      <c r="BM60" s="18"/>
      <c r="BN60" s="18"/>
    </row>
    <row r="61" spans="1:66" x14ac:dyDescent="0.25">
      <c r="A61" s="27"/>
      <c r="B61" s="27"/>
      <c r="C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18"/>
      <c r="BM61" s="18"/>
      <c r="BN61" s="18"/>
    </row>
    <row r="62" spans="1:66" x14ac:dyDescent="0.25">
      <c r="A62" s="27"/>
      <c r="B62" s="27"/>
      <c r="C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18"/>
      <c r="BM62" s="18"/>
      <c r="BN62" s="18"/>
    </row>
    <row r="63" spans="1:66" x14ac:dyDescent="0.25">
      <c r="A63" s="27"/>
      <c r="B63" s="27"/>
      <c r="C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18"/>
      <c r="BM63" s="18"/>
      <c r="BN63" s="18"/>
    </row>
    <row r="64" spans="1:66" x14ac:dyDescent="0.25">
      <c r="A64" s="27"/>
      <c r="B64" s="27"/>
      <c r="C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18"/>
      <c r="BM64" s="18"/>
      <c r="BN64" s="18"/>
    </row>
    <row r="65" spans="1:66" x14ac:dyDescent="0.25">
      <c r="A65" s="27"/>
      <c r="B65" s="27"/>
      <c r="C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18"/>
      <c r="BM65" s="18"/>
      <c r="BN65" s="18"/>
    </row>
    <row r="66" spans="1:66" x14ac:dyDescent="0.25">
      <c r="A66" s="27"/>
      <c r="B66" s="27"/>
      <c r="C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18"/>
      <c r="BM66" s="18"/>
      <c r="BN66" s="18"/>
    </row>
    <row r="67" spans="1:66" x14ac:dyDescent="0.25">
      <c r="A67" s="27"/>
      <c r="B67" s="27"/>
      <c r="C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18"/>
      <c r="BM67" s="18"/>
      <c r="BN67" s="18"/>
    </row>
    <row r="68" spans="1:66" x14ac:dyDescent="0.25">
      <c r="A68" s="27"/>
      <c r="B68" s="27"/>
      <c r="C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18"/>
      <c r="BM68" s="18"/>
      <c r="BN68" s="18"/>
    </row>
    <row r="69" spans="1:66" x14ac:dyDescent="0.25">
      <c r="A69" s="27"/>
      <c r="B69" s="27"/>
      <c r="C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18"/>
      <c r="BM69" s="18"/>
      <c r="BN69" s="18"/>
    </row>
    <row r="70" spans="1:66" x14ac:dyDescent="0.25">
      <c r="A70" s="27"/>
      <c r="B70" s="27"/>
      <c r="C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18"/>
      <c r="BM70" s="18"/>
      <c r="BN70" s="18"/>
    </row>
    <row r="71" spans="1:66" x14ac:dyDescent="0.25">
      <c r="A71" s="27"/>
      <c r="B71" s="27"/>
      <c r="C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18"/>
      <c r="BM71" s="18"/>
      <c r="BN71" s="18"/>
    </row>
    <row r="72" spans="1:66" x14ac:dyDescent="0.25">
      <c r="A72" s="27"/>
      <c r="B72" s="27"/>
      <c r="C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18"/>
      <c r="BM72" s="18"/>
      <c r="BN72" s="18"/>
    </row>
    <row r="73" spans="1:66" x14ac:dyDescent="0.25">
      <c r="A73" s="27"/>
      <c r="B73" s="27"/>
      <c r="C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18"/>
      <c r="BM73" s="18"/>
      <c r="BN73" s="18"/>
    </row>
    <row r="74" spans="1:66" x14ac:dyDescent="0.25">
      <c r="A74" s="27"/>
      <c r="B74" s="27"/>
      <c r="C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18"/>
      <c r="BM74" s="18"/>
      <c r="BN74" s="18"/>
    </row>
    <row r="75" spans="1:66" x14ac:dyDescent="0.25">
      <c r="A75" s="27"/>
      <c r="B75" s="27"/>
      <c r="C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18"/>
      <c r="BM75" s="18"/>
      <c r="BN75" s="18"/>
    </row>
    <row r="76" spans="1:66" x14ac:dyDescent="0.25">
      <c r="A76" s="27"/>
      <c r="B76" s="27"/>
      <c r="C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18"/>
      <c r="BM76" s="18"/>
      <c r="BN76" s="18"/>
    </row>
    <row r="77" spans="1:66" x14ac:dyDescent="0.25">
      <c r="A77" s="27"/>
      <c r="B77" s="27"/>
      <c r="C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18"/>
      <c r="BM77" s="18"/>
      <c r="BN77" s="18"/>
    </row>
    <row r="78" spans="1:66" x14ac:dyDescent="0.25">
      <c r="A78" s="27"/>
      <c r="B78" s="27"/>
      <c r="C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18"/>
      <c r="BM78" s="18"/>
      <c r="BN78" s="18"/>
    </row>
    <row r="79" spans="1:66" x14ac:dyDescent="0.25">
      <c r="A79" s="27"/>
      <c r="B79" s="27"/>
      <c r="C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18"/>
      <c r="BM79" s="18"/>
      <c r="BN79" s="18"/>
    </row>
    <row r="80" spans="1:66" x14ac:dyDescent="0.25">
      <c r="A80" s="27"/>
      <c r="B80" s="27"/>
      <c r="C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18"/>
      <c r="BM80" s="18"/>
      <c r="BN80" s="18"/>
    </row>
    <row r="81" spans="1:66" x14ac:dyDescent="0.25">
      <c r="A81" s="27"/>
      <c r="B81" s="27"/>
      <c r="C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18"/>
      <c r="BM81" s="18"/>
      <c r="BN81" s="18"/>
    </row>
    <row r="82" spans="1:66" x14ac:dyDescent="0.25">
      <c r="A82" s="27"/>
      <c r="B82" s="27"/>
      <c r="C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18"/>
      <c r="BM82" s="18"/>
      <c r="BN82" s="18"/>
    </row>
    <row r="83" spans="1:66" x14ac:dyDescent="0.25">
      <c r="A83" s="27"/>
      <c r="B83" s="27"/>
      <c r="C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18"/>
      <c r="BM83" s="18"/>
      <c r="BN83" s="18"/>
    </row>
    <row r="84" spans="1:66" x14ac:dyDescent="0.25">
      <c r="A84" s="27"/>
      <c r="B84" s="27"/>
      <c r="C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18"/>
      <c r="BM84" s="18"/>
      <c r="BN84" s="18"/>
    </row>
    <row r="85" spans="1:66" x14ac:dyDescent="0.25">
      <c r="A85" s="27"/>
      <c r="B85" s="27"/>
      <c r="C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18"/>
      <c r="BM85" s="18"/>
      <c r="BN85" s="18"/>
    </row>
    <row r="86" spans="1:66" x14ac:dyDescent="0.25">
      <c r="A86" s="27"/>
      <c r="B86" s="27"/>
      <c r="C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18"/>
      <c r="BM86" s="18"/>
      <c r="BN86" s="18"/>
    </row>
    <row r="87" spans="1:66" x14ac:dyDescent="0.25">
      <c r="A87" s="27"/>
      <c r="B87" s="27"/>
      <c r="C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18"/>
      <c r="BM87" s="18"/>
      <c r="BN87" s="18"/>
    </row>
    <row r="88" spans="1:66" x14ac:dyDescent="0.25">
      <c r="A88" s="27"/>
      <c r="B88" s="27"/>
      <c r="C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18"/>
      <c r="BM88" s="18"/>
      <c r="BN88" s="18"/>
    </row>
    <row r="89" spans="1:66" x14ac:dyDescent="0.25">
      <c r="A89" s="27"/>
      <c r="B89" s="27"/>
      <c r="C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18"/>
      <c r="BM89" s="18"/>
      <c r="BN89" s="18"/>
    </row>
    <row r="90" spans="1:66" x14ac:dyDescent="0.25">
      <c r="A90" s="27"/>
      <c r="B90" s="27"/>
      <c r="C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18"/>
      <c r="BM90" s="18"/>
      <c r="BN90" s="18"/>
    </row>
    <row r="91" spans="1:66" x14ac:dyDescent="0.25">
      <c r="A91" s="27"/>
      <c r="B91" s="27"/>
      <c r="C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18"/>
      <c r="BM91" s="18"/>
      <c r="BN91" s="18"/>
    </row>
    <row r="92" spans="1:66" x14ac:dyDescent="0.25">
      <c r="A92" s="27"/>
      <c r="B92" s="27"/>
      <c r="C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18"/>
      <c r="BM92" s="18"/>
      <c r="BN92" s="18"/>
    </row>
    <row r="93" spans="1:66" x14ac:dyDescent="0.25">
      <c r="A93" s="27"/>
      <c r="B93" s="27"/>
      <c r="C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18"/>
      <c r="BM93" s="18"/>
      <c r="BN93" s="18"/>
    </row>
    <row r="94" spans="1:66" x14ac:dyDescent="0.25">
      <c r="A94" s="27"/>
      <c r="B94" s="27"/>
      <c r="C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18"/>
      <c r="BM94" s="18"/>
      <c r="BN94" s="18"/>
    </row>
    <row r="95" spans="1:66" x14ac:dyDescent="0.25">
      <c r="A95" s="27"/>
      <c r="B95" s="27"/>
      <c r="C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18"/>
      <c r="BM95" s="18"/>
      <c r="BN95" s="18"/>
    </row>
    <row r="96" spans="1:66" x14ac:dyDescent="0.25">
      <c r="A96" s="27"/>
      <c r="B96" s="27"/>
      <c r="C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18"/>
      <c r="BM96" s="18"/>
      <c r="BN96" s="18"/>
    </row>
    <row r="97" spans="1:66" x14ac:dyDescent="0.25">
      <c r="A97" s="27"/>
      <c r="B97" s="27"/>
      <c r="C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18"/>
      <c r="BM97" s="18"/>
      <c r="BN97" s="18"/>
    </row>
    <row r="98" spans="1:66" x14ac:dyDescent="0.25">
      <c r="A98" s="27"/>
      <c r="B98" s="27"/>
      <c r="C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18"/>
      <c r="BM98" s="18"/>
      <c r="BN98" s="18"/>
    </row>
    <row r="99" spans="1:66" x14ac:dyDescent="0.25">
      <c r="A99" s="27"/>
      <c r="B99" s="27"/>
      <c r="C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18"/>
      <c r="BM99" s="18"/>
      <c r="BN99" s="18"/>
    </row>
    <row r="100" spans="1:66" x14ac:dyDescent="0.25">
      <c r="A100" s="27"/>
      <c r="B100" s="27"/>
      <c r="C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18"/>
      <c r="BM100" s="18"/>
      <c r="BN100" s="18"/>
    </row>
    <row r="101" spans="1:66" x14ac:dyDescent="0.25">
      <c r="A101" s="27"/>
      <c r="B101" s="27"/>
      <c r="C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18"/>
      <c r="BM101" s="18"/>
      <c r="BN101" s="18"/>
    </row>
    <row r="102" spans="1:66" x14ac:dyDescent="0.25">
      <c r="A102" s="27"/>
      <c r="B102" s="27"/>
      <c r="C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18"/>
      <c r="BM102" s="18"/>
      <c r="BN102" s="18"/>
    </row>
    <row r="103" spans="1:66" x14ac:dyDescent="0.25">
      <c r="A103" s="27"/>
      <c r="B103" s="27"/>
      <c r="C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18"/>
      <c r="BM103" s="18"/>
      <c r="BN103" s="18"/>
    </row>
    <row r="104" spans="1:66" x14ac:dyDescent="0.25">
      <c r="A104" s="27"/>
      <c r="B104" s="27"/>
      <c r="C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18"/>
      <c r="BM104" s="18"/>
      <c r="BN104" s="18"/>
    </row>
    <row r="105" spans="1:66" x14ac:dyDescent="0.25">
      <c r="A105" s="27"/>
      <c r="B105" s="27"/>
      <c r="C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18"/>
      <c r="BM105" s="18"/>
      <c r="BN105" s="18"/>
    </row>
    <row r="106" spans="1:66" x14ac:dyDescent="0.25">
      <c r="A106" s="27"/>
      <c r="B106" s="27"/>
      <c r="C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18"/>
      <c r="BM106" s="18"/>
      <c r="BN106" s="18"/>
    </row>
    <row r="107" spans="1:66" x14ac:dyDescent="0.25">
      <c r="A107" s="27"/>
      <c r="B107" s="27"/>
      <c r="C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18"/>
      <c r="BM107" s="18"/>
      <c r="BN107" s="18"/>
    </row>
    <row r="108" spans="1:66" x14ac:dyDescent="0.25">
      <c r="A108" s="27"/>
      <c r="B108" s="27"/>
      <c r="C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18"/>
      <c r="BM108" s="18"/>
      <c r="BN108" s="18"/>
    </row>
    <row r="109" spans="1:66" x14ac:dyDescent="0.25">
      <c r="A109" s="27"/>
      <c r="B109" s="27"/>
      <c r="C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18"/>
      <c r="BM109" s="18"/>
      <c r="BN109" s="18"/>
    </row>
    <row r="110" spans="1:66" x14ac:dyDescent="0.25">
      <c r="A110" s="27"/>
      <c r="B110" s="27"/>
      <c r="C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18"/>
      <c r="BM110" s="18"/>
      <c r="BN110" s="18"/>
    </row>
    <row r="111" spans="1:66" x14ac:dyDescent="0.25">
      <c r="A111" s="27"/>
      <c r="B111" s="27"/>
      <c r="C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18"/>
      <c r="BM111" s="18"/>
      <c r="BN111" s="18"/>
    </row>
    <row r="112" spans="1:66" x14ac:dyDescent="0.25">
      <c r="A112" s="27"/>
      <c r="B112" s="27"/>
      <c r="C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18"/>
      <c r="BM112" s="18"/>
      <c r="BN112" s="18"/>
    </row>
    <row r="113" spans="1:66" x14ac:dyDescent="0.25">
      <c r="A113" s="27"/>
      <c r="B113" s="27"/>
      <c r="C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18"/>
      <c r="BM113" s="18"/>
      <c r="BN113" s="18"/>
    </row>
    <row r="114" spans="1:66" x14ac:dyDescent="0.25">
      <c r="A114" s="27"/>
      <c r="B114" s="27"/>
      <c r="C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18"/>
      <c r="BM114" s="18"/>
      <c r="BN114" s="18"/>
    </row>
    <row r="115" spans="1:66" x14ac:dyDescent="0.25">
      <c r="A115" s="27"/>
      <c r="B115" s="27"/>
      <c r="C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18"/>
      <c r="BM115" s="18"/>
      <c r="BN115" s="18"/>
    </row>
    <row r="116" spans="1:66" x14ac:dyDescent="0.25">
      <c r="A116" s="27"/>
      <c r="B116" s="27"/>
      <c r="C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18"/>
      <c r="BM116" s="18"/>
      <c r="BN116" s="18"/>
    </row>
    <row r="117" spans="1:66" x14ac:dyDescent="0.25">
      <c r="A117" s="27"/>
      <c r="B117" s="27"/>
      <c r="C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18"/>
      <c r="BM117" s="18"/>
      <c r="BN117" s="18"/>
    </row>
    <row r="118" spans="1:66" x14ac:dyDescent="0.25">
      <c r="A118" s="27"/>
      <c r="B118" s="27"/>
      <c r="C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18"/>
      <c r="BM118" s="18"/>
      <c r="BN118" s="18"/>
    </row>
    <row r="119" spans="1:66" x14ac:dyDescent="0.25">
      <c r="A119" s="27"/>
      <c r="B119" s="27"/>
      <c r="C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18"/>
      <c r="BM119" s="18"/>
      <c r="BN119" s="18"/>
    </row>
    <row r="120" spans="1:66" x14ac:dyDescent="0.25">
      <c r="A120" s="27"/>
      <c r="B120" s="27"/>
      <c r="C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18"/>
      <c r="BM120" s="18"/>
      <c r="BN120" s="18"/>
    </row>
    <row r="121" spans="1:66" x14ac:dyDescent="0.25">
      <c r="A121" s="27"/>
      <c r="B121" s="27"/>
      <c r="C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18"/>
      <c r="BM121" s="18"/>
      <c r="BN121" s="18"/>
    </row>
    <row r="122" spans="1:66" x14ac:dyDescent="0.25">
      <c r="A122" s="27"/>
      <c r="B122" s="27"/>
      <c r="C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18"/>
      <c r="BM122" s="18"/>
      <c r="BN122" s="18"/>
    </row>
    <row r="123" spans="1:66" x14ac:dyDescent="0.25">
      <c r="A123" s="27"/>
      <c r="B123" s="27"/>
      <c r="C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18"/>
      <c r="BM123" s="18"/>
      <c r="BN123" s="18"/>
    </row>
    <row r="124" spans="1:66" x14ac:dyDescent="0.25">
      <c r="A124" s="27"/>
      <c r="B124" s="27"/>
      <c r="C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18"/>
      <c r="BM124" s="18"/>
      <c r="BN124" s="18"/>
    </row>
    <row r="125" spans="1:66" x14ac:dyDescent="0.25">
      <c r="A125" s="27"/>
      <c r="B125" s="27"/>
      <c r="C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18"/>
      <c r="BM125" s="18"/>
      <c r="BN125" s="18"/>
    </row>
    <row r="126" spans="1:66" x14ac:dyDescent="0.25">
      <c r="A126" s="27"/>
      <c r="B126" s="27"/>
      <c r="C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18"/>
      <c r="BM126" s="18"/>
      <c r="BN126" s="18"/>
    </row>
    <row r="127" spans="1:66" x14ac:dyDescent="0.25">
      <c r="A127" s="27"/>
      <c r="B127" s="27"/>
      <c r="C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18"/>
      <c r="BM127" s="18"/>
      <c r="BN127" s="18"/>
    </row>
    <row r="128" spans="1:66" x14ac:dyDescent="0.25">
      <c r="A128" s="27"/>
      <c r="B128" s="27"/>
      <c r="C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18"/>
      <c r="BM128" s="18"/>
      <c r="BN128" s="18"/>
    </row>
    <row r="129" spans="1:66" x14ac:dyDescent="0.25">
      <c r="A129" s="27"/>
      <c r="B129" s="27"/>
      <c r="C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18"/>
      <c r="BM129" s="18"/>
      <c r="BN129" s="18"/>
    </row>
    <row r="130" spans="1:66" x14ac:dyDescent="0.25">
      <c r="A130" s="27"/>
      <c r="B130" s="27"/>
      <c r="C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18"/>
      <c r="BM130" s="18"/>
      <c r="BN130" s="18"/>
    </row>
    <row r="131" spans="1:66" x14ac:dyDescent="0.25">
      <c r="A131" s="27"/>
      <c r="B131" s="27"/>
      <c r="C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18"/>
      <c r="BM131" s="18"/>
      <c r="BN131" s="18"/>
    </row>
    <row r="132" spans="1:66" x14ac:dyDescent="0.25">
      <c r="A132" s="27"/>
      <c r="B132" s="27"/>
      <c r="C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18"/>
      <c r="BM132" s="18"/>
      <c r="BN132" s="18"/>
    </row>
    <row r="133" spans="1:66" x14ac:dyDescent="0.25">
      <c r="A133" s="27"/>
      <c r="B133" s="27"/>
      <c r="C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18"/>
      <c r="BM133" s="18"/>
      <c r="BN133" s="18"/>
    </row>
    <row r="134" spans="1:66" x14ac:dyDescent="0.25">
      <c r="A134" s="27"/>
      <c r="B134" s="27"/>
      <c r="C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18"/>
      <c r="BM134" s="18"/>
      <c r="BN134" s="18"/>
    </row>
    <row r="135" spans="1:66" x14ac:dyDescent="0.25">
      <c r="A135" s="27"/>
      <c r="B135" s="27"/>
      <c r="C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18"/>
      <c r="BM135" s="18"/>
      <c r="BN135" s="18"/>
    </row>
    <row r="136" spans="1:66" x14ac:dyDescent="0.25">
      <c r="A136" s="27"/>
      <c r="B136" s="27"/>
      <c r="C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18"/>
      <c r="BM136" s="18"/>
      <c r="BN136" s="18"/>
    </row>
    <row r="137" spans="1:66" x14ac:dyDescent="0.25">
      <c r="A137" s="27"/>
      <c r="B137" s="27"/>
      <c r="C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18"/>
      <c r="BM137" s="18"/>
      <c r="BN137" s="18"/>
    </row>
    <row r="138" spans="1:66" x14ac:dyDescent="0.25">
      <c r="A138" s="27"/>
      <c r="B138" s="27"/>
      <c r="C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18"/>
      <c r="BM138" s="18"/>
      <c r="BN138" s="18"/>
    </row>
    <row r="139" spans="1:66" x14ac:dyDescent="0.25">
      <c r="A139" s="27"/>
      <c r="B139" s="27"/>
      <c r="C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18"/>
      <c r="BM139" s="18"/>
      <c r="BN139" s="18"/>
    </row>
    <row r="140" spans="1:66" x14ac:dyDescent="0.25">
      <c r="A140" s="27"/>
      <c r="B140" s="27"/>
      <c r="C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18"/>
      <c r="BM140" s="18"/>
      <c r="BN140" s="18"/>
    </row>
    <row r="141" spans="1:66" x14ac:dyDescent="0.25">
      <c r="A141" s="27"/>
      <c r="B141" s="27"/>
      <c r="C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18"/>
      <c r="BM141" s="18"/>
      <c r="BN141" s="18"/>
    </row>
    <row r="142" spans="1:66" x14ac:dyDescent="0.25">
      <c r="A142" s="27"/>
      <c r="B142" s="27"/>
      <c r="C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18"/>
      <c r="BM142" s="18"/>
      <c r="BN142" s="18"/>
    </row>
    <row r="143" spans="1:66" x14ac:dyDescent="0.25">
      <c r="A143" s="27"/>
      <c r="B143" s="27"/>
      <c r="C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18"/>
      <c r="BM143" s="18"/>
      <c r="BN143" s="18"/>
    </row>
    <row r="144" spans="1:66" x14ac:dyDescent="0.25">
      <c r="A144" s="27"/>
      <c r="B144" s="27"/>
      <c r="C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18"/>
      <c r="BM144" s="18"/>
      <c r="BN144" s="18"/>
    </row>
    <row r="145" spans="1:66" x14ac:dyDescent="0.25">
      <c r="A145" s="27"/>
      <c r="B145" s="27"/>
      <c r="C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18"/>
      <c r="BM145" s="18"/>
      <c r="BN145" s="18"/>
    </row>
    <row r="146" spans="1:66" x14ac:dyDescent="0.25">
      <c r="A146" s="27"/>
      <c r="B146" s="27"/>
      <c r="C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18"/>
      <c r="BM146" s="18"/>
      <c r="BN146" s="18"/>
    </row>
    <row r="147" spans="1:66" x14ac:dyDescent="0.25">
      <c r="A147" s="27"/>
      <c r="B147" s="27"/>
      <c r="C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18"/>
      <c r="BM147" s="18"/>
      <c r="BN147" s="18"/>
    </row>
    <row r="148" spans="1:66" x14ac:dyDescent="0.25">
      <c r="A148" s="27"/>
      <c r="B148" s="27"/>
      <c r="C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18"/>
      <c r="BM148" s="18"/>
      <c r="BN148" s="18"/>
    </row>
    <row r="149" spans="1:66" x14ac:dyDescent="0.25">
      <c r="A149" s="27"/>
      <c r="B149" s="27"/>
      <c r="C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18"/>
      <c r="BM149" s="18"/>
      <c r="BN149" s="18"/>
    </row>
    <row r="150" spans="1:66" x14ac:dyDescent="0.25">
      <c r="A150" s="27"/>
      <c r="B150" s="27"/>
      <c r="C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18"/>
      <c r="BM150" s="18"/>
      <c r="BN150" s="18"/>
    </row>
    <row r="151" spans="1:66" x14ac:dyDescent="0.25">
      <c r="A151" s="27"/>
      <c r="B151" s="27"/>
      <c r="C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18"/>
      <c r="BM151" s="18"/>
      <c r="BN151" s="18"/>
    </row>
    <row r="152" spans="1:66" x14ac:dyDescent="0.25">
      <c r="A152" s="27"/>
      <c r="B152" s="27"/>
      <c r="C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18"/>
      <c r="BM152" s="18"/>
      <c r="BN152" s="18"/>
    </row>
    <row r="153" spans="1:66" x14ac:dyDescent="0.25">
      <c r="A153" s="27"/>
      <c r="B153" s="27"/>
      <c r="C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18"/>
      <c r="BM153" s="18"/>
      <c r="BN153" s="18"/>
    </row>
    <row r="154" spans="1:66" x14ac:dyDescent="0.25">
      <c r="A154" s="27"/>
      <c r="B154" s="27"/>
      <c r="C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18"/>
      <c r="BM154" s="18"/>
      <c r="BN154" s="18"/>
    </row>
    <row r="155" spans="1:66" x14ac:dyDescent="0.25">
      <c r="A155" s="27"/>
      <c r="B155" s="27"/>
      <c r="C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18"/>
      <c r="BM155" s="18"/>
      <c r="BN155" s="18"/>
    </row>
    <row r="156" spans="1:66" x14ac:dyDescent="0.25">
      <c r="A156" s="27"/>
      <c r="B156" s="27"/>
      <c r="C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18"/>
      <c r="BM156" s="18"/>
      <c r="BN156" s="18"/>
    </row>
    <row r="157" spans="1:66" x14ac:dyDescent="0.25">
      <c r="A157" s="27"/>
      <c r="B157" s="27"/>
      <c r="C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18"/>
      <c r="BM157" s="18"/>
      <c r="BN157" s="18"/>
    </row>
    <row r="158" spans="1:66" x14ac:dyDescent="0.25">
      <c r="A158" s="27"/>
      <c r="B158" s="27"/>
      <c r="C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18"/>
      <c r="BM158" s="18"/>
      <c r="BN158" s="18"/>
    </row>
    <row r="159" spans="1:66" x14ac:dyDescent="0.25">
      <c r="A159" s="27"/>
      <c r="B159" s="27"/>
      <c r="C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18"/>
      <c r="BM159" s="18"/>
      <c r="BN159" s="18"/>
    </row>
    <row r="160" spans="1:66" x14ac:dyDescent="0.25">
      <c r="A160" s="27"/>
      <c r="B160" s="27"/>
      <c r="C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18"/>
      <c r="BM160" s="18"/>
      <c r="BN160" s="18"/>
    </row>
    <row r="161" spans="1:66" x14ac:dyDescent="0.25">
      <c r="A161" s="27"/>
      <c r="B161" s="27"/>
      <c r="C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18"/>
      <c r="BM161" s="18"/>
      <c r="BN161" s="18"/>
    </row>
    <row r="162" spans="1:66" x14ac:dyDescent="0.25">
      <c r="A162" s="27"/>
      <c r="B162" s="27"/>
      <c r="C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18"/>
      <c r="BM162" s="18"/>
      <c r="BN162" s="18"/>
    </row>
    <row r="163" spans="1:66" x14ac:dyDescent="0.25">
      <c r="A163" s="27"/>
      <c r="B163" s="27"/>
      <c r="C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18"/>
      <c r="BM163" s="18"/>
      <c r="BN163" s="18"/>
    </row>
    <row r="164" spans="1:66" x14ac:dyDescent="0.25">
      <c r="A164" s="27"/>
      <c r="B164" s="27"/>
      <c r="C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18"/>
      <c r="BM164" s="18"/>
      <c r="BN164" s="18"/>
    </row>
    <row r="165" spans="1:66" x14ac:dyDescent="0.25">
      <c r="A165" s="27"/>
      <c r="B165" s="27"/>
      <c r="C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18"/>
      <c r="BM165" s="18"/>
      <c r="BN165" s="18"/>
    </row>
    <row r="166" spans="1:66" x14ac:dyDescent="0.25">
      <c r="A166" s="27"/>
      <c r="B166" s="27"/>
      <c r="C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18"/>
      <c r="BM166" s="18"/>
      <c r="BN166" s="18"/>
    </row>
    <row r="167" spans="1:66" x14ac:dyDescent="0.25">
      <c r="A167" s="27"/>
      <c r="B167" s="27"/>
      <c r="C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18"/>
      <c r="BM167" s="18"/>
      <c r="BN167" s="18"/>
    </row>
    <row r="168" spans="1:66" x14ac:dyDescent="0.25">
      <c r="A168" s="27"/>
      <c r="B168" s="27"/>
      <c r="C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18"/>
      <c r="BM168" s="18"/>
      <c r="BN168" s="18"/>
    </row>
    <row r="169" spans="1:66" x14ac:dyDescent="0.25">
      <c r="A169" s="27"/>
      <c r="B169" s="27"/>
      <c r="C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18"/>
      <c r="BM169" s="18"/>
      <c r="BN169" s="18"/>
    </row>
    <row r="170" spans="1:66" x14ac:dyDescent="0.25">
      <c r="A170" s="27"/>
      <c r="B170" s="27"/>
      <c r="C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18"/>
      <c r="BM170" s="18"/>
      <c r="BN170" s="18"/>
    </row>
    <row r="171" spans="1:66" x14ac:dyDescent="0.25">
      <c r="A171" s="27"/>
      <c r="B171" s="27"/>
      <c r="C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18"/>
      <c r="BM171" s="18"/>
      <c r="BN171" s="18"/>
    </row>
    <row r="172" spans="1:66" x14ac:dyDescent="0.25">
      <c r="A172" s="27"/>
      <c r="B172" s="27"/>
      <c r="C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18"/>
      <c r="BM172" s="18"/>
      <c r="BN172" s="18"/>
    </row>
    <row r="173" spans="1:66" x14ac:dyDescent="0.25">
      <c r="A173" s="27"/>
      <c r="B173" s="27"/>
      <c r="C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18"/>
      <c r="BM173" s="18"/>
      <c r="BN173" s="18"/>
    </row>
    <row r="174" spans="1:66" x14ac:dyDescent="0.25">
      <c r="A174" s="27"/>
      <c r="B174" s="27"/>
      <c r="C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18"/>
      <c r="BM174" s="18"/>
      <c r="BN174" s="18"/>
    </row>
    <row r="175" spans="1:66" x14ac:dyDescent="0.25">
      <c r="A175" s="27"/>
      <c r="B175" s="27"/>
      <c r="C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18"/>
      <c r="BM175" s="18"/>
      <c r="BN175" s="18"/>
    </row>
    <row r="176" spans="1:66" x14ac:dyDescent="0.25">
      <c r="A176" s="27"/>
      <c r="B176" s="27"/>
      <c r="C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18"/>
      <c r="BM176" s="18"/>
      <c r="BN176" s="18"/>
    </row>
    <row r="177" spans="1:66" x14ac:dyDescent="0.25">
      <c r="A177" s="27"/>
      <c r="B177" s="27"/>
      <c r="C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18"/>
      <c r="BM177" s="18"/>
      <c r="BN177" s="18"/>
    </row>
    <row r="178" spans="1:66" x14ac:dyDescent="0.25">
      <c r="A178" s="27"/>
      <c r="B178" s="27"/>
      <c r="C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18"/>
      <c r="BM178" s="18"/>
      <c r="BN178" s="18"/>
    </row>
    <row r="179" spans="1:66" x14ac:dyDescent="0.25">
      <c r="A179" s="27"/>
      <c r="B179" s="27"/>
      <c r="C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18"/>
      <c r="BM179" s="18"/>
      <c r="BN179" s="18"/>
    </row>
    <row r="180" spans="1:66" x14ac:dyDescent="0.25">
      <c r="A180" s="27"/>
      <c r="B180" s="27"/>
      <c r="C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18"/>
      <c r="BM180" s="18"/>
      <c r="BN180" s="18"/>
    </row>
    <row r="181" spans="1:66" x14ac:dyDescent="0.25">
      <c r="A181" s="27"/>
      <c r="B181" s="27"/>
      <c r="C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18"/>
      <c r="BM181" s="18"/>
      <c r="BN181" s="18"/>
    </row>
    <row r="182" spans="1:66" x14ac:dyDescent="0.25">
      <c r="A182" s="27"/>
      <c r="B182" s="27"/>
      <c r="C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18"/>
      <c r="BM182" s="18"/>
      <c r="BN182" s="18"/>
    </row>
    <row r="183" spans="1:66" x14ac:dyDescent="0.25">
      <c r="A183" s="27"/>
      <c r="B183" s="27"/>
      <c r="C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18"/>
      <c r="BM183" s="18"/>
      <c r="BN183" s="18"/>
    </row>
    <row r="184" spans="1:66" x14ac:dyDescent="0.25">
      <c r="A184" s="27"/>
      <c r="B184" s="27"/>
      <c r="C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18"/>
      <c r="BM184" s="18"/>
      <c r="BN184" s="18"/>
    </row>
    <row r="185" spans="1:66" x14ac:dyDescent="0.25">
      <c r="A185" s="27"/>
      <c r="B185" s="27"/>
      <c r="C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18"/>
      <c r="BM185" s="18"/>
      <c r="BN185" s="18"/>
    </row>
    <row r="186" spans="1:66" x14ac:dyDescent="0.25">
      <c r="A186" s="27"/>
      <c r="B186" s="27"/>
      <c r="C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18"/>
      <c r="BM186" s="18"/>
      <c r="BN186" s="18"/>
    </row>
    <row r="187" spans="1:66" x14ac:dyDescent="0.25">
      <c r="A187" s="27"/>
      <c r="B187" s="27"/>
      <c r="C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18"/>
      <c r="BM187" s="18"/>
      <c r="BN187" s="18"/>
    </row>
    <row r="188" spans="1:66" x14ac:dyDescent="0.25">
      <c r="A188" s="27"/>
      <c r="B188" s="27"/>
      <c r="C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18"/>
      <c r="BM188" s="18"/>
      <c r="BN188" s="18"/>
    </row>
    <row r="189" spans="1:66" x14ac:dyDescent="0.25">
      <c r="A189" s="27"/>
      <c r="B189" s="27"/>
      <c r="C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18"/>
      <c r="BM189" s="18"/>
      <c r="BN189" s="18"/>
    </row>
    <row r="190" spans="1:66" x14ac:dyDescent="0.25">
      <c r="A190" s="27"/>
      <c r="B190" s="27"/>
      <c r="C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18"/>
      <c r="BM190" s="18"/>
      <c r="BN190" s="18"/>
    </row>
    <row r="191" spans="1:66" x14ac:dyDescent="0.25">
      <c r="A191" s="27"/>
      <c r="B191" s="27"/>
      <c r="C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18"/>
      <c r="BM191" s="18"/>
      <c r="BN191" s="18"/>
    </row>
    <row r="192" spans="1:66" x14ac:dyDescent="0.25">
      <c r="A192" s="27"/>
      <c r="B192" s="27"/>
      <c r="C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18"/>
      <c r="BM192" s="18"/>
      <c r="BN192" s="18"/>
    </row>
    <row r="193" spans="1:66" x14ac:dyDescent="0.25">
      <c r="A193" s="27"/>
      <c r="B193" s="27"/>
      <c r="C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18"/>
      <c r="BM193" s="18"/>
      <c r="BN193" s="18"/>
    </row>
    <row r="194" spans="1:66" x14ac:dyDescent="0.25">
      <c r="A194" s="27"/>
      <c r="B194" s="27"/>
      <c r="C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18"/>
      <c r="BM194" s="18"/>
      <c r="BN194" s="18"/>
    </row>
    <row r="195" spans="1:66" x14ac:dyDescent="0.25">
      <c r="A195" s="27"/>
      <c r="B195" s="27"/>
      <c r="C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18"/>
      <c r="BM195" s="18"/>
      <c r="BN195" s="18"/>
    </row>
    <row r="196" spans="1:66" x14ac:dyDescent="0.25">
      <c r="A196" s="27"/>
      <c r="B196" s="27"/>
      <c r="C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18"/>
      <c r="BM196" s="18"/>
      <c r="BN196" s="18"/>
    </row>
    <row r="197" spans="1:66" x14ac:dyDescent="0.25">
      <c r="A197" s="27"/>
      <c r="B197" s="27"/>
      <c r="C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18"/>
      <c r="BM197" s="18"/>
      <c r="BN197" s="18"/>
    </row>
    <row r="198" spans="1:66" x14ac:dyDescent="0.25">
      <c r="A198" s="27"/>
      <c r="B198" s="27"/>
      <c r="C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18"/>
      <c r="BM198" s="18"/>
      <c r="BN198" s="18"/>
    </row>
    <row r="199" spans="1:66" x14ac:dyDescent="0.25">
      <c r="A199" s="27"/>
      <c r="B199" s="27"/>
      <c r="C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18"/>
      <c r="BM199" s="18"/>
      <c r="BN199" s="18"/>
    </row>
    <row r="200" spans="1:66" x14ac:dyDescent="0.25">
      <c r="A200" s="27"/>
      <c r="B200" s="27"/>
      <c r="C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18"/>
      <c r="BM200" s="18"/>
      <c r="BN200" s="18"/>
    </row>
    <row r="201" spans="1:66" x14ac:dyDescent="0.25">
      <c r="A201" s="27"/>
      <c r="B201" s="27"/>
      <c r="C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18"/>
      <c r="BM201" s="18"/>
      <c r="BN201" s="18"/>
    </row>
    <row r="202" spans="1:66" x14ac:dyDescent="0.25">
      <c r="A202" s="27"/>
      <c r="B202" s="27"/>
      <c r="C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18"/>
      <c r="BM202" s="18"/>
      <c r="BN202" s="18"/>
    </row>
    <row r="203" spans="1:66" x14ac:dyDescent="0.25">
      <c r="A203" s="27"/>
      <c r="B203" s="27"/>
      <c r="C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18"/>
      <c r="BM203" s="18"/>
      <c r="BN203" s="18"/>
    </row>
    <row r="204" spans="1:66" x14ac:dyDescent="0.25">
      <c r="A204" s="27"/>
      <c r="B204" s="27"/>
      <c r="C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18"/>
      <c r="BM204" s="18"/>
      <c r="BN204" s="18"/>
    </row>
    <row r="205" spans="1:66" x14ac:dyDescent="0.25">
      <c r="A205" s="27"/>
      <c r="B205" s="27"/>
      <c r="C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18"/>
      <c r="BM205" s="18"/>
      <c r="BN205" s="18"/>
    </row>
    <row r="206" spans="1:66" x14ac:dyDescent="0.25">
      <c r="A206" s="27"/>
      <c r="B206" s="27"/>
      <c r="C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18"/>
      <c r="BM206" s="18"/>
      <c r="BN206" s="18"/>
    </row>
    <row r="207" spans="1:66" x14ac:dyDescent="0.25">
      <c r="A207" s="27"/>
      <c r="B207" s="27"/>
      <c r="C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18"/>
      <c r="BM207" s="18"/>
      <c r="BN207" s="18"/>
    </row>
    <row r="208" spans="1:66" x14ac:dyDescent="0.25">
      <c r="A208" s="27"/>
      <c r="B208" s="27"/>
      <c r="C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18"/>
      <c r="BM208" s="18"/>
      <c r="BN208" s="18"/>
    </row>
    <row r="209" spans="1:66" x14ac:dyDescent="0.25">
      <c r="A209" s="27"/>
      <c r="B209" s="27"/>
      <c r="C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18"/>
      <c r="BM209" s="18"/>
      <c r="BN209" s="18"/>
    </row>
    <row r="210" spans="1:66" x14ac:dyDescent="0.25">
      <c r="A210" s="27"/>
      <c r="B210" s="27"/>
      <c r="C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18"/>
      <c r="BM210" s="18"/>
      <c r="BN210" s="18"/>
    </row>
    <row r="211" spans="1:66" x14ac:dyDescent="0.25">
      <c r="A211" s="27"/>
      <c r="B211" s="27"/>
      <c r="C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18"/>
      <c r="BM211" s="18"/>
      <c r="BN211" s="18"/>
    </row>
    <row r="212" spans="1:66" x14ac:dyDescent="0.25">
      <c r="A212" s="27"/>
      <c r="B212" s="27"/>
      <c r="C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18"/>
      <c r="BM212" s="18"/>
      <c r="BN212" s="18"/>
    </row>
    <row r="213" spans="1:66" x14ac:dyDescent="0.25">
      <c r="A213" s="27"/>
      <c r="B213" s="27"/>
      <c r="C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18"/>
      <c r="BM213" s="18"/>
      <c r="BN213" s="18"/>
    </row>
    <row r="214" spans="1:66" x14ac:dyDescent="0.25">
      <c r="A214" s="27"/>
      <c r="B214" s="27"/>
      <c r="C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18"/>
      <c r="BM214" s="18"/>
      <c r="BN214" s="18"/>
    </row>
    <row r="215" spans="1:66" x14ac:dyDescent="0.25">
      <c r="A215" s="27"/>
      <c r="B215" s="27"/>
      <c r="C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18"/>
      <c r="BM215" s="18"/>
      <c r="BN215" s="18"/>
    </row>
    <row r="216" spans="1:66" x14ac:dyDescent="0.25">
      <c r="A216" s="27"/>
      <c r="B216" s="27"/>
      <c r="C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18"/>
      <c r="BM216" s="18"/>
      <c r="BN216" s="18"/>
    </row>
    <row r="217" spans="1:66" x14ac:dyDescent="0.25">
      <c r="A217" s="27"/>
      <c r="B217" s="27"/>
      <c r="C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18"/>
      <c r="BM217" s="18"/>
      <c r="BN217" s="18"/>
    </row>
    <row r="218" spans="1:66" x14ac:dyDescent="0.25">
      <c r="A218" s="27"/>
      <c r="B218" s="27"/>
      <c r="C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18"/>
      <c r="BM218" s="18"/>
      <c r="BN218" s="18"/>
    </row>
    <row r="219" spans="1:66" x14ac:dyDescent="0.25">
      <c r="A219" s="27"/>
      <c r="B219" s="27"/>
      <c r="C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18"/>
      <c r="BM219" s="18"/>
      <c r="BN219" s="18"/>
    </row>
    <row r="220" spans="1:66" x14ac:dyDescent="0.25">
      <c r="A220" s="27"/>
      <c r="B220" s="27"/>
      <c r="C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18"/>
      <c r="BM220" s="18"/>
      <c r="BN220" s="18"/>
    </row>
    <row r="221" spans="1:66" x14ac:dyDescent="0.25">
      <c r="A221" s="27"/>
      <c r="B221" s="27"/>
      <c r="C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18"/>
      <c r="BM221" s="18"/>
      <c r="BN221" s="18"/>
    </row>
    <row r="222" spans="1:66" x14ac:dyDescent="0.25">
      <c r="A222" s="27"/>
      <c r="B222" s="27"/>
      <c r="C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18"/>
      <c r="BM222" s="18"/>
      <c r="BN222" s="18"/>
    </row>
    <row r="223" spans="1:66" x14ac:dyDescent="0.25">
      <c r="A223" s="27"/>
      <c r="B223" s="27"/>
      <c r="C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18"/>
      <c r="BM223" s="18"/>
      <c r="BN223" s="18"/>
    </row>
    <row r="224" spans="1:66" x14ac:dyDescent="0.25">
      <c r="A224" s="27"/>
      <c r="B224" s="27"/>
      <c r="C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18"/>
      <c r="BM224" s="18"/>
      <c r="BN224" s="18"/>
    </row>
    <row r="225" spans="1:66" x14ac:dyDescent="0.25">
      <c r="A225" s="27"/>
      <c r="B225" s="27"/>
      <c r="C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18"/>
      <c r="BM225" s="18"/>
      <c r="BN225" s="18"/>
    </row>
    <row r="226" spans="1:66" x14ac:dyDescent="0.25">
      <c r="A226" s="27"/>
      <c r="B226" s="27"/>
      <c r="C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18"/>
      <c r="BM226" s="18"/>
      <c r="BN226" s="18"/>
    </row>
    <row r="227" spans="1:66" x14ac:dyDescent="0.25">
      <c r="A227" s="27"/>
      <c r="B227" s="27"/>
      <c r="C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18"/>
      <c r="BM227" s="18"/>
      <c r="BN227" s="18"/>
    </row>
    <row r="228" spans="1:66" x14ac:dyDescent="0.25">
      <c r="A228" s="27"/>
      <c r="B228" s="27"/>
      <c r="C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18"/>
      <c r="BM228" s="18"/>
      <c r="BN228" s="18"/>
    </row>
    <row r="229" spans="1:66" x14ac:dyDescent="0.25">
      <c r="A229" s="27"/>
      <c r="B229" s="27"/>
      <c r="C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18"/>
      <c r="BM229" s="18"/>
      <c r="BN229" s="18"/>
    </row>
    <row r="230" spans="1:66" x14ac:dyDescent="0.25">
      <c r="A230" s="27"/>
      <c r="B230" s="27"/>
      <c r="C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18"/>
      <c r="BM230" s="18"/>
      <c r="BN230" s="18"/>
    </row>
    <row r="231" spans="1:66" x14ac:dyDescent="0.25">
      <c r="A231" s="27"/>
      <c r="B231" s="27"/>
      <c r="C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18"/>
      <c r="BM231" s="18"/>
      <c r="BN231" s="18"/>
    </row>
    <row r="232" spans="1:66" x14ac:dyDescent="0.25">
      <c r="A232" s="27"/>
      <c r="B232" s="27"/>
      <c r="C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18"/>
      <c r="BM232" s="18"/>
      <c r="BN232" s="18"/>
    </row>
    <row r="233" spans="1:66" x14ac:dyDescent="0.25">
      <c r="A233" s="27"/>
      <c r="B233" s="27"/>
      <c r="C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18"/>
      <c r="BM233" s="18"/>
      <c r="BN233" s="18"/>
    </row>
    <row r="234" spans="1:66" x14ac:dyDescent="0.25">
      <c r="A234" s="27"/>
      <c r="B234" s="27"/>
      <c r="C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18"/>
      <c r="BM234" s="18"/>
      <c r="BN234" s="18"/>
    </row>
    <row r="235" spans="1:66" x14ac:dyDescent="0.25">
      <c r="A235" s="27"/>
      <c r="B235" s="27"/>
      <c r="C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18"/>
      <c r="BM235" s="18"/>
      <c r="BN235" s="18"/>
    </row>
    <row r="236" spans="1:66" x14ac:dyDescent="0.25">
      <c r="A236" s="27"/>
      <c r="B236" s="27"/>
      <c r="C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18"/>
      <c r="BM236" s="18"/>
      <c r="BN236" s="18"/>
    </row>
    <row r="237" spans="1:66" x14ac:dyDescent="0.25">
      <c r="A237" s="27"/>
      <c r="B237" s="27"/>
      <c r="C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18"/>
      <c r="BM237" s="18"/>
      <c r="BN237" s="18"/>
    </row>
    <row r="238" spans="1:66" x14ac:dyDescent="0.25">
      <c r="A238" s="27"/>
      <c r="B238" s="27"/>
      <c r="C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18"/>
      <c r="BM238" s="18"/>
      <c r="BN238" s="18"/>
    </row>
    <row r="239" spans="1:66" x14ac:dyDescent="0.25">
      <c r="A239" s="27"/>
      <c r="B239" s="27"/>
      <c r="C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18"/>
      <c r="BM239" s="18"/>
      <c r="BN239" s="18"/>
    </row>
    <row r="240" spans="1:66" x14ac:dyDescent="0.25">
      <c r="A240" s="27"/>
      <c r="B240" s="27"/>
      <c r="C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18"/>
      <c r="BM240" s="18"/>
      <c r="BN240" s="18"/>
    </row>
    <row r="241" spans="1:66" x14ac:dyDescent="0.25">
      <c r="A241" s="27"/>
      <c r="B241" s="27"/>
      <c r="C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18"/>
      <c r="BM241" s="18"/>
      <c r="BN241" s="18"/>
    </row>
    <row r="242" spans="1:66" x14ac:dyDescent="0.25">
      <c r="A242" s="27"/>
      <c r="B242" s="27"/>
      <c r="C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18"/>
      <c r="BM242" s="18"/>
      <c r="BN242" s="18"/>
    </row>
    <row r="243" spans="1:66" x14ac:dyDescent="0.25">
      <c r="A243" s="27"/>
      <c r="B243" s="27"/>
      <c r="C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18"/>
      <c r="BM243" s="18"/>
      <c r="BN243" s="18"/>
    </row>
    <row r="244" spans="1:66" x14ac:dyDescent="0.25">
      <c r="A244" s="27"/>
      <c r="B244" s="27"/>
      <c r="C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18"/>
      <c r="BM244" s="18"/>
      <c r="BN244" s="18"/>
    </row>
    <row r="245" spans="1:66" x14ac:dyDescent="0.25">
      <c r="A245" s="27"/>
      <c r="B245" s="27"/>
      <c r="C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18"/>
      <c r="BM245" s="18"/>
      <c r="BN245" s="18"/>
    </row>
    <row r="246" spans="1:66" x14ac:dyDescent="0.25">
      <c r="A246" s="27"/>
      <c r="B246" s="27"/>
      <c r="C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18"/>
      <c r="BM246" s="18"/>
      <c r="BN246" s="18"/>
    </row>
    <row r="247" spans="1:66" x14ac:dyDescent="0.25">
      <c r="A247" s="27"/>
      <c r="B247" s="27"/>
      <c r="C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18"/>
      <c r="BM247" s="18"/>
      <c r="BN247" s="18"/>
    </row>
    <row r="248" spans="1:66" x14ac:dyDescent="0.25">
      <c r="A248" s="27"/>
      <c r="B248" s="27"/>
      <c r="C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18"/>
      <c r="BM248" s="18"/>
      <c r="BN248" s="18"/>
    </row>
    <row r="249" spans="1:66" x14ac:dyDescent="0.25">
      <c r="A249" s="27"/>
      <c r="B249" s="27"/>
      <c r="C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18"/>
      <c r="BM249" s="18"/>
      <c r="BN249" s="18"/>
    </row>
    <row r="250" spans="1:66" x14ac:dyDescent="0.25">
      <c r="A250" s="27"/>
      <c r="B250" s="27"/>
      <c r="C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18"/>
      <c r="BM250" s="18"/>
      <c r="BN250" s="18"/>
    </row>
    <row r="251" spans="1:66" x14ac:dyDescent="0.25">
      <c r="A251" s="27"/>
      <c r="B251" s="27"/>
      <c r="C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18"/>
      <c r="BM251" s="18"/>
      <c r="BN251" s="18"/>
    </row>
    <row r="252" spans="1:66" x14ac:dyDescent="0.25">
      <c r="A252" s="27"/>
      <c r="B252" s="27"/>
      <c r="C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18"/>
      <c r="BM252" s="18"/>
      <c r="BN252" s="18"/>
    </row>
    <row r="253" spans="1:66" x14ac:dyDescent="0.25">
      <c r="A253" s="27"/>
      <c r="B253" s="27"/>
      <c r="C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18"/>
      <c r="BM253" s="18"/>
      <c r="BN253" s="18"/>
    </row>
    <row r="254" spans="1:66" x14ac:dyDescent="0.25">
      <c r="A254" s="27"/>
      <c r="B254" s="27"/>
      <c r="C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18"/>
      <c r="BM254" s="18"/>
      <c r="BN254" s="18"/>
    </row>
    <row r="255" spans="1:66" x14ac:dyDescent="0.25">
      <c r="A255" s="27"/>
      <c r="B255" s="27"/>
      <c r="C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18"/>
      <c r="BM255" s="18"/>
      <c r="BN255" s="18"/>
    </row>
    <row r="256" spans="1:66" x14ac:dyDescent="0.25">
      <c r="A256" s="27"/>
      <c r="B256" s="27"/>
      <c r="C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18"/>
      <c r="BM256" s="18"/>
      <c r="BN256" s="18"/>
    </row>
    <row r="257" spans="1:66" x14ac:dyDescent="0.25">
      <c r="A257" s="27"/>
      <c r="B257" s="27"/>
      <c r="C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18"/>
      <c r="BM257" s="18"/>
      <c r="BN257" s="18"/>
    </row>
    <row r="258" spans="1:66" x14ac:dyDescent="0.25">
      <c r="A258" s="27"/>
      <c r="B258" s="27"/>
      <c r="C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18"/>
      <c r="BM258" s="18"/>
      <c r="BN258" s="18"/>
    </row>
    <row r="259" spans="1:66" x14ac:dyDescent="0.25">
      <c r="A259" s="27"/>
      <c r="B259" s="27"/>
      <c r="C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18"/>
      <c r="BM259" s="18"/>
      <c r="BN259" s="18"/>
    </row>
    <row r="260" spans="1:66" x14ac:dyDescent="0.25">
      <c r="A260" s="27"/>
      <c r="B260" s="27"/>
      <c r="C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18"/>
      <c r="BM260" s="18"/>
      <c r="BN260" s="18"/>
    </row>
    <row r="261" spans="1:66" x14ac:dyDescent="0.25">
      <c r="A261" s="27"/>
      <c r="B261" s="27"/>
      <c r="C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18"/>
      <c r="BM261" s="18"/>
      <c r="BN261" s="18"/>
    </row>
    <row r="262" spans="1:66" x14ac:dyDescent="0.25">
      <c r="A262" s="27"/>
      <c r="B262" s="27"/>
      <c r="C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18"/>
      <c r="BM262" s="18"/>
      <c r="BN262" s="18"/>
    </row>
    <row r="263" spans="1:66" x14ac:dyDescent="0.25">
      <c r="A263" s="27"/>
      <c r="B263" s="27"/>
      <c r="C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18"/>
      <c r="BM263" s="18"/>
      <c r="BN263" s="18"/>
    </row>
    <row r="264" spans="1:66" x14ac:dyDescent="0.25">
      <c r="A264" s="27"/>
      <c r="B264" s="27"/>
      <c r="C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18"/>
      <c r="BM264" s="18"/>
      <c r="BN264" s="18"/>
    </row>
    <row r="265" spans="1:66" x14ac:dyDescent="0.25">
      <c r="A265" s="27"/>
      <c r="B265" s="27"/>
      <c r="C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18"/>
      <c r="BM265" s="18"/>
      <c r="BN265" s="18"/>
    </row>
    <row r="266" spans="1:66" x14ac:dyDescent="0.25">
      <c r="A266" s="27"/>
      <c r="B266" s="27"/>
      <c r="C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18"/>
      <c r="BM266" s="18"/>
      <c r="BN266" s="18"/>
    </row>
    <row r="267" spans="1:66" x14ac:dyDescent="0.25">
      <c r="A267" s="27"/>
      <c r="B267" s="27"/>
      <c r="C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18"/>
      <c r="BM267" s="18"/>
      <c r="BN267" s="18"/>
    </row>
    <row r="268" spans="1:66" x14ac:dyDescent="0.25">
      <c r="A268" s="27"/>
      <c r="B268" s="27"/>
      <c r="C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18"/>
      <c r="BM268" s="18"/>
      <c r="BN268" s="18"/>
    </row>
    <row r="269" spans="1:66" x14ac:dyDescent="0.25">
      <c r="A269" s="27"/>
      <c r="B269" s="27"/>
      <c r="C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18"/>
      <c r="BM269" s="18"/>
      <c r="BN269" s="18"/>
    </row>
    <row r="270" spans="1:66" x14ac:dyDescent="0.25">
      <c r="A270" s="27"/>
      <c r="B270" s="27"/>
      <c r="C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18"/>
      <c r="BM270" s="18"/>
      <c r="BN270" s="18"/>
    </row>
    <row r="271" spans="1:66" x14ac:dyDescent="0.25">
      <c r="A271" s="27"/>
      <c r="B271" s="27"/>
      <c r="C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18"/>
      <c r="BM271" s="18"/>
      <c r="BN271" s="18"/>
    </row>
    <row r="272" spans="1:66" x14ac:dyDescent="0.25">
      <c r="A272" s="27"/>
      <c r="B272" s="27"/>
      <c r="C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18"/>
      <c r="BM272" s="18"/>
      <c r="BN272" s="18"/>
    </row>
    <row r="273" spans="1:66" x14ac:dyDescent="0.25">
      <c r="A273" s="27"/>
      <c r="B273" s="27"/>
      <c r="C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18"/>
      <c r="BM273" s="18"/>
      <c r="BN273" s="18"/>
    </row>
    <row r="274" spans="1:66" x14ac:dyDescent="0.25">
      <c r="A274" s="27"/>
      <c r="B274" s="27"/>
      <c r="C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18"/>
      <c r="BM274" s="18"/>
      <c r="BN274" s="18"/>
    </row>
    <row r="275" spans="1:66" x14ac:dyDescent="0.25">
      <c r="A275" s="27"/>
      <c r="B275" s="27"/>
      <c r="C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18"/>
      <c r="BM275" s="18"/>
      <c r="BN275" s="18"/>
    </row>
    <row r="276" spans="1:66" x14ac:dyDescent="0.25">
      <c r="A276" s="27"/>
      <c r="B276" s="27"/>
      <c r="C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18"/>
      <c r="BM276" s="18"/>
      <c r="BN276" s="18"/>
    </row>
    <row r="277" spans="1:66" x14ac:dyDescent="0.25">
      <c r="A277" s="27"/>
      <c r="B277" s="27"/>
      <c r="C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18"/>
      <c r="BM277" s="18"/>
      <c r="BN277" s="18"/>
    </row>
    <row r="278" spans="1:66" x14ac:dyDescent="0.25">
      <c r="A278" s="27"/>
      <c r="B278" s="27"/>
      <c r="C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18"/>
      <c r="BM278" s="18"/>
      <c r="BN278" s="18"/>
    </row>
    <row r="279" spans="1:66" x14ac:dyDescent="0.25">
      <c r="A279" s="27"/>
      <c r="B279" s="27"/>
      <c r="C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18"/>
      <c r="BM279" s="18"/>
      <c r="BN279" s="18"/>
    </row>
    <row r="280" spans="1:66" x14ac:dyDescent="0.25">
      <c r="A280" s="27"/>
      <c r="B280" s="27"/>
      <c r="C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18"/>
      <c r="BM280" s="18"/>
      <c r="BN280" s="18"/>
    </row>
    <row r="281" spans="1:66" x14ac:dyDescent="0.25">
      <c r="A281" s="27"/>
      <c r="B281" s="27"/>
      <c r="C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18"/>
      <c r="BM281" s="18"/>
      <c r="BN281" s="18"/>
    </row>
    <row r="282" spans="1:66" x14ac:dyDescent="0.25">
      <c r="A282" s="27"/>
      <c r="B282" s="27"/>
      <c r="C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18"/>
      <c r="BM282" s="18"/>
      <c r="BN282" s="18"/>
    </row>
    <row r="283" spans="1:66" x14ac:dyDescent="0.25">
      <c r="A283" s="27"/>
      <c r="B283" s="27"/>
      <c r="C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18"/>
      <c r="BM283" s="18"/>
      <c r="BN283" s="18"/>
    </row>
    <row r="284" spans="1:66" x14ac:dyDescent="0.25">
      <c r="A284" s="27"/>
      <c r="B284" s="27"/>
      <c r="C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18"/>
      <c r="BM284" s="18"/>
      <c r="BN284" s="18"/>
    </row>
    <row r="285" spans="1:66" x14ac:dyDescent="0.25">
      <c r="A285" s="27"/>
      <c r="B285" s="27"/>
      <c r="C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18"/>
      <c r="BM285" s="18"/>
      <c r="BN285" s="18"/>
    </row>
    <row r="286" spans="1:66" x14ac:dyDescent="0.25">
      <c r="A286" s="27"/>
      <c r="B286" s="27"/>
      <c r="C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18"/>
      <c r="BM286" s="18"/>
      <c r="BN286" s="18"/>
    </row>
    <row r="287" spans="1:66" x14ac:dyDescent="0.25">
      <c r="A287" s="27"/>
      <c r="B287" s="27"/>
      <c r="C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18"/>
      <c r="BM287" s="18"/>
      <c r="BN287" s="18"/>
    </row>
    <row r="288" spans="1:66" x14ac:dyDescent="0.25">
      <c r="A288" s="27"/>
      <c r="B288" s="27"/>
      <c r="C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18"/>
      <c r="BM288" s="18"/>
      <c r="BN288" s="18"/>
    </row>
    <row r="289" spans="1:66" x14ac:dyDescent="0.25">
      <c r="A289" s="27"/>
      <c r="B289" s="27"/>
      <c r="C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18"/>
      <c r="BM289" s="18"/>
      <c r="BN289" s="18"/>
    </row>
    <row r="290" spans="1:66" x14ac:dyDescent="0.25">
      <c r="A290" s="27"/>
      <c r="B290" s="27"/>
      <c r="C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18"/>
      <c r="BM290" s="18"/>
      <c r="BN290" s="18"/>
    </row>
    <row r="291" spans="1:66" x14ac:dyDescent="0.25">
      <c r="A291" s="27"/>
      <c r="B291" s="27"/>
      <c r="C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18"/>
      <c r="BM291" s="18"/>
      <c r="BN291" s="18"/>
    </row>
    <row r="292" spans="1:66" x14ac:dyDescent="0.25">
      <c r="A292" s="27"/>
      <c r="B292" s="27"/>
      <c r="C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18"/>
      <c r="BM292" s="18"/>
      <c r="BN292" s="18"/>
    </row>
    <row r="293" spans="1:66" x14ac:dyDescent="0.25">
      <c r="A293" s="27"/>
      <c r="B293" s="27"/>
      <c r="C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18"/>
      <c r="BM293" s="18"/>
      <c r="BN293" s="18"/>
    </row>
    <row r="294" spans="1:66" x14ac:dyDescent="0.25">
      <c r="A294" s="27"/>
      <c r="B294" s="27"/>
      <c r="C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18"/>
      <c r="BM294" s="18"/>
      <c r="BN294" s="18"/>
    </row>
    <row r="295" spans="1:66" x14ac:dyDescent="0.25">
      <c r="A295" s="27"/>
      <c r="B295" s="27"/>
      <c r="C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18"/>
      <c r="BM295" s="18"/>
      <c r="BN295" s="18"/>
    </row>
    <row r="296" spans="1:66" x14ac:dyDescent="0.25">
      <c r="A296" s="27"/>
      <c r="B296" s="27"/>
      <c r="C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18"/>
      <c r="BM296" s="18"/>
      <c r="BN296" s="18"/>
    </row>
    <row r="297" spans="1:66" x14ac:dyDescent="0.25">
      <c r="A297" s="27"/>
      <c r="B297" s="27"/>
      <c r="C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18"/>
      <c r="BM297" s="18"/>
      <c r="BN297" s="18"/>
    </row>
    <row r="298" spans="1:66" x14ac:dyDescent="0.25">
      <c r="A298" s="27"/>
      <c r="B298" s="27"/>
      <c r="C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c r="BF298" s="27"/>
      <c r="BG298" s="27"/>
      <c r="BH298" s="27"/>
      <c r="BI298" s="27"/>
      <c r="BJ298" s="27"/>
      <c r="BK298" s="27"/>
      <c r="BL298" s="18"/>
      <c r="BM298" s="18"/>
      <c r="BN298" s="18"/>
    </row>
    <row r="299" spans="1:66" x14ac:dyDescent="0.25">
      <c r="A299" s="27"/>
      <c r="B299" s="27"/>
      <c r="C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18"/>
      <c r="BM299" s="18"/>
      <c r="BN299" s="18"/>
    </row>
    <row r="300" spans="1:66" x14ac:dyDescent="0.25">
      <c r="A300" s="27"/>
      <c r="B300" s="27"/>
      <c r="C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18"/>
      <c r="BM300" s="18"/>
      <c r="BN300" s="18"/>
    </row>
    <row r="301" spans="1:66" x14ac:dyDescent="0.25">
      <c r="A301" s="27"/>
      <c r="B301" s="27"/>
      <c r="C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c r="BF301" s="27"/>
      <c r="BG301" s="27"/>
      <c r="BH301" s="27"/>
      <c r="BI301" s="27"/>
      <c r="BJ301" s="27"/>
      <c r="BK301" s="27"/>
      <c r="BL301" s="18"/>
      <c r="BM301" s="18"/>
      <c r="BN301" s="18"/>
    </row>
    <row r="302" spans="1:66" x14ac:dyDescent="0.25">
      <c r="A302" s="27"/>
      <c r="B302" s="27"/>
      <c r="C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c r="BF302" s="27"/>
      <c r="BG302" s="27"/>
      <c r="BH302" s="27"/>
      <c r="BI302" s="27"/>
      <c r="BJ302" s="27"/>
      <c r="BK302" s="27"/>
      <c r="BL302" s="18"/>
      <c r="BM302" s="18"/>
      <c r="BN302" s="18"/>
    </row>
    <row r="303" spans="1:66" x14ac:dyDescent="0.25">
      <c r="A303" s="27"/>
      <c r="B303" s="27"/>
      <c r="C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18"/>
      <c r="BM303" s="18"/>
      <c r="BN303" s="18"/>
    </row>
    <row r="304" spans="1:66" x14ac:dyDescent="0.25">
      <c r="A304" s="27"/>
      <c r="B304" s="27"/>
      <c r="C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18"/>
      <c r="BM304" s="18"/>
      <c r="BN304" s="18"/>
    </row>
    <row r="305" spans="1:66" x14ac:dyDescent="0.25">
      <c r="A305" s="27"/>
      <c r="B305" s="27"/>
      <c r="C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18"/>
      <c r="BM305" s="18"/>
      <c r="BN305" s="18"/>
    </row>
    <row r="306" spans="1:66" x14ac:dyDescent="0.25">
      <c r="A306" s="27"/>
      <c r="B306" s="27"/>
      <c r="C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18"/>
      <c r="BM306" s="18"/>
      <c r="BN306" s="18"/>
    </row>
    <row r="307" spans="1:66" x14ac:dyDescent="0.25">
      <c r="A307" s="27"/>
      <c r="B307" s="27"/>
      <c r="C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c r="BF307" s="27"/>
      <c r="BG307" s="27"/>
      <c r="BH307" s="27"/>
      <c r="BI307" s="27"/>
      <c r="BJ307" s="27"/>
      <c r="BK307" s="27"/>
      <c r="BL307" s="18"/>
      <c r="BM307" s="18"/>
      <c r="BN307" s="18"/>
    </row>
    <row r="308" spans="1:66" x14ac:dyDescent="0.25">
      <c r="A308" s="27"/>
      <c r="B308" s="27"/>
      <c r="C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18"/>
      <c r="BM308" s="18"/>
      <c r="BN308" s="18"/>
    </row>
    <row r="309" spans="1:66" x14ac:dyDescent="0.25">
      <c r="A309" s="27"/>
      <c r="B309" s="27"/>
      <c r="C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18"/>
      <c r="BM309" s="18"/>
      <c r="BN309" s="18"/>
    </row>
    <row r="310" spans="1:66" x14ac:dyDescent="0.25">
      <c r="A310" s="27"/>
      <c r="B310" s="27"/>
      <c r="C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18"/>
      <c r="BM310" s="18"/>
      <c r="BN310" s="18"/>
    </row>
    <row r="311" spans="1:66" x14ac:dyDescent="0.25">
      <c r="A311" s="27"/>
      <c r="B311" s="27"/>
      <c r="C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18"/>
      <c r="BM311" s="18"/>
      <c r="BN311" s="18"/>
    </row>
    <row r="312" spans="1:66" x14ac:dyDescent="0.25">
      <c r="A312" s="27"/>
      <c r="B312" s="27"/>
      <c r="C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c r="BF312" s="27"/>
      <c r="BG312" s="27"/>
      <c r="BH312" s="27"/>
      <c r="BI312" s="27"/>
      <c r="BJ312" s="27"/>
      <c r="BK312" s="27"/>
      <c r="BL312" s="18"/>
      <c r="BM312" s="18"/>
      <c r="BN312" s="18"/>
    </row>
    <row r="313" spans="1:66" x14ac:dyDescent="0.25">
      <c r="A313" s="27"/>
      <c r="B313" s="27"/>
      <c r="C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c r="BF313" s="27"/>
      <c r="BG313" s="27"/>
      <c r="BH313" s="27"/>
      <c r="BI313" s="27"/>
      <c r="BJ313" s="27"/>
      <c r="BK313" s="27"/>
      <c r="BL313" s="18"/>
      <c r="BM313" s="18"/>
      <c r="BN313" s="18"/>
    </row>
    <row r="314" spans="1:66" x14ac:dyDescent="0.25">
      <c r="A314" s="27"/>
      <c r="B314" s="27"/>
      <c r="C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18"/>
      <c r="BM314" s="18"/>
      <c r="BN314" s="18"/>
    </row>
    <row r="315" spans="1:66" x14ac:dyDescent="0.25">
      <c r="A315" s="27"/>
      <c r="B315" s="27"/>
      <c r="C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c r="BF315" s="27"/>
      <c r="BG315" s="27"/>
      <c r="BH315" s="27"/>
      <c r="BI315" s="27"/>
      <c r="BJ315" s="27"/>
      <c r="BK315" s="27"/>
      <c r="BL315" s="18"/>
      <c r="BM315" s="18"/>
      <c r="BN315" s="18"/>
    </row>
    <row r="316" spans="1:66" x14ac:dyDescent="0.25">
      <c r="A316" s="27"/>
      <c r="B316" s="27"/>
      <c r="C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18"/>
      <c r="BM316" s="18"/>
      <c r="BN316" s="18"/>
    </row>
    <row r="317" spans="1:66" x14ac:dyDescent="0.25">
      <c r="A317" s="27"/>
      <c r="B317" s="27"/>
      <c r="C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18"/>
      <c r="BM317" s="18"/>
      <c r="BN317" s="18"/>
    </row>
    <row r="318" spans="1:66" x14ac:dyDescent="0.25">
      <c r="A318" s="27"/>
      <c r="B318" s="27"/>
      <c r="C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18"/>
      <c r="BM318" s="18"/>
      <c r="BN318" s="18"/>
    </row>
    <row r="319" spans="1:66" x14ac:dyDescent="0.25">
      <c r="A319" s="27"/>
      <c r="B319" s="27"/>
      <c r="C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c r="BF319" s="27"/>
      <c r="BG319" s="27"/>
      <c r="BH319" s="27"/>
      <c r="BI319" s="27"/>
      <c r="BJ319" s="27"/>
      <c r="BK319" s="27"/>
      <c r="BL319" s="18"/>
      <c r="BM319" s="18"/>
      <c r="BN319" s="18"/>
    </row>
    <row r="320" spans="1:66" x14ac:dyDescent="0.25">
      <c r="A320" s="27"/>
      <c r="B320" s="27"/>
      <c r="C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c r="BA320" s="27"/>
      <c r="BB320" s="27"/>
      <c r="BC320" s="27"/>
      <c r="BD320" s="27"/>
      <c r="BE320" s="27"/>
      <c r="BF320" s="27"/>
      <c r="BG320" s="27"/>
      <c r="BH320" s="27"/>
      <c r="BI320" s="27"/>
      <c r="BJ320" s="27"/>
      <c r="BK320" s="27"/>
      <c r="BL320" s="18"/>
      <c r="BM320" s="18"/>
      <c r="BN320" s="18"/>
    </row>
    <row r="321" spans="1:66" x14ac:dyDescent="0.25">
      <c r="A321" s="27"/>
      <c r="B321" s="27"/>
      <c r="C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c r="BA321" s="27"/>
      <c r="BB321" s="27"/>
      <c r="BC321" s="27"/>
      <c r="BD321" s="27"/>
      <c r="BE321" s="27"/>
      <c r="BF321" s="27"/>
      <c r="BG321" s="27"/>
      <c r="BH321" s="27"/>
      <c r="BI321" s="27"/>
      <c r="BJ321" s="27"/>
      <c r="BK321" s="27"/>
      <c r="BL321" s="18"/>
      <c r="BM321" s="18"/>
      <c r="BN321" s="18"/>
    </row>
    <row r="322" spans="1:66" x14ac:dyDescent="0.25">
      <c r="A322" s="27"/>
      <c r="B322" s="27"/>
      <c r="C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c r="BI322" s="27"/>
      <c r="BJ322" s="27"/>
      <c r="BK322" s="27"/>
      <c r="BL322" s="18"/>
      <c r="BM322" s="18"/>
      <c r="BN322" s="18"/>
    </row>
    <row r="323" spans="1:66" x14ac:dyDescent="0.25">
      <c r="A323" s="27"/>
      <c r="B323" s="27"/>
      <c r="C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18"/>
      <c r="BM323" s="18"/>
      <c r="BN323" s="18"/>
    </row>
    <row r="324" spans="1:66" x14ac:dyDescent="0.25">
      <c r="A324" s="27"/>
      <c r="B324" s="27"/>
      <c r="C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c r="BC324" s="27"/>
      <c r="BD324" s="27"/>
      <c r="BE324" s="27"/>
      <c r="BF324" s="27"/>
      <c r="BG324" s="27"/>
      <c r="BH324" s="27"/>
      <c r="BI324" s="27"/>
      <c r="BJ324" s="27"/>
      <c r="BK324" s="27"/>
      <c r="BL324" s="18"/>
      <c r="BM324" s="18"/>
      <c r="BN324" s="18"/>
    </row>
    <row r="325" spans="1:66" x14ac:dyDescent="0.25">
      <c r="A325" s="27"/>
      <c r="B325" s="27"/>
      <c r="C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c r="BC325" s="27"/>
      <c r="BD325" s="27"/>
      <c r="BE325" s="27"/>
      <c r="BF325" s="27"/>
      <c r="BG325" s="27"/>
      <c r="BH325" s="27"/>
      <c r="BI325" s="27"/>
      <c r="BJ325" s="27"/>
      <c r="BK325" s="27"/>
      <c r="BL325" s="18"/>
      <c r="BM325" s="18"/>
      <c r="BN325" s="18"/>
    </row>
    <row r="326" spans="1:66" x14ac:dyDescent="0.25">
      <c r="A326" s="27"/>
      <c r="B326" s="27"/>
      <c r="C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18"/>
      <c r="BM326" s="18"/>
      <c r="BN326" s="18"/>
    </row>
    <row r="327" spans="1:66" x14ac:dyDescent="0.25">
      <c r="A327" s="27"/>
      <c r="B327" s="27"/>
      <c r="C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c r="BC327" s="27"/>
      <c r="BD327" s="27"/>
      <c r="BE327" s="27"/>
      <c r="BF327" s="27"/>
      <c r="BG327" s="27"/>
      <c r="BH327" s="27"/>
      <c r="BI327" s="27"/>
      <c r="BJ327" s="27"/>
      <c r="BK327" s="27"/>
      <c r="BL327" s="18"/>
      <c r="BM327" s="18"/>
      <c r="BN327" s="18"/>
    </row>
    <row r="328" spans="1:66" x14ac:dyDescent="0.25">
      <c r="A328" s="27"/>
      <c r="B328" s="27"/>
      <c r="C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c r="BC328" s="27"/>
      <c r="BD328" s="27"/>
      <c r="BE328" s="27"/>
      <c r="BF328" s="27"/>
      <c r="BG328" s="27"/>
      <c r="BH328" s="27"/>
      <c r="BI328" s="27"/>
      <c r="BJ328" s="27"/>
      <c r="BK328" s="27"/>
      <c r="BL328" s="18"/>
      <c r="BM328" s="18"/>
      <c r="BN328" s="18"/>
    </row>
    <row r="329" spans="1:66" x14ac:dyDescent="0.25">
      <c r="A329" s="27"/>
      <c r="B329" s="27"/>
      <c r="C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18"/>
      <c r="BM329" s="18"/>
      <c r="BN329" s="18"/>
    </row>
    <row r="330" spans="1:66" x14ac:dyDescent="0.25">
      <c r="A330" s="27"/>
      <c r="B330" s="27"/>
      <c r="C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c r="BC330" s="27"/>
      <c r="BD330" s="27"/>
      <c r="BE330" s="27"/>
      <c r="BF330" s="27"/>
      <c r="BG330" s="27"/>
      <c r="BH330" s="27"/>
      <c r="BI330" s="27"/>
      <c r="BJ330" s="27"/>
      <c r="BK330" s="27"/>
      <c r="BL330" s="18"/>
      <c r="BM330" s="18"/>
      <c r="BN330" s="18"/>
    </row>
    <row r="331" spans="1:66" x14ac:dyDescent="0.25">
      <c r="A331" s="27"/>
      <c r="B331" s="27"/>
      <c r="C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c r="BC331" s="27"/>
      <c r="BD331" s="27"/>
      <c r="BE331" s="27"/>
      <c r="BF331" s="27"/>
      <c r="BG331" s="27"/>
      <c r="BH331" s="27"/>
      <c r="BI331" s="27"/>
      <c r="BJ331" s="27"/>
      <c r="BK331" s="27"/>
      <c r="BL331" s="18"/>
      <c r="BM331" s="18"/>
      <c r="BN331" s="18"/>
    </row>
    <row r="332" spans="1:66" x14ac:dyDescent="0.25">
      <c r="A332" s="27"/>
      <c r="B332" s="27"/>
      <c r="C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c r="BA332" s="27"/>
      <c r="BB332" s="27"/>
      <c r="BC332" s="27"/>
      <c r="BD332" s="27"/>
      <c r="BE332" s="27"/>
      <c r="BF332" s="27"/>
      <c r="BG332" s="27"/>
      <c r="BH332" s="27"/>
      <c r="BI332" s="27"/>
      <c r="BJ332" s="27"/>
      <c r="BK332" s="27"/>
      <c r="BL332" s="18"/>
      <c r="BM332" s="18"/>
      <c r="BN332" s="18"/>
    </row>
    <row r="333" spans="1:66" x14ac:dyDescent="0.25">
      <c r="A333" s="27"/>
      <c r="B333" s="27"/>
      <c r="C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c r="BC333" s="27"/>
      <c r="BD333" s="27"/>
      <c r="BE333" s="27"/>
      <c r="BF333" s="27"/>
      <c r="BG333" s="27"/>
      <c r="BH333" s="27"/>
      <c r="BI333" s="27"/>
      <c r="BJ333" s="27"/>
      <c r="BK333" s="27"/>
      <c r="BL333" s="18"/>
      <c r="BM333" s="18"/>
      <c r="BN333" s="18"/>
    </row>
    <row r="334" spans="1:66" x14ac:dyDescent="0.25">
      <c r="A334" s="27"/>
      <c r="B334" s="27"/>
      <c r="C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c r="BC334" s="27"/>
      <c r="BD334" s="27"/>
      <c r="BE334" s="27"/>
      <c r="BF334" s="27"/>
      <c r="BG334" s="27"/>
      <c r="BH334" s="27"/>
      <c r="BI334" s="27"/>
      <c r="BJ334" s="27"/>
      <c r="BK334" s="27"/>
      <c r="BL334" s="18"/>
      <c r="BM334" s="18"/>
      <c r="BN334" s="18"/>
    </row>
    <row r="335" spans="1:66" x14ac:dyDescent="0.25">
      <c r="A335" s="27"/>
      <c r="B335" s="27"/>
      <c r="C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c r="BC335" s="27"/>
      <c r="BD335" s="27"/>
      <c r="BE335" s="27"/>
      <c r="BF335" s="27"/>
      <c r="BG335" s="27"/>
      <c r="BH335" s="27"/>
      <c r="BI335" s="27"/>
      <c r="BJ335" s="27"/>
      <c r="BK335" s="27"/>
      <c r="BL335" s="18"/>
      <c r="BM335" s="18"/>
      <c r="BN335" s="18"/>
    </row>
    <row r="336" spans="1:66" x14ac:dyDescent="0.25">
      <c r="A336" s="27"/>
      <c r="B336" s="27"/>
      <c r="C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18"/>
      <c r="BM336" s="18"/>
      <c r="BN336" s="18"/>
    </row>
    <row r="337" spans="1:66" x14ac:dyDescent="0.25">
      <c r="A337" s="27"/>
      <c r="B337" s="27"/>
      <c r="C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c r="BA337" s="27"/>
      <c r="BB337" s="27"/>
      <c r="BC337" s="27"/>
      <c r="BD337" s="27"/>
      <c r="BE337" s="27"/>
      <c r="BF337" s="27"/>
      <c r="BG337" s="27"/>
      <c r="BH337" s="27"/>
      <c r="BI337" s="27"/>
      <c r="BJ337" s="27"/>
      <c r="BK337" s="27"/>
      <c r="BL337" s="18"/>
      <c r="BM337" s="18"/>
      <c r="BN337" s="18"/>
    </row>
    <row r="338" spans="1:66" x14ac:dyDescent="0.25">
      <c r="A338" s="27"/>
      <c r="B338" s="27"/>
      <c r="C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c r="BA338" s="27"/>
      <c r="BB338" s="27"/>
      <c r="BC338" s="27"/>
      <c r="BD338" s="27"/>
      <c r="BE338" s="27"/>
      <c r="BF338" s="27"/>
      <c r="BG338" s="27"/>
      <c r="BH338" s="27"/>
      <c r="BI338" s="27"/>
      <c r="BJ338" s="27"/>
      <c r="BK338" s="27"/>
      <c r="BL338" s="18"/>
      <c r="BM338" s="18"/>
      <c r="BN338" s="18"/>
    </row>
    <row r="339" spans="1:66" x14ac:dyDescent="0.25">
      <c r="A339" s="27"/>
      <c r="B339" s="27"/>
      <c r="C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c r="BA339" s="27"/>
      <c r="BB339" s="27"/>
      <c r="BC339" s="27"/>
      <c r="BD339" s="27"/>
      <c r="BE339" s="27"/>
      <c r="BF339" s="27"/>
      <c r="BG339" s="27"/>
      <c r="BH339" s="27"/>
      <c r="BI339" s="27"/>
      <c r="BJ339" s="27"/>
      <c r="BK339" s="27"/>
      <c r="BL339" s="18"/>
      <c r="BM339" s="18"/>
      <c r="BN339" s="18"/>
    </row>
    <row r="340" spans="1:66" x14ac:dyDescent="0.25">
      <c r="A340" s="27"/>
      <c r="B340" s="27"/>
      <c r="C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c r="BA340" s="27"/>
      <c r="BB340" s="27"/>
      <c r="BC340" s="27"/>
      <c r="BD340" s="27"/>
      <c r="BE340" s="27"/>
      <c r="BF340" s="27"/>
      <c r="BG340" s="27"/>
      <c r="BH340" s="27"/>
      <c r="BI340" s="27"/>
      <c r="BJ340" s="27"/>
      <c r="BK340" s="27"/>
      <c r="BL340" s="18"/>
      <c r="BM340" s="18"/>
      <c r="BN340" s="18"/>
    </row>
    <row r="341" spans="1:66" x14ac:dyDescent="0.25">
      <c r="A341" s="27"/>
      <c r="B341" s="27"/>
      <c r="C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c r="BA341" s="27"/>
      <c r="BB341" s="27"/>
      <c r="BC341" s="27"/>
      <c r="BD341" s="27"/>
      <c r="BE341" s="27"/>
      <c r="BF341" s="27"/>
      <c r="BG341" s="27"/>
      <c r="BH341" s="27"/>
      <c r="BI341" s="27"/>
      <c r="BJ341" s="27"/>
      <c r="BK341" s="27"/>
      <c r="BL341" s="18"/>
      <c r="BM341" s="18"/>
      <c r="BN341" s="18"/>
    </row>
    <row r="342" spans="1:66" x14ac:dyDescent="0.25">
      <c r="A342" s="27"/>
      <c r="B342" s="27"/>
      <c r="C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c r="BC342" s="27"/>
      <c r="BD342" s="27"/>
      <c r="BE342" s="27"/>
      <c r="BF342" s="27"/>
      <c r="BG342" s="27"/>
      <c r="BH342" s="27"/>
      <c r="BI342" s="27"/>
      <c r="BJ342" s="27"/>
      <c r="BK342" s="27"/>
      <c r="BL342" s="18"/>
      <c r="BM342" s="18"/>
      <c r="BN342" s="18"/>
    </row>
    <row r="343" spans="1:66" x14ac:dyDescent="0.25">
      <c r="A343" s="27"/>
      <c r="B343" s="27"/>
      <c r="C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c r="BA343" s="27"/>
      <c r="BB343" s="27"/>
      <c r="BC343" s="27"/>
      <c r="BD343" s="27"/>
      <c r="BE343" s="27"/>
      <c r="BF343" s="27"/>
      <c r="BG343" s="27"/>
      <c r="BH343" s="27"/>
      <c r="BI343" s="27"/>
      <c r="BJ343" s="27"/>
      <c r="BK343" s="27"/>
      <c r="BL343" s="18"/>
      <c r="BM343" s="18"/>
      <c r="BN343" s="18"/>
    </row>
    <row r="344" spans="1:66" x14ac:dyDescent="0.25">
      <c r="A344" s="27"/>
      <c r="B344" s="27"/>
      <c r="C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c r="BA344" s="27"/>
      <c r="BB344" s="27"/>
      <c r="BC344" s="27"/>
      <c r="BD344" s="27"/>
      <c r="BE344" s="27"/>
      <c r="BF344" s="27"/>
      <c r="BG344" s="27"/>
      <c r="BH344" s="27"/>
      <c r="BI344" s="27"/>
      <c r="BJ344" s="27"/>
      <c r="BK344" s="27"/>
      <c r="BL344" s="18"/>
      <c r="BM344" s="18"/>
      <c r="BN344" s="18"/>
    </row>
    <row r="345" spans="1:66" x14ac:dyDescent="0.25">
      <c r="A345" s="27"/>
      <c r="B345" s="27"/>
      <c r="C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c r="BA345" s="27"/>
      <c r="BB345" s="27"/>
      <c r="BC345" s="27"/>
      <c r="BD345" s="27"/>
      <c r="BE345" s="27"/>
      <c r="BF345" s="27"/>
      <c r="BG345" s="27"/>
      <c r="BH345" s="27"/>
      <c r="BI345" s="27"/>
      <c r="BJ345" s="27"/>
      <c r="BK345" s="27"/>
      <c r="BL345" s="18"/>
      <c r="BM345" s="18"/>
      <c r="BN345" s="18"/>
    </row>
    <row r="346" spans="1:66" x14ac:dyDescent="0.25">
      <c r="A346" s="27"/>
      <c r="B346" s="27"/>
      <c r="C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c r="BF346" s="27"/>
      <c r="BG346" s="27"/>
      <c r="BH346" s="27"/>
      <c r="BI346" s="27"/>
      <c r="BJ346" s="27"/>
      <c r="BK346" s="27"/>
      <c r="BL346" s="18"/>
      <c r="BM346" s="18"/>
      <c r="BN346" s="18"/>
    </row>
    <row r="347" spans="1:66" x14ac:dyDescent="0.25">
      <c r="A347" s="27"/>
      <c r="B347" s="27"/>
      <c r="C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c r="BA347" s="27"/>
      <c r="BB347" s="27"/>
      <c r="BC347" s="27"/>
      <c r="BD347" s="27"/>
      <c r="BE347" s="27"/>
      <c r="BF347" s="27"/>
      <c r="BG347" s="27"/>
      <c r="BH347" s="27"/>
      <c r="BI347" s="27"/>
      <c r="BJ347" s="27"/>
      <c r="BK347" s="27"/>
      <c r="BL347" s="18"/>
      <c r="BM347" s="18"/>
      <c r="BN347" s="18"/>
    </row>
    <row r="348" spans="1:66" x14ac:dyDescent="0.25">
      <c r="A348" s="27"/>
      <c r="B348" s="27"/>
      <c r="C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c r="BA348" s="27"/>
      <c r="BB348" s="27"/>
      <c r="BC348" s="27"/>
      <c r="BD348" s="27"/>
      <c r="BE348" s="27"/>
      <c r="BF348" s="27"/>
      <c r="BG348" s="27"/>
      <c r="BH348" s="27"/>
      <c r="BI348" s="27"/>
      <c r="BJ348" s="27"/>
      <c r="BK348" s="27"/>
      <c r="BL348" s="18"/>
      <c r="BM348" s="18"/>
      <c r="BN348" s="18"/>
    </row>
    <row r="349" spans="1:66" x14ac:dyDescent="0.25">
      <c r="A349" s="27"/>
      <c r="B349" s="27"/>
      <c r="C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c r="BA349" s="27"/>
      <c r="BB349" s="27"/>
      <c r="BC349" s="27"/>
      <c r="BD349" s="27"/>
      <c r="BE349" s="27"/>
      <c r="BF349" s="27"/>
      <c r="BG349" s="27"/>
      <c r="BH349" s="27"/>
      <c r="BI349" s="27"/>
      <c r="BJ349" s="27"/>
      <c r="BK349" s="27"/>
      <c r="BL349" s="18"/>
      <c r="BM349" s="18"/>
      <c r="BN349" s="18"/>
    </row>
    <row r="350" spans="1:66" x14ac:dyDescent="0.25">
      <c r="A350" s="27"/>
      <c r="B350" s="27"/>
      <c r="C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c r="BA350" s="27"/>
      <c r="BB350" s="27"/>
      <c r="BC350" s="27"/>
      <c r="BD350" s="27"/>
      <c r="BE350" s="27"/>
      <c r="BF350" s="27"/>
      <c r="BG350" s="27"/>
      <c r="BH350" s="27"/>
      <c r="BI350" s="27"/>
      <c r="BJ350" s="27"/>
      <c r="BK350" s="27"/>
      <c r="BL350" s="18"/>
      <c r="BM350" s="18"/>
      <c r="BN350" s="18"/>
    </row>
    <row r="351" spans="1:66" x14ac:dyDescent="0.25">
      <c r="A351" s="27"/>
      <c r="B351" s="27"/>
      <c r="C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c r="BA351" s="27"/>
      <c r="BB351" s="27"/>
      <c r="BC351" s="27"/>
      <c r="BD351" s="27"/>
      <c r="BE351" s="27"/>
      <c r="BF351" s="27"/>
      <c r="BG351" s="27"/>
      <c r="BH351" s="27"/>
      <c r="BI351" s="27"/>
      <c r="BJ351" s="27"/>
      <c r="BK351" s="27"/>
      <c r="BL351" s="18"/>
      <c r="BM351" s="18"/>
      <c r="BN351" s="18"/>
    </row>
    <row r="352" spans="1:66" x14ac:dyDescent="0.25">
      <c r="A352" s="27"/>
      <c r="B352" s="27"/>
      <c r="C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c r="BA352" s="27"/>
      <c r="BB352" s="27"/>
      <c r="BC352" s="27"/>
      <c r="BD352" s="27"/>
      <c r="BE352" s="27"/>
      <c r="BF352" s="27"/>
      <c r="BG352" s="27"/>
      <c r="BH352" s="27"/>
      <c r="BI352" s="27"/>
      <c r="BJ352" s="27"/>
      <c r="BK352" s="27"/>
      <c r="BL352" s="18"/>
      <c r="BM352" s="18"/>
      <c r="BN352" s="18"/>
    </row>
    <row r="353" spans="1:66" x14ac:dyDescent="0.25">
      <c r="A353" s="27"/>
      <c r="B353" s="27"/>
      <c r="C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c r="BA353" s="27"/>
      <c r="BB353" s="27"/>
      <c r="BC353" s="27"/>
      <c r="BD353" s="27"/>
      <c r="BE353" s="27"/>
      <c r="BF353" s="27"/>
      <c r="BG353" s="27"/>
      <c r="BH353" s="27"/>
      <c r="BI353" s="27"/>
      <c r="BJ353" s="27"/>
      <c r="BK353" s="27"/>
      <c r="BL353" s="18"/>
      <c r="BM353" s="18"/>
      <c r="BN353" s="18"/>
    </row>
    <row r="354" spans="1:66" x14ac:dyDescent="0.25">
      <c r="A354" s="27"/>
      <c r="B354" s="27"/>
      <c r="C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c r="BA354" s="27"/>
      <c r="BB354" s="27"/>
      <c r="BC354" s="27"/>
      <c r="BD354" s="27"/>
      <c r="BE354" s="27"/>
      <c r="BF354" s="27"/>
      <c r="BG354" s="27"/>
      <c r="BH354" s="27"/>
      <c r="BI354" s="27"/>
      <c r="BJ354" s="27"/>
      <c r="BK354" s="27"/>
      <c r="BL354" s="18"/>
      <c r="BM354" s="18"/>
      <c r="BN354" s="18"/>
    </row>
    <row r="355" spans="1:66" x14ac:dyDescent="0.25">
      <c r="A355" s="27"/>
      <c r="B355" s="27"/>
      <c r="C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c r="BC355" s="27"/>
      <c r="BD355" s="27"/>
      <c r="BE355" s="27"/>
      <c r="BF355" s="27"/>
      <c r="BG355" s="27"/>
      <c r="BH355" s="27"/>
      <c r="BI355" s="27"/>
      <c r="BJ355" s="27"/>
      <c r="BK355" s="27"/>
      <c r="BL355" s="18"/>
      <c r="BM355" s="18"/>
      <c r="BN355" s="18"/>
    </row>
    <row r="356" spans="1:66" x14ac:dyDescent="0.25">
      <c r="A356" s="27"/>
      <c r="B356" s="27"/>
      <c r="C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c r="BC356" s="27"/>
      <c r="BD356" s="27"/>
      <c r="BE356" s="27"/>
      <c r="BF356" s="27"/>
      <c r="BG356" s="27"/>
      <c r="BH356" s="27"/>
      <c r="BI356" s="27"/>
      <c r="BJ356" s="27"/>
      <c r="BK356" s="27"/>
      <c r="BL356" s="18"/>
      <c r="BM356" s="18"/>
      <c r="BN356" s="18"/>
    </row>
    <row r="357" spans="1:66" x14ac:dyDescent="0.25">
      <c r="A357" s="27"/>
      <c r="B357" s="27"/>
      <c r="C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18"/>
      <c r="BM357" s="18"/>
      <c r="BN357" s="18"/>
    </row>
    <row r="358" spans="1:66" x14ac:dyDescent="0.25">
      <c r="A358" s="27"/>
      <c r="B358" s="27"/>
      <c r="C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c r="BA358" s="27"/>
      <c r="BB358" s="27"/>
      <c r="BC358" s="27"/>
      <c r="BD358" s="27"/>
      <c r="BE358" s="27"/>
      <c r="BF358" s="27"/>
      <c r="BG358" s="27"/>
      <c r="BH358" s="27"/>
      <c r="BI358" s="27"/>
      <c r="BJ358" s="27"/>
      <c r="BK358" s="27"/>
      <c r="BL358" s="18"/>
      <c r="BM358" s="18"/>
      <c r="BN358" s="18"/>
    </row>
    <row r="359" spans="1:66" x14ac:dyDescent="0.25">
      <c r="A359" s="27"/>
      <c r="B359" s="27"/>
      <c r="C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c r="BA359" s="27"/>
      <c r="BB359" s="27"/>
      <c r="BC359" s="27"/>
      <c r="BD359" s="27"/>
      <c r="BE359" s="27"/>
      <c r="BF359" s="27"/>
      <c r="BG359" s="27"/>
      <c r="BH359" s="27"/>
      <c r="BI359" s="27"/>
      <c r="BJ359" s="27"/>
      <c r="BK359" s="27"/>
      <c r="BL359" s="18"/>
      <c r="BM359" s="18"/>
      <c r="BN359" s="18"/>
    </row>
    <row r="360" spans="1:66" x14ac:dyDescent="0.25">
      <c r="A360" s="27"/>
      <c r="B360" s="27"/>
      <c r="C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c r="BA360" s="27"/>
      <c r="BB360" s="27"/>
      <c r="BC360" s="27"/>
      <c r="BD360" s="27"/>
      <c r="BE360" s="27"/>
      <c r="BF360" s="27"/>
      <c r="BG360" s="27"/>
      <c r="BH360" s="27"/>
      <c r="BI360" s="27"/>
      <c r="BJ360" s="27"/>
      <c r="BK360" s="27"/>
      <c r="BL360" s="18"/>
      <c r="BM360" s="18"/>
      <c r="BN360" s="18"/>
    </row>
    <row r="361" spans="1:66" x14ac:dyDescent="0.25">
      <c r="A361" s="27"/>
      <c r="B361" s="27"/>
      <c r="C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c r="BA361" s="27"/>
      <c r="BB361" s="27"/>
      <c r="BC361" s="27"/>
      <c r="BD361" s="27"/>
      <c r="BE361" s="27"/>
      <c r="BF361" s="27"/>
      <c r="BG361" s="27"/>
      <c r="BH361" s="27"/>
      <c r="BI361" s="27"/>
      <c r="BJ361" s="27"/>
      <c r="BK361" s="27"/>
      <c r="BL361" s="18"/>
      <c r="BM361" s="18"/>
      <c r="BN361" s="18"/>
    </row>
    <row r="362" spans="1:66" x14ac:dyDescent="0.25">
      <c r="A362" s="27"/>
      <c r="B362" s="27"/>
      <c r="C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c r="BA362" s="27"/>
      <c r="BB362" s="27"/>
      <c r="BC362" s="27"/>
      <c r="BD362" s="27"/>
      <c r="BE362" s="27"/>
      <c r="BF362" s="27"/>
      <c r="BG362" s="27"/>
      <c r="BH362" s="27"/>
      <c r="BI362" s="27"/>
      <c r="BJ362" s="27"/>
      <c r="BK362" s="27"/>
      <c r="BL362" s="18"/>
      <c r="BM362" s="18"/>
      <c r="BN362" s="18"/>
    </row>
    <row r="363" spans="1:66" x14ac:dyDescent="0.25">
      <c r="A363" s="27"/>
      <c r="B363" s="27"/>
      <c r="C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c r="BC363" s="27"/>
      <c r="BD363" s="27"/>
      <c r="BE363" s="27"/>
      <c r="BF363" s="27"/>
      <c r="BG363" s="27"/>
      <c r="BH363" s="27"/>
      <c r="BI363" s="27"/>
      <c r="BJ363" s="27"/>
      <c r="BK363" s="27"/>
      <c r="BL363" s="18"/>
      <c r="BM363" s="18"/>
      <c r="BN363" s="18"/>
    </row>
    <row r="364" spans="1:66" x14ac:dyDescent="0.25">
      <c r="A364" s="27"/>
      <c r="B364" s="27"/>
      <c r="C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c r="BC364" s="27"/>
      <c r="BD364" s="27"/>
      <c r="BE364" s="27"/>
      <c r="BF364" s="27"/>
      <c r="BG364" s="27"/>
      <c r="BH364" s="27"/>
      <c r="BI364" s="27"/>
      <c r="BJ364" s="27"/>
      <c r="BK364" s="27"/>
      <c r="BL364" s="18"/>
      <c r="BM364" s="18"/>
      <c r="BN364" s="18"/>
    </row>
    <row r="365" spans="1:66" x14ac:dyDescent="0.25">
      <c r="A365" s="27"/>
      <c r="B365" s="27"/>
      <c r="C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c r="BF365" s="27"/>
      <c r="BG365" s="27"/>
      <c r="BH365" s="27"/>
      <c r="BI365" s="27"/>
      <c r="BJ365" s="27"/>
      <c r="BK365" s="27"/>
      <c r="BL365" s="18"/>
      <c r="BM365" s="18"/>
      <c r="BN365" s="18"/>
    </row>
    <row r="366" spans="1:66" x14ac:dyDescent="0.25">
      <c r="A366" s="27"/>
      <c r="B366" s="27"/>
      <c r="C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c r="BC366" s="27"/>
      <c r="BD366" s="27"/>
      <c r="BE366" s="27"/>
      <c r="BF366" s="27"/>
      <c r="BG366" s="27"/>
      <c r="BH366" s="27"/>
      <c r="BI366" s="27"/>
      <c r="BJ366" s="27"/>
      <c r="BK366" s="27"/>
      <c r="BL366" s="18"/>
      <c r="BM366" s="18"/>
      <c r="BN366" s="18"/>
    </row>
    <row r="367" spans="1:66" x14ac:dyDescent="0.25">
      <c r="A367" s="27"/>
      <c r="B367" s="27"/>
      <c r="C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c r="BA367" s="27"/>
      <c r="BB367" s="27"/>
      <c r="BC367" s="27"/>
      <c r="BD367" s="27"/>
      <c r="BE367" s="27"/>
      <c r="BF367" s="27"/>
      <c r="BG367" s="27"/>
      <c r="BH367" s="27"/>
      <c r="BI367" s="27"/>
      <c r="BJ367" s="27"/>
      <c r="BK367" s="27"/>
      <c r="BL367" s="18"/>
      <c r="BM367" s="18"/>
      <c r="BN367" s="18"/>
    </row>
    <row r="368" spans="1:66" x14ac:dyDescent="0.25">
      <c r="A368" s="27"/>
      <c r="B368" s="27"/>
      <c r="C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c r="BA368" s="27"/>
      <c r="BB368" s="27"/>
      <c r="BC368" s="27"/>
      <c r="BD368" s="27"/>
      <c r="BE368" s="27"/>
      <c r="BF368" s="27"/>
      <c r="BG368" s="27"/>
      <c r="BH368" s="27"/>
      <c r="BI368" s="27"/>
      <c r="BJ368" s="27"/>
      <c r="BK368" s="27"/>
      <c r="BL368" s="18"/>
      <c r="BM368" s="18"/>
      <c r="BN368" s="18"/>
    </row>
    <row r="369" spans="1:66" x14ac:dyDescent="0.25">
      <c r="A369" s="27"/>
      <c r="B369" s="27"/>
      <c r="C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c r="BC369" s="27"/>
      <c r="BD369" s="27"/>
      <c r="BE369" s="27"/>
      <c r="BF369" s="27"/>
      <c r="BG369" s="27"/>
      <c r="BH369" s="27"/>
      <c r="BI369" s="27"/>
      <c r="BJ369" s="27"/>
      <c r="BK369" s="27"/>
      <c r="BL369" s="18"/>
      <c r="BM369" s="18"/>
      <c r="BN369" s="18"/>
    </row>
    <row r="370" spans="1:66" x14ac:dyDescent="0.25">
      <c r="A370" s="27"/>
      <c r="B370" s="27"/>
      <c r="C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c r="BA370" s="27"/>
      <c r="BB370" s="27"/>
      <c r="BC370" s="27"/>
      <c r="BD370" s="27"/>
      <c r="BE370" s="27"/>
      <c r="BF370" s="27"/>
      <c r="BG370" s="27"/>
      <c r="BH370" s="27"/>
      <c r="BI370" s="27"/>
      <c r="BJ370" s="27"/>
      <c r="BK370" s="27"/>
      <c r="BL370" s="18"/>
      <c r="BM370" s="18"/>
      <c r="BN370" s="18"/>
    </row>
    <row r="371" spans="1:66" x14ac:dyDescent="0.25">
      <c r="A371" s="27"/>
      <c r="B371" s="27"/>
      <c r="C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c r="BA371" s="27"/>
      <c r="BB371" s="27"/>
      <c r="BC371" s="27"/>
      <c r="BD371" s="27"/>
      <c r="BE371" s="27"/>
      <c r="BF371" s="27"/>
      <c r="BG371" s="27"/>
      <c r="BH371" s="27"/>
      <c r="BI371" s="27"/>
      <c r="BJ371" s="27"/>
      <c r="BK371" s="27"/>
      <c r="BL371" s="18"/>
      <c r="BM371" s="18"/>
      <c r="BN371" s="18"/>
    </row>
    <row r="372" spans="1:66" x14ac:dyDescent="0.25">
      <c r="A372" s="27"/>
      <c r="B372" s="27"/>
      <c r="C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c r="BA372" s="27"/>
      <c r="BB372" s="27"/>
      <c r="BC372" s="27"/>
      <c r="BD372" s="27"/>
      <c r="BE372" s="27"/>
      <c r="BF372" s="27"/>
      <c r="BG372" s="27"/>
      <c r="BH372" s="27"/>
      <c r="BI372" s="27"/>
      <c r="BJ372" s="27"/>
      <c r="BK372" s="27"/>
      <c r="BL372" s="18"/>
      <c r="BM372" s="18"/>
      <c r="BN372" s="18"/>
    </row>
    <row r="373" spans="1:66" x14ac:dyDescent="0.25">
      <c r="A373" s="27"/>
      <c r="B373" s="27"/>
      <c r="C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c r="BA373" s="27"/>
      <c r="BB373" s="27"/>
      <c r="BC373" s="27"/>
      <c r="BD373" s="27"/>
      <c r="BE373" s="27"/>
      <c r="BF373" s="27"/>
      <c r="BG373" s="27"/>
      <c r="BH373" s="27"/>
      <c r="BI373" s="27"/>
      <c r="BJ373" s="27"/>
      <c r="BK373" s="27"/>
      <c r="BL373" s="18"/>
      <c r="BM373" s="18"/>
      <c r="BN373" s="18"/>
    </row>
    <row r="374" spans="1:66" x14ac:dyDescent="0.25">
      <c r="A374" s="27"/>
      <c r="B374" s="27"/>
      <c r="C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c r="BA374" s="27"/>
      <c r="BB374" s="27"/>
      <c r="BC374" s="27"/>
      <c r="BD374" s="27"/>
      <c r="BE374" s="27"/>
      <c r="BF374" s="27"/>
      <c r="BG374" s="27"/>
      <c r="BH374" s="27"/>
      <c r="BI374" s="27"/>
      <c r="BJ374" s="27"/>
      <c r="BK374" s="27"/>
      <c r="BL374" s="18"/>
      <c r="BM374" s="18"/>
      <c r="BN374" s="18"/>
    </row>
    <row r="375" spans="1:66" x14ac:dyDescent="0.25">
      <c r="A375" s="27"/>
      <c r="B375" s="27"/>
      <c r="C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c r="BF375" s="27"/>
      <c r="BG375" s="27"/>
      <c r="BH375" s="27"/>
      <c r="BI375" s="27"/>
      <c r="BJ375" s="27"/>
      <c r="BK375" s="27"/>
      <c r="BL375" s="18"/>
      <c r="BM375" s="18"/>
      <c r="BN375" s="18"/>
    </row>
    <row r="376" spans="1:66" x14ac:dyDescent="0.25">
      <c r="A376" s="27"/>
      <c r="B376" s="27"/>
      <c r="C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c r="BF376" s="27"/>
      <c r="BG376" s="27"/>
      <c r="BH376" s="27"/>
      <c r="BI376" s="27"/>
      <c r="BJ376" s="27"/>
      <c r="BK376" s="27"/>
      <c r="BL376" s="18"/>
      <c r="BM376" s="18"/>
      <c r="BN376" s="18"/>
    </row>
    <row r="377" spans="1:66" x14ac:dyDescent="0.25">
      <c r="A377" s="27"/>
      <c r="B377" s="27"/>
      <c r="C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c r="BA377" s="27"/>
      <c r="BB377" s="27"/>
      <c r="BC377" s="27"/>
      <c r="BD377" s="27"/>
      <c r="BE377" s="27"/>
      <c r="BF377" s="27"/>
      <c r="BG377" s="27"/>
      <c r="BH377" s="27"/>
      <c r="BI377" s="27"/>
      <c r="BJ377" s="27"/>
      <c r="BK377" s="27"/>
      <c r="BL377" s="18"/>
      <c r="BM377" s="18"/>
      <c r="BN377" s="18"/>
    </row>
    <row r="378" spans="1:66" x14ac:dyDescent="0.25">
      <c r="A378" s="27"/>
      <c r="B378" s="27"/>
      <c r="C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c r="BA378" s="27"/>
      <c r="BB378" s="27"/>
      <c r="BC378" s="27"/>
      <c r="BD378" s="27"/>
      <c r="BE378" s="27"/>
      <c r="BF378" s="27"/>
      <c r="BG378" s="27"/>
      <c r="BH378" s="27"/>
      <c r="BI378" s="27"/>
      <c r="BJ378" s="27"/>
      <c r="BK378" s="27"/>
      <c r="BL378" s="18"/>
      <c r="BM378" s="18"/>
      <c r="BN378" s="18"/>
    </row>
    <row r="379" spans="1:66" x14ac:dyDescent="0.25">
      <c r="A379" s="27"/>
      <c r="B379" s="27"/>
      <c r="C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c r="BF379" s="27"/>
      <c r="BG379" s="27"/>
      <c r="BH379" s="27"/>
      <c r="BI379" s="27"/>
      <c r="BJ379" s="27"/>
      <c r="BK379" s="27"/>
      <c r="BL379" s="18"/>
      <c r="BM379" s="18"/>
      <c r="BN379" s="18"/>
    </row>
    <row r="380" spans="1:66" x14ac:dyDescent="0.25">
      <c r="A380" s="27"/>
      <c r="B380" s="27"/>
      <c r="C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c r="BA380" s="27"/>
      <c r="BB380" s="27"/>
      <c r="BC380" s="27"/>
      <c r="BD380" s="27"/>
      <c r="BE380" s="27"/>
      <c r="BF380" s="27"/>
      <c r="BG380" s="27"/>
      <c r="BH380" s="27"/>
      <c r="BI380" s="27"/>
      <c r="BJ380" s="27"/>
      <c r="BK380" s="27"/>
      <c r="BL380" s="18"/>
      <c r="BM380" s="18"/>
      <c r="BN380" s="18"/>
    </row>
    <row r="381" spans="1:66" x14ac:dyDescent="0.25">
      <c r="A381" s="27"/>
      <c r="B381" s="27"/>
      <c r="C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c r="BA381" s="27"/>
      <c r="BB381" s="27"/>
      <c r="BC381" s="27"/>
      <c r="BD381" s="27"/>
      <c r="BE381" s="27"/>
      <c r="BF381" s="27"/>
      <c r="BG381" s="27"/>
      <c r="BH381" s="27"/>
      <c r="BI381" s="27"/>
      <c r="BJ381" s="27"/>
      <c r="BK381" s="27"/>
      <c r="BL381" s="18"/>
      <c r="BM381" s="18"/>
      <c r="BN381" s="18"/>
    </row>
    <row r="382" spans="1:66" x14ac:dyDescent="0.25">
      <c r="A382" s="27"/>
      <c r="B382" s="27"/>
      <c r="C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c r="BC382" s="27"/>
      <c r="BD382" s="27"/>
      <c r="BE382" s="27"/>
      <c r="BF382" s="27"/>
      <c r="BG382" s="27"/>
      <c r="BH382" s="27"/>
      <c r="BI382" s="27"/>
      <c r="BJ382" s="27"/>
      <c r="BK382" s="27"/>
      <c r="BL382" s="18"/>
      <c r="BM382" s="18"/>
      <c r="BN382" s="18"/>
    </row>
    <row r="383" spans="1:66" x14ac:dyDescent="0.25">
      <c r="A383" s="27"/>
      <c r="B383" s="27"/>
      <c r="C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c r="BC383" s="27"/>
      <c r="BD383" s="27"/>
      <c r="BE383" s="27"/>
      <c r="BF383" s="27"/>
      <c r="BG383" s="27"/>
      <c r="BH383" s="27"/>
      <c r="BI383" s="27"/>
      <c r="BJ383" s="27"/>
      <c r="BK383" s="27"/>
      <c r="BL383" s="18"/>
      <c r="BM383" s="18"/>
      <c r="BN383" s="18"/>
    </row>
    <row r="384" spans="1:66" x14ac:dyDescent="0.25">
      <c r="A384" s="27"/>
      <c r="B384" s="27"/>
      <c r="C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c r="BC384" s="27"/>
      <c r="BD384" s="27"/>
      <c r="BE384" s="27"/>
      <c r="BF384" s="27"/>
      <c r="BG384" s="27"/>
      <c r="BH384" s="27"/>
      <c r="BI384" s="27"/>
      <c r="BJ384" s="27"/>
      <c r="BK384" s="27"/>
      <c r="BL384" s="18"/>
      <c r="BM384" s="18"/>
      <c r="BN384" s="18"/>
    </row>
    <row r="385" spans="1:66" x14ac:dyDescent="0.25">
      <c r="A385" s="27"/>
      <c r="B385" s="27"/>
      <c r="C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c r="BA385" s="27"/>
      <c r="BB385" s="27"/>
      <c r="BC385" s="27"/>
      <c r="BD385" s="27"/>
      <c r="BE385" s="27"/>
      <c r="BF385" s="27"/>
      <c r="BG385" s="27"/>
      <c r="BH385" s="27"/>
      <c r="BI385" s="27"/>
      <c r="BJ385" s="27"/>
      <c r="BK385" s="27"/>
      <c r="BL385" s="18"/>
      <c r="BM385" s="18"/>
      <c r="BN385" s="18"/>
    </row>
    <row r="386" spans="1:66" x14ac:dyDescent="0.25">
      <c r="A386" s="27"/>
      <c r="B386" s="27"/>
      <c r="C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c r="BF386" s="27"/>
      <c r="BG386" s="27"/>
      <c r="BH386" s="27"/>
      <c r="BI386" s="27"/>
      <c r="BJ386" s="27"/>
      <c r="BK386" s="27"/>
      <c r="BL386" s="18"/>
      <c r="BM386" s="18"/>
      <c r="BN386" s="18"/>
    </row>
    <row r="387" spans="1:66" x14ac:dyDescent="0.25">
      <c r="A387" s="27"/>
      <c r="B387" s="27"/>
      <c r="C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c r="BF387" s="27"/>
      <c r="BG387" s="27"/>
      <c r="BH387" s="27"/>
      <c r="BI387" s="27"/>
      <c r="BJ387" s="27"/>
      <c r="BK387" s="27"/>
      <c r="BL387" s="18"/>
      <c r="BM387" s="18"/>
      <c r="BN387" s="18"/>
    </row>
    <row r="388" spans="1:66" x14ac:dyDescent="0.25">
      <c r="A388" s="27"/>
      <c r="B388" s="27"/>
      <c r="C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c r="BC388" s="27"/>
      <c r="BD388" s="27"/>
      <c r="BE388" s="27"/>
      <c r="BF388" s="27"/>
      <c r="BG388" s="27"/>
      <c r="BH388" s="27"/>
      <c r="BI388" s="27"/>
      <c r="BJ388" s="27"/>
      <c r="BK388" s="27"/>
      <c r="BL388" s="18"/>
      <c r="BM388" s="18"/>
      <c r="BN388" s="18"/>
    </row>
    <row r="389" spans="1:66" x14ac:dyDescent="0.25">
      <c r="A389" s="27"/>
      <c r="B389" s="27"/>
      <c r="C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c r="BA389" s="27"/>
      <c r="BB389" s="27"/>
      <c r="BC389" s="27"/>
      <c r="BD389" s="27"/>
      <c r="BE389" s="27"/>
      <c r="BF389" s="27"/>
      <c r="BG389" s="27"/>
      <c r="BH389" s="27"/>
      <c r="BI389" s="27"/>
      <c r="BJ389" s="27"/>
      <c r="BK389" s="27"/>
      <c r="BL389" s="18"/>
      <c r="BM389" s="18"/>
      <c r="BN389" s="18"/>
    </row>
    <row r="390" spans="1:66" x14ac:dyDescent="0.25">
      <c r="A390" s="27"/>
      <c r="B390" s="27"/>
      <c r="C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c r="BA390" s="27"/>
      <c r="BB390" s="27"/>
      <c r="BC390" s="27"/>
      <c r="BD390" s="27"/>
      <c r="BE390" s="27"/>
      <c r="BF390" s="27"/>
      <c r="BG390" s="27"/>
      <c r="BH390" s="27"/>
      <c r="BI390" s="27"/>
      <c r="BJ390" s="27"/>
      <c r="BK390" s="27"/>
      <c r="BL390" s="18"/>
      <c r="BM390" s="18"/>
      <c r="BN390" s="18"/>
    </row>
    <row r="391" spans="1:66" x14ac:dyDescent="0.25">
      <c r="A391" s="27"/>
      <c r="B391" s="27"/>
      <c r="C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c r="BC391" s="27"/>
      <c r="BD391" s="27"/>
      <c r="BE391" s="27"/>
      <c r="BF391" s="27"/>
      <c r="BG391" s="27"/>
      <c r="BH391" s="27"/>
      <c r="BI391" s="27"/>
      <c r="BJ391" s="27"/>
      <c r="BK391" s="27"/>
      <c r="BL391" s="18"/>
      <c r="BM391" s="18"/>
      <c r="BN391" s="18"/>
    </row>
    <row r="392" spans="1:66" x14ac:dyDescent="0.25">
      <c r="A392" s="27"/>
      <c r="B392" s="27"/>
      <c r="C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c r="BC392" s="27"/>
      <c r="BD392" s="27"/>
      <c r="BE392" s="27"/>
      <c r="BF392" s="27"/>
      <c r="BG392" s="27"/>
      <c r="BH392" s="27"/>
      <c r="BI392" s="27"/>
      <c r="BJ392" s="27"/>
      <c r="BK392" s="27"/>
      <c r="BL392" s="18"/>
      <c r="BM392" s="18"/>
      <c r="BN392" s="18"/>
    </row>
    <row r="393" spans="1:66" x14ac:dyDescent="0.25">
      <c r="A393" s="27"/>
      <c r="B393" s="27"/>
      <c r="C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c r="BA393" s="27"/>
      <c r="BB393" s="27"/>
      <c r="BC393" s="27"/>
      <c r="BD393" s="27"/>
      <c r="BE393" s="27"/>
      <c r="BF393" s="27"/>
      <c r="BG393" s="27"/>
      <c r="BH393" s="27"/>
      <c r="BI393" s="27"/>
      <c r="BJ393" s="27"/>
      <c r="BK393" s="27"/>
      <c r="BL393" s="18"/>
      <c r="BM393" s="18"/>
      <c r="BN393" s="18"/>
    </row>
    <row r="394" spans="1:66" x14ac:dyDescent="0.25">
      <c r="A394" s="27"/>
      <c r="B394" s="27"/>
      <c r="C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c r="BA394" s="27"/>
      <c r="BB394" s="27"/>
      <c r="BC394" s="27"/>
      <c r="BD394" s="27"/>
      <c r="BE394" s="27"/>
      <c r="BF394" s="27"/>
      <c r="BG394" s="27"/>
      <c r="BH394" s="27"/>
      <c r="BI394" s="27"/>
      <c r="BJ394" s="27"/>
      <c r="BK394" s="27"/>
      <c r="BL394" s="18"/>
      <c r="BM394" s="18"/>
      <c r="BN394" s="18"/>
    </row>
    <row r="395" spans="1:66" x14ac:dyDescent="0.25">
      <c r="A395" s="27"/>
      <c r="B395" s="27"/>
      <c r="C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c r="BC395" s="27"/>
      <c r="BD395" s="27"/>
      <c r="BE395" s="27"/>
      <c r="BF395" s="27"/>
      <c r="BG395" s="27"/>
      <c r="BH395" s="27"/>
      <c r="BI395" s="27"/>
      <c r="BJ395" s="27"/>
      <c r="BK395" s="27"/>
      <c r="BL395" s="18"/>
      <c r="BM395" s="18"/>
      <c r="BN395" s="18"/>
    </row>
    <row r="396" spans="1:66" x14ac:dyDescent="0.25">
      <c r="A396" s="27"/>
      <c r="B396" s="27"/>
      <c r="C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c r="BG396" s="27"/>
      <c r="BH396" s="27"/>
      <c r="BI396" s="27"/>
      <c r="BJ396" s="27"/>
      <c r="BK396" s="27"/>
      <c r="BL396" s="18"/>
      <c r="BM396" s="18"/>
      <c r="BN396" s="18"/>
    </row>
    <row r="397" spans="1:66" x14ac:dyDescent="0.25">
      <c r="A397" s="27"/>
      <c r="B397" s="27"/>
      <c r="C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c r="BA397" s="27"/>
      <c r="BB397" s="27"/>
      <c r="BC397" s="27"/>
      <c r="BD397" s="27"/>
      <c r="BE397" s="27"/>
      <c r="BF397" s="27"/>
      <c r="BG397" s="27"/>
      <c r="BH397" s="27"/>
      <c r="BI397" s="27"/>
      <c r="BJ397" s="27"/>
      <c r="BK397" s="27"/>
      <c r="BL397" s="18"/>
      <c r="BM397" s="18"/>
      <c r="BN397" s="18"/>
    </row>
    <row r="398" spans="1:66" x14ac:dyDescent="0.25">
      <c r="A398" s="27"/>
      <c r="B398" s="27"/>
      <c r="C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c r="BB398" s="27"/>
      <c r="BC398" s="27"/>
      <c r="BD398" s="27"/>
      <c r="BE398" s="27"/>
      <c r="BF398" s="27"/>
      <c r="BG398" s="27"/>
      <c r="BH398" s="27"/>
      <c r="BI398" s="27"/>
      <c r="BJ398" s="27"/>
      <c r="BK398" s="27"/>
      <c r="BL398" s="18"/>
      <c r="BM398" s="18"/>
      <c r="BN398" s="18"/>
    </row>
    <row r="399" spans="1:66" x14ac:dyDescent="0.25">
      <c r="A399" s="27"/>
      <c r="B399" s="27"/>
      <c r="C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c r="BC399" s="27"/>
      <c r="BD399" s="27"/>
      <c r="BE399" s="27"/>
      <c r="BF399" s="27"/>
      <c r="BG399" s="27"/>
      <c r="BH399" s="27"/>
      <c r="BI399" s="27"/>
      <c r="BJ399" s="27"/>
      <c r="BK399" s="27"/>
      <c r="BL399" s="18"/>
      <c r="BM399" s="18"/>
      <c r="BN399" s="18"/>
    </row>
    <row r="400" spans="1:66" x14ac:dyDescent="0.25">
      <c r="A400" s="27"/>
      <c r="B400" s="27"/>
      <c r="C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c r="BC400" s="27"/>
      <c r="BD400" s="27"/>
      <c r="BE400" s="27"/>
      <c r="BF400" s="27"/>
      <c r="BG400" s="27"/>
      <c r="BH400" s="27"/>
      <c r="BI400" s="27"/>
      <c r="BJ400" s="27"/>
      <c r="BK400" s="27"/>
      <c r="BL400" s="18"/>
      <c r="BM400" s="18"/>
      <c r="BN400" s="18"/>
    </row>
    <row r="401" spans="1:66" x14ac:dyDescent="0.25">
      <c r="A401" s="27"/>
      <c r="B401" s="27"/>
      <c r="C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c r="BC401" s="27"/>
      <c r="BD401" s="27"/>
      <c r="BE401" s="27"/>
      <c r="BF401" s="27"/>
      <c r="BG401" s="27"/>
      <c r="BH401" s="27"/>
      <c r="BI401" s="27"/>
      <c r="BJ401" s="27"/>
      <c r="BK401" s="27"/>
      <c r="BL401" s="18"/>
      <c r="BM401" s="18"/>
      <c r="BN401" s="18"/>
    </row>
    <row r="402" spans="1:66" x14ac:dyDescent="0.25">
      <c r="A402" s="27"/>
      <c r="B402" s="27"/>
      <c r="C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c r="BA402" s="27"/>
      <c r="BB402" s="27"/>
      <c r="BC402" s="27"/>
      <c r="BD402" s="27"/>
      <c r="BE402" s="27"/>
      <c r="BF402" s="27"/>
      <c r="BG402" s="27"/>
      <c r="BH402" s="27"/>
      <c r="BI402" s="27"/>
      <c r="BJ402" s="27"/>
      <c r="BK402" s="27"/>
      <c r="BL402" s="18"/>
      <c r="BM402" s="18"/>
      <c r="BN402" s="18"/>
    </row>
    <row r="403" spans="1:66" x14ac:dyDescent="0.25">
      <c r="A403" s="27"/>
      <c r="B403" s="27"/>
      <c r="C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c r="BF403" s="27"/>
      <c r="BG403" s="27"/>
      <c r="BH403" s="27"/>
      <c r="BI403" s="27"/>
      <c r="BJ403" s="27"/>
      <c r="BK403" s="27"/>
      <c r="BL403" s="18"/>
      <c r="BM403" s="18"/>
      <c r="BN403" s="18"/>
    </row>
    <row r="404" spans="1:66" x14ac:dyDescent="0.25">
      <c r="A404" s="27"/>
      <c r="B404" s="27"/>
      <c r="C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c r="BC404" s="27"/>
      <c r="BD404" s="27"/>
      <c r="BE404" s="27"/>
      <c r="BF404" s="27"/>
      <c r="BG404" s="27"/>
      <c r="BH404" s="27"/>
      <c r="BI404" s="27"/>
      <c r="BJ404" s="27"/>
      <c r="BK404" s="27"/>
      <c r="BL404" s="18"/>
      <c r="BM404" s="18"/>
      <c r="BN404" s="18"/>
    </row>
    <row r="405" spans="1:66" x14ac:dyDescent="0.25">
      <c r="A405" s="27"/>
      <c r="B405" s="27"/>
      <c r="C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c r="BA405" s="27"/>
      <c r="BB405" s="27"/>
      <c r="BC405" s="27"/>
      <c r="BD405" s="27"/>
      <c r="BE405" s="27"/>
      <c r="BF405" s="27"/>
      <c r="BG405" s="27"/>
      <c r="BH405" s="27"/>
      <c r="BI405" s="27"/>
      <c r="BJ405" s="27"/>
      <c r="BK405" s="27"/>
      <c r="BL405" s="18"/>
      <c r="BM405" s="18"/>
      <c r="BN405" s="18"/>
    </row>
    <row r="406" spans="1:66" x14ac:dyDescent="0.25">
      <c r="A406" s="27"/>
      <c r="B406" s="27"/>
      <c r="C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c r="BG406" s="27"/>
      <c r="BH406" s="27"/>
      <c r="BI406" s="27"/>
      <c r="BJ406" s="27"/>
      <c r="BK406" s="27"/>
      <c r="BL406" s="18"/>
      <c r="BM406" s="18"/>
      <c r="BN406" s="18"/>
    </row>
    <row r="407" spans="1:66" x14ac:dyDescent="0.25">
      <c r="A407" s="27"/>
      <c r="B407" s="27"/>
      <c r="C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c r="BC407" s="27"/>
      <c r="BD407" s="27"/>
      <c r="BE407" s="27"/>
      <c r="BF407" s="27"/>
      <c r="BG407" s="27"/>
      <c r="BH407" s="27"/>
      <c r="BI407" s="27"/>
      <c r="BJ407" s="27"/>
      <c r="BK407" s="27"/>
      <c r="BL407" s="18"/>
      <c r="BM407" s="18"/>
      <c r="BN407" s="18"/>
    </row>
    <row r="408" spans="1:66" x14ac:dyDescent="0.25">
      <c r="A408" s="27"/>
      <c r="B408" s="27"/>
      <c r="C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18"/>
      <c r="BM408" s="18"/>
      <c r="BN408" s="18"/>
    </row>
    <row r="409" spans="1:66" x14ac:dyDescent="0.25">
      <c r="A409" s="27"/>
      <c r="B409" s="27"/>
      <c r="C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c r="BA409" s="27"/>
      <c r="BB409" s="27"/>
      <c r="BC409" s="27"/>
      <c r="BD409" s="27"/>
      <c r="BE409" s="27"/>
      <c r="BF409" s="27"/>
      <c r="BG409" s="27"/>
      <c r="BH409" s="27"/>
      <c r="BI409" s="27"/>
      <c r="BJ409" s="27"/>
      <c r="BK409" s="27"/>
      <c r="BL409" s="18"/>
      <c r="BM409" s="18"/>
      <c r="BN409" s="18"/>
    </row>
    <row r="410" spans="1:66" x14ac:dyDescent="0.25">
      <c r="A410" s="27"/>
      <c r="B410" s="27"/>
      <c r="C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c r="BA410" s="27"/>
      <c r="BB410" s="27"/>
      <c r="BC410" s="27"/>
      <c r="BD410" s="27"/>
      <c r="BE410" s="27"/>
      <c r="BF410" s="27"/>
      <c r="BG410" s="27"/>
      <c r="BH410" s="27"/>
      <c r="BI410" s="27"/>
      <c r="BJ410" s="27"/>
      <c r="BK410" s="27"/>
      <c r="BL410" s="18"/>
      <c r="BM410" s="18"/>
      <c r="BN410" s="18"/>
    </row>
    <row r="411" spans="1:66" x14ac:dyDescent="0.25">
      <c r="A411" s="27"/>
      <c r="B411" s="27"/>
      <c r="C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c r="BA411" s="27"/>
      <c r="BB411" s="27"/>
      <c r="BC411" s="27"/>
      <c r="BD411" s="27"/>
      <c r="BE411" s="27"/>
      <c r="BF411" s="27"/>
      <c r="BG411" s="27"/>
      <c r="BH411" s="27"/>
      <c r="BI411" s="27"/>
      <c r="BJ411" s="27"/>
      <c r="BK411" s="27"/>
      <c r="BL411" s="18"/>
      <c r="BM411" s="18"/>
      <c r="BN411" s="18"/>
    </row>
    <row r="412" spans="1:66" x14ac:dyDescent="0.25">
      <c r="A412" s="27"/>
      <c r="B412" s="27"/>
      <c r="C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c r="BC412" s="27"/>
      <c r="BD412" s="27"/>
      <c r="BE412" s="27"/>
      <c r="BF412" s="27"/>
      <c r="BG412" s="27"/>
      <c r="BH412" s="27"/>
      <c r="BI412" s="27"/>
      <c r="BJ412" s="27"/>
      <c r="BK412" s="27"/>
      <c r="BL412" s="18"/>
      <c r="BM412" s="18"/>
      <c r="BN412" s="18"/>
    </row>
    <row r="413" spans="1:66" x14ac:dyDescent="0.25">
      <c r="A413" s="27"/>
      <c r="B413" s="27"/>
      <c r="C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c r="BA413" s="27"/>
      <c r="BB413" s="27"/>
      <c r="BC413" s="27"/>
      <c r="BD413" s="27"/>
      <c r="BE413" s="27"/>
      <c r="BF413" s="27"/>
      <c r="BG413" s="27"/>
      <c r="BH413" s="27"/>
      <c r="BI413" s="27"/>
      <c r="BJ413" s="27"/>
      <c r="BK413" s="27"/>
      <c r="BL413" s="18"/>
      <c r="BM413" s="18"/>
      <c r="BN413" s="18"/>
    </row>
    <row r="414" spans="1:66" x14ac:dyDescent="0.25">
      <c r="A414" s="27"/>
      <c r="B414" s="27"/>
      <c r="C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c r="BF414" s="27"/>
      <c r="BG414" s="27"/>
      <c r="BH414" s="27"/>
      <c r="BI414" s="27"/>
      <c r="BJ414" s="27"/>
      <c r="BK414" s="27"/>
      <c r="BL414" s="18"/>
      <c r="BM414" s="18"/>
      <c r="BN414" s="18"/>
    </row>
    <row r="415" spans="1:66" x14ac:dyDescent="0.25">
      <c r="A415" s="27"/>
      <c r="B415" s="27"/>
      <c r="C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c r="BC415" s="27"/>
      <c r="BD415" s="27"/>
      <c r="BE415" s="27"/>
      <c r="BF415" s="27"/>
      <c r="BG415" s="27"/>
      <c r="BH415" s="27"/>
      <c r="BI415" s="27"/>
      <c r="BJ415" s="27"/>
      <c r="BK415" s="27"/>
      <c r="BL415" s="18"/>
      <c r="BM415" s="18"/>
      <c r="BN415" s="18"/>
    </row>
    <row r="416" spans="1:66" x14ac:dyDescent="0.25">
      <c r="A416" s="27"/>
      <c r="B416" s="27"/>
      <c r="C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18"/>
      <c r="BM416" s="18"/>
      <c r="BN416" s="18"/>
    </row>
    <row r="417" spans="1:66" x14ac:dyDescent="0.25">
      <c r="A417" s="27"/>
      <c r="B417" s="27"/>
      <c r="C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c r="BC417" s="27"/>
      <c r="BD417" s="27"/>
      <c r="BE417" s="27"/>
      <c r="BF417" s="27"/>
      <c r="BG417" s="27"/>
      <c r="BH417" s="27"/>
      <c r="BI417" s="27"/>
      <c r="BJ417" s="27"/>
      <c r="BK417" s="27"/>
      <c r="BL417" s="18"/>
      <c r="BM417" s="18"/>
      <c r="BN417" s="18"/>
    </row>
    <row r="418" spans="1:66" x14ac:dyDescent="0.25">
      <c r="A418" s="27"/>
      <c r="B418" s="27"/>
      <c r="C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c r="BF418" s="27"/>
      <c r="BG418" s="27"/>
      <c r="BH418" s="27"/>
      <c r="BI418" s="27"/>
      <c r="BJ418" s="27"/>
      <c r="BK418" s="27"/>
      <c r="BL418" s="18"/>
      <c r="BM418" s="18"/>
      <c r="BN418" s="18"/>
    </row>
    <row r="419" spans="1:66" x14ac:dyDescent="0.25">
      <c r="A419" s="27"/>
      <c r="B419" s="27"/>
      <c r="C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c r="BC419" s="27"/>
      <c r="BD419" s="27"/>
      <c r="BE419" s="27"/>
      <c r="BF419" s="27"/>
      <c r="BG419" s="27"/>
      <c r="BH419" s="27"/>
      <c r="BI419" s="27"/>
      <c r="BJ419" s="27"/>
      <c r="BK419" s="27"/>
      <c r="BL419" s="18"/>
      <c r="BM419" s="18"/>
      <c r="BN419" s="18"/>
    </row>
    <row r="420" spans="1:66" x14ac:dyDescent="0.25">
      <c r="A420" s="27"/>
      <c r="B420" s="27"/>
      <c r="C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c r="BF420" s="27"/>
      <c r="BG420" s="27"/>
      <c r="BH420" s="27"/>
      <c r="BI420" s="27"/>
      <c r="BJ420" s="27"/>
      <c r="BK420" s="27"/>
      <c r="BL420" s="18"/>
      <c r="BM420" s="18"/>
      <c r="BN420" s="18"/>
    </row>
    <row r="421" spans="1:66" x14ac:dyDescent="0.25">
      <c r="A421" s="27"/>
      <c r="B421" s="27"/>
      <c r="C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c r="BC421" s="27"/>
      <c r="BD421" s="27"/>
      <c r="BE421" s="27"/>
      <c r="BF421" s="27"/>
      <c r="BG421" s="27"/>
      <c r="BH421" s="27"/>
      <c r="BI421" s="27"/>
      <c r="BJ421" s="27"/>
      <c r="BK421" s="27"/>
      <c r="BL421" s="18"/>
      <c r="BM421" s="18"/>
      <c r="BN421" s="18"/>
    </row>
    <row r="422" spans="1:66" x14ac:dyDescent="0.25">
      <c r="A422" s="27"/>
      <c r="B422" s="27"/>
      <c r="C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c r="BF422" s="27"/>
      <c r="BG422" s="27"/>
      <c r="BH422" s="27"/>
      <c r="BI422" s="27"/>
      <c r="BJ422" s="27"/>
      <c r="BK422" s="27"/>
      <c r="BL422" s="18"/>
      <c r="BM422" s="18"/>
      <c r="BN422" s="18"/>
    </row>
    <row r="423" spans="1:66" x14ac:dyDescent="0.25">
      <c r="A423" s="27"/>
      <c r="B423" s="27"/>
      <c r="C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c r="BC423" s="27"/>
      <c r="BD423" s="27"/>
      <c r="BE423" s="27"/>
      <c r="BF423" s="27"/>
      <c r="BG423" s="27"/>
      <c r="BH423" s="27"/>
      <c r="BI423" s="27"/>
      <c r="BJ423" s="27"/>
      <c r="BK423" s="27"/>
      <c r="BL423" s="18"/>
      <c r="BM423" s="18"/>
      <c r="BN423" s="18"/>
    </row>
    <row r="424" spans="1:66" x14ac:dyDescent="0.25">
      <c r="A424" s="27"/>
      <c r="B424" s="27"/>
      <c r="C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c r="BF424" s="27"/>
      <c r="BG424" s="27"/>
      <c r="BH424" s="27"/>
      <c r="BI424" s="27"/>
      <c r="BJ424" s="27"/>
      <c r="BK424" s="27"/>
      <c r="BL424" s="18"/>
      <c r="BM424" s="18"/>
      <c r="BN424" s="18"/>
    </row>
    <row r="425" spans="1:66" x14ac:dyDescent="0.25">
      <c r="A425" s="27"/>
      <c r="B425" s="27"/>
      <c r="C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c r="BC425" s="27"/>
      <c r="BD425" s="27"/>
      <c r="BE425" s="27"/>
      <c r="BF425" s="27"/>
      <c r="BG425" s="27"/>
      <c r="BH425" s="27"/>
      <c r="BI425" s="27"/>
      <c r="BJ425" s="27"/>
      <c r="BK425" s="27"/>
      <c r="BL425" s="18"/>
      <c r="BM425" s="18"/>
      <c r="BN425" s="18"/>
    </row>
    <row r="426" spans="1:66" x14ac:dyDescent="0.25">
      <c r="A426" s="27"/>
      <c r="B426" s="27"/>
      <c r="C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18"/>
      <c r="BM426" s="18"/>
      <c r="BN426" s="18"/>
    </row>
    <row r="427" spans="1:66" x14ac:dyDescent="0.25">
      <c r="A427" s="27"/>
      <c r="B427" s="27"/>
      <c r="C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c r="BA427" s="27"/>
      <c r="BB427" s="27"/>
      <c r="BC427" s="27"/>
      <c r="BD427" s="27"/>
      <c r="BE427" s="27"/>
      <c r="BF427" s="27"/>
      <c r="BG427" s="27"/>
      <c r="BH427" s="27"/>
      <c r="BI427" s="27"/>
      <c r="BJ427" s="27"/>
      <c r="BK427" s="27"/>
      <c r="BL427" s="18"/>
      <c r="BM427" s="18"/>
      <c r="BN427" s="18"/>
    </row>
    <row r="428" spans="1:66" x14ac:dyDescent="0.25">
      <c r="A428" s="27"/>
      <c r="B428" s="27"/>
      <c r="C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c r="BA428" s="27"/>
      <c r="BB428" s="27"/>
      <c r="BC428" s="27"/>
      <c r="BD428" s="27"/>
      <c r="BE428" s="27"/>
      <c r="BF428" s="27"/>
      <c r="BG428" s="27"/>
      <c r="BH428" s="27"/>
      <c r="BI428" s="27"/>
      <c r="BJ428" s="27"/>
      <c r="BK428" s="27"/>
      <c r="BL428" s="18"/>
      <c r="BM428" s="18"/>
      <c r="BN428" s="18"/>
    </row>
    <row r="429" spans="1:66" x14ac:dyDescent="0.25">
      <c r="A429" s="27"/>
      <c r="B429" s="27"/>
      <c r="C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c r="BA429" s="27"/>
      <c r="BB429" s="27"/>
      <c r="BC429" s="27"/>
      <c r="BD429" s="27"/>
      <c r="BE429" s="27"/>
      <c r="BF429" s="27"/>
      <c r="BG429" s="27"/>
      <c r="BH429" s="27"/>
      <c r="BI429" s="27"/>
      <c r="BJ429" s="27"/>
      <c r="BK429" s="27"/>
      <c r="BL429" s="18"/>
      <c r="BM429" s="18"/>
      <c r="BN429" s="18"/>
    </row>
    <row r="430" spans="1:66" x14ac:dyDescent="0.25">
      <c r="A430" s="27"/>
      <c r="B430" s="27"/>
      <c r="C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c r="BC430" s="27"/>
      <c r="BD430" s="27"/>
      <c r="BE430" s="27"/>
      <c r="BF430" s="27"/>
      <c r="BG430" s="27"/>
      <c r="BH430" s="27"/>
      <c r="BI430" s="27"/>
      <c r="BJ430" s="27"/>
      <c r="BK430" s="27"/>
      <c r="BL430" s="18"/>
      <c r="BM430" s="18"/>
      <c r="BN430" s="18"/>
    </row>
    <row r="431" spans="1:66" x14ac:dyDescent="0.25">
      <c r="A431" s="27"/>
      <c r="B431" s="27"/>
      <c r="C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c r="BA431" s="27"/>
      <c r="BB431" s="27"/>
      <c r="BC431" s="27"/>
      <c r="BD431" s="27"/>
      <c r="BE431" s="27"/>
      <c r="BF431" s="27"/>
      <c r="BG431" s="27"/>
      <c r="BH431" s="27"/>
      <c r="BI431" s="27"/>
      <c r="BJ431" s="27"/>
      <c r="BK431" s="27"/>
      <c r="BL431" s="18"/>
      <c r="BM431" s="18"/>
      <c r="BN431" s="18"/>
    </row>
    <row r="432" spans="1:66" x14ac:dyDescent="0.25">
      <c r="A432" s="27"/>
      <c r="B432" s="27"/>
      <c r="C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c r="BA432" s="27"/>
      <c r="BB432" s="27"/>
      <c r="BC432" s="27"/>
      <c r="BD432" s="27"/>
      <c r="BE432" s="27"/>
      <c r="BF432" s="27"/>
      <c r="BG432" s="27"/>
      <c r="BH432" s="27"/>
      <c r="BI432" s="27"/>
      <c r="BJ432" s="27"/>
      <c r="BK432" s="27"/>
      <c r="BL432" s="18"/>
      <c r="BM432" s="18"/>
      <c r="BN432" s="18"/>
    </row>
    <row r="433" spans="1:66" x14ac:dyDescent="0.25">
      <c r="A433" s="27"/>
      <c r="B433" s="27"/>
      <c r="C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c r="BA433" s="27"/>
      <c r="BB433" s="27"/>
      <c r="BC433" s="27"/>
      <c r="BD433" s="27"/>
      <c r="BE433" s="27"/>
      <c r="BF433" s="27"/>
      <c r="BG433" s="27"/>
      <c r="BH433" s="27"/>
      <c r="BI433" s="27"/>
      <c r="BJ433" s="27"/>
      <c r="BK433" s="27"/>
      <c r="BL433" s="18"/>
      <c r="BM433" s="18"/>
      <c r="BN433" s="18"/>
    </row>
    <row r="434" spans="1:66" x14ac:dyDescent="0.25">
      <c r="A434" s="27"/>
      <c r="B434" s="27"/>
      <c r="C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c r="BC434" s="27"/>
      <c r="BD434" s="27"/>
      <c r="BE434" s="27"/>
      <c r="BF434" s="27"/>
      <c r="BG434" s="27"/>
      <c r="BH434" s="27"/>
      <c r="BI434" s="27"/>
      <c r="BJ434" s="27"/>
      <c r="BK434" s="27"/>
      <c r="BL434" s="18"/>
      <c r="BM434" s="18"/>
      <c r="BN434" s="18"/>
    </row>
    <row r="435" spans="1:66" x14ac:dyDescent="0.25">
      <c r="A435" s="27"/>
      <c r="B435" s="27"/>
      <c r="C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c r="BA435" s="27"/>
      <c r="BB435" s="27"/>
      <c r="BC435" s="27"/>
      <c r="BD435" s="27"/>
      <c r="BE435" s="27"/>
      <c r="BF435" s="27"/>
      <c r="BG435" s="27"/>
      <c r="BH435" s="27"/>
      <c r="BI435" s="27"/>
      <c r="BJ435" s="27"/>
      <c r="BK435" s="27"/>
      <c r="BL435" s="18"/>
      <c r="BM435" s="18"/>
      <c r="BN435" s="18"/>
    </row>
    <row r="436" spans="1:66" x14ac:dyDescent="0.25">
      <c r="A436" s="27"/>
      <c r="B436" s="27"/>
      <c r="C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c r="BC436" s="27"/>
      <c r="BD436" s="27"/>
      <c r="BE436" s="27"/>
      <c r="BF436" s="27"/>
      <c r="BG436" s="27"/>
      <c r="BH436" s="27"/>
      <c r="BI436" s="27"/>
      <c r="BJ436" s="27"/>
      <c r="BK436" s="27"/>
      <c r="BL436" s="18"/>
      <c r="BM436" s="18"/>
      <c r="BN436" s="18"/>
    </row>
    <row r="437" spans="1:66" x14ac:dyDescent="0.25">
      <c r="A437" s="27"/>
      <c r="B437" s="27"/>
      <c r="C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c r="BA437" s="27"/>
      <c r="BB437" s="27"/>
      <c r="BC437" s="27"/>
      <c r="BD437" s="27"/>
      <c r="BE437" s="27"/>
      <c r="BF437" s="27"/>
      <c r="BG437" s="27"/>
      <c r="BH437" s="27"/>
      <c r="BI437" s="27"/>
      <c r="BJ437" s="27"/>
      <c r="BK437" s="27"/>
      <c r="BL437" s="18"/>
      <c r="BM437" s="18"/>
      <c r="BN437" s="18"/>
    </row>
    <row r="438" spans="1:66" x14ac:dyDescent="0.25">
      <c r="A438" s="27"/>
      <c r="B438" s="27"/>
      <c r="C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c r="BA438" s="27"/>
      <c r="BB438" s="27"/>
      <c r="BC438" s="27"/>
      <c r="BD438" s="27"/>
      <c r="BE438" s="27"/>
      <c r="BF438" s="27"/>
      <c r="BG438" s="27"/>
      <c r="BH438" s="27"/>
      <c r="BI438" s="27"/>
      <c r="BJ438" s="27"/>
      <c r="BK438" s="27"/>
      <c r="BL438" s="18"/>
      <c r="BM438" s="18"/>
      <c r="BN438" s="18"/>
    </row>
    <row r="439" spans="1:66" x14ac:dyDescent="0.25">
      <c r="A439" s="27"/>
      <c r="B439" s="27"/>
      <c r="C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c r="BA439" s="27"/>
      <c r="BB439" s="27"/>
      <c r="BC439" s="27"/>
      <c r="BD439" s="27"/>
      <c r="BE439" s="27"/>
      <c r="BF439" s="27"/>
      <c r="BG439" s="27"/>
      <c r="BH439" s="27"/>
      <c r="BI439" s="27"/>
      <c r="BJ439" s="27"/>
      <c r="BK439" s="27"/>
      <c r="BL439" s="18"/>
      <c r="BM439" s="18"/>
      <c r="BN439" s="18"/>
    </row>
    <row r="440" spans="1:66" x14ac:dyDescent="0.25">
      <c r="A440" s="27"/>
      <c r="B440" s="27"/>
      <c r="C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c r="BA440" s="27"/>
      <c r="BB440" s="27"/>
      <c r="BC440" s="27"/>
      <c r="BD440" s="27"/>
      <c r="BE440" s="27"/>
      <c r="BF440" s="27"/>
      <c r="BG440" s="27"/>
      <c r="BH440" s="27"/>
      <c r="BI440" s="27"/>
      <c r="BJ440" s="27"/>
      <c r="BK440" s="27"/>
      <c r="BL440" s="18"/>
      <c r="BM440" s="18"/>
      <c r="BN440" s="18"/>
    </row>
    <row r="441" spans="1:66" x14ac:dyDescent="0.25">
      <c r="A441" s="27"/>
      <c r="B441" s="27"/>
      <c r="C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c r="BA441" s="27"/>
      <c r="BB441" s="27"/>
      <c r="BC441" s="27"/>
      <c r="BD441" s="27"/>
      <c r="BE441" s="27"/>
      <c r="BF441" s="27"/>
      <c r="BG441" s="27"/>
      <c r="BH441" s="27"/>
      <c r="BI441" s="27"/>
      <c r="BJ441" s="27"/>
      <c r="BK441" s="27"/>
      <c r="BL441" s="18"/>
      <c r="BM441" s="18"/>
      <c r="BN441" s="18"/>
    </row>
    <row r="442" spans="1:66" x14ac:dyDescent="0.25">
      <c r="A442" s="27"/>
      <c r="B442" s="27"/>
      <c r="C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c r="BA442" s="27"/>
      <c r="BB442" s="27"/>
      <c r="BC442" s="27"/>
      <c r="BD442" s="27"/>
      <c r="BE442" s="27"/>
      <c r="BF442" s="27"/>
      <c r="BG442" s="27"/>
      <c r="BH442" s="27"/>
      <c r="BI442" s="27"/>
      <c r="BJ442" s="27"/>
      <c r="BK442" s="27"/>
      <c r="BL442" s="18"/>
      <c r="BM442" s="18"/>
      <c r="BN442" s="18"/>
    </row>
    <row r="443" spans="1:66" x14ac:dyDescent="0.25">
      <c r="A443" s="27"/>
      <c r="B443" s="27"/>
      <c r="C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c r="BA443" s="27"/>
      <c r="BB443" s="27"/>
      <c r="BC443" s="27"/>
      <c r="BD443" s="27"/>
      <c r="BE443" s="27"/>
      <c r="BF443" s="27"/>
      <c r="BG443" s="27"/>
      <c r="BH443" s="27"/>
      <c r="BI443" s="27"/>
      <c r="BJ443" s="27"/>
      <c r="BK443" s="27"/>
      <c r="BL443" s="18"/>
      <c r="BM443" s="18"/>
      <c r="BN443" s="18"/>
    </row>
    <row r="444" spans="1:66" x14ac:dyDescent="0.25">
      <c r="A444" s="27"/>
      <c r="B444" s="27"/>
      <c r="C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c r="BA444" s="27"/>
      <c r="BB444" s="27"/>
      <c r="BC444" s="27"/>
      <c r="BD444" s="27"/>
      <c r="BE444" s="27"/>
      <c r="BF444" s="27"/>
      <c r="BG444" s="27"/>
      <c r="BH444" s="27"/>
      <c r="BI444" s="27"/>
      <c r="BJ444" s="27"/>
      <c r="BK444" s="27"/>
      <c r="BL444" s="18"/>
      <c r="BM444" s="18"/>
      <c r="BN444" s="18"/>
    </row>
    <row r="445" spans="1:66" x14ac:dyDescent="0.25">
      <c r="A445" s="27"/>
      <c r="B445" s="27"/>
      <c r="C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c r="BA445" s="27"/>
      <c r="BB445" s="27"/>
      <c r="BC445" s="27"/>
      <c r="BD445" s="27"/>
      <c r="BE445" s="27"/>
      <c r="BF445" s="27"/>
      <c r="BG445" s="27"/>
      <c r="BH445" s="27"/>
      <c r="BI445" s="27"/>
      <c r="BJ445" s="27"/>
      <c r="BK445" s="27"/>
      <c r="BL445" s="18"/>
      <c r="BM445" s="18"/>
      <c r="BN445" s="18"/>
    </row>
    <row r="446" spans="1:66" x14ac:dyDescent="0.25">
      <c r="A446" s="27"/>
      <c r="B446" s="27"/>
      <c r="C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c r="BA446" s="27"/>
      <c r="BB446" s="27"/>
      <c r="BC446" s="27"/>
      <c r="BD446" s="27"/>
      <c r="BE446" s="27"/>
      <c r="BF446" s="27"/>
      <c r="BG446" s="27"/>
      <c r="BH446" s="27"/>
      <c r="BI446" s="27"/>
      <c r="BJ446" s="27"/>
      <c r="BK446" s="27"/>
      <c r="BL446" s="18"/>
      <c r="BM446" s="18"/>
      <c r="BN446" s="18"/>
    </row>
    <row r="447" spans="1:66" x14ac:dyDescent="0.25">
      <c r="A447" s="27"/>
      <c r="B447" s="27"/>
      <c r="C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c r="BA447" s="27"/>
      <c r="BB447" s="27"/>
      <c r="BC447" s="27"/>
      <c r="BD447" s="27"/>
      <c r="BE447" s="27"/>
      <c r="BF447" s="27"/>
      <c r="BG447" s="27"/>
      <c r="BH447" s="27"/>
      <c r="BI447" s="27"/>
      <c r="BJ447" s="27"/>
      <c r="BK447" s="27"/>
      <c r="BL447" s="18"/>
      <c r="BM447" s="18"/>
      <c r="BN447" s="18"/>
    </row>
    <row r="448" spans="1:66" x14ac:dyDescent="0.25">
      <c r="A448" s="27"/>
      <c r="B448" s="27"/>
      <c r="C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c r="BA448" s="27"/>
      <c r="BB448" s="27"/>
      <c r="BC448" s="27"/>
      <c r="BD448" s="27"/>
      <c r="BE448" s="27"/>
      <c r="BF448" s="27"/>
      <c r="BG448" s="27"/>
      <c r="BH448" s="27"/>
      <c r="BI448" s="27"/>
      <c r="BJ448" s="27"/>
      <c r="BK448" s="27"/>
      <c r="BL448" s="18"/>
      <c r="BM448" s="18"/>
      <c r="BN448" s="18"/>
    </row>
    <row r="449" spans="1:66" x14ac:dyDescent="0.25">
      <c r="A449" s="27"/>
      <c r="B449" s="27"/>
      <c r="C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c r="BA449" s="27"/>
      <c r="BB449" s="27"/>
      <c r="BC449" s="27"/>
      <c r="BD449" s="27"/>
      <c r="BE449" s="27"/>
      <c r="BF449" s="27"/>
      <c r="BG449" s="27"/>
      <c r="BH449" s="27"/>
      <c r="BI449" s="27"/>
      <c r="BJ449" s="27"/>
      <c r="BK449" s="27"/>
      <c r="BL449" s="18"/>
      <c r="BM449" s="18"/>
      <c r="BN449" s="18"/>
    </row>
    <row r="450" spans="1:66" x14ac:dyDescent="0.25">
      <c r="A450" s="27"/>
      <c r="B450" s="27"/>
      <c r="C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c r="BA450" s="27"/>
      <c r="BB450" s="27"/>
      <c r="BC450" s="27"/>
      <c r="BD450" s="27"/>
      <c r="BE450" s="27"/>
      <c r="BF450" s="27"/>
      <c r="BG450" s="27"/>
      <c r="BH450" s="27"/>
      <c r="BI450" s="27"/>
      <c r="BJ450" s="27"/>
      <c r="BK450" s="27"/>
      <c r="BL450" s="18"/>
      <c r="BM450" s="18"/>
      <c r="BN450" s="18"/>
    </row>
    <row r="451" spans="1:66" x14ac:dyDescent="0.25">
      <c r="A451" s="27"/>
      <c r="B451" s="27"/>
      <c r="C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c r="BC451" s="27"/>
      <c r="BD451" s="27"/>
      <c r="BE451" s="27"/>
      <c r="BF451" s="27"/>
      <c r="BG451" s="27"/>
      <c r="BH451" s="27"/>
      <c r="BI451" s="27"/>
      <c r="BJ451" s="27"/>
      <c r="BK451" s="27"/>
      <c r="BL451" s="18"/>
      <c r="BM451" s="18"/>
      <c r="BN451" s="18"/>
    </row>
    <row r="452" spans="1:66" x14ac:dyDescent="0.25">
      <c r="A452" s="27"/>
      <c r="B452" s="27"/>
      <c r="C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c r="BA452" s="27"/>
      <c r="BB452" s="27"/>
      <c r="BC452" s="27"/>
      <c r="BD452" s="27"/>
      <c r="BE452" s="27"/>
      <c r="BF452" s="27"/>
      <c r="BG452" s="27"/>
      <c r="BH452" s="27"/>
      <c r="BI452" s="27"/>
      <c r="BJ452" s="27"/>
      <c r="BK452" s="27"/>
      <c r="BL452" s="18"/>
      <c r="BM452" s="18"/>
      <c r="BN452" s="18"/>
    </row>
    <row r="453" spans="1:66" x14ac:dyDescent="0.25">
      <c r="A453" s="27"/>
      <c r="B453" s="27"/>
      <c r="C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c r="BC453" s="27"/>
      <c r="BD453" s="27"/>
      <c r="BE453" s="27"/>
      <c r="BF453" s="27"/>
      <c r="BG453" s="27"/>
      <c r="BH453" s="27"/>
      <c r="BI453" s="27"/>
      <c r="BJ453" s="27"/>
      <c r="BK453" s="27"/>
      <c r="BL453" s="18"/>
      <c r="BM453" s="18"/>
      <c r="BN453" s="18"/>
    </row>
    <row r="454" spans="1:66" x14ac:dyDescent="0.25">
      <c r="A454" s="27"/>
      <c r="B454" s="27"/>
      <c r="C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c r="BA454" s="27"/>
      <c r="BB454" s="27"/>
      <c r="BC454" s="27"/>
      <c r="BD454" s="27"/>
      <c r="BE454" s="27"/>
      <c r="BF454" s="27"/>
      <c r="BG454" s="27"/>
      <c r="BH454" s="27"/>
      <c r="BI454" s="27"/>
      <c r="BJ454" s="27"/>
      <c r="BK454" s="27"/>
      <c r="BL454" s="18"/>
      <c r="BM454" s="18"/>
      <c r="BN454" s="18"/>
    </row>
    <row r="455" spans="1:66" x14ac:dyDescent="0.25">
      <c r="A455" s="27"/>
      <c r="B455" s="27"/>
      <c r="C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c r="BC455" s="27"/>
      <c r="BD455" s="27"/>
      <c r="BE455" s="27"/>
      <c r="BF455" s="27"/>
      <c r="BG455" s="27"/>
      <c r="BH455" s="27"/>
      <c r="BI455" s="27"/>
      <c r="BJ455" s="27"/>
      <c r="BK455" s="27"/>
      <c r="BL455" s="18"/>
      <c r="BM455" s="18"/>
      <c r="BN455" s="18"/>
    </row>
    <row r="456" spans="1:66" x14ac:dyDescent="0.25">
      <c r="A456" s="27"/>
      <c r="B456" s="27"/>
      <c r="C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c r="BC456" s="27"/>
      <c r="BD456" s="27"/>
      <c r="BE456" s="27"/>
      <c r="BF456" s="27"/>
      <c r="BG456" s="27"/>
      <c r="BH456" s="27"/>
      <c r="BI456" s="27"/>
      <c r="BJ456" s="27"/>
      <c r="BK456" s="27"/>
      <c r="BL456" s="18"/>
      <c r="BM456" s="18"/>
      <c r="BN456" s="18"/>
    </row>
    <row r="457" spans="1:66" x14ac:dyDescent="0.25">
      <c r="A457" s="27"/>
      <c r="B457" s="27"/>
      <c r="C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c r="BF457" s="27"/>
      <c r="BG457" s="27"/>
      <c r="BH457" s="27"/>
      <c r="BI457" s="27"/>
      <c r="BJ457" s="27"/>
      <c r="BK457" s="27"/>
      <c r="BL457" s="18"/>
      <c r="BM457" s="18"/>
      <c r="BN457" s="18"/>
    </row>
    <row r="458" spans="1:66" x14ac:dyDescent="0.25">
      <c r="A458" s="27"/>
      <c r="B458" s="27"/>
      <c r="C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c r="BA458" s="27"/>
      <c r="BB458" s="27"/>
      <c r="BC458" s="27"/>
      <c r="BD458" s="27"/>
      <c r="BE458" s="27"/>
      <c r="BF458" s="27"/>
      <c r="BG458" s="27"/>
      <c r="BH458" s="27"/>
      <c r="BI458" s="27"/>
      <c r="BJ458" s="27"/>
      <c r="BK458" s="27"/>
      <c r="BL458" s="18"/>
      <c r="BM458" s="18"/>
      <c r="BN458" s="18"/>
    </row>
    <row r="459" spans="1:66" x14ac:dyDescent="0.25">
      <c r="A459" s="27"/>
      <c r="B459" s="27"/>
      <c r="C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c r="BA459" s="27"/>
      <c r="BB459" s="27"/>
      <c r="BC459" s="27"/>
      <c r="BD459" s="27"/>
      <c r="BE459" s="27"/>
      <c r="BF459" s="27"/>
      <c r="BG459" s="27"/>
      <c r="BH459" s="27"/>
      <c r="BI459" s="27"/>
      <c r="BJ459" s="27"/>
      <c r="BK459" s="27"/>
      <c r="BL459" s="18"/>
      <c r="BM459" s="18"/>
      <c r="BN459" s="18"/>
    </row>
    <row r="460" spans="1:66" x14ac:dyDescent="0.25">
      <c r="A460" s="27"/>
      <c r="B460" s="27"/>
      <c r="C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c r="BC460" s="27"/>
      <c r="BD460" s="27"/>
      <c r="BE460" s="27"/>
      <c r="BF460" s="27"/>
      <c r="BG460" s="27"/>
      <c r="BH460" s="27"/>
      <c r="BI460" s="27"/>
      <c r="BJ460" s="27"/>
      <c r="BK460" s="27"/>
      <c r="BL460" s="18"/>
      <c r="BM460" s="18"/>
      <c r="BN460" s="18"/>
    </row>
    <row r="461" spans="1:66" x14ac:dyDescent="0.25">
      <c r="A461" s="27"/>
      <c r="B461" s="27"/>
      <c r="C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c r="BF461" s="27"/>
      <c r="BG461" s="27"/>
      <c r="BH461" s="27"/>
      <c r="BI461" s="27"/>
      <c r="BJ461" s="27"/>
      <c r="BK461" s="27"/>
      <c r="BL461" s="18"/>
      <c r="BM461" s="18"/>
      <c r="BN461" s="18"/>
    </row>
    <row r="462" spans="1:66" x14ac:dyDescent="0.25">
      <c r="A462" s="27"/>
      <c r="B462" s="27"/>
      <c r="C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c r="BC462" s="27"/>
      <c r="BD462" s="27"/>
      <c r="BE462" s="27"/>
      <c r="BF462" s="27"/>
      <c r="BG462" s="27"/>
      <c r="BH462" s="27"/>
      <c r="BI462" s="27"/>
      <c r="BJ462" s="27"/>
      <c r="BK462" s="27"/>
      <c r="BL462" s="18"/>
      <c r="BM462" s="18"/>
      <c r="BN462" s="18"/>
    </row>
    <row r="463" spans="1:66" x14ac:dyDescent="0.25">
      <c r="A463" s="27"/>
      <c r="B463" s="27"/>
      <c r="C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c r="BA463" s="27"/>
      <c r="BB463" s="27"/>
      <c r="BC463" s="27"/>
      <c r="BD463" s="27"/>
      <c r="BE463" s="27"/>
      <c r="BF463" s="27"/>
      <c r="BG463" s="27"/>
      <c r="BH463" s="27"/>
      <c r="BI463" s="27"/>
      <c r="BJ463" s="27"/>
      <c r="BK463" s="27"/>
      <c r="BL463" s="18"/>
      <c r="BM463" s="18"/>
      <c r="BN463" s="18"/>
    </row>
    <row r="464" spans="1:66" x14ac:dyDescent="0.25">
      <c r="A464" s="27"/>
      <c r="B464" s="27"/>
      <c r="C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c r="BA464" s="27"/>
      <c r="BB464" s="27"/>
      <c r="BC464" s="27"/>
      <c r="BD464" s="27"/>
      <c r="BE464" s="27"/>
      <c r="BF464" s="27"/>
      <c r="BG464" s="27"/>
      <c r="BH464" s="27"/>
      <c r="BI464" s="27"/>
      <c r="BJ464" s="27"/>
      <c r="BK464" s="27"/>
      <c r="BL464" s="18"/>
      <c r="BM464" s="18"/>
      <c r="BN464" s="18"/>
    </row>
    <row r="465" spans="1:66" x14ac:dyDescent="0.25">
      <c r="A465" s="27"/>
      <c r="B465" s="27"/>
      <c r="C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c r="BC465" s="27"/>
      <c r="BD465" s="27"/>
      <c r="BE465" s="27"/>
      <c r="BF465" s="27"/>
      <c r="BG465" s="27"/>
      <c r="BH465" s="27"/>
      <c r="BI465" s="27"/>
      <c r="BJ465" s="27"/>
      <c r="BK465" s="27"/>
      <c r="BL465" s="18"/>
      <c r="BM465" s="18"/>
      <c r="BN465" s="18"/>
    </row>
    <row r="466" spans="1:66" x14ac:dyDescent="0.25">
      <c r="A466" s="27"/>
      <c r="B466" s="27"/>
      <c r="C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c r="BC466" s="27"/>
      <c r="BD466" s="27"/>
      <c r="BE466" s="27"/>
      <c r="BF466" s="27"/>
      <c r="BG466" s="27"/>
      <c r="BH466" s="27"/>
      <c r="BI466" s="27"/>
      <c r="BJ466" s="27"/>
      <c r="BK466" s="27"/>
      <c r="BL466" s="18"/>
      <c r="BM466" s="18"/>
      <c r="BN466" s="18"/>
    </row>
    <row r="467" spans="1:66" x14ac:dyDescent="0.25">
      <c r="A467" s="27"/>
      <c r="B467" s="27"/>
      <c r="C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c r="BA467" s="27"/>
      <c r="BB467" s="27"/>
      <c r="BC467" s="27"/>
      <c r="BD467" s="27"/>
      <c r="BE467" s="27"/>
      <c r="BF467" s="27"/>
      <c r="BG467" s="27"/>
      <c r="BH467" s="27"/>
      <c r="BI467" s="27"/>
      <c r="BJ467" s="27"/>
      <c r="BK467" s="27"/>
      <c r="BL467" s="18"/>
      <c r="BM467" s="18"/>
      <c r="BN467" s="18"/>
    </row>
    <row r="468" spans="1:66" x14ac:dyDescent="0.25">
      <c r="A468" s="27"/>
      <c r="B468" s="27"/>
      <c r="C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c r="BC468" s="27"/>
      <c r="BD468" s="27"/>
      <c r="BE468" s="27"/>
      <c r="BF468" s="27"/>
      <c r="BG468" s="27"/>
      <c r="BH468" s="27"/>
      <c r="BI468" s="27"/>
      <c r="BJ468" s="27"/>
      <c r="BK468" s="27"/>
      <c r="BL468" s="18"/>
      <c r="BM468" s="18"/>
      <c r="BN468" s="18"/>
    </row>
    <row r="469" spans="1:66" x14ac:dyDescent="0.25">
      <c r="A469" s="27"/>
      <c r="B469" s="27"/>
      <c r="C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c r="BC469" s="27"/>
      <c r="BD469" s="27"/>
      <c r="BE469" s="27"/>
      <c r="BF469" s="27"/>
      <c r="BG469" s="27"/>
      <c r="BH469" s="27"/>
      <c r="BI469" s="27"/>
      <c r="BJ469" s="27"/>
      <c r="BK469" s="27"/>
      <c r="BL469" s="18"/>
      <c r="BM469" s="18"/>
      <c r="BN469" s="18"/>
    </row>
    <row r="470" spans="1:66" x14ac:dyDescent="0.25">
      <c r="A470" s="27"/>
      <c r="B470" s="27"/>
      <c r="C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c r="BC470" s="27"/>
      <c r="BD470" s="27"/>
      <c r="BE470" s="27"/>
      <c r="BF470" s="27"/>
      <c r="BG470" s="27"/>
      <c r="BH470" s="27"/>
      <c r="BI470" s="27"/>
      <c r="BJ470" s="27"/>
      <c r="BK470" s="27"/>
      <c r="BL470" s="18"/>
      <c r="BM470" s="18"/>
      <c r="BN470" s="18"/>
    </row>
    <row r="471" spans="1:66" x14ac:dyDescent="0.25">
      <c r="A471" s="27"/>
      <c r="B471" s="27"/>
      <c r="C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c r="BA471" s="27"/>
      <c r="BB471" s="27"/>
      <c r="BC471" s="27"/>
      <c r="BD471" s="27"/>
      <c r="BE471" s="27"/>
      <c r="BF471" s="27"/>
      <c r="BG471" s="27"/>
      <c r="BH471" s="27"/>
      <c r="BI471" s="27"/>
      <c r="BJ471" s="27"/>
      <c r="BK471" s="27"/>
      <c r="BL471" s="18"/>
      <c r="BM471" s="18"/>
      <c r="BN471" s="18"/>
    </row>
    <row r="472" spans="1:66" x14ac:dyDescent="0.25">
      <c r="A472" s="27"/>
      <c r="B472" s="27"/>
      <c r="C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c r="BA472" s="27"/>
      <c r="BB472" s="27"/>
      <c r="BC472" s="27"/>
      <c r="BD472" s="27"/>
      <c r="BE472" s="27"/>
      <c r="BF472" s="27"/>
      <c r="BG472" s="27"/>
      <c r="BH472" s="27"/>
      <c r="BI472" s="27"/>
      <c r="BJ472" s="27"/>
      <c r="BK472" s="27"/>
      <c r="BL472" s="18"/>
      <c r="BM472" s="18"/>
      <c r="BN472" s="18"/>
    </row>
    <row r="473" spans="1:66" x14ac:dyDescent="0.25">
      <c r="A473" s="27"/>
      <c r="B473" s="27"/>
      <c r="C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c r="BC473" s="27"/>
      <c r="BD473" s="27"/>
      <c r="BE473" s="27"/>
      <c r="BF473" s="27"/>
      <c r="BG473" s="27"/>
      <c r="BH473" s="27"/>
      <c r="BI473" s="27"/>
      <c r="BJ473" s="27"/>
      <c r="BK473" s="27"/>
      <c r="BL473" s="18"/>
      <c r="BM473" s="18"/>
      <c r="BN473" s="18"/>
    </row>
    <row r="474" spans="1:66" x14ac:dyDescent="0.25">
      <c r="A474" s="27"/>
      <c r="B474" s="27"/>
      <c r="C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c r="BA474" s="27"/>
      <c r="BB474" s="27"/>
      <c r="BC474" s="27"/>
      <c r="BD474" s="27"/>
      <c r="BE474" s="27"/>
      <c r="BF474" s="27"/>
      <c r="BG474" s="27"/>
      <c r="BH474" s="27"/>
      <c r="BI474" s="27"/>
      <c r="BJ474" s="27"/>
      <c r="BK474" s="27"/>
      <c r="BL474" s="18"/>
      <c r="BM474" s="18"/>
      <c r="BN474" s="18"/>
    </row>
    <row r="475" spans="1:66" x14ac:dyDescent="0.25">
      <c r="A475" s="27"/>
      <c r="B475" s="27"/>
      <c r="C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c r="BB475" s="27"/>
      <c r="BC475" s="27"/>
      <c r="BD475" s="27"/>
      <c r="BE475" s="27"/>
      <c r="BF475" s="27"/>
      <c r="BG475" s="27"/>
      <c r="BH475" s="27"/>
      <c r="BI475" s="27"/>
      <c r="BJ475" s="27"/>
      <c r="BK475" s="27"/>
      <c r="BL475" s="18"/>
      <c r="BM475" s="18"/>
      <c r="BN475" s="18"/>
    </row>
    <row r="476" spans="1:66" x14ac:dyDescent="0.25">
      <c r="A476" s="27"/>
      <c r="B476" s="27"/>
      <c r="C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c r="BC476" s="27"/>
      <c r="BD476" s="27"/>
      <c r="BE476" s="27"/>
      <c r="BF476" s="27"/>
      <c r="BG476" s="27"/>
      <c r="BH476" s="27"/>
      <c r="BI476" s="27"/>
      <c r="BJ476" s="27"/>
      <c r="BK476" s="27"/>
      <c r="BL476" s="18"/>
      <c r="BM476" s="18"/>
      <c r="BN476" s="18"/>
    </row>
    <row r="477" spans="1:66" x14ac:dyDescent="0.25">
      <c r="A477" s="27"/>
      <c r="B477" s="27"/>
      <c r="C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c r="BA477" s="27"/>
      <c r="BB477" s="27"/>
      <c r="BC477" s="27"/>
      <c r="BD477" s="27"/>
      <c r="BE477" s="27"/>
      <c r="BF477" s="27"/>
      <c r="BG477" s="27"/>
      <c r="BH477" s="27"/>
      <c r="BI477" s="27"/>
      <c r="BJ477" s="27"/>
      <c r="BK477" s="27"/>
      <c r="BL477" s="18"/>
      <c r="BM477" s="18"/>
      <c r="BN477" s="18"/>
    </row>
    <row r="478" spans="1:66" x14ac:dyDescent="0.25">
      <c r="A478" s="27"/>
      <c r="B478" s="27"/>
      <c r="C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c r="BA478" s="27"/>
      <c r="BB478" s="27"/>
      <c r="BC478" s="27"/>
      <c r="BD478" s="27"/>
      <c r="BE478" s="27"/>
      <c r="BF478" s="27"/>
      <c r="BG478" s="27"/>
      <c r="BH478" s="27"/>
      <c r="BI478" s="27"/>
      <c r="BJ478" s="27"/>
      <c r="BK478" s="27"/>
      <c r="BL478" s="18"/>
      <c r="BM478" s="18"/>
      <c r="BN478" s="18"/>
    </row>
    <row r="479" spans="1:66" x14ac:dyDescent="0.25">
      <c r="A479" s="27"/>
      <c r="B479" s="27"/>
      <c r="C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c r="BA479" s="27"/>
      <c r="BB479" s="27"/>
      <c r="BC479" s="27"/>
      <c r="BD479" s="27"/>
      <c r="BE479" s="27"/>
      <c r="BF479" s="27"/>
      <c r="BG479" s="27"/>
      <c r="BH479" s="27"/>
      <c r="BI479" s="27"/>
      <c r="BJ479" s="27"/>
      <c r="BK479" s="27"/>
      <c r="BL479" s="18"/>
      <c r="BM479" s="18"/>
      <c r="BN479" s="18"/>
    </row>
    <row r="480" spans="1:66" x14ac:dyDescent="0.25">
      <c r="A480" s="27"/>
      <c r="B480" s="27"/>
      <c r="C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c r="BA480" s="27"/>
      <c r="BB480" s="27"/>
      <c r="BC480" s="27"/>
      <c r="BD480" s="27"/>
      <c r="BE480" s="27"/>
      <c r="BF480" s="27"/>
      <c r="BG480" s="27"/>
      <c r="BH480" s="27"/>
      <c r="BI480" s="27"/>
      <c r="BJ480" s="27"/>
      <c r="BK480" s="27"/>
      <c r="BL480" s="18"/>
      <c r="BM480" s="18"/>
      <c r="BN480" s="18"/>
    </row>
    <row r="481" spans="1:66" x14ac:dyDescent="0.25">
      <c r="A481" s="27"/>
      <c r="B481" s="27"/>
      <c r="C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c r="BA481" s="27"/>
      <c r="BB481" s="27"/>
      <c r="BC481" s="27"/>
      <c r="BD481" s="27"/>
      <c r="BE481" s="27"/>
      <c r="BF481" s="27"/>
      <c r="BG481" s="27"/>
      <c r="BH481" s="27"/>
      <c r="BI481" s="27"/>
      <c r="BJ481" s="27"/>
      <c r="BK481" s="27"/>
      <c r="BL481" s="18"/>
      <c r="BM481" s="18"/>
      <c r="BN481" s="18"/>
    </row>
    <row r="482" spans="1:66" x14ac:dyDescent="0.25">
      <c r="A482" s="27"/>
      <c r="B482" s="27"/>
      <c r="C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c r="BA482" s="27"/>
      <c r="BB482" s="27"/>
      <c r="BC482" s="27"/>
      <c r="BD482" s="27"/>
      <c r="BE482" s="27"/>
      <c r="BF482" s="27"/>
      <c r="BG482" s="27"/>
      <c r="BH482" s="27"/>
      <c r="BI482" s="27"/>
      <c r="BJ482" s="27"/>
      <c r="BK482" s="27"/>
      <c r="BL482" s="18"/>
      <c r="BM482" s="18"/>
      <c r="BN482" s="18"/>
    </row>
    <row r="483" spans="1:66" x14ac:dyDescent="0.25">
      <c r="A483" s="27"/>
      <c r="B483" s="27"/>
      <c r="C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c r="BA483" s="27"/>
      <c r="BB483" s="27"/>
      <c r="BC483" s="27"/>
      <c r="BD483" s="27"/>
      <c r="BE483" s="27"/>
      <c r="BF483" s="27"/>
      <c r="BG483" s="27"/>
      <c r="BH483" s="27"/>
      <c r="BI483" s="27"/>
      <c r="BJ483" s="27"/>
      <c r="BK483" s="27"/>
      <c r="BL483" s="18"/>
      <c r="BM483" s="18"/>
      <c r="BN483" s="18"/>
    </row>
    <row r="484" spans="1:66" x14ac:dyDescent="0.25">
      <c r="A484" s="27"/>
      <c r="B484" s="27"/>
      <c r="C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c r="BA484" s="27"/>
      <c r="BB484" s="27"/>
      <c r="BC484" s="27"/>
      <c r="BD484" s="27"/>
      <c r="BE484" s="27"/>
      <c r="BF484" s="27"/>
      <c r="BG484" s="27"/>
      <c r="BH484" s="27"/>
      <c r="BI484" s="27"/>
      <c r="BJ484" s="27"/>
      <c r="BK484" s="27"/>
      <c r="BL484" s="18"/>
      <c r="BM484" s="18"/>
      <c r="BN484" s="18"/>
    </row>
    <row r="485" spans="1:66" x14ac:dyDescent="0.25">
      <c r="A485" s="27"/>
      <c r="B485" s="27"/>
      <c r="C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c r="BA485" s="27"/>
      <c r="BB485" s="27"/>
      <c r="BC485" s="27"/>
      <c r="BD485" s="27"/>
      <c r="BE485" s="27"/>
      <c r="BF485" s="27"/>
      <c r="BG485" s="27"/>
      <c r="BH485" s="27"/>
      <c r="BI485" s="27"/>
      <c r="BJ485" s="27"/>
      <c r="BK485" s="27"/>
      <c r="BL485" s="18"/>
      <c r="BM485" s="18"/>
      <c r="BN485" s="18"/>
    </row>
    <row r="486" spans="1:66" x14ac:dyDescent="0.25">
      <c r="A486" s="27"/>
      <c r="B486" s="27"/>
      <c r="C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18"/>
      <c r="BM486" s="18"/>
      <c r="BN486" s="18"/>
    </row>
    <row r="487" spans="1:66" x14ac:dyDescent="0.25">
      <c r="A487" s="27"/>
      <c r="B487" s="27"/>
      <c r="C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c r="BA487" s="27"/>
      <c r="BB487" s="27"/>
      <c r="BC487" s="27"/>
      <c r="BD487" s="27"/>
      <c r="BE487" s="27"/>
      <c r="BF487" s="27"/>
      <c r="BG487" s="27"/>
      <c r="BH487" s="27"/>
      <c r="BI487" s="27"/>
      <c r="BJ487" s="27"/>
      <c r="BK487" s="27"/>
      <c r="BL487" s="18"/>
      <c r="BM487" s="18"/>
      <c r="BN487" s="18"/>
    </row>
    <row r="488" spans="1:66" x14ac:dyDescent="0.25">
      <c r="A488" s="27"/>
      <c r="B488" s="27"/>
      <c r="C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c r="BA488" s="27"/>
      <c r="BB488" s="27"/>
      <c r="BC488" s="27"/>
      <c r="BD488" s="27"/>
      <c r="BE488" s="27"/>
      <c r="BF488" s="27"/>
      <c r="BG488" s="27"/>
      <c r="BH488" s="27"/>
      <c r="BI488" s="27"/>
      <c r="BJ488" s="27"/>
      <c r="BK488" s="27"/>
      <c r="BL488" s="18"/>
      <c r="BM488" s="18"/>
      <c r="BN488" s="18"/>
    </row>
    <row r="489" spans="1:66" x14ac:dyDescent="0.25">
      <c r="A489" s="27"/>
      <c r="B489" s="27"/>
      <c r="C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c r="BA489" s="27"/>
      <c r="BB489" s="27"/>
      <c r="BC489" s="27"/>
      <c r="BD489" s="27"/>
      <c r="BE489" s="27"/>
      <c r="BF489" s="27"/>
      <c r="BG489" s="27"/>
      <c r="BH489" s="27"/>
      <c r="BI489" s="27"/>
      <c r="BJ489" s="27"/>
      <c r="BK489" s="27"/>
      <c r="BL489" s="18"/>
      <c r="BM489" s="18"/>
      <c r="BN489" s="18"/>
    </row>
    <row r="490" spans="1:66" x14ac:dyDescent="0.25">
      <c r="A490" s="27"/>
      <c r="B490" s="27"/>
      <c r="C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c r="BC490" s="27"/>
      <c r="BD490" s="27"/>
      <c r="BE490" s="27"/>
      <c r="BF490" s="27"/>
      <c r="BG490" s="27"/>
      <c r="BH490" s="27"/>
      <c r="BI490" s="27"/>
      <c r="BJ490" s="27"/>
      <c r="BK490" s="27"/>
      <c r="BL490" s="18"/>
      <c r="BM490" s="18"/>
      <c r="BN490" s="18"/>
    </row>
    <row r="491" spans="1:66" x14ac:dyDescent="0.25">
      <c r="A491" s="27"/>
      <c r="B491" s="27"/>
      <c r="C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c r="BA491" s="27"/>
      <c r="BB491" s="27"/>
      <c r="BC491" s="27"/>
      <c r="BD491" s="27"/>
      <c r="BE491" s="27"/>
      <c r="BF491" s="27"/>
      <c r="BG491" s="27"/>
      <c r="BH491" s="27"/>
      <c r="BI491" s="27"/>
      <c r="BJ491" s="27"/>
      <c r="BK491" s="27"/>
      <c r="BL491" s="18"/>
      <c r="BM491" s="18"/>
      <c r="BN491" s="18"/>
    </row>
    <row r="492" spans="1:66" x14ac:dyDescent="0.25">
      <c r="A492" s="27"/>
      <c r="B492" s="27"/>
      <c r="C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c r="BA492" s="27"/>
      <c r="BB492" s="27"/>
      <c r="BC492" s="27"/>
      <c r="BD492" s="27"/>
      <c r="BE492" s="27"/>
      <c r="BF492" s="27"/>
      <c r="BG492" s="27"/>
      <c r="BH492" s="27"/>
      <c r="BI492" s="27"/>
      <c r="BJ492" s="27"/>
      <c r="BK492" s="27"/>
      <c r="BL492" s="18"/>
      <c r="BM492" s="18"/>
      <c r="BN492" s="18"/>
    </row>
    <row r="493" spans="1:66" x14ac:dyDescent="0.25">
      <c r="A493" s="27"/>
      <c r="B493" s="27"/>
      <c r="C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c r="BA493" s="27"/>
      <c r="BB493" s="27"/>
      <c r="BC493" s="27"/>
      <c r="BD493" s="27"/>
      <c r="BE493" s="27"/>
      <c r="BF493" s="27"/>
      <c r="BG493" s="27"/>
      <c r="BH493" s="27"/>
      <c r="BI493" s="27"/>
      <c r="BJ493" s="27"/>
      <c r="BK493" s="27"/>
      <c r="BL493" s="18"/>
      <c r="BM493" s="18"/>
      <c r="BN493" s="18"/>
    </row>
    <row r="494" spans="1:66" x14ac:dyDescent="0.25">
      <c r="A494" s="27"/>
      <c r="B494" s="27"/>
      <c r="C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c r="BC494" s="27"/>
      <c r="BD494" s="27"/>
      <c r="BE494" s="27"/>
      <c r="BF494" s="27"/>
      <c r="BG494" s="27"/>
      <c r="BH494" s="27"/>
      <c r="BI494" s="27"/>
      <c r="BJ494" s="27"/>
      <c r="BK494" s="27"/>
      <c r="BL494" s="18"/>
      <c r="BM494" s="18"/>
      <c r="BN494" s="18"/>
    </row>
    <row r="495" spans="1:66" x14ac:dyDescent="0.25">
      <c r="A495" s="27"/>
      <c r="B495" s="27"/>
      <c r="C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c r="BA495" s="27"/>
      <c r="BB495" s="27"/>
      <c r="BC495" s="27"/>
      <c r="BD495" s="27"/>
      <c r="BE495" s="27"/>
      <c r="BF495" s="27"/>
      <c r="BG495" s="27"/>
      <c r="BH495" s="27"/>
      <c r="BI495" s="27"/>
      <c r="BJ495" s="27"/>
      <c r="BK495" s="27"/>
      <c r="BL495" s="18"/>
      <c r="BM495" s="18"/>
      <c r="BN495" s="18"/>
    </row>
    <row r="496" spans="1:66" x14ac:dyDescent="0.25">
      <c r="A496" s="27"/>
      <c r="B496" s="27"/>
      <c r="C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c r="BG496" s="27"/>
      <c r="BH496" s="27"/>
      <c r="BI496" s="27"/>
      <c r="BJ496" s="27"/>
      <c r="BK496" s="27"/>
      <c r="BL496" s="18"/>
      <c r="BM496" s="18"/>
      <c r="BN496" s="18"/>
    </row>
    <row r="497" spans="1:66" x14ac:dyDescent="0.25">
      <c r="A497" s="27"/>
      <c r="B497" s="27"/>
      <c r="C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c r="BA497" s="27"/>
      <c r="BB497" s="27"/>
      <c r="BC497" s="27"/>
      <c r="BD497" s="27"/>
      <c r="BE497" s="27"/>
      <c r="BF497" s="27"/>
      <c r="BG497" s="27"/>
      <c r="BH497" s="27"/>
      <c r="BI497" s="27"/>
      <c r="BJ497" s="27"/>
      <c r="BK497" s="27"/>
      <c r="BL497" s="18"/>
      <c r="BM497" s="18"/>
      <c r="BN497" s="18"/>
    </row>
    <row r="498" spans="1:66" x14ac:dyDescent="0.25">
      <c r="A498" s="27"/>
      <c r="B498" s="27"/>
      <c r="C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c r="BA498" s="27"/>
      <c r="BB498" s="27"/>
      <c r="BC498" s="27"/>
      <c r="BD498" s="27"/>
      <c r="BE498" s="27"/>
      <c r="BF498" s="27"/>
      <c r="BG498" s="27"/>
      <c r="BH498" s="27"/>
      <c r="BI498" s="27"/>
      <c r="BJ498" s="27"/>
      <c r="BK498" s="27"/>
      <c r="BL498" s="18"/>
      <c r="BM498" s="18"/>
      <c r="BN498" s="18"/>
    </row>
    <row r="499" spans="1:66" x14ac:dyDescent="0.25">
      <c r="A499" s="27"/>
      <c r="B499" s="27"/>
      <c r="C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c r="BA499" s="27"/>
      <c r="BB499" s="27"/>
      <c r="BC499" s="27"/>
      <c r="BD499" s="27"/>
      <c r="BE499" s="27"/>
      <c r="BF499" s="27"/>
      <c r="BG499" s="27"/>
      <c r="BH499" s="27"/>
      <c r="BI499" s="27"/>
      <c r="BJ499" s="27"/>
      <c r="BK499" s="27"/>
      <c r="BL499" s="18"/>
      <c r="BM499" s="18"/>
      <c r="BN499" s="18"/>
    </row>
    <row r="500" spans="1:66" x14ac:dyDescent="0.25">
      <c r="A500" s="27"/>
      <c r="B500" s="27"/>
      <c r="C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c r="BA500" s="27"/>
      <c r="BB500" s="27"/>
      <c r="BC500" s="27"/>
      <c r="BD500" s="27"/>
      <c r="BE500" s="27"/>
      <c r="BF500" s="27"/>
      <c r="BG500" s="27"/>
      <c r="BH500" s="27"/>
      <c r="BI500" s="27"/>
      <c r="BJ500" s="27"/>
      <c r="BK500" s="27"/>
      <c r="BL500" s="18"/>
      <c r="BM500" s="18"/>
      <c r="BN500" s="18"/>
    </row>
    <row r="501" spans="1:66" x14ac:dyDescent="0.25">
      <c r="A501" s="27"/>
      <c r="B501" s="27"/>
      <c r="C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c r="BA501" s="27"/>
      <c r="BB501" s="27"/>
      <c r="BC501" s="27"/>
      <c r="BD501" s="27"/>
      <c r="BE501" s="27"/>
      <c r="BF501" s="27"/>
      <c r="BG501" s="27"/>
      <c r="BH501" s="27"/>
      <c r="BI501" s="27"/>
      <c r="BJ501" s="27"/>
      <c r="BK501" s="27"/>
      <c r="BL501" s="18"/>
      <c r="BM501" s="18"/>
      <c r="BN501" s="18"/>
    </row>
    <row r="502" spans="1:66" x14ac:dyDescent="0.25">
      <c r="A502" s="27"/>
      <c r="B502" s="27"/>
      <c r="C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c r="BG502" s="27"/>
      <c r="BH502" s="27"/>
      <c r="BI502" s="27"/>
      <c r="BJ502" s="27"/>
      <c r="BK502" s="27"/>
      <c r="BL502" s="18"/>
      <c r="BM502" s="18"/>
      <c r="BN502" s="18"/>
    </row>
    <row r="503" spans="1:66" x14ac:dyDescent="0.25">
      <c r="A503" s="27"/>
      <c r="B503" s="26"/>
      <c r="C503" s="26"/>
      <c r="D503" s="26"/>
      <c r="BL503" s="18"/>
      <c r="BM503" s="18"/>
      <c r="BN503" s="18"/>
    </row>
    <row r="504" spans="1:66" x14ac:dyDescent="0.25">
      <c r="A504" s="27"/>
      <c r="B504" s="26"/>
      <c r="C504" s="26"/>
      <c r="D504" s="26"/>
      <c r="BL504" s="18"/>
      <c r="BM504" s="18"/>
      <c r="BN504" s="18"/>
    </row>
    <row r="505" spans="1:66" x14ac:dyDescent="0.25">
      <c r="A505" s="27"/>
      <c r="B505" s="26"/>
      <c r="C505" s="26"/>
      <c r="D505" s="26"/>
      <c r="BL505" s="18"/>
      <c r="BM505" s="18"/>
      <c r="BN505" s="18"/>
    </row>
    <row r="506" spans="1:66" x14ac:dyDescent="0.25">
      <c r="A506" s="27"/>
      <c r="B506" s="26"/>
      <c r="C506" s="26"/>
      <c r="D506" s="26"/>
      <c r="BL506" s="18"/>
      <c r="BM506" s="18"/>
      <c r="BN506" s="18"/>
    </row>
    <row r="507" spans="1:66" x14ac:dyDescent="0.25">
      <c r="A507" s="27"/>
      <c r="B507" s="26"/>
      <c r="C507" s="26"/>
      <c r="D507" s="26"/>
      <c r="BL507" s="18"/>
      <c r="BM507" s="18"/>
      <c r="BN507" s="18"/>
    </row>
    <row r="508" spans="1:66" x14ac:dyDescent="0.25">
      <c r="A508" s="27"/>
      <c r="B508" s="26"/>
      <c r="C508" s="26"/>
      <c r="D508" s="26"/>
      <c r="BL508" s="18"/>
      <c r="BM508" s="18"/>
      <c r="BN508" s="18"/>
    </row>
    <row r="509" spans="1:66" x14ac:dyDescent="0.25">
      <c r="A509" s="27"/>
      <c r="B509" s="26"/>
      <c r="C509" s="26"/>
      <c r="D509" s="26"/>
      <c r="BL509" s="18"/>
      <c r="BM509" s="18"/>
      <c r="BN509" s="18"/>
    </row>
    <row r="510" spans="1:66" x14ac:dyDescent="0.25">
      <c r="A510" s="27"/>
      <c r="B510" s="26"/>
      <c r="C510" s="26"/>
      <c r="D510" s="26"/>
      <c r="BL510" s="18"/>
      <c r="BM510" s="18"/>
      <c r="BN510" s="18"/>
    </row>
    <row r="511" spans="1:66" x14ac:dyDescent="0.25">
      <c r="A511" s="27"/>
      <c r="B511" s="26"/>
      <c r="C511" s="26"/>
      <c r="D511" s="26"/>
      <c r="BL511" s="18"/>
      <c r="BM511" s="18"/>
      <c r="BN511" s="18"/>
    </row>
    <row r="512" spans="1:66" x14ac:dyDescent="0.25">
      <c r="A512" s="27"/>
      <c r="B512" s="26"/>
      <c r="C512" s="26"/>
      <c r="D512" s="26"/>
      <c r="BL512" s="18"/>
      <c r="BM512" s="18"/>
      <c r="BN512" s="18"/>
    </row>
    <row r="513" spans="1:66" x14ac:dyDescent="0.25">
      <c r="A513" s="27"/>
      <c r="B513" s="26"/>
      <c r="C513" s="26"/>
      <c r="D513" s="26"/>
      <c r="BL513" s="18"/>
      <c r="BM513" s="18"/>
      <c r="BN513" s="18"/>
    </row>
    <row r="514" spans="1:66" x14ac:dyDescent="0.25">
      <c r="A514" s="27"/>
      <c r="B514" s="26"/>
      <c r="C514" s="26"/>
      <c r="D514" s="26"/>
      <c r="BL514" s="18"/>
      <c r="BM514" s="18"/>
      <c r="BN514" s="18"/>
    </row>
    <row r="515" spans="1:66" x14ac:dyDescent="0.25">
      <c r="A515" s="27"/>
      <c r="B515" s="26"/>
      <c r="C515" s="26"/>
      <c r="D515" s="26"/>
      <c r="BL515" s="18"/>
      <c r="BM515" s="18"/>
      <c r="BN515" s="18"/>
    </row>
    <row r="516" spans="1:66" x14ac:dyDescent="0.25">
      <c r="A516" s="27"/>
      <c r="B516" s="26"/>
      <c r="C516" s="26"/>
      <c r="D516" s="26"/>
      <c r="BL516" s="18"/>
      <c r="BM516" s="18"/>
      <c r="BN516" s="18"/>
    </row>
    <row r="517" spans="1:66" x14ac:dyDescent="0.25">
      <c r="A517" s="27"/>
      <c r="B517" s="26"/>
      <c r="C517" s="26"/>
      <c r="D517" s="26"/>
      <c r="BL517" s="18"/>
      <c r="BM517" s="18"/>
      <c r="BN517" s="18"/>
    </row>
    <row r="518" spans="1:66" x14ac:dyDescent="0.25">
      <c r="A518" s="27"/>
      <c r="B518" s="26"/>
      <c r="C518" s="26"/>
      <c r="D518" s="26"/>
      <c r="BL518" s="18"/>
      <c r="BM518" s="18"/>
      <c r="BN518" s="18"/>
    </row>
  </sheetData>
  <sheetProtection algorithmName="SHA-512" hashValue="aRIZGqHOUZlIWUgZ3NTQEsetIYKRTgvxJsODhNnSb/1osgoKmN5aRsHcVVl3gHhLopXg2aK6lt4Et6XaDn8TyA==" saltValue="tVN76didVjW4ji9cJnEpkg==" spinCount="100000" sheet="1" objects="1" scenarios="1" formatCells="0" formatColumns="0" formatRows="0"/>
  <mergeCells count="3">
    <mergeCell ref="B1:E1"/>
    <mergeCell ref="B2:E2"/>
    <mergeCell ref="B3:E3"/>
  </mergeCells>
  <pageMargins left="0.7" right="0.7" top="0.75" bottom="0.75" header="0.3" footer="0.3"/>
  <pageSetup scale="77" orientation="portrait"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showGridLines="0" zoomScaleNormal="100" workbookViewId="0">
      <pane xSplit="1" ySplit="5" topLeftCell="B6" activePane="bottomRight" state="frozen"/>
      <selection activeCell="G39" sqref="G39"/>
      <selection pane="topRight" activeCell="G39" sqref="G39"/>
      <selection pane="bottomLeft" activeCell="G39" sqref="G39"/>
      <selection pane="bottomRight" activeCell="A6" sqref="A6"/>
    </sheetView>
  </sheetViews>
  <sheetFormatPr defaultColWidth="9.140625" defaultRowHeight="15" x14ac:dyDescent="0.25"/>
  <cols>
    <col min="1" max="1" width="19.28515625" style="39" customWidth="1"/>
    <col min="2" max="2" width="52.5703125" style="39" customWidth="1"/>
    <col min="3" max="3" width="68.42578125" style="39" customWidth="1"/>
    <col min="4" max="4" width="29.42578125" style="39" customWidth="1"/>
    <col min="5" max="5" width="55.5703125" style="39" customWidth="1"/>
    <col min="6" max="6" width="36.5703125" style="39" customWidth="1"/>
    <col min="7" max="7" width="17.28515625" style="39" customWidth="1"/>
    <col min="8" max="8" width="18.85546875" style="39" customWidth="1"/>
    <col min="9" max="9" width="20.140625" style="39" customWidth="1"/>
    <col min="10" max="10" width="26.7109375" style="39" customWidth="1"/>
    <col min="11" max="11" width="15.140625" style="39" customWidth="1"/>
    <col min="12" max="16384" width="9.140625" style="39"/>
  </cols>
  <sheetData>
    <row r="1" spans="1:11" x14ac:dyDescent="0.25">
      <c r="A1" s="16" t="s">
        <v>493</v>
      </c>
      <c r="B1" s="43" t="str">
        <f>'Pricing - Lot 1 Voice'!C1</f>
        <v>Manhattan Telecommunications Corporation dba MetTel</v>
      </c>
      <c r="C1" s="45" t="s">
        <v>66</v>
      </c>
      <c r="D1" s="45"/>
      <c r="E1" s="45"/>
      <c r="F1" s="10"/>
      <c r="G1" s="10"/>
      <c r="H1" s="10"/>
      <c r="I1" s="10"/>
      <c r="J1" s="10"/>
      <c r="K1" s="10"/>
    </row>
    <row r="2" spans="1:11" x14ac:dyDescent="0.25">
      <c r="A2" s="17" t="s">
        <v>494</v>
      </c>
      <c r="B2" s="43" t="str">
        <f>'Pricing - Lot 1 Voice'!C2</f>
        <v>PS68702</v>
      </c>
      <c r="C2" s="45"/>
      <c r="D2" s="45"/>
      <c r="E2" s="45"/>
      <c r="F2" s="10"/>
      <c r="G2" s="10"/>
      <c r="H2" s="10"/>
      <c r="I2" s="10"/>
      <c r="J2" s="10"/>
      <c r="K2" s="10"/>
    </row>
    <row r="3" spans="1:11" x14ac:dyDescent="0.25">
      <c r="A3" s="17" t="s">
        <v>67</v>
      </c>
      <c r="B3" s="40">
        <f>'Pricing - Lot 1 Voice'!C3</f>
        <v>44690</v>
      </c>
      <c r="C3" s="45"/>
      <c r="D3" s="45"/>
      <c r="E3" s="45"/>
      <c r="F3" s="10"/>
      <c r="G3" s="10"/>
      <c r="H3" s="10"/>
      <c r="I3" s="10"/>
      <c r="J3" s="10"/>
      <c r="K3" s="10"/>
    </row>
    <row r="4" spans="1:11" x14ac:dyDescent="0.25">
      <c r="A4" s="20"/>
      <c r="B4" s="20"/>
      <c r="C4" s="21"/>
      <c r="D4" s="20"/>
      <c r="E4" s="21"/>
      <c r="F4" s="21"/>
      <c r="G4" s="22"/>
      <c r="H4" s="22"/>
      <c r="I4" s="22"/>
      <c r="J4" s="22"/>
      <c r="K4" s="22"/>
    </row>
    <row r="5" spans="1:11" ht="51" x14ac:dyDescent="0.25">
      <c r="A5" s="4" t="s">
        <v>0</v>
      </c>
      <c r="B5" s="4" t="s">
        <v>94</v>
      </c>
      <c r="C5" s="32" t="s">
        <v>95</v>
      </c>
      <c r="D5" s="5" t="s">
        <v>96</v>
      </c>
      <c r="E5" s="5" t="s">
        <v>97</v>
      </c>
      <c r="F5" s="15" t="s">
        <v>98</v>
      </c>
      <c r="G5" s="19" t="s">
        <v>104</v>
      </c>
      <c r="H5" s="19" t="s">
        <v>102</v>
      </c>
      <c r="I5" s="19" t="s">
        <v>103</v>
      </c>
      <c r="J5" s="19" t="s">
        <v>101</v>
      </c>
      <c r="K5" s="19" t="s">
        <v>100</v>
      </c>
    </row>
    <row r="6" spans="1:11" ht="382.5" x14ac:dyDescent="0.25">
      <c r="A6" s="89" t="s">
        <v>182</v>
      </c>
      <c r="B6" s="71" t="s">
        <v>181</v>
      </c>
      <c r="C6" s="72" t="s">
        <v>183</v>
      </c>
      <c r="D6" s="72" t="s">
        <v>184</v>
      </c>
      <c r="E6" s="72" t="s">
        <v>505</v>
      </c>
      <c r="F6" s="72" t="s">
        <v>185</v>
      </c>
      <c r="G6" s="73" t="s">
        <v>186</v>
      </c>
      <c r="H6" s="73" t="s">
        <v>187</v>
      </c>
      <c r="I6" s="73" t="s">
        <v>187</v>
      </c>
      <c r="J6" s="73" t="s">
        <v>187</v>
      </c>
      <c r="K6" s="73" t="s">
        <v>187</v>
      </c>
    </row>
    <row r="7" spans="1:11" ht="140.25" x14ac:dyDescent="0.25">
      <c r="A7" s="89" t="s">
        <v>506</v>
      </c>
      <c r="B7" s="74" t="s">
        <v>507</v>
      </c>
      <c r="C7" s="75" t="s">
        <v>223</v>
      </c>
      <c r="D7" s="76" t="s">
        <v>224</v>
      </c>
      <c r="E7" s="77" t="s">
        <v>225</v>
      </c>
      <c r="F7" s="77" t="s">
        <v>226</v>
      </c>
      <c r="G7" s="77" t="s">
        <v>226</v>
      </c>
      <c r="H7" s="78" t="s">
        <v>227</v>
      </c>
      <c r="I7" s="78" t="s">
        <v>228</v>
      </c>
      <c r="J7" s="78" t="s">
        <v>229</v>
      </c>
      <c r="K7" s="78" t="s">
        <v>230</v>
      </c>
    </row>
    <row r="8" spans="1:11" ht="140.25" x14ac:dyDescent="0.25">
      <c r="A8" s="89" t="s">
        <v>508</v>
      </c>
      <c r="B8" s="74" t="s">
        <v>507</v>
      </c>
      <c r="C8" s="75" t="s">
        <v>223</v>
      </c>
      <c r="D8" s="76" t="s">
        <v>224</v>
      </c>
      <c r="E8" s="77" t="s">
        <v>225</v>
      </c>
      <c r="F8" s="77" t="s">
        <v>226</v>
      </c>
      <c r="G8" s="77" t="s">
        <v>226</v>
      </c>
      <c r="H8" s="78" t="s">
        <v>227</v>
      </c>
      <c r="I8" s="78" t="s">
        <v>228</v>
      </c>
      <c r="J8" s="78" t="s">
        <v>229</v>
      </c>
      <c r="K8" s="78" t="s">
        <v>230</v>
      </c>
    </row>
    <row r="9" spans="1:11" ht="89.25" x14ac:dyDescent="0.25">
      <c r="A9" s="89" t="s">
        <v>231</v>
      </c>
      <c r="B9" s="74" t="s">
        <v>232</v>
      </c>
      <c r="C9" s="75" t="s">
        <v>223</v>
      </c>
      <c r="D9" s="76" t="s">
        <v>233</v>
      </c>
      <c r="E9" s="77" t="s">
        <v>490</v>
      </c>
      <c r="F9" s="77" t="s">
        <v>226</v>
      </c>
      <c r="G9" s="77" t="s">
        <v>226</v>
      </c>
      <c r="H9" s="78" t="s">
        <v>227</v>
      </c>
      <c r="I9" s="78" t="s">
        <v>228</v>
      </c>
      <c r="J9" s="76" t="s">
        <v>233</v>
      </c>
      <c r="K9" s="78" t="s">
        <v>230</v>
      </c>
    </row>
    <row r="10" spans="1:11" ht="89.25" x14ac:dyDescent="0.25">
      <c r="A10" s="89" t="s">
        <v>234</v>
      </c>
      <c r="B10" s="74" t="s">
        <v>232</v>
      </c>
      <c r="C10" s="75" t="s">
        <v>223</v>
      </c>
      <c r="D10" s="76" t="s">
        <v>233</v>
      </c>
      <c r="E10" s="77" t="s">
        <v>490</v>
      </c>
      <c r="F10" s="77" t="s">
        <v>226</v>
      </c>
      <c r="G10" s="77" t="s">
        <v>226</v>
      </c>
      <c r="H10" s="78" t="s">
        <v>227</v>
      </c>
      <c r="I10" s="78" t="s">
        <v>228</v>
      </c>
      <c r="J10" s="76" t="s">
        <v>233</v>
      </c>
      <c r="K10" s="78" t="s">
        <v>230</v>
      </c>
    </row>
    <row r="11" spans="1:11" ht="89.25" x14ac:dyDescent="0.25">
      <c r="A11" s="89" t="s">
        <v>235</v>
      </c>
      <c r="B11" s="74" t="s">
        <v>236</v>
      </c>
      <c r="C11" s="75" t="s">
        <v>223</v>
      </c>
      <c r="D11" s="76" t="s">
        <v>233</v>
      </c>
      <c r="E11" s="77" t="s">
        <v>491</v>
      </c>
      <c r="F11" s="77" t="s">
        <v>226</v>
      </c>
      <c r="G11" s="77" t="s">
        <v>226</v>
      </c>
      <c r="H11" s="78" t="s">
        <v>227</v>
      </c>
      <c r="I11" s="78" t="s">
        <v>228</v>
      </c>
      <c r="J11" s="76" t="s">
        <v>233</v>
      </c>
      <c r="K11" s="78" t="s">
        <v>230</v>
      </c>
    </row>
    <row r="12" spans="1:11" ht="114.75" x14ac:dyDescent="0.25">
      <c r="A12" s="89" t="s">
        <v>237</v>
      </c>
      <c r="B12" s="79" t="s">
        <v>238</v>
      </c>
      <c r="C12" s="75" t="s">
        <v>223</v>
      </c>
      <c r="D12" s="76" t="s">
        <v>233</v>
      </c>
      <c r="E12" s="77" t="s">
        <v>492</v>
      </c>
      <c r="F12" s="77" t="s">
        <v>226</v>
      </c>
      <c r="G12" s="77" t="s">
        <v>226</v>
      </c>
      <c r="H12" s="78" t="s">
        <v>227</v>
      </c>
      <c r="I12" s="80" t="s">
        <v>239</v>
      </c>
      <c r="J12" s="76" t="s">
        <v>240</v>
      </c>
      <c r="K12" s="78" t="s">
        <v>230</v>
      </c>
    </row>
  </sheetData>
  <sheetProtection algorithmName="SHA-512" hashValue="opmC2JSn4/8W1k56Lx6H4/2he4gZ2Ap8P09ExP2l32LjsYWM0Wv4L26YEEu0S6rIyi+1bAKa/HlZdAYdbJVx5A==" saltValue="reW88stihkwQ4b98z3CG1A==" spinCount="100000" sheet="1" objects="1" scenarios="1" formatCells="0" formatColumns="0" formatRows="0"/>
  <pageMargins left="0.7" right="0.7" top="0.75" bottom="0.75" header="0.3" footer="0.3"/>
  <pageSetup scale="77" orientation="portrait" r:id="rId1"/>
  <headerFooter>
    <oddHeader>&amp;L&amp;"Arial,Regular"&amp;9NYS Office of General Services
Procurement Services&amp;C&amp;"Arial,Regular"&amp;9Group 77017 Award 23100
Telecommunication Connectivity Services
(Statewide and County)&amp;R&amp;"Arial,Regular"&amp;9&amp;P of &amp;N</oddHeader>
    <oddFooter>&amp;LSeptember 2019 v91619&amp;C&amp;A&amp;RAttachment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2.xml><?xml version="1.0" encoding="utf-8"?>
<ds:datastoreItem xmlns:ds="http://schemas.openxmlformats.org/officeDocument/2006/customXml" ds:itemID="{BE5E41A7-0C04-4853-8B46-153056B3A1B0}">
  <ds:schemaRefs>
    <ds:schemaRef ds:uri="http://schemas.microsoft.com/office/infopath/2007/PartnerControls"/>
    <ds:schemaRef ds:uri="678ff5ba-7e10-4e2b-ab41-c6b2b3c0abbf"/>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Pricing - Lot 1 Voice</vt:lpstr>
      <vt:lpstr>Geographic Location - Lot 1</vt:lpstr>
      <vt:lpstr>Service Descriptions - Lot 1</vt:lpstr>
      <vt:lpstr>Pricing - Lot 2 Data</vt:lpstr>
      <vt:lpstr>Geographic Location - Lot 2</vt:lpstr>
      <vt:lpstr>Service Descriptions - Lot 2</vt:lpstr>
      <vt:lpstr>Pricing - Lot 3 Mobile</vt:lpstr>
      <vt:lpstr>Geographic Location - Lot 3</vt:lpstr>
      <vt:lpstr>Service Descriptions - Lot 3</vt:lpstr>
      <vt:lpstr>Pass-Through Charges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2019-06-03T20:26:09Z</cp:lastPrinted>
  <dcterms:created xsi:type="dcterms:W3CDTF">2011-04-27T14:49:10Z</dcterms:created>
  <dcterms:modified xsi:type="dcterms:W3CDTF">2022-05-17T11:38:30Z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