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codeName="ThisWorkbook" defaultThemeVersion="124226"/>
  <mc:AlternateContent xmlns:mc="http://schemas.openxmlformats.org/markup-compatibility/2006">
    <mc:Choice Requires="x15">
      <x15ac:absPath xmlns:x15ac="http://schemas.microsoft.com/office/spreadsheetml/2010/11/ac" url="V:\ProcurementServices\PSTm04(Normile)\Security\77201-23150 IFSSS\PriceAdjustments\2023-07-01 Elec, S&amp;S, Crane\New Lot 2 Price Lists\"/>
    </mc:Choice>
  </mc:AlternateContent>
  <xr:revisionPtr revIDLastSave="0" documentId="13_ncr:1_{F2F5FBB0-B236-4AF1-A080-648100FDC7F8}" xr6:coauthVersionLast="47" xr6:coauthVersionMax="47" xr10:uidLastSave="{00000000-0000-0000-0000-000000000000}"/>
  <bookViews>
    <workbookView xWindow="-120" yWindow="-120" windowWidth="29040" windowHeight="15840" tabRatio="783" xr2:uid="{00000000-000D-0000-FFFF-FFFF00000000}"/>
  </bookViews>
  <sheets>
    <sheet name="Cover Page" sheetId="52" r:id="rId1"/>
    <sheet name="Armet Group Pricing" sheetId="56" r:id="rId2"/>
    <sheet name="OpenTech Services Pricing" sheetId="58" r:id="rId3"/>
    <sheet name="Badgepass, Inc. Pricing" sheetId="59" r:id="rId4"/>
    <sheet name="AMT Datasouth Pricing" sheetId="60" r:id="rId5"/>
    <sheet name="Identiv, Inc. Pricing" sheetId="62" r:id="rId6"/>
    <sheet name="Matica Pricing" sheetId="63" r:id="rId7"/>
    <sheet name="Brady Pricing" sheetId="66" r:id="rId8"/>
    <sheet name="Videology Pricing" sheetId="67" r:id="rId9"/>
    <sheet name="Entrust Datacard Equipment" sheetId="71" r:id="rId10"/>
    <sheet name="Entrust Datacard Supplies" sheetId="70" r:id="rId11"/>
    <sheet name="ID Connection" sheetId="73" r:id="rId12"/>
    <sheet name="Remee Wire &amp; Cable" sheetId="76" r:id="rId13"/>
    <sheet name="West Penn Wire" sheetId="77" r:id="rId14"/>
    <sheet name="Lensec" sheetId="75" r:id="rId15"/>
    <sheet name="Region 1 Labor Rates" sheetId="37" r:id="rId16"/>
    <sheet name="Region 2 Labor Rates" sheetId="38" r:id="rId17"/>
    <sheet name="Region 3 Labor Rates" sheetId="39" r:id="rId18"/>
    <sheet name="Region 4 Labor Rates" sheetId="40" r:id="rId19"/>
    <sheet name="Region 5 Labor Rates" sheetId="41" r:id="rId20"/>
    <sheet name="Region 6 Labor Rates" sheetId="42" r:id="rId21"/>
    <sheet name="Region 7 Labor Rates" sheetId="43" r:id="rId22"/>
    <sheet name="Region 8 Labor Rates" sheetId="44" r:id="rId23"/>
    <sheet name="Region 9 Labor Rates" sheetId="45" r:id="rId24"/>
  </sheets>
  <externalReferences>
    <externalReference r:id="rId25"/>
    <externalReference r:id="rId26"/>
    <externalReference r:id="rId27"/>
  </externalReferences>
  <definedNames>
    <definedName name="_xlnm._FilterDatabase" localSheetId="4" hidden="1">'AMT Datasouth Pricing'!$A$4:$J$4</definedName>
    <definedName name="_xlnm._FilterDatabase" localSheetId="1" hidden="1">'Armet Group Pricing'!$A$4:$J$585</definedName>
    <definedName name="_xlnm._FilterDatabase" localSheetId="3" hidden="1">'Badgepass, Inc. Pricing'!$A$4:$J$139</definedName>
    <definedName name="_xlnm._FilterDatabase" localSheetId="7" hidden="1">'Brady Pricing'!$A$4:$J$1275</definedName>
    <definedName name="_xlnm._FilterDatabase" localSheetId="9" hidden="1">'Entrust Datacard Equipment'!$A$4:$J$1114</definedName>
    <definedName name="_xlnm._FilterDatabase" localSheetId="10" hidden="1">'Entrust Datacard Supplies'!$A$4:$J$2104</definedName>
    <definedName name="_xlnm._FilterDatabase" localSheetId="11" hidden="1">'ID Connection'!$A$4:$J$7687</definedName>
    <definedName name="_xlnm._FilterDatabase" localSheetId="5" hidden="1">'Identiv, Inc. Pricing'!$A$4:$J$60</definedName>
    <definedName name="_xlnm._FilterDatabase" localSheetId="14" hidden="1">Lensec!$A$4:$J$21</definedName>
    <definedName name="_xlnm._FilterDatabase" localSheetId="6" hidden="1">'Matica Pricing'!$A$4:$J$154</definedName>
    <definedName name="_xlnm._FilterDatabase" localSheetId="2" hidden="1">'OpenTech Services Pricing'!$A$4:$J$68</definedName>
    <definedName name="_xlnm._FilterDatabase" localSheetId="15" hidden="1">'Region 1 Labor Rates'!$A$3:$O$5</definedName>
    <definedName name="_xlnm._FilterDatabase" localSheetId="16" hidden="1">'Region 2 Labor Rates'!$A$3:$O$3</definedName>
    <definedName name="_xlnm._FilterDatabase" localSheetId="17" hidden="1">'Region 3 Labor Rates'!$A$3:$O$9</definedName>
    <definedName name="_xlnm._FilterDatabase" localSheetId="18" hidden="1">'Region 4 Labor Rates'!$A$3:$O$7</definedName>
    <definedName name="_xlnm._FilterDatabase" localSheetId="19" hidden="1">'Region 5 Labor Rates'!$A$3:$O$11</definedName>
    <definedName name="_xlnm._FilterDatabase" localSheetId="20" hidden="1">'Region 6 Labor Rates'!$A$3:$O$7</definedName>
    <definedName name="_xlnm._FilterDatabase" localSheetId="21" hidden="1">'Region 7 Labor Rates'!$A$3:$O$11</definedName>
    <definedName name="_xlnm._FilterDatabase" localSheetId="22" hidden="1">'Region 8 Labor Rates'!$A$3:$O$15</definedName>
    <definedName name="_xlnm._FilterDatabase" localSheetId="23" hidden="1">'Region 9 Labor Rates'!$A$3:$O$13</definedName>
    <definedName name="_xlnm._FilterDatabase" localSheetId="12" hidden="1">'Remee Wire &amp; Cable'!$A$4:$J$2314</definedName>
    <definedName name="_xlnm._FilterDatabase" localSheetId="8" hidden="1">'Videology Pricing'!$A$4:$J$4</definedName>
    <definedName name="_xlnm._FilterDatabase" localSheetId="13" hidden="1">'West Penn Wire'!$A$4:$J$4</definedName>
    <definedName name="_xlnm.Print_Titles" localSheetId="4">'AMT Datasouth Pricing'!$4:$4</definedName>
    <definedName name="_xlnm.Print_Titles" localSheetId="1">'Armet Group Pricing'!$4:$4</definedName>
    <definedName name="_xlnm.Print_Titles" localSheetId="3">'Badgepass, Inc. Pricing'!$4:$4</definedName>
    <definedName name="_xlnm.Print_Titles" localSheetId="7">'Brady Pricing'!$4:$4</definedName>
    <definedName name="_xlnm.Print_Titles" localSheetId="9">'Entrust Datacard Equipment'!$4:$4</definedName>
    <definedName name="_xlnm.Print_Titles" localSheetId="10">'Entrust Datacard Supplies'!$4:$4</definedName>
    <definedName name="_xlnm.Print_Titles" localSheetId="11">'ID Connection'!$4:$4</definedName>
    <definedName name="_xlnm.Print_Titles" localSheetId="5">'Identiv, Inc. Pricing'!$4:$4</definedName>
    <definedName name="_xlnm.Print_Titles" localSheetId="14">Lensec!$4:$4</definedName>
    <definedName name="_xlnm.Print_Titles" localSheetId="6">'Matica Pricing'!$4:$4</definedName>
    <definedName name="_xlnm.Print_Titles" localSheetId="2">'OpenTech Services Pricing'!$4:$4</definedName>
    <definedName name="_xlnm.Print_Titles" localSheetId="15">'Region 1 Labor Rates'!$3:$3</definedName>
    <definedName name="_xlnm.Print_Titles" localSheetId="16">'Region 2 Labor Rates'!$4:$4</definedName>
    <definedName name="_xlnm.Print_Titles" localSheetId="17">'Region 3 Labor Rates'!$4:$4</definedName>
    <definedName name="_xlnm.Print_Titles" localSheetId="18">'Region 4 Labor Rates'!$3:$3</definedName>
    <definedName name="_xlnm.Print_Titles" localSheetId="19">'Region 5 Labor Rates'!$4:$4</definedName>
    <definedName name="_xlnm.Print_Titles" localSheetId="20">'Region 6 Labor Rates'!$4:$4</definedName>
    <definedName name="_xlnm.Print_Titles" localSheetId="21">'Region 7 Labor Rates'!$4:$4</definedName>
    <definedName name="_xlnm.Print_Titles" localSheetId="22">'Region 8 Labor Rates'!$3:$3</definedName>
    <definedName name="_xlnm.Print_Titles" localSheetId="23">'Region 9 Labor Rates'!$3:$3</definedName>
    <definedName name="_xlnm.Print_Titles" localSheetId="12">'Remee Wire &amp; Cable'!$4:$4</definedName>
    <definedName name="_xlnm.Print_Titles" localSheetId="8">'Videology Pricing'!$4:$4</definedName>
    <definedName name="_xlnm.Print_Titles" localSheetId="13">'West Penn Wire'!$4:$4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9" i="39" l="1"/>
  <c r="O9" i="39" s="1"/>
  <c r="N8" i="39"/>
  <c r="O8" i="39" s="1"/>
  <c r="N6" i="39"/>
  <c r="O6" i="39" s="1"/>
  <c r="N5" i="39"/>
  <c r="O5" i="39" s="1"/>
  <c r="L9" i="39"/>
  <c r="M9" i="39" s="1"/>
  <c r="L8" i="39"/>
  <c r="M8" i="39" s="1"/>
  <c r="L6" i="39"/>
  <c r="M6" i="39" s="1"/>
  <c r="L5" i="39"/>
  <c r="M5" i="39" s="1"/>
  <c r="J9" i="39"/>
  <c r="K9" i="39" s="1"/>
  <c r="J8" i="39"/>
  <c r="K8" i="39" s="1"/>
  <c r="J6" i="39"/>
  <c r="K6" i="39" s="1"/>
  <c r="J5" i="39"/>
  <c r="K5" i="39" s="1"/>
  <c r="H9" i="39"/>
  <c r="I9" i="39" s="1"/>
  <c r="H8" i="39"/>
  <c r="I8" i="39" s="1"/>
  <c r="H6" i="39"/>
  <c r="I6" i="39" s="1"/>
  <c r="H5" i="39"/>
  <c r="I5" i="39" s="1"/>
  <c r="D9" i="39"/>
  <c r="D8" i="39"/>
  <c r="D6" i="39"/>
  <c r="D5" i="39"/>
  <c r="N5" i="40"/>
  <c r="O5" i="40" s="1"/>
  <c r="N6" i="40"/>
  <c r="O6" i="40" s="1"/>
  <c r="N7" i="40"/>
  <c r="O7" i="40" s="1"/>
  <c r="N4" i="40"/>
  <c r="O4" i="40" s="1"/>
  <c r="L5" i="40"/>
  <c r="M5" i="40" s="1"/>
  <c r="L6" i="40"/>
  <c r="M6" i="40" s="1"/>
  <c r="L7" i="40"/>
  <c r="M7" i="40" s="1"/>
  <c r="L4" i="40"/>
  <c r="M4" i="40" s="1"/>
  <c r="J5" i="40"/>
  <c r="K5" i="40" s="1"/>
  <c r="J6" i="40"/>
  <c r="K6" i="40" s="1"/>
  <c r="J7" i="40"/>
  <c r="K7" i="40" s="1"/>
  <c r="J4" i="40"/>
  <c r="K4" i="40" s="1"/>
  <c r="H5" i="40"/>
  <c r="I5" i="40" s="1"/>
  <c r="H6" i="40"/>
  <c r="I6" i="40" s="1"/>
  <c r="H7" i="40"/>
  <c r="I7" i="40" s="1"/>
  <c r="H4" i="40"/>
  <c r="I4" i="40" s="1"/>
  <c r="D5" i="40"/>
  <c r="D6" i="40"/>
  <c r="D7" i="40"/>
  <c r="D4" i="40"/>
  <c r="N10" i="41"/>
  <c r="O10" i="41" s="1"/>
  <c r="N6" i="41"/>
  <c r="O6" i="41" s="1"/>
  <c r="L10" i="41"/>
  <c r="M10" i="41" s="1"/>
  <c r="L6" i="41"/>
  <c r="M6" i="41" s="1"/>
  <c r="J10" i="41"/>
  <c r="K10" i="41" s="1"/>
  <c r="J6" i="41"/>
  <c r="K6" i="41" s="1"/>
  <c r="H10" i="41"/>
  <c r="I10" i="41" s="1"/>
  <c r="H6" i="41"/>
  <c r="I6" i="41" s="1"/>
  <c r="D10" i="41"/>
  <c r="D6" i="41"/>
  <c r="A6" i="77"/>
  <c r="A7" i="77" s="1"/>
  <c r="A8" i="77" s="1"/>
  <c r="A9" i="77" s="1"/>
  <c r="A10" i="77" s="1"/>
  <c r="A11" i="77" s="1"/>
  <c r="A12" i="77" s="1"/>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112" i="77" s="1"/>
  <c r="A113" i="77" s="1"/>
  <c r="A114" i="77" s="1"/>
  <c r="A115" i="77" s="1"/>
  <c r="A116" i="77" s="1"/>
  <c r="A117" i="77" s="1"/>
  <c r="A118" i="77" s="1"/>
  <c r="A119" i="77" s="1"/>
  <c r="A120" i="77" s="1"/>
  <c r="A121" i="77" s="1"/>
  <c r="A122" i="77" s="1"/>
  <c r="A123" i="77" s="1"/>
  <c r="A124" i="77" s="1"/>
  <c r="A125" i="77" s="1"/>
  <c r="A126" i="77" s="1"/>
  <c r="A127" i="77" s="1"/>
  <c r="A128" i="77" s="1"/>
  <c r="A129" i="77" s="1"/>
  <c r="A130" i="77" s="1"/>
  <c r="A131" i="77" s="1"/>
  <c r="A132" i="77" s="1"/>
  <c r="A133" i="77" s="1"/>
  <c r="A134" i="77" s="1"/>
  <c r="A135" i="77" s="1"/>
  <c r="A136" i="77" s="1"/>
  <c r="A137" i="77" s="1"/>
  <c r="A138" i="77" s="1"/>
  <c r="A139" i="77" s="1"/>
  <c r="A140" i="77" s="1"/>
  <c r="A141" i="77" s="1"/>
  <c r="A142" i="77" s="1"/>
  <c r="A143" i="77" s="1"/>
  <c r="A144" i="77" s="1"/>
  <c r="A145" i="77" s="1"/>
  <c r="A146" i="77" s="1"/>
  <c r="A147" i="77" s="1"/>
  <c r="A148" i="77" s="1"/>
  <c r="A149" i="77" s="1"/>
  <c r="A150" i="77" s="1"/>
  <c r="A151" i="77" s="1"/>
  <c r="A152" i="77" s="1"/>
  <c r="A153" i="77" s="1"/>
  <c r="A154" i="77" s="1"/>
  <c r="A155" i="77" s="1"/>
  <c r="A156" i="77" s="1"/>
  <c r="A157" i="77" s="1"/>
  <c r="A158" i="77" s="1"/>
  <c r="A159" i="77" s="1"/>
  <c r="A160" i="77" s="1"/>
  <c r="A161" i="77" s="1"/>
  <c r="A162" i="77" s="1"/>
  <c r="A163" i="77" s="1"/>
  <c r="A164" i="77" s="1"/>
  <c r="A165" i="77" s="1"/>
  <c r="A166" i="77" s="1"/>
  <c r="A167" i="77" s="1"/>
  <c r="A168" i="77" s="1"/>
  <c r="A169" i="77" s="1"/>
  <c r="A170" i="77" s="1"/>
  <c r="A171" i="77" s="1"/>
  <c r="A172" i="77" s="1"/>
  <c r="A173" i="77" s="1"/>
  <c r="A174" i="77" s="1"/>
  <c r="A175" i="77" s="1"/>
  <c r="A176" i="77" s="1"/>
  <c r="A177" i="77" s="1"/>
  <c r="A178" i="77" s="1"/>
  <c r="A179" i="77" s="1"/>
  <c r="A180" i="77" s="1"/>
  <c r="A181" i="77" s="1"/>
  <c r="A182" i="77" s="1"/>
  <c r="A183" i="77" s="1"/>
  <c r="A184" i="77" s="1"/>
  <c r="A185" i="77" s="1"/>
  <c r="A186" i="77" s="1"/>
  <c r="A187" i="77" s="1"/>
  <c r="A188" i="77" s="1"/>
  <c r="A189" i="77" s="1"/>
  <c r="A190" i="77" s="1"/>
  <c r="A191" i="77" s="1"/>
  <c r="A192" i="77" s="1"/>
  <c r="A193" i="77" s="1"/>
  <c r="A194" i="77" s="1"/>
  <c r="A195" i="77" s="1"/>
  <c r="A196" i="77" s="1"/>
  <c r="A197" i="77" s="1"/>
  <c r="A198" i="77" s="1"/>
  <c r="A199" i="77" s="1"/>
  <c r="A200" i="77" s="1"/>
  <c r="A201" i="77" s="1"/>
  <c r="A202" i="77" s="1"/>
  <c r="A203" i="77" s="1"/>
  <c r="A204" i="77" s="1"/>
  <c r="A205" i="77" s="1"/>
  <c r="A206" i="77" s="1"/>
  <c r="A207" i="77" s="1"/>
  <c r="A208" i="77" s="1"/>
  <c r="A209" i="77" s="1"/>
  <c r="A210" i="77" s="1"/>
  <c r="A211" i="77" s="1"/>
  <c r="A212" i="77" s="1"/>
  <c r="A213" i="77" s="1"/>
  <c r="A214" i="77" s="1"/>
  <c r="A215" i="77" s="1"/>
  <c r="A216" i="77" s="1"/>
  <c r="A217" i="77" s="1"/>
  <c r="A218" i="77" s="1"/>
  <c r="A219" i="77" s="1"/>
  <c r="A220" i="77" s="1"/>
  <c r="A221" i="77" s="1"/>
  <c r="A222" i="77" s="1"/>
  <c r="A223" i="77" s="1"/>
  <c r="A224" i="77" s="1"/>
  <c r="A225" i="77" s="1"/>
  <c r="A226" i="77" s="1"/>
  <c r="A227" i="77" s="1"/>
  <c r="A228" i="77" s="1"/>
  <c r="A229" i="77" s="1"/>
  <c r="A230" i="77" s="1"/>
  <c r="A231" i="77" s="1"/>
  <c r="A232" i="77" s="1"/>
  <c r="A233" i="77" s="1"/>
  <c r="A234" i="77" s="1"/>
  <c r="A235" i="77" s="1"/>
  <c r="A236" i="77" s="1"/>
  <c r="A237" i="77" s="1"/>
  <c r="A238" i="77" s="1"/>
  <c r="A239" i="77" s="1"/>
  <c r="A240" i="77" s="1"/>
  <c r="A241" i="77" s="1"/>
  <c r="A242" i="77" s="1"/>
  <c r="A243" i="77" s="1"/>
  <c r="A244" i="77" s="1"/>
  <c r="A245" i="77" s="1"/>
  <c r="A246" i="77" s="1"/>
  <c r="A247" i="77" s="1"/>
  <c r="A248" i="77" s="1"/>
  <c r="A249" i="77" s="1"/>
  <c r="A250" i="77" s="1"/>
  <c r="A251" i="77" s="1"/>
  <c r="A252" i="77" s="1"/>
  <c r="A253" i="77" s="1"/>
  <c r="A254" i="77" s="1"/>
  <c r="A255" i="77" s="1"/>
  <c r="A256" i="77" s="1"/>
  <c r="A257" i="77" s="1"/>
  <c r="A258" i="77" s="1"/>
  <c r="A259" i="77" s="1"/>
  <c r="A260" i="77" s="1"/>
  <c r="A261" i="77" s="1"/>
  <c r="A262" i="77" s="1"/>
  <c r="A263" i="77" s="1"/>
  <c r="A264" i="77" s="1"/>
  <c r="A265" i="77" s="1"/>
  <c r="A266" i="77" s="1"/>
  <c r="A267" i="77" s="1"/>
  <c r="A268" i="77" s="1"/>
  <c r="A269" i="77" s="1"/>
  <c r="A270" i="77" s="1"/>
  <c r="A271" i="77" s="1"/>
  <c r="A272" i="77" s="1"/>
  <c r="A273" i="77" s="1"/>
  <c r="A274" i="77" s="1"/>
  <c r="A275" i="77" s="1"/>
  <c r="A276" i="77" s="1"/>
  <c r="A277" i="77" s="1"/>
  <c r="A278" i="77" s="1"/>
  <c r="A279" i="77" s="1"/>
  <c r="A280" i="77" s="1"/>
  <c r="A281" i="77" s="1"/>
  <c r="A282" i="77" s="1"/>
  <c r="A283" i="77" s="1"/>
  <c r="A284" i="77" s="1"/>
  <c r="A285" i="77" s="1"/>
  <c r="A286" i="77" s="1"/>
  <c r="A287" i="77" s="1"/>
  <c r="A288" i="77" s="1"/>
  <c r="A289" i="77" s="1"/>
  <c r="A290" i="77" s="1"/>
  <c r="A291" i="77" s="1"/>
  <c r="A292" i="77" s="1"/>
  <c r="A293" i="77" s="1"/>
  <c r="A294" i="77" s="1"/>
  <c r="A295" i="77" s="1"/>
  <c r="A296" i="77" s="1"/>
  <c r="A297" i="77" s="1"/>
  <c r="A298" i="77" s="1"/>
  <c r="A299" i="77" s="1"/>
  <c r="A300" i="77" s="1"/>
  <c r="A301" i="77" s="1"/>
  <c r="A302" i="77" s="1"/>
  <c r="A303" i="77" s="1"/>
  <c r="A304" i="77" s="1"/>
  <c r="A305" i="77" s="1"/>
  <c r="A306" i="77" s="1"/>
  <c r="A307" i="77" s="1"/>
  <c r="A308" i="77" s="1"/>
  <c r="A309" i="77" s="1"/>
  <c r="A310" i="77" s="1"/>
  <c r="A311" i="77" s="1"/>
  <c r="A312" i="77" s="1"/>
  <c r="A313" i="77" s="1"/>
  <c r="A314" i="77" s="1"/>
  <c r="A315" i="77" s="1"/>
  <c r="A316" i="77" s="1"/>
  <c r="A317" i="77" s="1"/>
  <c r="A318" i="77" s="1"/>
  <c r="A319" i="77" s="1"/>
  <c r="A320" i="77" s="1"/>
  <c r="A321" i="77" s="1"/>
  <c r="A322" i="77" s="1"/>
  <c r="A323" i="77" s="1"/>
  <c r="A324" i="77" s="1"/>
  <c r="A325" i="77" s="1"/>
  <c r="A326" i="77" s="1"/>
  <c r="A327" i="77" s="1"/>
  <c r="A328" i="77" s="1"/>
  <c r="A329" i="77" s="1"/>
  <c r="A330" i="77" s="1"/>
  <c r="A331" i="77" s="1"/>
  <c r="A332" i="77" s="1"/>
  <c r="A333" i="77" s="1"/>
  <c r="A334" i="77" s="1"/>
  <c r="A335" i="77" s="1"/>
  <c r="A336" i="77" s="1"/>
  <c r="A337" i="77" s="1"/>
  <c r="A338" i="77" s="1"/>
  <c r="A339" i="77" s="1"/>
  <c r="A340" i="77" s="1"/>
  <c r="A341" i="77" s="1"/>
  <c r="A342" i="77" s="1"/>
  <c r="A343" i="77" s="1"/>
  <c r="A344" i="77" s="1"/>
  <c r="A345" i="77" s="1"/>
  <c r="A346" i="77" s="1"/>
  <c r="A347" i="77" s="1"/>
  <c r="A348" i="77" s="1"/>
  <c r="A349" i="77" s="1"/>
  <c r="A350" i="77" s="1"/>
  <c r="A351" i="77" s="1"/>
  <c r="A352" i="77" s="1"/>
  <c r="A353" i="77" s="1"/>
  <c r="A354" i="77" s="1"/>
  <c r="A355" i="77" s="1"/>
  <c r="A356" i="77" s="1"/>
  <c r="A357" i="77" s="1"/>
  <c r="A358" i="77" s="1"/>
  <c r="A359" i="77" s="1"/>
  <c r="A360" i="77" s="1"/>
  <c r="A361" i="77" s="1"/>
  <c r="A362" i="77" s="1"/>
  <c r="A363" i="77" s="1"/>
  <c r="A364" i="77" s="1"/>
  <c r="A365" i="77" s="1"/>
  <c r="A366" i="77" s="1"/>
  <c r="A367" i="77" s="1"/>
  <c r="A368" i="77" s="1"/>
  <c r="A369" i="77" s="1"/>
  <c r="A370" i="77" s="1"/>
  <c r="A371" i="77" s="1"/>
  <c r="A372" i="77" s="1"/>
  <c r="A373" i="77" s="1"/>
  <c r="A374" i="77" s="1"/>
  <c r="A375" i="77" s="1"/>
  <c r="A376" i="77" s="1"/>
  <c r="A377" i="77" s="1"/>
  <c r="A378" i="77" s="1"/>
  <c r="A379" i="77" s="1"/>
  <c r="A380" i="77" s="1"/>
  <c r="A381" i="77" s="1"/>
  <c r="A382" i="77" s="1"/>
  <c r="A383" i="77" s="1"/>
  <c r="A384" i="77" s="1"/>
  <c r="A385" i="77" s="1"/>
  <c r="A386" i="77" s="1"/>
  <c r="A387" i="77" s="1"/>
  <c r="A388" i="77" s="1"/>
  <c r="A389" i="77" s="1"/>
  <c r="A390" i="77" s="1"/>
  <c r="A391" i="77" s="1"/>
  <c r="A392" i="77" s="1"/>
  <c r="A393" i="77" s="1"/>
  <c r="A394" i="77" s="1"/>
  <c r="A395" i="77" s="1"/>
  <c r="A396" i="77" s="1"/>
  <c r="A397" i="77" s="1"/>
  <c r="A398" i="77" s="1"/>
  <c r="A399" i="77" s="1"/>
  <c r="A400" i="77" s="1"/>
  <c r="A401" i="77" s="1"/>
  <c r="A402" i="77" s="1"/>
  <c r="A403" i="77" s="1"/>
  <c r="A404" i="77" s="1"/>
  <c r="A405" i="77" s="1"/>
  <c r="A406" i="77" s="1"/>
  <c r="A407" i="77" s="1"/>
  <c r="A408" i="77" s="1"/>
  <c r="A409" i="77" s="1"/>
  <c r="A410" i="77" s="1"/>
  <c r="A411" i="77" s="1"/>
  <c r="A412" i="77" s="1"/>
  <c r="A413" i="77" s="1"/>
  <c r="A414" i="77" s="1"/>
  <c r="A415" i="77" s="1"/>
  <c r="A416" i="77" s="1"/>
  <c r="A417" i="77" s="1"/>
  <c r="A418" i="77" s="1"/>
  <c r="A419" i="77" s="1"/>
  <c r="A420" i="77" s="1"/>
  <c r="A421" i="77" s="1"/>
  <c r="A422" i="77" s="1"/>
  <c r="A423" i="77" s="1"/>
  <c r="A424" i="77" s="1"/>
  <c r="A425" i="77" s="1"/>
  <c r="A426" i="77" s="1"/>
  <c r="A427" i="77" s="1"/>
  <c r="A428" i="77" s="1"/>
  <c r="A429" i="77" s="1"/>
  <c r="A430" i="77" s="1"/>
  <c r="A431" i="77" s="1"/>
  <c r="A432" i="77" s="1"/>
  <c r="A433" i="77" s="1"/>
  <c r="A434" i="77" s="1"/>
  <c r="A435" i="77" s="1"/>
  <c r="A436" i="77" s="1"/>
  <c r="A437" i="77" s="1"/>
  <c r="A438" i="77" s="1"/>
  <c r="A439" i="77" s="1"/>
  <c r="A440" i="77" s="1"/>
  <c r="A441" i="77" s="1"/>
  <c r="A442" i="77" s="1"/>
  <c r="A443" i="77" s="1"/>
  <c r="A444" i="77" s="1"/>
  <c r="A445" i="77" s="1"/>
  <c r="A446" i="77" s="1"/>
  <c r="A447" i="77" s="1"/>
  <c r="A448" i="77" s="1"/>
  <c r="A449" i="77" s="1"/>
  <c r="A450" i="77" s="1"/>
  <c r="A451" i="77" s="1"/>
  <c r="A452" i="77" s="1"/>
  <c r="A453" i="77" s="1"/>
  <c r="A454" i="77" s="1"/>
  <c r="A455" i="77" s="1"/>
  <c r="A456" i="77" s="1"/>
  <c r="A457" i="77" s="1"/>
  <c r="A458" i="77" s="1"/>
  <c r="A459" i="77" s="1"/>
  <c r="A460" i="77" s="1"/>
  <c r="A461" i="77" s="1"/>
  <c r="A462" i="77" s="1"/>
  <c r="A463" i="77" s="1"/>
  <c r="A464" i="77" s="1"/>
  <c r="A465" i="77" s="1"/>
  <c r="A466" i="77" s="1"/>
  <c r="A467" i="77" s="1"/>
  <c r="A468" i="77" s="1"/>
  <c r="A469" i="77" s="1"/>
  <c r="A470" i="77" s="1"/>
  <c r="A471" i="77" s="1"/>
  <c r="A472" i="77" s="1"/>
  <c r="A473" i="77" s="1"/>
  <c r="A474" i="77" s="1"/>
  <c r="A475" i="77" s="1"/>
  <c r="A476" i="77" s="1"/>
  <c r="A477" i="77" s="1"/>
  <c r="A478" i="77" s="1"/>
  <c r="A479" i="77" s="1"/>
  <c r="A480" i="77" s="1"/>
  <c r="A481" i="77" s="1"/>
  <c r="A482" i="77" s="1"/>
  <c r="A483" i="77" s="1"/>
  <c r="A484" i="77" s="1"/>
  <c r="A485" i="77" s="1"/>
  <c r="A486" i="77" s="1"/>
  <c r="A487" i="77" s="1"/>
  <c r="A488" i="77" s="1"/>
  <c r="A489" i="77" s="1"/>
  <c r="A490" i="77" s="1"/>
  <c r="A491" i="77" s="1"/>
  <c r="A492" i="77" s="1"/>
  <c r="A493" i="77" s="1"/>
  <c r="A494" i="77" s="1"/>
  <c r="A495" i="77" s="1"/>
  <c r="A496" i="77" s="1"/>
  <c r="A497" i="77" s="1"/>
  <c r="A498" i="77" s="1"/>
  <c r="A499" i="77" s="1"/>
  <c r="A500" i="77" s="1"/>
  <c r="A501" i="77" s="1"/>
  <c r="A502" i="77" s="1"/>
  <c r="A503" i="77" s="1"/>
  <c r="A504" i="77" s="1"/>
  <c r="A505" i="77" s="1"/>
  <c r="A506" i="77" s="1"/>
  <c r="A507" i="77" s="1"/>
  <c r="A508" i="77" s="1"/>
  <c r="A509" i="77" s="1"/>
  <c r="A510" i="77" s="1"/>
  <c r="A511" i="77" s="1"/>
  <c r="A512" i="77" s="1"/>
  <c r="A513" i="77" s="1"/>
  <c r="A514" i="77" s="1"/>
  <c r="A515" i="77" s="1"/>
  <c r="A516" i="77" s="1"/>
  <c r="A517" i="77" s="1"/>
  <c r="A518" i="77" s="1"/>
  <c r="A519" i="77" s="1"/>
  <c r="A520" i="77" s="1"/>
  <c r="A521" i="77" s="1"/>
  <c r="A522" i="77" s="1"/>
  <c r="A523" i="77" s="1"/>
  <c r="A524" i="77" s="1"/>
  <c r="A525" i="77" s="1"/>
  <c r="A526" i="77" s="1"/>
  <c r="A527" i="77" s="1"/>
  <c r="A528" i="77" s="1"/>
  <c r="A529" i="77" s="1"/>
  <c r="A530" i="77" s="1"/>
  <c r="A531" i="77" s="1"/>
  <c r="A532" i="77" s="1"/>
  <c r="A533" i="77" s="1"/>
  <c r="A534" i="77" s="1"/>
  <c r="A535" i="77" s="1"/>
  <c r="A536" i="77" s="1"/>
  <c r="A537" i="77" s="1"/>
  <c r="A538" i="77" s="1"/>
  <c r="A539" i="77" s="1"/>
  <c r="A540" i="77" s="1"/>
  <c r="A541" i="77" s="1"/>
  <c r="A542" i="77" s="1"/>
  <c r="A543" i="77" s="1"/>
  <c r="A544" i="77" s="1"/>
  <c r="A545" i="77" s="1"/>
  <c r="A546" i="77" s="1"/>
  <c r="A547" i="77" s="1"/>
  <c r="A548" i="77" s="1"/>
  <c r="A549" i="77" s="1"/>
  <c r="A550" i="77" s="1"/>
  <c r="A551" i="77" s="1"/>
  <c r="A552" i="77" s="1"/>
  <c r="A553" i="77" s="1"/>
  <c r="A554" i="77" s="1"/>
  <c r="A555" i="77" s="1"/>
  <c r="A556" i="77" s="1"/>
  <c r="A557" i="77" s="1"/>
  <c r="A558" i="77" s="1"/>
  <c r="A559" i="77" s="1"/>
  <c r="A560" i="77" s="1"/>
  <c r="A561" i="77" s="1"/>
  <c r="A562" i="77" s="1"/>
  <c r="A563" i="77" s="1"/>
  <c r="A564" i="77" s="1"/>
  <c r="A565" i="77" s="1"/>
  <c r="A566" i="77" s="1"/>
  <c r="A567" i="77" s="1"/>
  <c r="A568" i="77" s="1"/>
  <c r="A569" i="77" s="1"/>
  <c r="A570" i="77" s="1"/>
  <c r="A571" i="77" s="1"/>
  <c r="A572" i="77" s="1"/>
  <c r="A573" i="77" s="1"/>
  <c r="A574" i="77" s="1"/>
  <c r="A575" i="77" s="1"/>
  <c r="A576" i="77" s="1"/>
  <c r="A577" i="77" s="1"/>
  <c r="A578" i="77" s="1"/>
  <c r="A579" i="77" s="1"/>
  <c r="A580" i="77" s="1"/>
  <c r="A581" i="77" s="1"/>
  <c r="A582" i="77" s="1"/>
  <c r="A583" i="77" s="1"/>
  <c r="A584" i="77" s="1"/>
  <c r="A585" i="77" s="1"/>
  <c r="A586" i="77" s="1"/>
  <c r="A587" i="77" s="1"/>
  <c r="A588" i="77" s="1"/>
  <c r="A589" i="77" s="1"/>
  <c r="A590" i="77" s="1"/>
  <c r="A591" i="77" s="1"/>
  <c r="A592" i="77" s="1"/>
  <c r="A593" i="77" s="1"/>
  <c r="A594" i="77" s="1"/>
  <c r="A595" i="77" s="1"/>
  <c r="A596" i="77" s="1"/>
  <c r="A597" i="77" s="1"/>
  <c r="A598" i="77" s="1"/>
  <c r="A599" i="77" s="1"/>
  <c r="A600" i="77" s="1"/>
  <c r="A601" i="77" s="1"/>
  <c r="A602" i="77" s="1"/>
  <c r="A603" i="77" s="1"/>
  <c r="A604" i="77" s="1"/>
  <c r="A605" i="77" s="1"/>
  <c r="A606" i="77" s="1"/>
  <c r="A607" i="77" s="1"/>
  <c r="A608" i="77" s="1"/>
  <c r="A609" i="77" s="1"/>
  <c r="A610" i="77" s="1"/>
  <c r="A611" i="77" s="1"/>
  <c r="A612" i="77" s="1"/>
  <c r="A613" i="77" s="1"/>
  <c r="A614" i="77" s="1"/>
  <c r="A615" i="77" s="1"/>
  <c r="A616" i="77" s="1"/>
  <c r="A617" i="77" s="1"/>
  <c r="A618" i="77" s="1"/>
  <c r="A619" i="77" s="1"/>
  <c r="A620" i="77" s="1"/>
  <c r="A621" i="77" s="1"/>
  <c r="A622" i="77" s="1"/>
  <c r="A623" i="77" s="1"/>
  <c r="A624" i="77" s="1"/>
  <c r="A625" i="77" s="1"/>
  <c r="A626" i="77" s="1"/>
  <c r="A627" i="77" s="1"/>
  <c r="A628" i="77" s="1"/>
  <c r="A629" i="77" s="1"/>
  <c r="A630" i="77" s="1"/>
  <c r="A631" i="77" s="1"/>
  <c r="A632" i="77" s="1"/>
  <c r="A633" i="77" s="1"/>
  <c r="A634" i="77" s="1"/>
  <c r="A635" i="77" s="1"/>
  <c r="A636" i="77" s="1"/>
  <c r="A637" i="77" s="1"/>
  <c r="A638" i="77" s="1"/>
  <c r="A639" i="77" s="1"/>
  <c r="A640" i="77" s="1"/>
  <c r="A641" i="77" s="1"/>
  <c r="A642" i="77" s="1"/>
  <c r="A643" i="77" s="1"/>
  <c r="A644" i="77" s="1"/>
  <c r="A645" i="77" s="1"/>
  <c r="A646" i="77" s="1"/>
  <c r="A647" i="77" s="1"/>
  <c r="A648" i="77" s="1"/>
  <c r="A649" i="77" s="1"/>
  <c r="A650" i="77" s="1"/>
  <c r="A651" i="77" s="1"/>
  <c r="A652" i="77" s="1"/>
  <c r="A653" i="77" s="1"/>
  <c r="A654" i="77" s="1"/>
  <c r="A655" i="77" s="1"/>
  <c r="A656" i="77" s="1"/>
  <c r="A657" i="77" s="1"/>
  <c r="A658" i="77" s="1"/>
  <c r="A659" i="77" s="1"/>
  <c r="A660" i="77" s="1"/>
  <c r="A661" i="77" s="1"/>
  <c r="A662" i="77" s="1"/>
  <c r="A663" i="77" s="1"/>
  <c r="A664" i="77" s="1"/>
  <c r="A665" i="77" s="1"/>
  <c r="A666" i="77" s="1"/>
  <c r="A667" i="77" s="1"/>
  <c r="A668" i="77" s="1"/>
  <c r="A669" i="77" s="1"/>
  <c r="A670" i="77" s="1"/>
  <c r="A671" i="77" s="1"/>
  <c r="A672" i="77" s="1"/>
  <c r="A673" i="77" s="1"/>
  <c r="A674" i="77" s="1"/>
  <c r="A675" i="77" s="1"/>
  <c r="A676" i="77" s="1"/>
  <c r="A677" i="77" s="1"/>
  <c r="A678" i="77" s="1"/>
  <c r="A679" i="77" s="1"/>
  <c r="A680" i="77" s="1"/>
  <c r="A681" i="77" s="1"/>
  <c r="A682" i="77" s="1"/>
  <c r="A683" i="77" s="1"/>
  <c r="A684" i="77" s="1"/>
  <c r="A685" i="77" s="1"/>
  <c r="A686" i="77" s="1"/>
  <c r="A687" i="77" s="1"/>
  <c r="A688" i="77" s="1"/>
  <c r="A689" i="77" s="1"/>
  <c r="A690" i="77" s="1"/>
  <c r="A691" i="77" s="1"/>
  <c r="A692" i="77" s="1"/>
  <c r="A693" i="77" s="1"/>
  <c r="A694" i="77" s="1"/>
  <c r="A695" i="77" s="1"/>
  <c r="A696" i="77" s="1"/>
  <c r="A697" i="77" s="1"/>
  <c r="A698" i="77" s="1"/>
  <c r="A699" i="77" s="1"/>
  <c r="A700" i="77" s="1"/>
  <c r="A701" i="77" s="1"/>
  <c r="A702" i="77" s="1"/>
  <c r="A703" i="77" s="1"/>
  <c r="A704" i="77" s="1"/>
  <c r="A705" i="77" s="1"/>
  <c r="A706" i="77" s="1"/>
  <c r="A707" i="77" s="1"/>
  <c r="A708" i="77" s="1"/>
  <c r="A709" i="77" s="1"/>
  <c r="A710" i="77" s="1"/>
  <c r="A711" i="77" s="1"/>
  <c r="A712" i="77" s="1"/>
  <c r="A713" i="77" s="1"/>
  <c r="A714" i="77" s="1"/>
  <c r="A715" i="77" s="1"/>
  <c r="A716" i="77" s="1"/>
  <c r="A717" i="77" s="1"/>
  <c r="A718" i="77" s="1"/>
  <c r="A719" i="77" s="1"/>
  <c r="A720" i="77" s="1"/>
  <c r="A721" i="77" s="1"/>
  <c r="A722" i="77" s="1"/>
  <c r="A723" i="77" s="1"/>
  <c r="A724" i="77" s="1"/>
  <c r="A725" i="77" s="1"/>
  <c r="A726" i="77" s="1"/>
  <c r="A727" i="77" s="1"/>
  <c r="A728" i="77" s="1"/>
  <c r="A729" i="77" s="1"/>
  <c r="A730" i="77" s="1"/>
  <c r="A731" i="77" s="1"/>
  <c r="A732" i="77" s="1"/>
  <c r="A733" i="77" s="1"/>
  <c r="A734" i="77" s="1"/>
  <c r="A735" i="77" s="1"/>
  <c r="A736" i="77" s="1"/>
  <c r="A737" i="77" s="1"/>
  <c r="A738" i="77" s="1"/>
  <c r="A739" i="77" s="1"/>
  <c r="A740" i="77" s="1"/>
  <c r="A741" i="77" s="1"/>
  <c r="A742" i="77" s="1"/>
  <c r="A743" i="77" s="1"/>
  <c r="A744" i="77" s="1"/>
  <c r="A745" i="77" s="1"/>
  <c r="A746" i="77" s="1"/>
  <c r="A747" i="77" s="1"/>
  <c r="A748" i="77" s="1"/>
  <c r="A749" i="77" s="1"/>
  <c r="A750" i="77" s="1"/>
  <c r="A751" i="77" s="1"/>
  <c r="A752" i="77" s="1"/>
  <c r="A753" i="77" s="1"/>
  <c r="A754" i="77" s="1"/>
  <c r="A755" i="77" s="1"/>
  <c r="A756" i="77" s="1"/>
  <c r="A757" i="77" s="1"/>
  <c r="A758" i="77" s="1"/>
  <c r="A759" i="77" s="1"/>
  <c r="A760" i="77" s="1"/>
  <c r="A761" i="77" s="1"/>
  <c r="A762" i="77" s="1"/>
  <c r="A763" i="77" s="1"/>
  <c r="A764" i="77" s="1"/>
  <c r="A765" i="77" s="1"/>
  <c r="A766" i="77" s="1"/>
  <c r="A767" i="77" s="1"/>
  <c r="A768" i="77" s="1"/>
  <c r="A769" i="77" s="1"/>
  <c r="A770" i="77" s="1"/>
  <c r="A771" i="77" s="1"/>
  <c r="A772" i="77" s="1"/>
  <c r="A773" i="77" s="1"/>
  <c r="A774" i="77" s="1"/>
  <c r="A775" i="77" s="1"/>
  <c r="A776" i="77" s="1"/>
  <c r="A777" i="77" s="1"/>
  <c r="A778" i="77" s="1"/>
  <c r="A779" i="77" s="1"/>
  <c r="A780" i="77" s="1"/>
  <c r="A781" i="77" s="1"/>
  <c r="A782" i="77" s="1"/>
  <c r="A783" i="77" s="1"/>
  <c r="A784" i="77" s="1"/>
  <c r="A785" i="77" s="1"/>
  <c r="A786" i="77" s="1"/>
  <c r="A787" i="77" s="1"/>
  <c r="A788" i="77" s="1"/>
  <c r="A789" i="77" s="1"/>
  <c r="A790" i="77" s="1"/>
  <c r="A791" i="77" s="1"/>
  <c r="A792" i="77" s="1"/>
  <c r="A793" i="77" s="1"/>
  <c r="A794" i="77" s="1"/>
  <c r="A795" i="77" s="1"/>
  <c r="A796" i="77" s="1"/>
  <c r="A797" i="77" s="1"/>
  <c r="A798" i="77" s="1"/>
  <c r="A799" i="77" s="1"/>
  <c r="A800" i="77" s="1"/>
  <c r="A801" i="77" s="1"/>
  <c r="A802" i="77" s="1"/>
  <c r="A803" i="77" s="1"/>
  <c r="A804" i="77" s="1"/>
  <c r="A805" i="77" s="1"/>
  <c r="A806" i="77" s="1"/>
  <c r="A807" i="77" s="1"/>
  <c r="A808" i="77" s="1"/>
  <c r="A809" i="77" s="1"/>
  <c r="A810" i="77" s="1"/>
  <c r="A811" i="77" s="1"/>
  <c r="A812" i="77" s="1"/>
  <c r="A813" i="77" s="1"/>
  <c r="A814" i="77" s="1"/>
  <c r="A815" i="77" s="1"/>
  <c r="A816" i="77" s="1"/>
  <c r="A817" i="77" s="1"/>
  <c r="A818" i="77" s="1"/>
  <c r="A819" i="77" s="1"/>
  <c r="A820" i="77" s="1"/>
  <c r="A821" i="77" s="1"/>
  <c r="A822" i="77" s="1"/>
  <c r="A823" i="77" s="1"/>
  <c r="A824" i="77" s="1"/>
  <c r="A825" i="77" s="1"/>
  <c r="A826" i="77" s="1"/>
  <c r="A827" i="77" s="1"/>
  <c r="A828" i="77" s="1"/>
  <c r="A829" i="77" s="1"/>
  <c r="A830" i="77" s="1"/>
  <c r="A831" i="77" s="1"/>
  <c r="A832" i="77" s="1"/>
  <c r="A833" i="77" s="1"/>
  <c r="A834" i="77" s="1"/>
  <c r="A835" i="77" s="1"/>
  <c r="A836" i="77" s="1"/>
  <c r="A837" i="77" s="1"/>
  <c r="A838" i="77" s="1"/>
  <c r="A839" i="77" s="1"/>
  <c r="A840" i="77" s="1"/>
  <c r="A841" i="77" s="1"/>
  <c r="A842" i="77" s="1"/>
  <c r="A843" i="77" s="1"/>
  <c r="A844" i="77" s="1"/>
  <c r="A845" i="77" s="1"/>
  <c r="A846" i="77" s="1"/>
  <c r="A847" i="77" s="1"/>
  <c r="A848" i="77" s="1"/>
  <c r="A849" i="77" s="1"/>
  <c r="A850" i="77" s="1"/>
  <c r="A851" i="77" s="1"/>
  <c r="A852" i="77" s="1"/>
  <c r="A853" i="77" s="1"/>
  <c r="A854" i="77" s="1"/>
  <c r="A855" i="77" s="1"/>
  <c r="A856" i="77" s="1"/>
  <c r="A857" i="77" s="1"/>
  <c r="A858" i="77" s="1"/>
  <c r="A859" i="77" s="1"/>
  <c r="A860" i="77" s="1"/>
  <c r="A861" i="77" s="1"/>
  <c r="A862" i="77" s="1"/>
  <c r="A863" i="77" s="1"/>
  <c r="A864" i="77" s="1"/>
  <c r="A865" i="77" s="1"/>
  <c r="A866" i="77" s="1"/>
  <c r="A867" i="77" s="1"/>
  <c r="A868" i="77" s="1"/>
  <c r="A869" i="77" s="1"/>
  <c r="A870" i="77" s="1"/>
  <c r="A871" i="77" s="1"/>
  <c r="A872" i="77" s="1"/>
  <c r="A873" i="77" s="1"/>
  <c r="A874" i="77" s="1"/>
  <c r="A875" i="77" s="1"/>
  <c r="A876" i="77" s="1"/>
  <c r="A877" i="77" s="1"/>
  <c r="A878" i="77" s="1"/>
  <c r="A879" i="77" s="1"/>
  <c r="A880" i="77" s="1"/>
  <c r="A881" i="77" s="1"/>
  <c r="A882" i="77" s="1"/>
  <c r="A883" i="77" s="1"/>
  <c r="A884" i="77" s="1"/>
  <c r="A885" i="77" s="1"/>
  <c r="A886" i="77" s="1"/>
  <c r="A887" i="77" s="1"/>
  <c r="A888" i="77" s="1"/>
  <c r="A889" i="77" s="1"/>
  <c r="A890" i="77" s="1"/>
  <c r="A891" i="77" s="1"/>
  <c r="A892" i="77" s="1"/>
  <c r="A893" i="77" s="1"/>
  <c r="A894" i="77" s="1"/>
  <c r="A895" i="77" s="1"/>
  <c r="A896" i="77" s="1"/>
  <c r="A897" i="77" s="1"/>
  <c r="A898" i="77" s="1"/>
  <c r="A899" i="77" s="1"/>
  <c r="A900" i="77" s="1"/>
  <c r="A901" i="77" s="1"/>
  <c r="A902" i="77" s="1"/>
  <c r="A903" i="77" s="1"/>
  <c r="A904" i="77" s="1"/>
  <c r="A905" i="77" s="1"/>
  <c r="A906" i="77" s="1"/>
  <c r="A907" i="77" s="1"/>
  <c r="A908" i="77" s="1"/>
  <c r="A909" i="77" s="1"/>
  <c r="A910" i="77" s="1"/>
  <c r="A911" i="77" s="1"/>
  <c r="A912" i="77" s="1"/>
  <c r="A913" i="77" s="1"/>
  <c r="A914" i="77" s="1"/>
  <c r="A915" i="77" s="1"/>
  <c r="A916" i="77" s="1"/>
  <c r="A917" i="77" s="1"/>
  <c r="A918" i="77" s="1"/>
  <c r="A919" i="77" s="1"/>
  <c r="A920" i="77" s="1"/>
  <c r="A921" i="77" s="1"/>
  <c r="A922" i="77" s="1"/>
  <c r="A923" i="77" s="1"/>
  <c r="A924" i="77" s="1"/>
  <c r="A925" i="77" s="1"/>
  <c r="A926" i="77" s="1"/>
  <c r="A927" i="77" s="1"/>
  <c r="A928" i="77" s="1"/>
  <c r="A929" i="77" s="1"/>
  <c r="A930" i="77" s="1"/>
  <c r="A931" i="77" s="1"/>
  <c r="A932" i="77" s="1"/>
  <c r="A933" i="77" s="1"/>
  <c r="A934" i="77" s="1"/>
  <c r="A935" i="77" s="1"/>
  <c r="A936" i="77" s="1"/>
  <c r="A937" i="77" s="1"/>
  <c r="A938" i="77" s="1"/>
  <c r="A939" i="77" s="1"/>
  <c r="A940" i="77" s="1"/>
  <c r="A941" i="77" s="1"/>
  <c r="A942" i="77" s="1"/>
  <c r="A943" i="77" s="1"/>
  <c r="A944" i="77" s="1"/>
  <c r="A945" i="77" s="1"/>
  <c r="A946" i="77" s="1"/>
  <c r="A947" i="77" s="1"/>
  <c r="A948" i="77" s="1"/>
  <c r="A949" i="77" s="1"/>
  <c r="A950" i="77" s="1"/>
  <c r="A951" i="77" s="1"/>
  <c r="A952" i="77" s="1"/>
  <c r="A953" i="77" s="1"/>
  <c r="A954" i="77" s="1"/>
  <c r="A955" i="77" s="1"/>
  <c r="A956" i="77" s="1"/>
  <c r="A957" i="77" s="1"/>
  <c r="A958" i="77" s="1"/>
  <c r="A959" i="77" s="1"/>
  <c r="A960" i="77" s="1"/>
  <c r="A961" i="77" s="1"/>
  <c r="A962" i="77" s="1"/>
  <c r="A963" i="77" s="1"/>
  <c r="A964" i="77" s="1"/>
  <c r="A965" i="77" s="1"/>
  <c r="A966" i="77" s="1"/>
  <c r="A967" i="77" s="1"/>
  <c r="A968" i="77" s="1"/>
  <c r="A969" i="77" s="1"/>
  <c r="A970" i="77" s="1"/>
  <c r="A971" i="77" s="1"/>
  <c r="A972" i="77" s="1"/>
  <c r="A973" i="77" s="1"/>
  <c r="A974" i="77" s="1"/>
  <c r="A975" i="77" s="1"/>
  <c r="A976" i="77" s="1"/>
  <c r="A977" i="77" s="1"/>
  <c r="A978" i="77" s="1"/>
  <c r="A979" i="77" s="1"/>
  <c r="A980" i="77" s="1"/>
  <c r="A981" i="77" s="1"/>
  <c r="A982" i="77" s="1"/>
  <c r="A983" i="77" s="1"/>
  <c r="A984" i="77" s="1"/>
  <c r="A985" i="77" s="1"/>
  <c r="A986" i="77" s="1"/>
  <c r="A987" i="77" s="1"/>
  <c r="A988" i="77" s="1"/>
  <c r="A989" i="77" s="1"/>
  <c r="A990" i="77" s="1"/>
  <c r="A991" i="77" s="1"/>
  <c r="A992" i="77" s="1"/>
  <c r="A993" i="77" s="1"/>
  <c r="A994" i="77" s="1"/>
  <c r="A995" i="77" s="1"/>
  <c r="A996" i="77" s="1"/>
  <c r="A997" i="77" s="1"/>
  <c r="A998" i="77" s="1"/>
  <c r="A999" i="77" s="1"/>
  <c r="A1000" i="77" s="1"/>
  <c r="A1001" i="77" s="1"/>
  <c r="A1002" i="77" s="1"/>
  <c r="A1003" i="77" s="1"/>
  <c r="A1004" i="77" s="1"/>
  <c r="A1005" i="77" s="1"/>
  <c r="A1006" i="77" s="1"/>
  <c r="A1007" i="77" s="1"/>
  <c r="A1008" i="77" s="1"/>
  <c r="A1009" i="77" s="1"/>
  <c r="A1010" i="77" s="1"/>
  <c r="A1011" i="77" s="1"/>
  <c r="A1012" i="77" s="1"/>
  <c r="A1013" i="77" s="1"/>
  <c r="A1014" i="77" s="1"/>
  <c r="A1015" i="77" s="1"/>
  <c r="A1016" i="77" s="1"/>
  <c r="A1017" i="77" s="1"/>
  <c r="A1018" i="77" s="1"/>
  <c r="A1019" i="77" s="1"/>
  <c r="A1020" i="77" s="1"/>
  <c r="A1021" i="77" s="1"/>
  <c r="A1022" i="77" s="1"/>
  <c r="A1023" i="77" s="1"/>
  <c r="A1024" i="77" s="1"/>
  <c r="A1025" i="77" s="1"/>
  <c r="A1026" i="77" s="1"/>
  <c r="A1027" i="77" s="1"/>
  <c r="A1028" i="77" s="1"/>
  <c r="A1029" i="77" s="1"/>
  <c r="A1030" i="77" s="1"/>
  <c r="A1031" i="77" s="1"/>
  <c r="A1032" i="77" s="1"/>
  <c r="A1033" i="77" s="1"/>
  <c r="A1034" i="77" s="1"/>
  <c r="A1035" i="77" s="1"/>
  <c r="A1036" i="77" s="1"/>
  <c r="A1037" i="77" s="1"/>
  <c r="A1038" i="77" s="1"/>
  <c r="A1039" i="77" s="1"/>
  <c r="A1040" i="77" s="1"/>
  <c r="A1041" i="77" s="1"/>
  <c r="A1042" i="77" s="1"/>
  <c r="A1043" i="77" s="1"/>
  <c r="A1044" i="77" s="1"/>
  <c r="A1045" i="77" s="1"/>
  <c r="A1046" i="77" s="1"/>
  <c r="A1047" i="77" s="1"/>
  <c r="A1048" i="77" s="1"/>
  <c r="A1049" i="77" s="1"/>
  <c r="A1050" i="77" s="1"/>
  <c r="A1051" i="77" s="1"/>
  <c r="A1052" i="77" s="1"/>
  <c r="A1053" i="77" s="1"/>
  <c r="A1054" i="77" s="1"/>
  <c r="A1055" i="77" s="1"/>
  <c r="A1056" i="77" s="1"/>
  <c r="A1057" i="77" s="1"/>
  <c r="A1058" i="77" s="1"/>
  <c r="A1059" i="77" s="1"/>
  <c r="A1060" i="77" s="1"/>
  <c r="A1061" i="77" s="1"/>
  <c r="A1062" i="77" s="1"/>
  <c r="A1063" i="77" s="1"/>
  <c r="A1064" i="77" s="1"/>
  <c r="A1065" i="77" s="1"/>
  <c r="A1066" i="77" s="1"/>
  <c r="A1067" i="77" s="1"/>
  <c r="A1068" i="77" s="1"/>
  <c r="A1069" i="77" s="1"/>
  <c r="A1070" i="77" s="1"/>
  <c r="A1071" i="77" s="1"/>
  <c r="A1072" i="77" s="1"/>
  <c r="A1073" i="77" s="1"/>
  <c r="A1074" i="77" s="1"/>
  <c r="A1075" i="77" s="1"/>
  <c r="A1076" i="77" s="1"/>
  <c r="A1077" i="77" s="1"/>
  <c r="A1078" i="77" s="1"/>
  <c r="A1079" i="77" s="1"/>
  <c r="A1080" i="77" s="1"/>
  <c r="A1081" i="77" s="1"/>
  <c r="A1082" i="77" s="1"/>
  <c r="A1083" i="77" s="1"/>
  <c r="A1084" i="77" s="1"/>
  <c r="A1085" i="77" s="1"/>
  <c r="A1086" i="77" s="1"/>
  <c r="A1087" i="77" s="1"/>
  <c r="A1088" i="77" s="1"/>
  <c r="A1089" i="77" s="1"/>
  <c r="A1090" i="77" s="1"/>
  <c r="A1091" i="77" s="1"/>
  <c r="A1092" i="77" s="1"/>
  <c r="A1093" i="77" s="1"/>
  <c r="A1094" i="77" s="1"/>
  <c r="A1095" i="77" s="1"/>
  <c r="A1096" i="77" s="1"/>
  <c r="A1097" i="77" s="1"/>
  <c r="A1098" i="77" s="1"/>
  <c r="A1099" i="77" s="1"/>
  <c r="A1100" i="77" s="1"/>
  <c r="A1101" i="77" s="1"/>
  <c r="A1102" i="77" s="1"/>
  <c r="A1103" i="77" s="1"/>
  <c r="A1104" i="77" s="1"/>
  <c r="A1105" i="77" s="1"/>
  <c r="A1106" i="77" s="1"/>
  <c r="A1107" i="77" s="1"/>
  <c r="A1108" i="77" s="1"/>
  <c r="A1109" i="77" s="1"/>
  <c r="A1110" i="77" s="1"/>
  <c r="A1111" i="77" s="1"/>
  <c r="A1112" i="77" s="1"/>
  <c r="A1113" i="77" s="1"/>
  <c r="A1114" i="77" s="1"/>
  <c r="A1115" i="77" s="1"/>
  <c r="A1116" i="77" s="1"/>
  <c r="A1117" i="77" s="1"/>
  <c r="A1118" i="77" s="1"/>
  <c r="A1119" i="77" s="1"/>
  <c r="A1120" i="77" s="1"/>
  <c r="A1121" i="77" s="1"/>
  <c r="A1122" i="77" s="1"/>
  <c r="A1123" i="77" s="1"/>
  <c r="A1124" i="77" s="1"/>
  <c r="A1125" i="77" s="1"/>
  <c r="A1126" i="77" s="1"/>
  <c r="A1127" i="77" s="1"/>
  <c r="A1128" i="77" s="1"/>
  <c r="A1129" i="77" s="1"/>
  <c r="A1130" i="77" s="1"/>
  <c r="A1131" i="77" s="1"/>
  <c r="A1132" i="77" s="1"/>
  <c r="A1133" i="77" s="1"/>
  <c r="A1134" i="77" s="1"/>
  <c r="A1135" i="77" s="1"/>
  <c r="A1136" i="77" s="1"/>
  <c r="A1137" i="77" s="1"/>
  <c r="A1138" i="77" s="1"/>
  <c r="A1139" i="77" s="1"/>
  <c r="A1140" i="77" s="1"/>
  <c r="A1141" i="77" s="1"/>
  <c r="A1142" i="77" s="1"/>
  <c r="A1143" i="77" s="1"/>
  <c r="A1144" i="77" s="1"/>
  <c r="A1145" i="77" s="1"/>
  <c r="A1146" i="77" s="1"/>
  <c r="A1147" i="77" s="1"/>
  <c r="A1148" i="77" s="1"/>
  <c r="A1149" i="77" s="1"/>
  <c r="A1150" i="77" s="1"/>
  <c r="A1151" i="77" s="1"/>
  <c r="A1152" i="77" s="1"/>
  <c r="A1153" i="77" s="1"/>
  <c r="A1154" i="77" s="1"/>
  <c r="A1155" i="77" s="1"/>
  <c r="A1156" i="77" s="1"/>
  <c r="A1157" i="77" s="1"/>
  <c r="A1158" i="77" s="1"/>
  <c r="A1159" i="77" s="1"/>
  <c r="A1160" i="77" s="1"/>
  <c r="A1161" i="77" s="1"/>
  <c r="A1162" i="77" s="1"/>
  <c r="A1163" i="77" s="1"/>
  <c r="A1164" i="77" s="1"/>
  <c r="A1165" i="77" s="1"/>
  <c r="A1166" i="77" s="1"/>
  <c r="A1167" i="77" s="1"/>
  <c r="A1168" i="77" s="1"/>
  <c r="A1169" i="77" s="1"/>
  <c r="A1170" i="77" s="1"/>
  <c r="A1171" i="77" s="1"/>
  <c r="A1172" i="77" s="1"/>
  <c r="A1173" i="77" s="1"/>
  <c r="A1174" i="77" s="1"/>
  <c r="A1175" i="77" s="1"/>
  <c r="A1176" i="77" s="1"/>
  <c r="A1177" i="77" s="1"/>
  <c r="A1178" i="77" s="1"/>
  <c r="A1179" i="77" s="1"/>
  <c r="A1180" i="77" s="1"/>
  <c r="A1181" i="77" s="1"/>
  <c r="A1182" i="77" s="1"/>
  <c r="A1183" i="77" s="1"/>
  <c r="A1184" i="77" s="1"/>
  <c r="A1185" i="77" s="1"/>
  <c r="A1186" i="77" s="1"/>
  <c r="A1187" i="77" s="1"/>
  <c r="A1188" i="77" s="1"/>
  <c r="A1189" i="77" s="1"/>
  <c r="A1190" i="77" s="1"/>
  <c r="A1191" i="77" s="1"/>
  <c r="A1192" i="77" s="1"/>
  <c r="A1193" i="77" s="1"/>
  <c r="A1194" i="77" s="1"/>
  <c r="A1195" i="77" s="1"/>
  <c r="A1196" i="77" s="1"/>
  <c r="A1197" i="77" s="1"/>
  <c r="A1198" i="77" s="1"/>
  <c r="A1199" i="77" s="1"/>
  <c r="A1200" i="77" s="1"/>
  <c r="A1201" i="77" s="1"/>
  <c r="A1202" i="77" s="1"/>
  <c r="A1203" i="77" s="1"/>
  <c r="A1204" i="77" s="1"/>
  <c r="A1205" i="77" s="1"/>
  <c r="A1206" i="77" s="1"/>
  <c r="A1207" i="77" s="1"/>
  <c r="A1208" i="77" s="1"/>
  <c r="A1209" i="77" s="1"/>
  <c r="A1210" i="77" s="1"/>
  <c r="A1211" i="77" s="1"/>
  <c r="A1212" i="77" s="1"/>
  <c r="A1213" i="77" s="1"/>
  <c r="A1214" i="77" s="1"/>
  <c r="A1215" i="77" s="1"/>
  <c r="A1216" i="77" s="1"/>
  <c r="A1217" i="77" s="1"/>
  <c r="A1218" i="77" s="1"/>
  <c r="A1219" i="77" s="1"/>
  <c r="A1220" i="77" s="1"/>
  <c r="A1221" i="77" s="1"/>
  <c r="A1222" i="77" s="1"/>
  <c r="A1223" i="77" s="1"/>
  <c r="A1224" i="77" s="1"/>
  <c r="A1225" i="77" s="1"/>
  <c r="A1226" i="77" s="1"/>
  <c r="A1227" i="77" s="1"/>
  <c r="A1228" i="77" s="1"/>
  <c r="A1229" i="77" s="1"/>
  <c r="A1230" i="77" s="1"/>
  <c r="A1231" i="77" s="1"/>
  <c r="A1232" i="77" s="1"/>
  <c r="A1233" i="77" s="1"/>
  <c r="A1234" i="77" s="1"/>
  <c r="A1235" i="77" s="1"/>
  <c r="A1236" i="77" s="1"/>
  <c r="A1237" i="77" s="1"/>
  <c r="A1238" i="77" s="1"/>
  <c r="A1239" i="77" s="1"/>
  <c r="A1240" i="77" s="1"/>
  <c r="A1241" i="77" s="1"/>
  <c r="A1242" i="77" s="1"/>
  <c r="A1243" i="77" s="1"/>
  <c r="A1244" i="77" s="1"/>
  <c r="A1245" i="77" s="1"/>
  <c r="A1246" i="77" s="1"/>
  <c r="A1247" i="77" s="1"/>
  <c r="A1248" i="77" s="1"/>
  <c r="A1249" i="77" s="1"/>
  <c r="A1250" i="77" s="1"/>
  <c r="A1251" i="77" s="1"/>
  <c r="A1252" i="77" s="1"/>
  <c r="A1253" i="77" s="1"/>
  <c r="A1254" i="77" s="1"/>
  <c r="A1255" i="77" s="1"/>
  <c r="A1256" i="77" s="1"/>
  <c r="A1257" i="77" s="1"/>
  <c r="A1258" i="77" s="1"/>
  <c r="A1259" i="77" s="1"/>
  <c r="A1260" i="77" s="1"/>
  <c r="A1261" i="77" s="1"/>
  <c r="A1262" i="77" s="1"/>
  <c r="A1263" i="77" s="1"/>
  <c r="A1264" i="77" s="1"/>
  <c r="A1265" i="77" s="1"/>
  <c r="A1266" i="77" s="1"/>
  <c r="A1267" i="77" s="1"/>
  <c r="A1268" i="77" s="1"/>
  <c r="A1269" i="77" s="1"/>
  <c r="A1270" i="77" s="1"/>
  <c r="A1271" i="77" s="1"/>
  <c r="A1272" i="77" s="1"/>
  <c r="A1273" i="77" s="1"/>
  <c r="A1274" i="77" s="1"/>
  <c r="A1275" i="77" s="1"/>
  <c r="A1276" i="77" s="1"/>
  <c r="A1277" i="77" s="1"/>
  <c r="A1278" i="77" s="1"/>
  <c r="A1279" i="77" s="1"/>
  <c r="A1280" i="77" s="1"/>
  <c r="A1281" i="77" s="1"/>
  <c r="A1282" i="77" s="1"/>
  <c r="A1283" i="77" s="1"/>
  <c r="A1284" i="77" s="1"/>
  <c r="A1285" i="77" s="1"/>
  <c r="A1286" i="77" s="1"/>
  <c r="A1287" i="77" s="1"/>
  <c r="A1288" i="77" s="1"/>
  <c r="A1289" i="77" s="1"/>
  <c r="A1290" i="77" s="1"/>
  <c r="A1291" i="77" s="1"/>
  <c r="A1292" i="77" s="1"/>
  <c r="A1293" i="77" s="1"/>
  <c r="A1294" i="77" s="1"/>
  <c r="A1295" i="77" s="1"/>
  <c r="A1296" i="77" s="1"/>
  <c r="A1297" i="77" s="1"/>
  <c r="A1298" i="77" s="1"/>
  <c r="A1299" i="77" s="1"/>
  <c r="A1300" i="77" s="1"/>
  <c r="A1301" i="77" s="1"/>
  <c r="A1302" i="77" s="1"/>
  <c r="A1303" i="77" s="1"/>
  <c r="A1304" i="77" s="1"/>
  <c r="A1305" i="77" s="1"/>
  <c r="A1306" i="77" s="1"/>
  <c r="A1307" i="77" s="1"/>
  <c r="A1308" i="77" s="1"/>
  <c r="A1309" i="77" s="1"/>
  <c r="A1310" i="77" s="1"/>
  <c r="A1311" i="77" s="1"/>
  <c r="A1312" i="77" s="1"/>
  <c r="A1313" i="77" s="1"/>
  <c r="A1314" i="77" s="1"/>
  <c r="A1315" i="77" s="1"/>
  <c r="A1316" i="77" s="1"/>
  <c r="A1317" i="77" s="1"/>
  <c r="A1318" i="77" s="1"/>
  <c r="A1319" i="77" s="1"/>
  <c r="A1320" i="77" s="1"/>
  <c r="A1321" i="77" s="1"/>
  <c r="A1322" i="77" s="1"/>
  <c r="A1323" i="77" s="1"/>
  <c r="A1324" i="77" s="1"/>
  <c r="A1325" i="77" s="1"/>
  <c r="A1326" i="77" s="1"/>
  <c r="A1327" i="77" s="1"/>
  <c r="A1328" i="77" s="1"/>
  <c r="A1329" i="77" s="1"/>
  <c r="A1330" i="77" s="1"/>
  <c r="A1331" i="77" s="1"/>
  <c r="A1332" i="77" s="1"/>
  <c r="A1333" i="77" s="1"/>
  <c r="A1334" i="77" s="1"/>
  <c r="A1335" i="77" s="1"/>
  <c r="A1336" i="77" s="1"/>
  <c r="A1337" i="77" s="1"/>
  <c r="A1338" i="77" s="1"/>
  <c r="A1339" i="77" s="1"/>
  <c r="A1340" i="77" s="1"/>
  <c r="A1341" i="77" s="1"/>
  <c r="A1342" i="77" s="1"/>
  <c r="A1343" i="77" s="1"/>
  <c r="A1344" i="77" s="1"/>
  <c r="A1345" i="77" s="1"/>
  <c r="A1346" i="77" s="1"/>
  <c r="A1347" i="77" s="1"/>
  <c r="A1348" i="77" s="1"/>
  <c r="A1349" i="77" s="1"/>
  <c r="A1350" i="77" s="1"/>
  <c r="A1351" i="77" s="1"/>
  <c r="A1352" i="77" s="1"/>
  <c r="A1353" i="77" s="1"/>
  <c r="A1354" i="77" s="1"/>
  <c r="A1355" i="77" s="1"/>
  <c r="A1356" i="77" s="1"/>
  <c r="A1357" i="77" s="1"/>
  <c r="A1358" i="77" s="1"/>
  <c r="A1359" i="77" s="1"/>
  <c r="A1360" i="77" s="1"/>
  <c r="A1361" i="77" s="1"/>
  <c r="A1362" i="77" s="1"/>
  <c r="A1363" i="77" s="1"/>
  <c r="A1364" i="77" s="1"/>
  <c r="A1365" i="77" s="1"/>
  <c r="A1366" i="77" s="1"/>
  <c r="A1367" i="77" s="1"/>
  <c r="A1368" i="77" s="1"/>
  <c r="A1369" i="77" s="1"/>
  <c r="A1370" i="77" s="1"/>
  <c r="A1371" i="77" s="1"/>
  <c r="A1372" i="77" s="1"/>
  <c r="A1373" i="77" s="1"/>
  <c r="A1374" i="77" s="1"/>
  <c r="A1375" i="77" s="1"/>
  <c r="A1376" i="77" s="1"/>
  <c r="A1377" i="77" s="1"/>
  <c r="A1378" i="77" s="1"/>
  <c r="A1379" i="77" s="1"/>
  <c r="A1380" i="77" s="1"/>
  <c r="A1381" i="77" s="1"/>
  <c r="A1382" i="77" s="1"/>
  <c r="A1383" i="77" s="1"/>
  <c r="A1384" i="77" s="1"/>
  <c r="A1385" i="77" s="1"/>
  <c r="A1386" i="77" s="1"/>
  <c r="A1387" i="77" s="1"/>
  <c r="A1388" i="77" s="1"/>
  <c r="A1389" i="77" s="1"/>
  <c r="A1390" i="77" s="1"/>
  <c r="A1391" i="77" s="1"/>
  <c r="A1392" i="77" s="1"/>
  <c r="A1393" i="77" s="1"/>
  <c r="A1394" i="77" s="1"/>
  <c r="A1395" i="77" s="1"/>
  <c r="A1396" i="77" s="1"/>
  <c r="A1397" i="77" s="1"/>
  <c r="A1398" i="77" s="1"/>
  <c r="A1399" i="77" s="1"/>
  <c r="A1400" i="77" s="1"/>
  <c r="A1401" i="77" s="1"/>
  <c r="A1402" i="77" s="1"/>
  <c r="A1403" i="77" s="1"/>
  <c r="A1404" i="77" s="1"/>
  <c r="A1405" i="77" s="1"/>
  <c r="A1406" i="77" s="1"/>
  <c r="A1407" i="77" s="1"/>
  <c r="A1408" i="77" s="1"/>
  <c r="A1409" i="77" s="1"/>
  <c r="A1410" i="77" s="1"/>
  <c r="A1411" i="77" s="1"/>
  <c r="A1412" i="77" s="1"/>
  <c r="A1413" i="77" s="1"/>
  <c r="A1414" i="77" s="1"/>
  <c r="A1415" i="77" s="1"/>
  <c r="A1416" i="77" s="1"/>
  <c r="A1417" i="77" s="1"/>
  <c r="A1418" i="77" s="1"/>
  <c r="A1419" i="77" s="1"/>
  <c r="A1420" i="77" s="1"/>
  <c r="A1421" i="77" s="1"/>
  <c r="A1422" i="77" s="1"/>
  <c r="A1423" i="77" s="1"/>
  <c r="A1424" i="77" s="1"/>
  <c r="A1425" i="77" s="1"/>
  <c r="A1426" i="77" s="1"/>
  <c r="A1427" i="77" s="1"/>
  <c r="A1428" i="77" s="1"/>
  <c r="A1429" i="77" s="1"/>
  <c r="A1430" i="77" s="1"/>
  <c r="A1431" i="77" s="1"/>
  <c r="A1432" i="77" s="1"/>
  <c r="A1433" i="77" s="1"/>
  <c r="A1434" i="77" s="1"/>
  <c r="A1435" i="77" s="1"/>
  <c r="A1436" i="77" s="1"/>
  <c r="A1437" i="77" s="1"/>
  <c r="A1438" i="77" s="1"/>
  <c r="A1439" i="77" s="1"/>
  <c r="A1440" i="77" s="1"/>
  <c r="A1441" i="77" s="1"/>
  <c r="A1442" i="77" s="1"/>
  <c r="A1443" i="77" s="1"/>
  <c r="A1444" i="77" s="1"/>
  <c r="A1445" i="77" s="1"/>
  <c r="A1446" i="77" s="1"/>
  <c r="A1447" i="77" s="1"/>
  <c r="A1448" i="77" s="1"/>
  <c r="A1449" i="77" s="1"/>
  <c r="A1450" i="77" s="1"/>
  <c r="A1451" i="77" s="1"/>
  <c r="A1452" i="77" s="1"/>
  <c r="A1453" i="77" s="1"/>
  <c r="A1454" i="77" s="1"/>
  <c r="A1455" i="77" s="1"/>
  <c r="A1456" i="77" s="1"/>
  <c r="A1457" i="77" s="1"/>
  <c r="A1458" i="77" s="1"/>
  <c r="A1459" i="77" s="1"/>
  <c r="A1460" i="77" s="1"/>
  <c r="A1461" i="77" s="1"/>
  <c r="A1462" i="77" s="1"/>
  <c r="A1463" i="77" s="1"/>
  <c r="A1464" i="77" s="1"/>
  <c r="A1465" i="77" s="1"/>
  <c r="A1466" i="77" s="1"/>
  <c r="A1467" i="77" s="1"/>
  <c r="A1468" i="77" s="1"/>
  <c r="A1469" i="77" s="1"/>
  <c r="A1470" i="77" s="1"/>
  <c r="A1471" i="77" s="1"/>
  <c r="A1472" i="77" s="1"/>
  <c r="A1473" i="77" s="1"/>
  <c r="A1474" i="77" s="1"/>
  <c r="A1475" i="77" s="1"/>
  <c r="A1476" i="77" s="1"/>
  <c r="A1477" i="77" s="1"/>
  <c r="A1478" i="77" s="1"/>
  <c r="A1479" i="77" s="1"/>
  <c r="A1480" i="77" s="1"/>
  <c r="A1481" i="77" s="1"/>
  <c r="A1482" i="77" s="1"/>
  <c r="A1483" i="77" s="1"/>
  <c r="A1484" i="77" s="1"/>
  <c r="A1485" i="77" s="1"/>
  <c r="A1486" i="77" s="1"/>
  <c r="A1487" i="77" s="1"/>
  <c r="A1488" i="77" s="1"/>
  <c r="A1489" i="77" s="1"/>
  <c r="A1490" i="77" s="1"/>
  <c r="A1491" i="77" s="1"/>
  <c r="A1492" i="77" s="1"/>
  <c r="A1493" i="77" s="1"/>
  <c r="A1494" i="77" s="1"/>
  <c r="A1495" i="77" s="1"/>
  <c r="A1496" i="77" s="1"/>
  <c r="A1497" i="77" s="1"/>
  <c r="A1498" i="77" s="1"/>
  <c r="A1499" i="77" s="1"/>
  <c r="A1500" i="77" s="1"/>
  <c r="A1501" i="77" s="1"/>
  <c r="A1502" i="77" s="1"/>
  <c r="A1503" i="77" s="1"/>
  <c r="A1504" i="77" s="1"/>
  <c r="A1505" i="77" s="1"/>
  <c r="A1506" i="77" s="1"/>
  <c r="A1507" i="77" s="1"/>
  <c r="A1508" i="77" s="1"/>
  <c r="A1509" i="77" s="1"/>
  <c r="A1510" i="77" s="1"/>
  <c r="A1511" i="77" s="1"/>
  <c r="A1512" i="77" s="1"/>
  <c r="A1513" i="77" s="1"/>
  <c r="A1514" i="77" s="1"/>
  <c r="A1515" i="77" s="1"/>
  <c r="A1516" i="77" s="1"/>
  <c r="A1517" i="77" s="1"/>
  <c r="A1518" i="77" s="1"/>
  <c r="A1519" i="77" s="1"/>
  <c r="A1520" i="77" s="1"/>
  <c r="A1521" i="77" s="1"/>
  <c r="A1522" i="77" s="1"/>
  <c r="A1523" i="77" s="1"/>
  <c r="A1524" i="77" s="1"/>
  <c r="A1525" i="77" s="1"/>
  <c r="A1526" i="77" s="1"/>
  <c r="A1527" i="77" s="1"/>
  <c r="A1528" i="77" s="1"/>
  <c r="A1529" i="77" s="1"/>
  <c r="A1530" i="77" s="1"/>
  <c r="A1531" i="77" s="1"/>
  <c r="A1532" i="77" s="1"/>
  <c r="A1533" i="77" s="1"/>
  <c r="A1534" i="77" s="1"/>
  <c r="A1535" i="77" s="1"/>
  <c r="A1536" i="77" s="1"/>
  <c r="A1537" i="77" s="1"/>
  <c r="A1538" i="77" s="1"/>
  <c r="A1539" i="77" s="1"/>
  <c r="A1540" i="77" s="1"/>
  <c r="A1541" i="77" s="1"/>
  <c r="A1542" i="77" s="1"/>
  <c r="A1543" i="77" s="1"/>
  <c r="A1544" i="77" s="1"/>
  <c r="A1545" i="77" s="1"/>
  <c r="A1546" i="77" s="1"/>
  <c r="A1547" i="77" s="1"/>
  <c r="A1548" i="77" s="1"/>
  <c r="A1549" i="77" s="1"/>
  <c r="A1550" i="77" s="1"/>
  <c r="A1551" i="77" s="1"/>
  <c r="A1552" i="77" s="1"/>
  <c r="A1553" i="77" s="1"/>
  <c r="A1554" i="77" s="1"/>
  <c r="A1555" i="77" s="1"/>
  <c r="A1556" i="77" s="1"/>
  <c r="A1557" i="77" s="1"/>
  <c r="A1558" i="77" s="1"/>
  <c r="A1559" i="77" s="1"/>
  <c r="A1560" i="77" s="1"/>
  <c r="A1561" i="77" s="1"/>
  <c r="A1562" i="77" s="1"/>
  <c r="A1563" i="77" s="1"/>
  <c r="A1564" i="77" s="1"/>
  <c r="A1565" i="77" s="1"/>
  <c r="A1566" i="77" s="1"/>
  <c r="A1567" i="77" s="1"/>
  <c r="A1568" i="77" s="1"/>
  <c r="A1569" i="77" s="1"/>
  <c r="A1570" i="77" s="1"/>
  <c r="A1571" i="77" s="1"/>
  <c r="A1572" i="77" s="1"/>
  <c r="A1573" i="77" s="1"/>
  <c r="A1574" i="77" s="1"/>
  <c r="A1575" i="77" s="1"/>
  <c r="A1576" i="77" s="1"/>
  <c r="A1577" i="77" s="1"/>
  <c r="A1578" i="77" s="1"/>
  <c r="A1579" i="77" s="1"/>
  <c r="A1580" i="77" s="1"/>
  <c r="A1581" i="77" s="1"/>
  <c r="A1582" i="77" s="1"/>
  <c r="A1583" i="77" s="1"/>
  <c r="A1584" i="77" s="1"/>
  <c r="A1585" i="77" s="1"/>
  <c r="A1586" i="77" s="1"/>
  <c r="A1587" i="77" s="1"/>
  <c r="A1588" i="77" s="1"/>
  <c r="A1589" i="77" s="1"/>
  <c r="A1590" i="77" s="1"/>
  <c r="A1591" i="77" s="1"/>
  <c r="A1592" i="77" s="1"/>
  <c r="A1593" i="77" s="1"/>
  <c r="A1594" i="77" s="1"/>
  <c r="A1595" i="77" s="1"/>
  <c r="A1596" i="77" s="1"/>
  <c r="A1597" i="77" s="1"/>
  <c r="A1598" i="77" s="1"/>
  <c r="A1599" i="77" s="1"/>
  <c r="A1600" i="77" s="1"/>
  <c r="A1601" i="77" s="1"/>
  <c r="A1602" i="77" s="1"/>
  <c r="A1603" i="77" s="1"/>
  <c r="A1604" i="77" s="1"/>
  <c r="A1605" i="77" s="1"/>
  <c r="A1606" i="77" s="1"/>
  <c r="A1607" i="77" s="1"/>
  <c r="A1608" i="77" s="1"/>
  <c r="A1609" i="77" s="1"/>
  <c r="A1610" i="77" s="1"/>
  <c r="A1611" i="77" s="1"/>
  <c r="A1612" i="77" s="1"/>
  <c r="A1613" i="77" s="1"/>
  <c r="A1614" i="77" s="1"/>
  <c r="A1615" i="77" s="1"/>
  <c r="A1616" i="77" s="1"/>
  <c r="A1617" i="77" s="1"/>
  <c r="A1618" i="77" s="1"/>
  <c r="A1619" i="77" s="1"/>
  <c r="A1620" i="77" s="1"/>
  <c r="A1621" i="77" s="1"/>
  <c r="A1622" i="77" s="1"/>
  <c r="A1623" i="77" s="1"/>
  <c r="A1624" i="77" s="1"/>
  <c r="A1625" i="77" s="1"/>
  <c r="A1626" i="77" s="1"/>
  <c r="A1627" i="77" s="1"/>
  <c r="A1628" i="77" s="1"/>
  <c r="A1629" i="77" s="1"/>
  <c r="A1630" i="77" s="1"/>
  <c r="A1631" i="77" s="1"/>
  <c r="A1632" i="77" s="1"/>
  <c r="A1633" i="77" s="1"/>
  <c r="A1634" i="77" s="1"/>
  <c r="A1635" i="77" s="1"/>
  <c r="A1636" i="77" s="1"/>
  <c r="A1637" i="77" s="1"/>
  <c r="A1638" i="77" s="1"/>
  <c r="A1639" i="77" s="1"/>
  <c r="A1640" i="77" s="1"/>
  <c r="A1641" i="77" s="1"/>
  <c r="A1642" i="77" s="1"/>
  <c r="A1643" i="77" s="1"/>
  <c r="A1644" i="77" s="1"/>
  <c r="A1645" i="77" s="1"/>
  <c r="A1646" i="77" s="1"/>
  <c r="A1647" i="77" s="1"/>
  <c r="A1648" i="77" s="1"/>
  <c r="A1649" i="77" s="1"/>
  <c r="A1650" i="77" s="1"/>
  <c r="A1651" i="77" s="1"/>
  <c r="A1652" i="77" s="1"/>
  <c r="A1653" i="77" s="1"/>
  <c r="A1654" i="77" s="1"/>
  <c r="A1655" i="77" s="1"/>
  <c r="A1656" i="77" s="1"/>
  <c r="A1657" i="77" s="1"/>
  <c r="A1658" i="77" s="1"/>
  <c r="A1659" i="77" s="1"/>
  <c r="A1660" i="77" s="1"/>
  <c r="A1661" i="77" s="1"/>
  <c r="A1662" i="77" s="1"/>
  <c r="A1663" i="77" s="1"/>
  <c r="A1664" i="77" s="1"/>
  <c r="A1665" i="77" s="1"/>
  <c r="A1666" i="77" s="1"/>
  <c r="A1667" i="77" s="1"/>
  <c r="A1668" i="77" s="1"/>
  <c r="A1669" i="77" s="1"/>
  <c r="A1670" i="77" s="1"/>
  <c r="A1671" i="77" s="1"/>
  <c r="A1672" i="77" s="1"/>
  <c r="A1673" i="77" s="1"/>
  <c r="A1674" i="77" s="1"/>
  <c r="A1675" i="77" s="1"/>
  <c r="A1676" i="77" s="1"/>
  <c r="A1677" i="77" s="1"/>
  <c r="A1678" i="77" s="1"/>
  <c r="A1679" i="77" s="1"/>
  <c r="A1680" i="77" s="1"/>
  <c r="A1681" i="77" s="1"/>
  <c r="A1682" i="77" s="1"/>
  <c r="A1683" i="77" s="1"/>
  <c r="A1684" i="77" s="1"/>
  <c r="A1685" i="77" s="1"/>
  <c r="A1686" i="77" s="1"/>
  <c r="A1687" i="77" s="1"/>
  <c r="A1688" i="77" s="1"/>
  <c r="A1689" i="77" s="1"/>
  <c r="A1690" i="77" s="1"/>
  <c r="A1691" i="77" s="1"/>
  <c r="A1692" i="77" s="1"/>
  <c r="A1693" i="77" s="1"/>
  <c r="A1694" i="77" s="1"/>
  <c r="A1695" i="77" s="1"/>
  <c r="A1696" i="77" s="1"/>
  <c r="A1697" i="77" s="1"/>
  <c r="A1698" i="77" s="1"/>
  <c r="A1699" i="77" s="1"/>
  <c r="A1700" i="77" s="1"/>
  <c r="A1701" i="77" s="1"/>
  <c r="A1702" i="77" s="1"/>
  <c r="A1703" i="77" s="1"/>
  <c r="A1704" i="77" s="1"/>
  <c r="A1705" i="77" s="1"/>
  <c r="A1706" i="77" s="1"/>
  <c r="A1707" i="77" s="1"/>
  <c r="A1708" i="77" s="1"/>
  <c r="A1709" i="77" s="1"/>
  <c r="A1710" i="77" s="1"/>
  <c r="A1711" i="77" s="1"/>
  <c r="A1712" i="77" s="1"/>
  <c r="A1713" i="77" s="1"/>
  <c r="A1714" i="77" s="1"/>
  <c r="A1715" i="77" s="1"/>
  <c r="A1716" i="77" s="1"/>
  <c r="A1717" i="77" s="1"/>
  <c r="A1718" i="77" s="1"/>
  <c r="A1719" i="77" s="1"/>
  <c r="A1720" i="77" s="1"/>
  <c r="A1721" i="77" s="1"/>
  <c r="A1722" i="77" s="1"/>
  <c r="A1723" i="77" s="1"/>
  <c r="A1724" i="77" s="1"/>
  <c r="A1725" i="77" s="1"/>
  <c r="A1726" i="77" s="1"/>
  <c r="A1727" i="77" s="1"/>
  <c r="A1728" i="77" s="1"/>
  <c r="A1729" i="77" s="1"/>
  <c r="A1730" i="77" s="1"/>
  <c r="A1731" i="77" s="1"/>
  <c r="A1732" i="77" s="1"/>
  <c r="A1733" i="77" s="1"/>
  <c r="A1734" i="77" s="1"/>
  <c r="A1735" i="77" s="1"/>
  <c r="A1736" i="77" s="1"/>
  <c r="A1737" i="77" s="1"/>
  <c r="A1738" i="77" s="1"/>
  <c r="A1739" i="77" s="1"/>
  <c r="A1740" i="77" s="1"/>
  <c r="A1741" i="77" s="1"/>
  <c r="A1742" i="77" s="1"/>
  <c r="A1743" i="77" s="1"/>
  <c r="A1744" i="77" s="1"/>
  <c r="A1745" i="77" s="1"/>
  <c r="A1746" i="77" s="1"/>
  <c r="A1747" i="77" s="1"/>
  <c r="A1748" i="77" s="1"/>
  <c r="A1749" i="77" s="1"/>
  <c r="A1750" i="77" s="1"/>
  <c r="A1751" i="77" s="1"/>
  <c r="A1752" i="77" s="1"/>
  <c r="A1753" i="77" s="1"/>
  <c r="A1754" i="77" s="1"/>
  <c r="A1755" i="77" s="1"/>
  <c r="A1756" i="77" s="1"/>
  <c r="A1757" i="77" s="1"/>
  <c r="A1758" i="77" s="1"/>
  <c r="A1759" i="77" s="1"/>
  <c r="A1760" i="77" s="1"/>
  <c r="A1761" i="77" s="1"/>
  <c r="A1762" i="77" s="1"/>
  <c r="A1763" i="77" s="1"/>
  <c r="A1764" i="77" s="1"/>
  <c r="A1765" i="77" s="1"/>
  <c r="A1766" i="77" s="1"/>
  <c r="A1767" i="77" s="1"/>
  <c r="A1768" i="77" s="1"/>
  <c r="A1769" i="77" s="1"/>
  <c r="A1770" i="77" s="1"/>
  <c r="A1771" i="77" s="1"/>
  <c r="A1772" i="77" s="1"/>
  <c r="A1773" i="77" s="1"/>
  <c r="A1774" i="77" s="1"/>
  <c r="A1775" i="77" s="1"/>
  <c r="A1776" i="77" s="1"/>
  <c r="A1777" i="77" s="1"/>
  <c r="A1778" i="77" s="1"/>
  <c r="A1779" i="77" s="1"/>
  <c r="A1780" i="77" s="1"/>
  <c r="A1781" i="77" s="1"/>
  <c r="A1782" i="77" s="1"/>
  <c r="A1783" i="77" s="1"/>
  <c r="A1784" i="77" s="1"/>
  <c r="A1785" i="77" s="1"/>
  <c r="A1786" i="77" s="1"/>
  <c r="A1787" i="77" s="1"/>
  <c r="A1788" i="77" s="1"/>
  <c r="A1789" i="77" s="1"/>
  <c r="A1790" i="77" s="1"/>
  <c r="A1791" i="77" s="1"/>
  <c r="A1792" i="77" s="1"/>
  <c r="A1793" i="77" s="1"/>
  <c r="A1794" i="77" s="1"/>
  <c r="A1795" i="77" s="1"/>
  <c r="A1796" i="77" s="1"/>
  <c r="A1797" i="77" s="1"/>
  <c r="A1798" i="77" s="1"/>
  <c r="A1799" i="77" s="1"/>
  <c r="A1800" i="77" s="1"/>
  <c r="A1801" i="77" s="1"/>
  <c r="A1802" i="77" s="1"/>
  <c r="A1803" i="77" s="1"/>
  <c r="A1804" i="77" s="1"/>
  <c r="A1805" i="77" s="1"/>
  <c r="A1806" i="77" s="1"/>
  <c r="A1807" i="77" s="1"/>
  <c r="A1808" i="77" s="1"/>
  <c r="A1809" i="77" s="1"/>
  <c r="A1810" i="77" s="1"/>
  <c r="A1811" i="77" s="1"/>
  <c r="A1812" i="77" s="1"/>
  <c r="A1813" i="77" s="1"/>
  <c r="A1814" i="77" s="1"/>
  <c r="A1815" i="77" s="1"/>
  <c r="A1816" i="77" s="1"/>
  <c r="A1817" i="77" s="1"/>
  <c r="A1818" i="77" s="1"/>
  <c r="A1819" i="77" s="1"/>
  <c r="A1820" i="77" s="1"/>
  <c r="A7" i="76"/>
  <c r="A8" i="76" s="1"/>
  <c r="A9" i="76" s="1"/>
  <c r="A10" i="76" s="1"/>
  <c r="A11" i="76" s="1"/>
  <c r="A12" i="76" s="1"/>
  <c r="A13" i="76" s="1"/>
  <c r="A14" i="76" s="1"/>
  <c r="A15" i="76" s="1"/>
  <c r="A16" i="76" s="1"/>
  <c r="A17" i="76" s="1"/>
  <c r="A18" i="76" s="1"/>
  <c r="A19" i="76" s="1"/>
  <c r="A20" i="76" s="1"/>
  <c r="A21" i="76" s="1"/>
  <c r="A22" i="76" s="1"/>
  <c r="A23" i="76" s="1"/>
  <c r="A24" i="76" s="1"/>
  <c r="A25" i="76" s="1"/>
  <c r="A26" i="76" s="1"/>
  <c r="A27" i="76" s="1"/>
  <c r="A28" i="76" s="1"/>
  <c r="A29" i="76" s="1"/>
  <c r="A30" i="76" s="1"/>
  <c r="A31" i="76" s="1"/>
  <c r="A32" i="76" s="1"/>
  <c r="A33" i="76" s="1"/>
  <c r="A34" i="76" s="1"/>
  <c r="A35" i="76" s="1"/>
  <c r="A36" i="76" s="1"/>
  <c r="A37" i="76" s="1"/>
  <c r="A38" i="76" s="1"/>
  <c r="A39" i="76" s="1"/>
  <c r="A40" i="76" s="1"/>
  <c r="A41" i="76" s="1"/>
  <c r="A42" i="76" s="1"/>
  <c r="A43" i="76" s="1"/>
  <c r="A44" i="76" s="1"/>
  <c r="A45" i="76" s="1"/>
  <c r="A46" i="76" s="1"/>
  <c r="A47" i="76" s="1"/>
  <c r="A48" i="76" s="1"/>
  <c r="A49" i="76" s="1"/>
  <c r="A50" i="76" s="1"/>
  <c r="A51" i="76" s="1"/>
  <c r="A52" i="76" s="1"/>
  <c r="A53" i="76" s="1"/>
  <c r="A54" i="76" s="1"/>
  <c r="A55" i="76" s="1"/>
  <c r="A56" i="76" s="1"/>
  <c r="A57" i="76" s="1"/>
  <c r="A58" i="76" s="1"/>
  <c r="A59" i="76" s="1"/>
  <c r="A60" i="76" s="1"/>
  <c r="A61" i="76" s="1"/>
  <c r="A62" i="76" s="1"/>
  <c r="A63" i="76" s="1"/>
  <c r="A64" i="76" s="1"/>
  <c r="A6" i="76"/>
  <c r="H17" i="76"/>
  <c r="J17" i="76" s="1"/>
  <c r="H18" i="76"/>
  <c r="J18" i="76" s="1"/>
  <c r="J1820" i="77" l="1"/>
  <c r="J1819" i="77"/>
  <c r="J1818" i="77"/>
  <c r="J1817" i="77"/>
  <c r="J1816" i="77"/>
  <c r="J1815" i="77"/>
  <c r="J1814" i="77"/>
  <c r="J1813" i="77"/>
  <c r="J1812" i="77"/>
  <c r="J1811" i="77"/>
  <c r="J1810" i="77"/>
  <c r="J1809" i="77"/>
  <c r="J1808" i="77"/>
  <c r="J1807" i="77"/>
  <c r="J1806" i="77"/>
  <c r="J1805" i="77"/>
  <c r="J1804" i="77"/>
  <c r="J1803" i="77"/>
  <c r="J1802" i="77"/>
  <c r="J1801" i="77"/>
  <c r="J1800" i="77"/>
  <c r="J1799" i="77"/>
  <c r="J1798" i="77"/>
  <c r="J1797" i="77"/>
  <c r="J1796" i="77"/>
  <c r="J1795" i="77"/>
  <c r="J1794" i="77"/>
  <c r="J1793" i="77"/>
  <c r="J1792" i="77"/>
  <c r="J1791" i="77"/>
  <c r="J1790" i="77"/>
  <c r="J1789" i="77"/>
  <c r="J1788" i="77"/>
  <c r="J1787" i="77"/>
  <c r="J1786" i="77"/>
  <c r="J1785" i="77"/>
  <c r="J1784" i="77"/>
  <c r="J1783" i="77"/>
  <c r="J1782" i="77"/>
  <c r="J1781" i="77"/>
  <c r="J1780" i="77"/>
  <c r="J1779" i="77"/>
  <c r="J1778" i="77"/>
  <c r="J1777" i="77"/>
  <c r="J1776" i="77"/>
  <c r="J1775" i="77"/>
  <c r="J1774" i="77"/>
  <c r="J1773" i="77"/>
  <c r="J1772" i="77"/>
  <c r="J1771" i="77"/>
  <c r="J1770" i="77"/>
  <c r="J1769" i="77"/>
  <c r="J1768" i="77"/>
  <c r="J1767" i="77"/>
  <c r="J1766" i="77"/>
  <c r="J1765" i="77"/>
  <c r="J1764" i="77"/>
  <c r="J1763" i="77"/>
  <c r="J1762" i="77"/>
  <c r="J1761" i="77"/>
  <c r="J1760" i="77"/>
  <c r="J1759" i="77"/>
  <c r="J1758" i="77"/>
  <c r="J1757" i="77"/>
  <c r="J1756" i="77"/>
  <c r="J1755" i="77"/>
  <c r="J1754" i="77"/>
  <c r="J1753" i="77"/>
  <c r="J1752" i="77"/>
  <c r="J1751" i="77"/>
  <c r="J1750" i="77"/>
  <c r="J1749" i="77"/>
  <c r="J1748" i="77"/>
  <c r="J1747" i="77"/>
  <c r="J1746" i="77"/>
  <c r="J1745" i="77"/>
  <c r="J1744" i="77"/>
  <c r="J1743" i="77"/>
  <c r="J1742" i="77"/>
  <c r="J1741" i="77"/>
  <c r="J1740" i="77"/>
  <c r="J1739" i="77"/>
  <c r="J1738" i="77"/>
  <c r="J1737" i="77"/>
  <c r="J1736" i="77"/>
  <c r="J1735" i="77"/>
  <c r="J1734" i="77"/>
  <c r="J1733" i="77"/>
  <c r="J1732" i="77"/>
  <c r="J1731" i="77"/>
  <c r="J1730" i="77"/>
  <c r="J1729" i="77"/>
  <c r="J1728" i="77"/>
  <c r="J1727" i="77"/>
  <c r="J1726" i="77"/>
  <c r="J1725" i="77"/>
  <c r="J1724" i="77"/>
  <c r="J1723" i="77"/>
  <c r="J1722" i="77"/>
  <c r="J1721" i="77"/>
  <c r="J1720" i="77"/>
  <c r="J1719" i="77"/>
  <c r="J1718" i="77"/>
  <c r="J1717" i="77"/>
  <c r="J1716" i="77"/>
  <c r="J1715" i="77"/>
  <c r="J1714" i="77"/>
  <c r="J1713" i="77"/>
  <c r="J1712" i="77"/>
  <c r="J1711" i="77"/>
  <c r="J1710" i="77"/>
  <c r="J1709" i="77"/>
  <c r="J1708" i="77"/>
  <c r="J1707" i="77"/>
  <c r="J1706" i="77"/>
  <c r="J1705" i="77"/>
  <c r="J1704" i="77"/>
  <c r="J1703" i="77"/>
  <c r="J1702" i="77"/>
  <c r="J1701" i="77"/>
  <c r="J1700" i="77"/>
  <c r="J1699" i="77"/>
  <c r="J1698" i="77"/>
  <c r="J1697" i="77"/>
  <c r="J1696" i="77"/>
  <c r="J1695" i="77"/>
  <c r="J1694" i="77"/>
  <c r="J1693" i="77"/>
  <c r="J1692" i="77"/>
  <c r="J1691" i="77"/>
  <c r="J1690" i="77"/>
  <c r="J1689" i="77"/>
  <c r="J1688" i="77"/>
  <c r="J1687" i="77"/>
  <c r="J1686" i="77"/>
  <c r="J1685" i="77"/>
  <c r="J1684" i="77"/>
  <c r="J1683" i="77"/>
  <c r="J1682" i="77"/>
  <c r="J1681" i="77"/>
  <c r="J1680" i="77"/>
  <c r="J1679" i="77"/>
  <c r="J1678" i="77"/>
  <c r="J1677" i="77"/>
  <c r="J1676" i="77"/>
  <c r="J1675" i="77"/>
  <c r="J1674" i="77"/>
  <c r="J1673" i="77"/>
  <c r="J1672" i="77"/>
  <c r="J1671" i="77"/>
  <c r="J1670" i="77"/>
  <c r="J1669" i="77"/>
  <c r="J1668" i="77"/>
  <c r="J1667" i="77"/>
  <c r="J1666" i="77"/>
  <c r="J1665" i="77"/>
  <c r="J1664" i="77"/>
  <c r="J1663" i="77"/>
  <c r="J1662" i="77"/>
  <c r="J1661" i="77"/>
  <c r="J1660" i="77"/>
  <c r="J1659" i="77"/>
  <c r="J1658" i="77"/>
  <c r="J1657" i="77"/>
  <c r="J1656" i="77"/>
  <c r="J1655" i="77"/>
  <c r="J1654" i="77"/>
  <c r="J1653" i="77"/>
  <c r="J1652" i="77"/>
  <c r="J1651" i="77"/>
  <c r="J1650" i="77"/>
  <c r="J1649" i="77"/>
  <c r="J1648" i="77"/>
  <c r="J1647" i="77"/>
  <c r="J1646" i="77"/>
  <c r="J1645" i="77"/>
  <c r="J1644" i="77"/>
  <c r="J1643" i="77"/>
  <c r="J1642" i="77"/>
  <c r="J1641" i="77"/>
  <c r="J1640" i="77"/>
  <c r="J1639" i="77"/>
  <c r="J1638" i="77"/>
  <c r="J1637" i="77"/>
  <c r="J1636" i="77"/>
  <c r="J1635" i="77"/>
  <c r="J1634" i="77"/>
  <c r="J1633" i="77"/>
  <c r="J1632" i="77"/>
  <c r="J1631" i="77"/>
  <c r="J1630" i="77"/>
  <c r="J1629" i="77"/>
  <c r="J1628" i="77"/>
  <c r="J1627" i="77"/>
  <c r="J1626" i="77"/>
  <c r="J1625" i="77"/>
  <c r="J1624" i="77"/>
  <c r="J1623" i="77"/>
  <c r="J1622" i="77"/>
  <c r="J1621" i="77"/>
  <c r="J1620" i="77"/>
  <c r="J1619" i="77"/>
  <c r="J1618" i="77"/>
  <c r="J1617" i="77"/>
  <c r="J1616" i="77"/>
  <c r="J1615" i="77"/>
  <c r="J1614" i="77"/>
  <c r="J1613" i="77"/>
  <c r="J1612" i="77"/>
  <c r="J1611" i="77"/>
  <c r="J1610" i="77"/>
  <c r="J1609" i="77"/>
  <c r="J1608" i="77"/>
  <c r="J1607" i="77"/>
  <c r="J1606" i="77"/>
  <c r="J1605" i="77"/>
  <c r="J1604" i="77"/>
  <c r="J1603" i="77"/>
  <c r="J1602" i="77"/>
  <c r="J1601" i="77"/>
  <c r="J1600" i="77"/>
  <c r="J1599" i="77"/>
  <c r="J1598" i="77"/>
  <c r="J1597" i="77"/>
  <c r="J1596" i="77"/>
  <c r="J1595" i="77"/>
  <c r="J1594" i="77"/>
  <c r="J1593" i="77"/>
  <c r="J1592" i="77"/>
  <c r="J1591" i="77"/>
  <c r="J1590" i="77"/>
  <c r="J1589" i="77"/>
  <c r="J1588" i="77"/>
  <c r="J1587" i="77"/>
  <c r="J1586" i="77"/>
  <c r="J1585" i="77"/>
  <c r="J1584" i="77"/>
  <c r="J1583" i="77"/>
  <c r="J1582" i="77"/>
  <c r="J1581" i="77"/>
  <c r="J1580" i="77"/>
  <c r="J1579" i="77"/>
  <c r="J1578" i="77"/>
  <c r="J1577" i="77"/>
  <c r="J1576" i="77"/>
  <c r="J1575" i="77"/>
  <c r="J1574" i="77"/>
  <c r="J1573" i="77"/>
  <c r="J1572" i="77"/>
  <c r="J1571" i="77"/>
  <c r="J1570" i="77"/>
  <c r="J1569" i="77"/>
  <c r="J1568" i="77"/>
  <c r="J1567" i="77"/>
  <c r="J1566" i="77"/>
  <c r="J1565" i="77"/>
  <c r="J1564" i="77"/>
  <c r="J1563" i="77"/>
  <c r="J1562" i="77"/>
  <c r="J1561" i="77"/>
  <c r="J1560" i="77"/>
  <c r="J1559" i="77"/>
  <c r="J1558" i="77"/>
  <c r="J1557" i="77"/>
  <c r="J1556" i="77"/>
  <c r="J1555" i="77"/>
  <c r="J1554" i="77"/>
  <c r="J1553" i="77"/>
  <c r="J1552" i="77"/>
  <c r="J1551" i="77"/>
  <c r="J1550" i="77"/>
  <c r="J1549" i="77"/>
  <c r="J1548" i="77"/>
  <c r="J1547" i="77"/>
  <c r="J1546" i="77"/>
  <c r="J1545" i="77"/>
  <c r="J1544" i="77"/>
  <c r="J1543" i="77"/>
  <c r="J1542" i="77"/>
  <c r="J1541" i="77"/>
  <c r="J1540" i="77"/>
  <c r="J1539" i="77"/>
  <c r="J1538" i="77"/>
  <c r="J1537" i="77"/>
  <c r="J1536" i="77"/>
  <c r="J1535" i="77"/>
  <c r="J1534" i="77"/>
  <c r="J1533" i="77"/>
  <c r="J1532" i="77"/>
  <c r="J1531" i="77"/>
  <c r="J1530" i="77"/>
  <c r="J1529" i="77"/>
  <c r="J1528" i="77"/>
  <c r="J1527" i="77"/>
  <c r="J1526" i="77"/>
  <c r="J1525" i="77"/>
  <c r="J1524" i="77"/>
  <c r="J1523" i="77"/>
  <c r="J1522" i="77"/>
  <c r="J1521" i="77"/>
  <c r="J1520" i="77"/>
  <c r="J1519" i="77"/>
  <c r="J1518" i="77"/>
  <c r="J1517" i="77"/>
  <c r="J1516" i="77"/>
  <c r="J1515" i="77"/>
  <c r="J1514" i="77"/>
  <c r="J1513" i="77"/>
  <c r="J1512" i="77"/>
  <c r="J1511" i="77"/>
  <c r="J1510" i="77"/>
  <c r="J1509" i="77"/>
  <c r="J1508" i="77"/>
  <c r="J1507" i="77"/>
  <c r="J1506" i="77"/>
  <c r="J1505" i="77"/>
  <c r="J1504" i="77"/>
  <c r="J1503" i="77"/>
  <c r="J1502" i="77"/>
  <c r="J1501" i="77"/>
  <c r="J1500" i="77"/>
  <c r="J1499" i="77"/>
  <c r="J1498" i="77"/>
  <c r="J1497" i="77"/>
  <c r="J1496" i="77"/>
  <c r="J1495" i="77"/>
  <c r="J1494" i="77"/>
  <c r="J1493" i="77"/>
  <c r="J1492" i="77"/>
  <c r="J1491" i="77"/>
  <c r="J1490" i="77"/>
  <c r="J1489" i="77"/>
  <c r="J1488" i="77"/>
  <c r="J1487" i="77"/>
  <c r="J1486" i="77"/>
  <c r="J1485" i="77"/>
  <c r="J1484" i="77"/>
  <c r="J1483" i="77"/>
  <c r="J1482" i="77"/>
  <c r="J1481" i="77"/>
  <c r="J1480" i="77"/>
  <c r="J1479" i="77"/>
  <c r="J1478" i="77"/>
  <c r="J1477" i="77"/>
  <c r="J1476" i="77"/>
  <c r="J1475" i="77"/>
  <c r="J1474" i="77"/>
  <c r="J1473" i="77"/>
  <c r="J1472" i="77"/>
  <c r="J1471" i="77"/>
  <c r="J1470" i="77"/>
  <c r="J1469" i="77"/>
  <c r="J1468" i="77"/>
  <c r="J1467" i="77"/>
  <c r="J1466" i="77"/>
  <c r="J1465" i="77"/>
  <c r="J1464" i="77"/>
  <c r="J1463" i="77"/>
  <c r="J1462" i="77"/>
  <c r="J1461" i="77"/>
  <c r="J1460" i="77"/>
  <c r="J1459" i="77"/>
  <c r="J1458" i="77"/>
  <c r="J1457" i="77"/>
  <c r="J1456" i="77"/>
  <c r="J1455" i="77"/>
  <c r="J1454" i="77"/>
  <c r="J1453" i="77"/>
  <c r="J1452" i="77"/>
  <c r="J1451" i="77"/>
  <c r="J1450" i="77"/>
  <c r="J1449" i="77"/>
  <c r="J1448" i="77"/>
  <c r="J1447" i="77"/>
  <c r="J1446" i="77"/>
  <c r="J1445" i="77"/>
  <c r="J1444" i="77"/>
  <c r="J1443" i="77"/>
  <c r="J1442" i="77"/>
  <c r="J1441" i="77"/>
  <c r="J1440" i="77"/>
  <c r="J1439" i="77"/>
  <c r="J1438" i="77"/>
  <c r="J1437" i="77"/>
  <c r="J1436" i="77"/>
  <c r="J1435" i="77"/>
  <c r="J1434" i="77"/>
  <c r="J1433" i="77"/>
  <c r="J1432" i="77"/>
  <c r="J1431" i="77"/>
  <c r="J1430" i="77"/>
  <c r="J1429" i="77"/>
  <c r="J1428" i="77"/>
  <c r="J1427" i="77"/>
  <c r="J1426" i="77"/>
  <c r="J1425" i="77"/>
  <c r="J1424" i="77"/>
  <c r="J1423" i="77"/>
  <c r="J1422" i="77"/>
  <c r="J1421" i="77"/>
  <c r="J1420" i="77"/>
  <c r="J1419" i="77"/>
  <c r="J1418" i="77"/>
  <c r="J1417" i="77"/>
  <c r="J1416" i="77"/>
  <c r="J1415" i="77"/>
  <c r="J1414" i="77"/>
  <c r="J1413" i="77"/>
  <c r="J1412" i="77"/>
  <c r="J1411" i="77"/>
  <c r="J1410" i="77"/>
  <c r="J1409" i="77"/>
  <c r="J1408" i="77"/>
  <c r="J1407" i="77"/>
  <c r="J1406" i="77"/>
  <c r="J1405" i="77"/>
  <c r="J1404" i="77"/>
  <c r="J1403" i="77"/>
  <c r="J1402" i="77"/>
  <c r="J1401" i="77"/>
  <c r="J1400" i="77"/>
  <c r="J1399" i="77"/>
  <c r="J1398" i="77"/>
  <c r="J1397" i="77"/>
  <c r="J1396" i="77"/>
  <c r="J1395" i="77"/>
  <c r="J1394" i="77"/>
  <c r="J1393" i="77"/>
  <c r="J1392" i="77"/>
  <c r="J1391" i="77"/>
  <c r="J1390" i="77"/>
  <c r="J1389" i="77"/>
  <c r="J1388" i="77"/>
  <c r="J1387" i="77"/>
  <c r="J1386" i="77"/>
  <c r="J1385" i="77"/>
  <c r="J1384" i="77"/>
  <c r="J1383" i="77"/>
  <c r="J1382" i="77"/>
  <c r="J1381" i="77"/>
  <c r="J1380" i="77"/>
  <c r="J1379" i="77"/>
  <c r="J1378" i="77"/>
  <c r="J1377" i="77"/>
  <c r="J1376" i="77"/>
  <c r="J1375" i="77"/>
  <c r="J1374" i="77"/>
  <c r="J1373" i="77"/>
  <c r="J1372" i="77"/>
  <c r="J1371" i="77"/>
  <c r="J1370" i="77"/>
  <c r="J1369" i="77"/>
  <c r="J1368" i="77"/>
  <c r="J1367" i="77"/>
  <c r="J1366" i="77"/>
  <c r="J1365" i="77"/>
  <c r="J1364" i="77"/>
  <c r="J1363" i="77"/>
  <c r="J1362" i="77"/>
  <c r="J1361" i="77"/>
  <c r="J1360" i="77"/>
  <c r="J1359" i="77"/>
  <c r="J1358" i="77"/>
  <c r="J1357" i="77"/>
  <c r="J1356" i="77"/>
  <c r="J1355" i="77"/>
  <c r="J1354" i="77"/>
  <c r="J1353" i="77"/>
  <c r="J1352" i="77"/>
  <c r="J1351" i="77"/>
  <c r="J1350" i="77"/>
  <c r="J1349" i="77"/>
  <c r="J1348" i="77"/>
  <c r="J1347" i="77"/>
  <c r="J1346" i="77"/>
  <c r="J1345" i="77"/>
  <c r="J1344" i="77"/>
  <c r="J1343" i="77"/>
  <c r="J1342" i="77"/>
  <c r="J1341" i="77"/>
  <c r="J1340" i="77"/>
  <c r="J1339" i="77"/>
  <c r="J1338" i="77"/>
  <c r="J1337" i="77"/>
  <c r="J1336" i="77"/>
  <c r="J1335" i="77"/>
  <c r="J1334" i="77"/>
  <c r="J1333" i="77"/>
  <c r="J1332" i="77"/>
  <c r="J1331" i="77"/>
  <c r="J1330" i="77"/>
  <c r="J1329" i="77"/>
  <c r="J1328" i="77"/>
  <c r="J1327" i="77"/>
  <c r="J1326" i="77"/>
  <c r="J1325" i="77"/>
  <c r="J1324" i="77"/>
  <c r="J1323" i="77"/>
  <c r="J1322" i="77"/>
  <c r="J1321" i="77"/>
  <c r="J1320" i="77"/>
  <c r="J1319" i="77"/>
  <c r="J1318" i="77"/>
  <c r="J1317" i="77"/>
  <c r="J1316" i="77"/>
  <c r="J1315" i="77"/>
  <c r="J1314" i="77"/>
  <c r="J1313" i="77"/>
  <c r="J1312" i="77"/>
  <c r="J1311" i="77"/>
  <c r="J1310" i="77"/>
  <c r="J1309" i="77"/>
  <c r="J1308" i="77"/>
  <c r="J1307" i="77"/>
  <c r="J1306" i="77"/>
  <c r="J1305" i="77"/>
  <c r="J1304" i="77"/>
  <c r="J1303" i="77"/>
  <c r="J1302" i="77"/>
  <c r="J1301" i="77"/>
  <c r="J1300" i="77"/>
  <c r="J1299" i="77"/>
  <c r="J1298" i="77"/>
  <c r="J1297" i="77"/>
  <c r="J1296" i="77"/>
  <c r="J1295" i="77"/>
  <c r="J1294" i="77"/>
  <c r="J1293" i="77"/>
  <c r="J1292" i="77"/>
  <c r="J1291" i="77"/>
  <c r="J1290" i="77"/>
  <c r="J1289" i="77"/>
  <c r="J1288" i="77"/>
  <c r="J1287" i="77"/>
  <c r="J1286" i="77"/>
  <c r="J1285" i="77"/>
  <c r="J1284" i="77"/>
  <c r="J1283" i="77"/>
  <c r="J1282" i="77"/>
  <c r="J1281" i="77"/>
  <c r="J1280" i="77"/>
  <c r="J1279" i="77"/>
  <c r="J1278" i="77"/>
  <c r="J1277" i="77"/>
  <c r="J1276" i="77"/>
  <c r="J1275" i="77"/>
  <c r="J1274" i="77"/>
  <c r="J1273" i="77"/>
  <c r="J1272" i="77"/>
  <c r="J1271" i="77"/>
  <c r="J1270" i="77"/>
  <c r="J1269" i="77"/>
  <c r="J1268" i="77"/>
  <c r="J1267" i="77"/>
  <c r="J1266" i="77"/>
  <c r="J1265" i="77"/>
  <c r="J1264" i="77"/>
  <c r="J1263" i="77"/>
  <c r="J1262" i="77"/>
  <c r="J1261" i="77"/>
  <c r="J1260" i="77"/>
  <c r="J1259" i="77"/>
  <c r="J1258" i="77"/>
  <c r="J1257" i="77"/>
  <c r="J1256" i="77"/>
  <c r="J1255" i="77"/>
  <c r="J1254" i="77"/>
  <c r="J1253" i="77"/>
  <c r="J1252" i="77"/>
  <c r="J1251" i="77"/>
  <c r="J1250" i="77"/>
  <c r="J1249" i="77"/>
  <c r="J1248" i="77"/>
  <c r="J1247" i="77"/>
  <c r="J1246" i="77"/>
  <c r="J1245" i="77"/>
  <c r="J1244" i="77"/>
  <c r="J1243" i="77"/>
  <c r="J1242" i="77"/>
  <c r="J1241" i="77"/>
  <c r="J1240" i="77"/>
  <c r="J1239" i="77"/>
  <c r="J1238" i="77"/>
  <c r="J1237" i="77"/>
  <c r="J1236" i="77"/>
  <c r="J1235" i="77"/>
  <c r="J1234" i="77"/>
  <c r="J1233" i="77"/>
  <c r="J1232" i="77"/>
  <c r="J1231" i="77"/>
  <c r="J1230" i="77"/>
  <c r="J1229" i="77"/>
  <c r="J1228" i="77"/>
  <c r="J1227" i="77"/>
  <c r="J1226" i="77"/>
  <c r="J1225" i="77"/>
  <c r="J1224" i="77"/>
  <c r="J1223" i="77"/>
  <c r="J1222" i="77"/>
  <c r="J1221" i="77"/>
  <c r="J1220" i="77"/>
  <c r="J1219" i="77"/>
  <c r="J1218" i="77"/>
  <c r="J1217" i="77"/>
  <c r="J1216" i="77"/>
  <c r="J1215" i="77"/>
  <c r="J1214" i="77"/>
  <c r="J1213" i="77"/>
  <c r="J1212" i="77"/>
  <c r="J1211" i="77"/>
  <c r="J1210" i="77"/>
  <c r="J1209" i="77"/>
  <c r="J1208" i="77"/>
  <c r="J1207" i="77"/>
  <c r="J1206" i="77"/>
  <c r="J1205" i="77"/>
  <c r="J1204" i="77"/>
  <c r="J1203" i="77"/>
  <c r="J1202" i="77"/>
  <c r="J1201" i="77"/>
  <c r="J1200" i="77"/>
  <c r="J1199" i="77"/>
  <c r="J1198" i="77"/>
  <c r="J1197" i="77"/>
  <c r="J1196" i="77"/>
  <c r="J1195" i="77"/>
  <c r="J1194" i="77"/>
  <c r="J1193" i="77"/>
  <c r="J1192" i="77"/>
  <c r="J1191" i="77"/>
  <c r="J1190" i="77"/>
  <c r="J1189" i="77"/>
  <c r="J1188" i="77"/>
  <c r="J1187" i="77"/>
  <c r="J1186" i="77"/>
  <c r="J1185" i="77"/>
  <c r="J1184" i="77"/>
  <c r="J1183" i="77"/>
  <c r="J1182" i="77"/>
  <c r="J1181" i="77"/>
  <c r="J1180" i="77"/>
  <c r="J1179" i="77"/>
  <c r="J1178" i="77"/>
  <c r="J1177" i="77"/>
  <c r="J1176" i="77"/>
  <c r="J1175" i="77"/>
  <c r="J1174" i="77"/>
  <c r="J1173" i="77"/>
  <c r="J1172" i="77"/>
  <c r="J1171" i="77"/>
  <c r="J1170" i="77"/>
  <c r="J1169" i="77"/>
  <c r="J1168" i="77"/>
  <c r="J1167" i="77"/>
  <c r="J1166" i="77"/>
  <c r="J1165" i="77"/>
  <c r="J1164" i="77"/>
  <c r="J1163" i="77"/>
  <c r="J1162" i="77"/>
  <c r="J1161" i="77"/>
  <c r="J1160" i="77"/>
  <c r="J1159" i="77"/>
  <c r="J1158" i="77"/>
  <c r="J1157" i="77"/>
  <c r="J1156" i="77"/>
  <c r="J1155" i="77"/>
  <c r="J1154" i="77"/>
  <c r="J1153" i="77"/>
  <c r="J1152" i="77"/>
  <c r="J1151" i="77"/>
  <c r="J1150" i="77"/>
  <c r="J1149" i="77"/>
  <c r="J1148" i="77"/>
  <c r="J1147" i="77"/>
  <c r="J1146" i="77"/>
  <c r="J1145" i="77"/>
  <c r="J1144" i="77"/>
  <c r="J1143" i="77"/>
  <c r="J1142" i="77"/>
  <c r="J1141" i="77"/>
  <c r="J1140" i="77"/>
  <c r="J1139" i="77"/>
  <c r="J1138" i="77"/>
  <c r="J1137" i="77"/>
  <c r="J1136" i="77"/>
  <c r="J1135" i="77"/>
  <c r="J1134" i="77"/>
  <c r="J1133" i="77"/>
  <c r="J1132" i="77"/>
  <c r="J1131" i="77"/>
  <c r="J1130" i="77"/>
  <c r="J1129" i="77"/>
  <c r="J1128" i="77"/>
  <c r="J1127" i="77"/>
  <c r="J1126" i="77"/>
  <c r="J1125" i="77"/>
  <c r="J1124" i="77"/>
  <c r="J1123" i="77"/>
  <c r="J1122" i="77"/>
  <c r="J1121" i="77"/>
  <c r="J1120" i="77"/>
  <c r="J1119" i="77"/>
  <c r="J1118" i="77"/>
  <c r="J1117" i="77"/>
  <c r="J1116" i="77"/>
  <c r="J1115" i="77"/>
  <c r="J1114" i="77"/>
  <c r="J1113" i="77"/>
  <c r="J1112" i="77"/>
  <c r="J1111" i="77"/>
  <c r="J1110" i="77"/>
  <c r="J1109" i="77"/>
  <c r="J1108" i="77"/>
  <c r="J1107" i="77"/>
  <c r="J1106" i="77"/>
  <c r="J1105" i="77"/>
  <c r="J1104" i="77"/>
  <c r="J1103" i="77"/>
  <c r="J1102" i="77"/>
  <c r="J1101" i="77"/>
  <c r="J1100" i="77"/>
  <c r="J1099" i="77"/>
  <c r="J1098" i="77"/>
  <c r="J1097" i="77"/>
  <c r="J1096" i="77"/>
  <c r="J1095" i="77"/>
  <c r="J1094" i="77"/>
  <c r="J1093" i="77"/>
  <c r="J1092" i="77"/>
  <c r="J1091" i="77"/>
  <c r="J1090" i="77"/>
  <c r="J1089" i="77"/>
  <c r="J1088" i="77"/>
  <c r="J1087" i="77"/>
  <c r="J1086" i="77"/>
  <c r="J1085" i="77"/>
  <c r="J1084" i="77"/>
  <c r="J1083" i="77"/>
  <c r="J1082" i="77"/>
  <c r="J1081" i="77"/>
  <c r="J1080" i="77"/>
  <c r="J1079" i="77"/>
  <c r="J1078" i="77"/>
  <c r="J1077" i="77"/>
  <c r="J1076" i="77"/>
  <c r="J1075" i="77"/>
  <c r="J1074" i="77"/>
  <c r="J1073" i="77"/>
  <c r="J1072" i="77"/>
  <c r="J1071" i="77"/>
  <c r="J1070" i="77"/>
  <c r="J1069" i="77"/>
  <c r="J1068" i="77"/>
  <c r="J1067" i="77"/>
  <c r="J1066" i="77"/>
  <c r="J1065" i="77"/>
  <c r="J1064" i="77"/>
  <c r="J1063" i="77"/>
  <c r="J1062" i="77"/>
  <c r="J1061" i="77"/>
  <c r="J1060" i="77"/>
  <c r="J1059" i="77"/>
  <c r="J1058" i="77"/>
  <c r="J1057" i="77"/>
  <c r="J1056" i="77"/>
  <c r="J1055" i="77"/>
  <c r="J1054" i="77"/>
  <c r="J1053" i="77"/>
  <c r="J1052" i="77"/>
  <c r="J1051" i="77"/>
  <c r="J1050" i="77"/>
  <c r="J1049" i="77"/>
  <c r="J1048" i="77"/>
  <c r="J1047" i="77"/>
  <c r="J1046" i="77"/>
  <c r="J1045" i="77"/>
  <c r="J1044" i="77"/>
  <c r="J1043" i="77"/>
  <c r="J1042" i="77"/>
  <c r="J1041" i="77"/>
  <c r="J1040" i="77"/>
  <c r="J1039" i="77"/>
  <c r="J1038" i="77"/>
  <c r="J1037" i="77"/>
  <c r="J1036" i="77"/>
  <c r="J1035" i="77"/>
  <c r="J1034" i="77"/>
  <c r="J1033" i="77"/>
  <c r="J1032" i="77"/>
  <c r="J1031" i="77"/>
  <c r="J1030" i="77"/>
  <c r="J1029" i="77"/>
  <c r="J1028" i="77"/>
  <c r="J1027" i="77"/>
  <c r="J1026" i="77"/>
  <c r="J1025" i="77"/>
  <c r="J1024" i="77"/>
  <c r="J1023" i="77"/>
  <c r="J1022" i="77"/>
  <c r="J1021" i="77"/>
  <c r="J1020" i="77"/>
  <c r="J1019" i="77"/>
  <c r="J1018" i="77"/>
  <c r="J1017" i="77"/>
  <c r="J1016" i="77"/>
  <c r="J1015" i="77"/>
  <c r="J1014" i="77"/>
  <c r="J1013" i="77"/>
  <c r="J1012" i="77"/>
  <c r="J1011" i="77"/>
  <c r="J1010" i="77"/>
  <c r="J1009" i="77"/>
  <c r="J1008" i="77"/>
  <c r="J1007" i="77"/>
  <c r="J1006" i="77"/>
  <c r="J1005" i="77"/>
  <c r="J1004" i="77"/>
  <c r="J1003" i="77"/>
  <c r="J1002" i="77"/>
  <c r="J1001" i="77"/>
  <c r="J1000" i="77"/>
  <c r="J999" i="77"/>
  <c r="J998" i="77"/>
  <c r="J997" i="77"/>
  <c r="J996" i="77"/>
  <c r="J995" i="77"/>
  <c r="J994" i="77"/>
  <c r="J993" i="77"/>
  <c r="J992" i="77"/>
  <c r="J991" i="77"/>
  <c r="J990" i="77"/>
  <c r="J989" i="77"/>
  <c r="J988" i="77"/>
  <c r="J987" i="77"/>
  <c r="J986" i="77"/>
  <c r="J985" i="77"/>
  <c r="J984" i="77"/>
  <c r="J983" i="77"/>
  <c r="J982" i="77"/>
  <c r="J981" i="77"/>
  <c r="J980" i="77"/>
  <c r="J979" i="77"/>
  <c r="J978" i="77"/>
  <c r="J977" i="77"/>
  <c r="J976" i="77"/>
  <c r="J975" i="77"/>
  <c r="J974" i="77"/>
  <c r="J973" i="77"/>
  <c r="J972" i="77"/>
  <c r="J971" i="77"/>
  <c r="J970" i="77"/>
  <c r="J969" i="77"/>
  <c r="J968" i="77"/>
  <c r="J967" i="77"/>
  <c r="J966" i="77"/>
  <c r="J965" i="77"/>
  <c r="J964" i="77"/>
  <c r="J963" i="77"/>
  <c r="J962" i="77"/>
  <c r="J961" i="77"/>
  <c r="J960" i="77"/>
  <c r="J959" i="77"/>
  <c r="J958" i="77"/>
  <c r="J957" i="77"/>
  <c r="J956" i="77"/>
  <c r="J955" i="77"/>
  <c r="J954" i="77"/>
  <c r="J953" i="77"/>
  <c r="J952" i="77"/>
  <c r="J951" i="77"/>
  <c r="J950" i="77"/>
  <c r="J949" i="77"/>
  <c r="J948" i="77"/>
  <c r="J947" i="77"/>
  <c r="J946" i="77"/>
  <c r="J945" i="77"/>
  <c r="J944" i="77"/>
  <c r="J943" i="77"/>
  <c r="J942" i="77"/>
  <c r="J941" i="77"/>
  <c r="J940" i="77"/>
  <c r="J939" i="77"/>
  <c r="J938" i="77"/>
  <c r="J937" i="77"/>
  <c r="J936" i="77"/>
  <c r="J935" i="77"/>
  <c r="J934" i="77"/>
  <c r="J933" i="77"/>
  <c r="J932" i="77"/>
  <c r="J931" i="77"/>
  <c r="J930" i="77"/>
  <c r="J929" i="77"/>
  <c r="J928" i="77"/>
  <c r="J927" i="77"/>
  <c r="J926" i="77"/>
  <c r="J925" i="77"/>
  <c r="J924" i="77"/>
  <c r="J923" i="77"/>
  <c r="J922" i="77"/>
  <c r="J921" i="77"/>
  <c r="J920" i="77"/>
  <c r="J919" i="77"/>
  <c r="J918" i="77"/>
  <c r="J917" i="77"/>
  <c r="J916" i="77"/>
  <c r="J915" i="77"/>
  <c r="J914" i="77"/>
  <c r="J913" i="77"/>
  <c r="J912" i="77"/>
  <c r="J911" i="77"/>
  <c r="J910" i="77"/>
  <c r="J909" i="77"/>
  <c r="J908" i="77"/>
  <c r="J907" i="77"/>
  <c r="J906" i="77"/>
  <c r="J905" i="77"/>
  <c r="J904" i="77"/>
  <c r="J903" i="77"/>
  <c r="J902" i="77"/>
  <c r="J901" i="77"/>
  <c r="J900" i="77"/>
  <c r="J899" i="77"/>
  <c r="J898" i="77"/>
  <c r="J897" i="77"/>
  <c r="J896" i="77"/>
  <c r="J895" i="77"/>
  <c r="J894" i="77"/>
  <c r="J893" i="77"/>
  <c r="J892" i="77"/>
  <c r="J891" i="77"/>
  <c r="J890" i="77"/>
  <c r="J889" i="77"/>
  <c r="J888" i="77"/>
  <c r="J887" i="77"/>
  <c r="J886" i="77"/>
  <c r="J885" i="77"/>
  <c r="J884" i="77"/>
  <c r="J883" i="77"/>
  <c r="J882" i="77"/>
  <c r="J881" i="77"/>
  <c r="J880" i="77"/>
  <c r="J879" i="77"/>
  <c r="J878" i="77"/>
  <c r="J877" i="77"/>
  <c r="J876" i="77"/>
  <c r="J875" i="77"/>
  <c r="J874" i="77"/>
  <c r="J873" i="77"/>
  <c r="J872" i="77"/>
  <c r="J871" i="77"/>
  <c r="J870" i="77"/>
  <c r="J869" i="77"/>
  <c r="J868" i="77"/>
  <c r="J867" i="77"/>
  <c r="J866" i="77"/>
  <c r="J865" i="77"/>
  <c r="J864" i="77"/>
  <c r="J863" i="77"/>
  <c r="J862" i="77"/>
  <c r="J861" i="77"/>
  <c r="J860" i="77"/>
  <c r="J859" i="77"/>
  <c r="J858" i="77"/>
  <c r="J857" i="77"/>
  <c r="J856" i="77"/>
  <c r="J855" i="77"/>
  <c r="J854" i="77"/>
  <c r="J853" i="77"/>
  <c r="J852" i="77"/>
  <c r="J851" i="77"/>
  <c r="J850" i="77"/>
  <c r="J849" i="77"/>
  <c r="J848" i="77"/>
  <c r="J847" i="77"/>
  <c r="J846" i="77"/>
  <c r="J845" i="77"/>
  <c r="J844" i="77"/>
  <c r="J843" i="77"/>
  <c r="J842" i="77"/>
  <c r="J841" i="77"/>
  <c r="J840" i="77"/>
  <c r="J839" i="77"/>
  <c r="J838" i="77"/>
  <c r="J837" i="77"/>
  <c r="J836" i="77"/>
  <c r="J835" i="77"/>
  <c r="J834" i="77"/>
  <c r="J833" i="77"/>
  <c r="J832" i="77"/>
  <c r="J831" i="77"/>
  <c r="J830" i="77"/>
  <c r="J829" i="77"/>
  <c r="J828" i="77"/>
  <c r="J827" i="77"/>
  <c r="J826" i="77"/>
  <c r="J825" i="77"/>
  <c r="J824" i="77"/>
  <c r="J823" i="77"/>
  <c r="J822" i="77"/>
  <c r="J821" i="77"/>
  <c r="J820" i="77"/>
  <c r="J819" i="77"/>
  <c r="J818" i="77"/>
  <c r="J817" i="77"/>
  <c r="J816" i="77"/>
  <c r="J815" i="77"/>
  <c r="J814" i="77"/>
  <c r="J813" i="77"/>
  <c r="J812" i="77"/>
  <c r="J811" i="77"/>
  <c r="J810" i="77"/>
  <c r="J809" i="77"/>
  <c r="J808" i="77"/>
  <c r="J807" i="77"/>
  <c r="J806" i="77"/>
  <c r="J805" i="77"/>
  <c r="J804" i="77"/>
  <c r="J803" i="77"/>
  <c r="J802" i="77"/>
  <c r="J801" i="77"/>
  <c r="J800" i="77"/>
  <c r="J799" i="77"/>
  <c r="J798" i="77"/>
  <c r="J797" i="77"/>
  <c r="J796" i="77"/>
  <c r="J795" i="77"/>
  <c r="J794" i="77"/>
  <c r="J793" i="77"/>
  <c r="J792" i="77"/>
  <c r="J791" i="77"/>
  <c r="J790" i="77"/>
  <c r="J789" i="77"/>
  <c r="J788" i="77"/>
  <c r="J787" i="77"/>
  <c r="J786" i="77"/>
  <c r="J785" i="77"/>
  <c r="J784" i="77"/>
  <c r="J783" i="77"/>
  <c r="J782" i="77"/>
  <c r="J781" i="77"/>
  <c r="J780" i="77"/>
  <c r="J779" i="77"/>
  <c r="J778" i="77"/>
  <c r="J777" i="77"/>
  <c r="J776" i="77"/>
  <c r="J775" i="77"/>
  <c r="J774" i="77"/>
  <c r="J773" i="77"/>
  <c r="J772" i="77"/>
  <c r="J771" i="77"/>
  <c r="J770" i="77"/>
  <c r="J769" i="77"/>
  <c r="J768" i="77"/>
  <c r="J767" i="77"/>
  <c r="J766" i="77"/>
  <c r="J765" i="77"/>
  <c r="J764" i="77"/>
  <c r="J763" i="77"/>
  <c r="J762" i="77"/>
  <c r="J761" i="77"/>
  <c r="J760" i="77"/>
  <c r="J759" i="77"/>
  <c r="J758" i="77"/>
  <c r="J757" i="77"/>
  <c r="J756" i="77"/>
  <c r="J755" i="77"/>
  <c r="J754" i="77"/>
  <c r="J753" i="77"/>
  <c r="J752" i="77"/>
  <c r="J751" i="77"/>
  <c r="J750" i="77"/>
  <c r="J749" i="77"/>
  <c r="J748" i="77"/>
  <c r="J747" i="77"/>
  <c r="J746" i="77"/>
  <c r="J745" i="77"/>
  <c r="J744" i="77"/>
  <c r="J743" i="77"/>
  <c r="J742" i="77"/>
  <c r="J741" i="77"/>
  <c r="J740" i="77"/>
  <c r="J739" i="77"/>
  <c r="J738" i="77"/>
  <c r="J737" i="77"/>
  <c r="J736" i="77"/>
  <c r="J735" i="77"/>
  <c r="J734" i="77"/>
  <c r="J733" i="77"/>
  <c r="J732" i="77"/>
  <c r="J731" i="77"/>
  <c r="J730" i="77"/>
  <c r="J729" i="77"/>
  <c r="J728" i="77"/>
  <c r="J727" i="77"/>
  <c r="J726" i="77"/>
  <c r="J725" i="77"/>
  <c r="J724" i="77"/>
  <c r="J723" i="77"/>
  <c r="J722" i="77"/>
  <c r="J721" i="77"/>
  <c r="J720" i="77"/>
  <c r="J719" i="77"/>
  <c r="J718" i="77"/>
  <c r="J717" i="77"/>
  <c r="J716" i="77"/>
  <c r="J715" i="77"/>
  <c r="J714" i="77"/>
  <c r="J713" i="77"/>
  <c r="J712" i="77"/>
  <c r="J711" i="77"/>
  <c r="J710" i="77"/>
  <c r="J709" i="77"/>
  <c r="J708" i="77"/>
  <c r="J707" i="77"/>
  <c r="J706" i="77"/>
  <c r="J705" i="77"/>
  <c r="J704" i="77"/>
  <c r="J703" i="77"/>
  <c r="J702" i="77"/>
  <c r="J701" i="77"/>
  <c r="J700" i="77"/>
  <c r="J699" i="77"/>
  <c r="J698" i="77"/>
  <c r="J697" i="77"/>
  <c r="J696" i="77"/>
  <c r="J695" i="77"/>
  <c r="J694" i="77"/>
  <c r="J693" i="77"/>
  <c r="J692" i="77"/>
  <c r="J691" i="77"/>
  <c r="J690" i="77"/>
  <c r="J689" i="77"/>
  <c r="J688" i="77"/>
  <c r="J687" i="77"/>
  <c r="J686" i="77"/>
  <c r="J685" i="77"/>
  <c r="J684" i="77"/>
  <c r="J683" i="77"/>
  <c r="J682" i="77"/>
  <c r="J681" i="77"/>
  <c r="J680" i="77"/>
  <c r="J679" i="77"/>
  <c r="J678" i="77"/>
  <c r="J677" i="77"/>
  <c r="J676" i="77"/>
  <c r="J675" i="77"/>
  <c r="J674" i="77"/>
  <c r="J673" i="77"/>
  <c r="J672" i="77"/>
  <c r="J671" i="77"/>
  <c r="J670" i="77"/>
  <c r="J669" i="77"/>
  <c r="J668" i="77"/>
  <c r="J667" i="77"/>
  <c r="J666" i="77"/>
  <c r="J665" i="77"/>
  <c r="J664" i="77"/>
  <c r="J663" i="77"/>
  <c r="J662" i="77"/>
  <c r="J661" i="77"/>
  <c r="J660" i="77"/>
  <c r="J659" i="77"/>
  <c r="J658" i="77"/>
  <c r="J657" i="77"/>
  <c r="J656" i="77"/>
  <c r="J655" i="77"/>
  <c r="J654" i="77"/>
  <c r="J653" i="77"/>
  <c r="J652" i="77"/>
  <c r="J651" i="77"/>
  <c r="J650" i="77"/>
  <c r="J649" i="77"/>
  <c r="J648" i="77"/>
  <c r="J647" i="77"/>
  <c r="J646" i="77"/>
  <c r="J645" i="77"/>
  <c r="J644" i="77"/>
  <c r="J643" i="77"/>
  <c r="J642" i="77"/>
  <c r="J641" i="77"/>
  <c r="J640" i="77"/>
  <c r="J639" i="77"/>
  <c r="J638" i="77"/>
  <c r="J637" i="77"/>
  <c r="J636" i="77"/>
  <c r="J635" i="77"/>
  <c r="J634" i="77"/>
  <c r="J633" i="77"/>
  <c r="J632" i="77"/>
  <c r="J631" i="77"/>
  <c r="J630" i="77"/>
  <c r="J629" i="77"/>
  <c r="J628" i="77"/>
  <c r="J627" i="77"/>
  <c r="J626" i="77"/>
  <c r="J625" i="77"/>
  <c r="J624" i="77"/>
  <c r="J623" i="77"/>
  <c r="J622" i="77"/>
  <c r="J621" i="77"/>
  <c r="J620" i="77"/>
  <c r="J619" i="77"/>
  <c r="J618" i="77"/>
  <c r="J617" i="77"/>
  <c r="J616" i="77"/>
  <c r="J615" i="77"/>
  <c r="J614" i="77"/>
  <c r="J613" i="77"/>
  <c r="J612" i="77"/>
  <c r="J611" i="77"/>
  <c r="J610" i="77"/>
  <c r="J609" i="77"/>
  <c r="J608" i="77"/>
  <c r="J607" i="77"/>
  <c r="J606" i="77"/>
  <c r="J605" i="77"/>
  <c r="J604" i="77"/>
  <c r="J603" i="77"/>
  <c r="J602" i="77"/>
  <c r="J601" i="77"/>
  <c r="J600" i="77"/>
  <c r="J599" i="77"/>
  <c r="J598" i="77"/>
  <c r="J597" i="77"/>
  <c r="J596" i="77"/>
  <c r="J595" i="77"/>
  <c r="J594" i="77"/>
  <c r="J593" i="77"/>
  <c r="J592" i="77"/>
  <c r="J591" i="77"/>
  <c r="J590" i="77"/>
  <c r="J589" i="77"/>
  <c r="J588" i="77"/>
  <c r="J587" i="77"/>
  <c r="J586" i="77"/>
  <c r="J585" i="77"/>
  <c r="J584" i="77"/>
  <c r="J583" i="77"/>
  <c r="J582" i="77"/>
  <c r="J581" i="77"/>
  <c r="J580" i="77"/>
  <c r="J579" i="77"/>
  <c r="J578" i="77"/>
  <c r="J577" i="77"/>
  <c r="J576" i="77"/>
  <c r="J575" i="77"/>
  <c r="J574" i="77"/>
  <c r="J573" i="77"/>
  <c r="J572" i="77"/>
  <c r="J571" i="77"/>
  <c r="J570" i="77"/>
  <c r="J569" i="77"/>
  <c r="J568" i="77"/>
  <c r="J567" i="77"/>
  <c r="J566" i="77"/>
  <c r="J565" i="77"/>
  <c r="J564" i="77"/>
  <c r="J563" i="77"/>
  <c r="J562" i="77"/>
  <c r="J561" i="77"/>
  <c r="J560" i="77"/>
  <c r="J559" i="77"/>
  <c r="J558" i="77"/>
  <c r="J557" i="77"/>
  <c r="J556" i="77"/>
  <c r="J555" i="77"/>
  <c r="J554" i="77"/>
  <c r="J553" i="77"/>
  <c r="J552" i="77"/>
  <c r="J551" i="77"/>
  <c r="J550" i="77"/>
  <c r="J549" i="77"/>
  <c r="J548" i="77"/>
  <c r="J547" i="77"/>
  <c r="J546" i="77"/>
  <c r="J545" i="77"/>
  <c r="J544" i="77"/>
  <c r="J543" i="77"/>
  <c r="J542" i="77"/>
  <c r="J541" i="77"/>
  <c r="J540" i="77"/>
  <c r="J539" i="77"/>
  <c r="J538" i="77"/>
  <c r="J537" i="77"/>
  <c r="J536" i="77"/>
  <c r="J535" i="77"/>
  <c r="J534" i="77"/>
  <c r="J533" i="77"/>
  <c r="J532" i="77"/>
  <c r="J531" i="77"/>
  <c r="J530" i="77"/>
  <c r="J529" i="77"/>
  <c r="J528" i="77"/>
  <c r="J527" i="77"/>
  <c r="J526" i="77"/>
  <c r="J525" i="77"/>
  <c r="J524" i="77"/>
  <c r="J523" i="77"/>
  <c r="J522" i="77"/>
  <c r="J521" i="77"/>
  <c r="J520" i="77"/>
  <c r="J519" i="77"/>
  <c r="J518" i="77"/>
  <c r="J517" i="77"/>
  <c r="J516" i="77"/>
  <c r="J515" i="77"/>
  <c r="J514" i="77"/>
  <c r="J513" i="77"/>
  <c r="J512" i="77"/>
  <c r="J511" i="77"/>
  <c r="J510" i="77"/>
  <c r="J509" i="77"/>
  <c r="J508" i="77"/>
  <c r="J507" i="77"/>
  <c r="J506" i="77"/>
  <c r="J505" i="77"/>
  <c r="J504" i="77"/>
  <c r="J503" i="77"/>
  <c r="J502" i="77"/>
  <c r="J501" i="77"/>
  <c r="J500" i="77"/>
  <c r="J499" i="77"/>
  <c r="J498" i="77"/>
  <c r="J497" i="77"/>
  <c r="J496" i="77"/>
  <c r="J495" i="77"/>
  <c r="J494" i="77"/>
  <c r="J493" i="77"/>
  <c r="J492" i="77"/>
  <c r="J491" i="77"/>
  <c r="J490" i="77"/>
  <c r="J489" i="77"/>
  <c r="J488" i="77"/>
  <c r="J487" i="77"/>
  <c r="J486" i="77"/>
  <c r="J485" i="77"/>
  <c r="J484" i="77"/>
  <c r="J483" i="77"/>
  <c r="J482" i="77"/>
  <c r="J481" i="77"/>
  <c r="J480" i="77"/>
  <c r="J479" i="77"/>
  <c r="J478" i="77"/>
  <c r="J477" i="77"/>
  <c r="J476" i="77"/>
  <c r="J475" i="77"/>
  <c r="J474" i="77"/>
  <c r="J473" i="77"/>
  <c r="J472" i="77"/>
  <c r="J471" i="77"/>
  <c r="J470" i="77"/>
  <c r="J469" i="77"/>
  <c r="J468" i="77"/>
  <c r="J467" i="77"/>
  <c r="J466" i="77"/>
  <c r="J465" i="77"/>
  <c r="J464" i="77"/>
  <c r="J463" i="77"/>
  <c r="J462" i="77"/>
  <c r="J461" i="77"/>
  <c r="J460" i="77"/>
  <c r="J459" i="77"/>
  <c r="J458" i="77"/>
  <c r="J457" i="77"/>
  <c r="J456" i="77"/>
  <c r="J455" i="77"/>
  <c r="J454" i="77"/>
  <c r="J453" i="77"/>
  <c r="J452" i="77"/>
  <c r="J451" i="77"/>
  <c r="J450" i="77"/>
  <c r="J449" i="77"/>
  <c r="J448" i="77"/>
  <c r="J447" i="77"/>
  <c r="J446" i="77"/>
  <c r="J445" i="77"/>
  <c r="J444" i="77"/>
  <c r="J443" i="77"/>
  <c r="J442" i="77"/>
  <c r="J441" i="77"/>
  <c r="J440" i="77"/>
  <c r="J439" i="77"/>
  <c r="J438" i="77"/>
  <c r="J437" i="77"/>
  <c r="J436" i="77"/>
  <c r="J435" i="77"/>
  <c r="J434" i="77"/>
  <c r="J433" i="77"/>
  <c r="J432" i="77"/>
  <c r="J431" i="77"/>
  <c r="J430" i="77"/>
  <c r="J429" i="77"/>
  <c r="J428" i="77"/>
  <c r="J427" i="77"/>
  <c r="J426" i="77"/>
  <c r="J425" i="77"/>
  <c r="J424" i="77"/>
  <c r="J423" i="77"/>
  <c r="J422" i="77"/>
  <c r="J421" i="77"/>
  <c r="J420" i="77"/>
  <c r="J419" i="77"/>
  <c r="J418" i="77"/>
  <c r="J417" i="77"/>
  <c r="J416" i="77"/>
  <c r="J415" i="77"/>
  <c r="J414" i="77"/>
  <c r="J413" i="77"/>
  <c r="J412" i="77"/>
  <c r="J411" i="77"/>
  <c r="J410" i="77"/>
  <c r="J409" i="77"/>
  <c r="J408" i="77"/>
  <c r="J407" i="77"/>
  <c r="J406" i="77"/>
  <c r="J405" i="77"/>
  <c r="J404" i="77"/>
  <c r="J403" i="77"/>
  <c r="J402" i="77"/>
  <c r="J401" i="77"/>
  <c r="J400" i="77"/>
  <c r="J399" i="77"/>
  <c r="J398" i="77"/>
  <c r="J397" i="77"/>
  <c r="J396" i="77"/>
  <c r="J395" i="77"/>
  <c r="J394" i="77"/>
  <c r="J393" i="77"/>
  <c r="J392" i="77"/>
  <c r="J391" i="77"/>
  <c r="J390" i="77"/>
  <c r="J389" i="77"/>
  <c r="J388" i="77"/>
  <c r="J387" i="77"/>
  <c r="J386" i="77"/>
  <c r="J385" i="77"/>
  <c r="J384" i="77"/>
  <c r="J383" i="77"/>
  <c r="J382" i="77"/>
  <c r="J381" i="77"/>
  <c r="J380" i="77"/>
  <c r="J379" i="77"/>
  <c r="J378" i="77"/>
  <c r="J377" i="77"/>
  <c r="J376" i="77"/>
  <c r="J375" i="77"/>
  <c r="J374" i="77"/>
  <c r="J373" i="77"/>
  <c r="J372" i="77"/>
  <c r="J371" i="77"/>
  <c r="J370" i="77"/>
  <c r="J369" i="77"/>
  <c r="J368" i="77"/>
  <c r="J367" i="77"/>
  <c r="J366" i="77"/>
  <c r="J365" i="77"/>
  <c r="J364" i="77"/>
  <c r="J363" i="77"/>
  <c r="J362" i="77"/>
  <c r="J361" i="77"/>
  <c r="J360" i="77"/>
  <c r="J359" i="77"/>
  <c r="J358" i="77"/>
  <c r="J357" i="77"/>
  <c r="J356" i="77"/>
  <c r="J355" i="77"/>
  <c r="J354" i="77"/>
  <c r="J353" i="77"/>
  <c r="J352" i="77"/>
  <c r="J351" i="77"/>
  <c r="J350" i="77"/>
  <c r="J349" i="77"/>
  <c r="J348" i="77"/>
  <c r="J347" i="77"/>
  <c r="J346" i="77"/>
  <c r="J345" i="77"/>
  <c r="J344" i="77"/>
  <c r="J343" i="77"/>
  <c r="J342" i="77"/>
  <c r="J341" i="77"/>
  <c r="J340" i="77"/>
  <c r="J339" i="77"/>
  <c r="J338" i="77"/>
  <c r="J337" i="77"/>
  <c r="J336" i="77"/>
  <c r="J335" i="77"/>
  <c r="J334" i="77"/>
  <c r="J333" i="77"/>
  <c r="J332" i="77"/>
  <c r="J331" i="77"/>
  <c r="J330" i="77"/>
  <c r="J329" i="77"/>
  <c r="J328" i="77"/>
  <c r="J327" i="77"/>
  <c r="J326" i="77"/>
  <c r="J325" i="77"/>
  <c r="J324" i="77"/>
  <c r="J323" i="77"/>
  <c r="J322" i="77"/>
  <c r="J321" i="77"/>
  <c r="J320" i="77"/>
  <c r="J319" i="77"/>
  <c r="J318" i="77"/>
  <c r="J317" i="77"/>
  <c r="J316" i="77"/>
  <c r="J315" i="77"/>
  <c r="J314" i="77"/>
  <c r="J313" i="77"/>
  <c r="J312" i="77"/>
  <c r="J311" i="77"/>
  <c r="J310" i="77"/>
  <c r="J309" i="77"/>
  <c r="J308" i="77"/>
  <c r="J307" i="77"/>
  <c r="J306" i="77"/>
  <c r="J305" i="77"/>
  <c r="J304" i="77"/>
  <c r="J303" i="77"/>
  <c r="J302" i="77"/>
  <c r="J301" i="77"/>
  <c r="J300" i="77"/>
  <c r="J299" i="77"/>
  <c r="J298" i="77"/>
  <c r="J297" i="77"/>
  <c r="J296" i="77"/>
  <c r="J295" i="77"/>
  <c r="J294" i="77"/>
  <c r="J293" i="77"/>
  <c r="J292" i="77"/>
  <c r="J291" i="77"/>
  <c r="J290" i="77"/>
  <c r="J289" i="77"/>
  <c r="J288" i="77"/>
  <c r="J287" i="77"/>
  <c r="J286" i="77"/>
  <c r="J285" i="77"/>
  <c r="J284" i="77"/>
  <c r="J283" i="77"/>
  <c r="J282" i="77"/>
  <c r="J281" i="77"/>
  <c r="J280" i="77"/>
  <c r="J279" i="77"/>
  <c r="J278" i="77"/>
  <c r="J277" i="77"/>
  <c r="J276" i="77"/>
  <c r="J275" i="77"/>
  <c r="J274" i="77"/>
  <c r="J273" i="77"/>
  <c r="J272" i="77"/>
  <c r="J271" i="77"/>
  <c r="J270" i="77"/>
  <c r="J269" i="77"/>
  <c r="J268" i="77"/>
  <c r="J267" i="77"/>
  <c r="J266" i="77"/>
  <c r="J265" i="77"/>
  <c r="J264" i="77"/>
  <c r="J263" i="77"/>
  <c r="J262" i="77"/>
  <c r="J261" i="77"/>
  <c r="J260" i="77"/>
  <c r="J259" i="77"/>
  <c r="J258" i="77"/>
  <c r="J257" i="77"/>
  <c r="J256" i="77"/>
  <c r="J255" i="77"/>
  <c r="J254" i="77"/>
  <c r="J253" i="77"/>
  <c r="J252" i="77"/>
  <c r="J251" i="77"/>
  <c r="J250" i="77"/>
  <c r="J249" i="77"/>
  <c r="J248" i="77"/>
  <c r="J247" i="77"/>
  <c r="J246" i="77"/>
  <c r="J245" i="77"/>
  <c r="J244" i="77"/>
  <c r="J243" i="77"/>
  <c r="J242" i="77"/>
  <c r="J241" i="77"/>
  <c r="J240" i="77"/>
  <c r="J239" i="77"/>
  <c r="J238" i="77"/>
  <c r="J237" i="77"/>
  <c r="J236" i="77"/>
  <c r="J235" i="77"/>
  <c r="J234" i="77"/>
  <c r="J233" i="77"/>
  <c r="J232" i="77"/>
  <c r="J231" i="77"/>
  <c r="J230" i="77"/>
  <c r="J229" i="77"/>
  <c r="J228" i="77"/>
  <c r="J227" i="77"/>
  <c r="J226" i="77"/>
  <c r="J225" i="77"/>
  <c r="J224" i="77"/>
  <c r="J223" i="77"/>
  <c r="J222" i="77"/>
  <c r="J221" i="77"/>
  <c r="J220" i="77"/>
  <c r="J219" i="77"/>
  <c r="J218" i="77"/>
  <c r="J217" i="77"/>
  <c r="J216" i="77"/>
  <c r="J215" i="77"/>
  <c r="J214" i="77"/>
  <c r="J213" i="77"/>
  <c r="J212" i="77"/>
  <c r="J211" i="77"/>
  <c r="J210" i="77"/>
  <c r="J209" i="77"/>
  <c r="J208" i="77"/>
  <c r="J207" i="77"/>
  <c r="J206" i="77"/>
  <c r="J205" i="77"/>
  <c r="J204" i="77"/>
  <c r="J203" i="77"/>
  <c r="J202" i="77"/>
  <c r="J201" i="77"/>
  <c r="J200" i="77"/>
  <c r="J199" i="77"/>
  <c r="J198" i="77"/>
  <c r="J197" i="77"/>
  <c r="J196" i="77"/>
  <c r="J195" i="77"/>
  <c r="J194" i="77"/>
  <c r="J193" i="77"/>
  <c r="J192" i="77"/>
  <c r="J191" i="77"/>
  <c r="J190" i="77"/>
  <c r="J189" i="77"/>
  <c r="J188" i="77"/>
  <c r="J187" i="77"/>
  <c r="J186" i="77"/>
  <c r="J185" i="77"/>
  <c r="J184" i="77"/>
  <c r="J183" i="77"/>
  <c r="J182" i="77"/>
  <c r="J181" i="77"/>
  <c r="J180" i="77"/>
  <c r="J179" i="77"/>
  <c r="J178" i="77"/>
  <c r="J177" i="77"/>
  <c r="J176" i="77"/>
  <c r="J175" i="77"/>
  <c r="J174" i="77"/>
  <c r="J173" i="77"/>
  <c r="J172" i="77"/>
  <c r="J171" i="77"/>
  <c r="J170" i="77"/>
  <c r="J169" i="77"/>
  <c r="J168" i="77"/>
  <c r="J167" i="77"/>
  <c r="J166" i="77"/>
  <c r="J165" i="77"/>
  <c r="J164" i="77"/>
  <c r="J163" i="77"/>
  <c r="J162" i="77"/>
  <c r="J161" i="77"/>
  <c r="J160" i="77"/>
  <c r="J159" i="77"/>
  <c r="J158" i="77"/>
  <c r="J157" i="77"/>
  <c r="J156" i="77"/>
  <c r="J155" i="77"/>
  <c r="J154" i="77"/>
  <c r="J153" i="77"/>
  <c r="J152" i="77"/>
  <c r="J151" i="77"/>
  <c r="J150" i="77"/>
  <c r="J149" i="77"/>
  <c r="J148" i="77"/>
  <c r="J147" i="77"/>
  <c r="J146" i="77"/>
  <c r="J145" i="77"/>
  <c r="J144" i="77"/>
  <c r="J143" i="77"/>
  <c r="J142" i="77"/>
  <c r="J141" i="77"/>
  <c r="J140" i="77"/>
  <c r="J139" i="77"/>
  <c r="J138" i="77"/>
  <c r="J137" i="77"/>
  <c r="J136" i="77"/>
  <c r="J135" i="77"/>
  <c r="J134" i="77"/>
  <c r="J133" i="77"/>
  <c r="J132" i="77"/>
  <c r="J131" i="77"/>
  <c r="J130" i="77"/>
  <c r="J129" i="77"/>
  <c r="J128" i="77"/>
  <c r="J127" i="77"/>
  <c r="J126" i="77"/>
  <c r="J125" i="77"/>
  <c r="J124" i="77"/>
  <c r="J123" i="77"/>
  <c r="J122" i="77"/>
  <c r="J121" i="77"/>
  <c r="J120" i="77"/>
  <c r="J119" i="77"/>
  <c r="J118" i="77"/>
  <c r="J117" i="77"/>
  <c r="J116" i="77"/>
  <c r="J115" i="77"/>
  <c r="J114" i="77"/>
  <c r="J113" i="77"/>
  <c r="J112" i="77"/>
  <c r="J111" i="77"/>
  <c r="J110" i="77"/>
  <c r="J109" i="77"/>
  <c r="J108" i="77"/>
  <c r="J107" i="77"/>
  <c r="J106" i="77"/>
  <c r="J105" i="77"/>
  <c r="J104" i="77"/>
  <c r="J103" i="77"/>
  <c r="J102" i="77"/>
  <c r="J101" i="77"/>
  <c r="J100" i="77"/>
  <c r="J99" i="77"/>
  <c r="J98" i="77"/>
  <c r="J97" i="77"/>
  <c r="J96" i="77"/>
  <c r="J95" i="77"/>
  <c r="J94" i="77"/>
  <c r="J93" i="77"/>
  <c r="J92" i="77"/>
  <c r="J91" i="77"/>
  <c r="J90" i="77"/>
  <c r="J89" i="77"/>
  <c r="J88" i="77"/>
  <c r="J87" i="77"/>
  <c r="J86" i="77"/>
  <c r="J85" i="77"/>
  <c r="J84" i="77"/>
  <c r="J83" i="77"/>
  <c r="J82" i="77"/>
  <c r="J81" i="77"/>
  <c r="J80" i="77"/>
  <c r="J79" i="77"/>
  <c r="J78" i="77"/>
  <c r="J77" i="77"/>
  <c r="J76" i="77"/>
  <c r="J75" i="77"/>
  <c r="J74" i="77"/>
  <c r="J73" i="77"/>
  <c r="J72" i="77"/>
  <c r="J71" i="77"/>
  <c r="J70" i="77"/>
  <c r="J69" i="77"/>
  <c r="J68" i="77"/>
  <c r="J67" i="77"/>
  <c r="J66" i="77"/>
  <c r="J65" i="77"/>
  <c r="J64" i="77"/>
  <c r="J63" i="77"/>
  <c r="J62" i="77"/>
  <c r="J61" i="77"/>
  <c r="J60" i="77"/>
  <c r="J59" i="77"/>
  <c r="J58" i="77"/>
  <c r="J57" i="77"/>
  <c r="J56" i="77"/>
  <c r="J55" i="77"/>
  <c r="J54" i="77"/>
  <c r="J53" i="77"/>
  <c r="J52" i="77"/>
  <c r="J51" i="77"/>
  <c r="J50" i="77"/>
  <c r="J49" i="77"/>
  <c r="J48" i="77"/>
  <c r="J47" i="77"/>
  <c r="J46" i="77"/>
  <c r="J45" i="77"/>
  <c r="J44" i="77"/>
  <c r="J43" i="77"/>
  <c r="J42" i="77"/>
  <c r="J41" i="77"/>
  <c r="J40" i="77"/>
  <c r="J39" i="77"/>
  <c r="J38" i="77"/>
  <c r="J37" i="77"/>
  <c r="J36" i="77"/>
  <c r="J35" i="77"/>
  <c r="J34" i="77"/>
  <c r="J33" i="77"/>
  <c r="J32" i="77"/>
  <c r="J31" i="77"/>
  <c r="J30" i="77"/>
  <c r="J29" i="77"/>
  <c r="J28" i="77"/>
  <c r="J27" i="77"/>
  <c r="J26" i="77"/>
  <c r="J25" i="77"/>
  <c r="J24" i="77"/>
  <c r="J23" i="77"/>
  <c r="J22" i="77"/>
  <c r="J21" i="77"/>
  <c r="J20" i="77"/>
  <c r="J19" i="77"/>
  <c r="J18" i="77"/>
  <c r="J17" i="77"/>
  <c r="J16" i="77"/>
  <c r="J15" i="77"/>
  <c r="J14" i="77"/>
  <c r="J13" i="77"/>
  <c r="J12" i="77"/>
  <c r="J11" i="77"/>
  <c r="J10" i="77"/>
  <c r="J9" i="77"/>
  <c r="J8" i="77"/>
  <c r="J7" i="77"/>
  <c r="J6" i="77"/>
  <c r="J5" i="77"/>
  <c r="C2" i="77"/>
  <c r="H64" i="76" l="1"/>
  <c r="H63" i="76"/>
  <c r="H57" i="76"/>
  <c r="H56" i="76"/>
  <c r="H55" i="76"/>
  <c r="H54" i="76"/>
  <c r="H53" i="76"/>
  <c r="H52" i="76"/>
  <c r="H51" i="76"/>
  <c r="H50" i="76"/>
  <c r="H49" i="76"/>
  <c r="H48" i="76"/>
  <c r="H37" i="76"/>
  <c r="H36" i="76"/>
  <c r="H35" i="76"/>
  <c r="H34" i="76"/>
  <c r="H33" i="76"/>
  <c r="H32" i="76"/>
  <c r="H31" i="76"/>
  <c r="H30" i="76"/>
  <c r="H29" i="76"/>
  <c r="H28" i="76"/>
  <c r="H27" i="76"/>
  <c r="H26" i="76"/>
  <c r="H25" i="76"/>
  <c r="H16" i="76"/>
  <c r="H15" i="76"/>
  <c r="H14" i="76"/>
  <c r="H13" i="76"/>
  <c r="H12" i="76"/>
  <c r="H11" i="76"/>
  <c r="H10" i="76"/>
  <c r="H9" i="76"/>
  <c r="H8" i="76"/>
  <c r="H7" i="76"/>
  <c r="H6" i="76"/>
  <c r="H5" i="76"/>
  <c r="J8" i="76" l="1"/>
  <c r="J9" i="76"/>
  <c r="J10" i="76"/>
  <c r="J11" i="76"/>
  <c r="J12" i="76"/>
  <c r="J13" i="76"/>
  <c r="J14" i="76"/>
  <c r="J15" i="76"/>
  <c r="J16" i="76"/>
  <c r="J19" i="76"/>
  <c r="J20" i="76"/>
  <c r="J21" i="76"/>
  <c r="J22" i="76"/>
  <c r="J23" i="76"/>
  <c r="J24" i="76"/>
  <c r="J25" i="76"/>
  <c r="J26" i="76"/>
  <c r="J27" i="76"/>
  <c r="J28" i="76"/>
  <c r="J29" i="76"/>
  <c r="J30" i="76"/>
  <c r="J31" i="76"/>
  <c r="J32" i="76"/>
  <c r="J33" i="76"/>
  <c r="J34" i="76"/>
  <c r="J35" i="76"/>
  <c r="J36" i="76"/>
  <c r="J37" i="76"/>
  <c r="J38" i="76"/>
  <c r="J39" i="76"/>
  <c r="J40" i="76"/>
  <c r="J41" i="76"/>
  <c r="J42" i="76"/>
  <c r="J43" i="76"/>
  <c r="J44" i="76"/>
  <c r="J45" i="76"/>
  <c r="J46" i="76"/>
  <c r="J47" i="76"/>
  <c r="J48" i="76"/>
  <c r="J49" i="76"/>
  <c r="J50" i="76"/>
  <c r="J51" i="76"/>
  <c r="J52" i="76"/>
  <c r="J53" i="76"/>
  <c r="J54" i="76"/>
  <c r="J55" i="76"/>
  <c r="J56" i="76"/>
  <c r="J57" i="76"/>
  <c r="J58" i="76"/>
  <c r="J59" i="76"/>
  <c r="J60" i="76"/>
  <c r="J61" i="76"/>
  <c r="J62" i="76"/>
  <c r="J63" i="76"/>
  <c r="J64" i="76"/>
  <c r="J7" i="76"/>
  <c r="J6" i="76"/>
  <c r="J5" i="76"/>
  <c r="C2" i="76"/>
  <c r="N14" i="43" l="1"/>
  <c r="O14" i="43" s="1"/>
  <c r="L14" i="43"/>
  <c r="M14" i="43" s="1"/>
  <c r="J14" i="43"/>
  <c r="K14" i="43" s="1"/>
  <c r="H14" i="43"/>
  <c r="I14" i="43" s="1"/>
  <c r="E14" i="43"/>
  <c r="G14" i="43" s="1"/>
  <c r="N13" i="43"/>
  <c r="L13" i="43"/>
  <c r="J13" i="43"/>
  <c r="H13" i="43"/>
  <c r="E13" i="43"/>
  <c r="N12" i="43"/>
  <c r="O12" i="43" s="1"/>
  <c r="L12" i="43"/>
  <c r="M12" i="43" s="1"/>
  <c r="J12" i="43"/>
  <c r="K12" i="43" s="1"/>
  <c r="H12" i="43"/>
  <c r="I12" i="43" s="1"/>
  <c r="E12" i="43"/>
  <c r="G12" i="43" s="1"/>
  <c r="M13" i="43" l="1"/>
  <c r="O13" i="43"/>
  <c r="I13" i="43"/>
  <c r="K13" i="43"/>
  <c r="G13" i="43"/>
  <c r="J1515" i="70" l="1"/>
  <c r="J277" i="56" l="1"/>
  <c r="J1034" i="73"/>
  <c r="J1033" i="73"/>
  <c r="J1032" i="73"/>
  <c r="J1031" i="73"/>
  <c r="J1030" i="73"/>
  <c r="J1029" i="73"/>
  <c r="J1028" i="73"/>
  <c r="J1027" i="73"/>
  <c r="J1026" i="73"/>
  <c r="J1025" i="73"/>
  <c r="J1024" i="73"/>
  <c r="J1023" i="73"/>
  <c r="J1022" i="73"/>
  <c r="J1021" i="73"/>
  <c r="J1020" i="73"/>
  <c r="J1019" i="73"/>
  <c r="J1018" i="73"/>
  <c r="J1017" i="73"/>
  <c r="J1016" i="73"/>
  <c r="J1015" i="73"/>
  <c r="J1014" i="73"/>
  <c r="J1013" i="73"/>
  <c r="J1012" i="73"/>
  <c r="J1011" i="73"/>
  <c r="J1010" i="73"/>
  <c r="J1009" i="73"/>
  <c r="J1008" i="73"/>
  <c r="J1007" i="73"/>
  <c r="J1006" i="73"/>
  <c r="J1005" i="73"/>
  <c r="J1004" i="73"/>
  <c r="J1003" i="73"/>
  <c r="J1002" i="73"/>
  <c r="J1001" i="73"/>
  <c r="J1000" i="73"/>
  <c r="J999" i="73"/>
  <c r="J998" i="73"/>
  <c r="J997" i="73"/>
  <c r="J996" i="73"/>
  <c r="J995" i="73"/>
  <c r="J994" i="73"/>
  <c r="J993" i="73"/>
  <c r="J992" i="73"/>
  <c r="J991" i="73"/>
  <c r="J990" i="73"/>
  <c r="J989" i="73"/>
  <c r="J988" i="73"/>
  <c r="J987" i="73"/>
  <c r="J986" i="73"/>
  <c r="J985" i="73"/>
  <c r="J984" i="73"/>
  <c r="J983" i="73"/>
  <c r="J982" i="73"/>
  <c r="J981" i="73"/>
  <c r="J980" i="73"/>
  <c r="J979" i="73"/>
  <c r="J978" i="73"/>
  <c r="J977" i="73"/>
  <c r="J976" i="73"/>
  <c r="J975" i="73"/>
  <c r="J974" i="73"/>
  <c r="J973" i="73"/>
  <c r="J972" i="73"/>
  <c r="J971" i="73"/>
  <c r="J970" i="73"/>
  <c r="J969" i="73"/>
  <c r="J968" i="73"/>
  <c r="J967" i="73"/>
  <c r="J966" i="73"/>
  <c r="J965" i="73"/>
  <c r="J964" i="73"/>
  <c r="J963" i="73"/>
  <c r="J962" i="73"/>
  <c r="J961" i="73"/>
  <c r="J960" i="73"/>
  <c r="J959" i="73"/>
  <c r="J958" i="73"/>
  <c r="J957" i="73"/>
  <c r="J956" i="73"/>
  <c r="J955" i="73"/>
  <c r="J954" i="73"/>
  <c r="J953" i="73"/>
  <c r="J952" i="73"/>
  <c r="J951" i="73"/>
  <c r="J950" i="73"/>
  <c r="J949" i="73"/>
  <c r="J948" i="73"/>
  <c r="J947" i="73"/>
  <c r="J946" i="73"/>
  <c r="J945" i="73"/>
  <c r="J944" i="73"/>
  <c r="J943" i="73"/>
  <c r="J942" i="73"/>
  <c r="J941" i="73"/>
  <c r="J940" i="73"/>
  <c r="J939" i="73"/>
  <c r="J938" i="73"/>
  <c r="J937" i="73"/>
  <c r="J936" i="73"/>
  <c r="J935" i="73"/>
  <c r="J934" i="73"/>
  <c r="J933" i="73"/>
  <c r="J932" i="73"/>
  <c r="J931" i="73"/>
  <c r="J930" i="73"/>
  <c r="J929" i="73"/>
  <c r="J928" i="73"/>
  <c r="J927" i="73"/>
  <c r="J926" i="73"/>
  <c r="J925" i="73"/>
  <c r="J924" i="73"/>
  <c r="J923" i="73"/>
  <c r="J922" i="73"/>
  <c r="J921" i="73"/>
  <c r="J920" i="73"/>
  <c r="J919" i="73"/>
  <c r="J918" i="73"/>
  <c r="J917" i="73"/>
  <c r="J916" i="73"/>
  <c r="J915" i="73"/>
  <c r="J914" i="73"/>
  <c r="J913" i="73"/>
  <c r="J912" i="73"/>
  <c r="J911" i="73"/>
  <c r="J910" i="73"/>
  <c r="J909" i="73"/>
  <c r="J908" i="73"/>
  <c r="J907" i="73"/>
  <c r="J906" i="73"/>
  <c r="J905" i="73"/>
  <c r="J21" i="75"/>
  <c r="J20" i="75"/>
  <c r="J19" i="75"/>
  <c r="J18" i="75"/>
  <c r="J17" i="75"/>
  <c r="J16" i="75"/>
  <c r="J15" i="75"/>
  <c r="J14" i="75"/>
  <c r="J13" i="75"/>
  <c r="J12" i="75"/>
  <c r="J11" i="75"/>
  <c r="J10" i="75"/>
  <c r="J9" i="75"/>
  <c r="J8" i="75"/>
  <c r="J7" i="75"/>
  <c r="J6" i="75"/>
  <c r="J5" i="75"/>
  <c r="C2" i="75"/>
  <c r="J1114" i="71" l="1"/>
  <c r="J1113" i="71"/>
  <c r="J1112" i="71"/>
  <c r="J1111" i="71"/>
  <c r="J1110" i="71"/>
  <c r="J1109" i="71"/>
  <c r="J1108" i="71"/>
  <c r="J1107" i="71"/>
  <c r="J1106" i="71"/>
  <c r="J1105" i="71"/>
  <c r="J1104" i="71"/>
  <c r="J1103" i="71"/>
  <c r="J1102" i="71"/>
  <c r="J1101" i="71"/>
  <c r="J1100" i="71"/>
  <c r="J1099" i="71"/>
  <c r="J1093" i="71"/>
  <c r="J1094" i="71"/>
  <c r="J1095" i="71"/>
  <c r="J1096" i="71"/>
  <c r="J1097" i="71"/>
  <c r="J1098" i="71"/>
  <c r="J1091" i="71"/>
  <c r="J1092" i="71"/>
  <c r="J1067" i="71"/>
  <c r="J1068" i="71"/>
  <c r="J1069" i="71"/>
  <c r="J1070" i="71"/>
  <c r="J1071" i="71"/>
  <c r="J1072" i="71"/>
  <c r="J1073" i="71"/>
  <c r="J1074" i="71"/>
  <c r="J1075" i="71"/>
  <c r="J1076" i="71"/>
  <c r="J1077" i="71"/>
  <c r="J1078" i="71"/>
  <c r="J1079" i="71"/>
  <c r="J1080" i="71"/>
  <c r="J1081" i="71"/>
  <c r="J1082" i="71"/>
  <c r="J1083" i="71"/>
  <c r="J1084" i="71"/>
  <c r="J1085" i="71"/>
  <c r="J1086" i="71"/>
  <c r="J1087" i="71"/>
  <c r="J1088" i="71"/>
  <c r="J1089" i="71"/>
  <c r="J1090" i="71"/>
  <c r="J904" i="73"/>
  <c r="J903" i="73"/>
  <c r="J902" i="73"/>
  <c r="J901" i="73"/>
  <c r="J900" i="73"/>
  <c r="J899" i="73"/>
  <c r="J898" i="73"/>
  <c r="J897" i="73"/>
  <c r="J896" i="73"/>
  <c r="J895" i="73"/>
  <c r="J894" i="73"/>
  <c r="J893" i="73"/>
  <c r="J892" i="73"/>
  <c r="J891" i="73"/>
  <c r="J890" i="73"/>
  <c r="J889" i="73"/>
  <c r="J888" i="73"/>
  <c r="J887" i="73"/>
  <c r="J886" i="73"/>
  <c r="J885" i="73"/>
  <c r="J884" i="73"/>
  <c r="J883" i="73"/>
  <c r="J882" i="73"/>
  <c r="J881" i="73"/>
  <c r="J880" i="73"/>
  <c r="J879" i="73"/>
  <c r="J878" i="73"/>
  <c r="J877" i="73"/>
  <c r="J876" i="73"/>
  <c r="J875" i="73"/>
  <c r="J874" i="73"/>
  <c r="J873" i="73"/>
  <c r="J872" i="73"/>
  <c r="J871" i="73"/>
  <c r="J870" i="73"/>
  <c r="J869" i="73"/>
  <c r="J868" i="73"/>
  <c r="J867" i="73"/>
  <c r="J866" i="73"/>
  <c r="J865" i="73"/>
  <c r="J864" i="73"/>
  <c r="J863" i="73"/>
  <c r="J862" i="73"/>
  <c r="J861" i="73"/>
  <c r="J860" i="73"/>
  <c r="J859" i="73"/>
  <c r="J858" i="73"/>
  <c r="J857" i="73"/>
  <c r="J856" i="73"/>
  <c r="J855" i="73"/>
  <c r="J854" i="73"/>
  <c r="J853" i="73"/>
  <c r="J852" i="73"/>
  <c r="J851" i="73"/>
  <c r="J850" i="73"/>
  <c r="J849" i="73"/>
  <c r="J848" i="73"/>
  <c r="J847" i="73"/>
  <c r="J846" i="73"/>
  <c r="J845" i="73"/>
  <c r="J844" i="73"/>
  <c r="J843" i="73"/>
  <c r="J842" i="73"/>
  <c r="J841" i="73"/>
  <c r="J840" i="73"/>
  <c r="J839" i="73"/>
  <c r="J838" i="73"/>
  <c r="J837" i="73"/>
  <c r="J836" i="73"/>
  <c r="J835" i="73"/>
  <c r="J834" i="73"/>
  <c r="J833" i="73"/>
  <c r="J832" i="73"/>
  <c r="J831" i="73"/>
  <c r="J830" i="73"/>
  <c r="J829" i="73"/>
  <c r="J828" i="73"/>
  <c r="J827" i="73"/>
  <c r="J826" i="73"/>
  <c r="J825" i="73"/>
  <c r="J824" i="73"/>
  <c r="J823" i="73"/>
  <c r="J822" i="73"/>
  <c r="J821" i="73"/>
  <c r="J820" i="73"/>
  <c r="J819" i="73"/>
  <c r="J818" i="73"/>
  <c r="J817" i="73"/>
  <c r="J816" i="73"/>
  <c r="J815" i="73"/>
  <c r="J814" i="73"/>
  <c r="J813" i="73"/>
  <c r="J812" i="73"/>
  <c r="J811" i="73"/>
  <c r="J810" i="73"/>
  <c r="J809" i="73"/>
  <c r="J808" i="73"/>
  <c r="J807" i="73"/>
  <c r="J806" i="73"/>
  <c r="J805" i="73"/>
  <c r="J804" i="73"/>
  <c r="J803" i="73"/>
  <c r="J802" i="73"/>
  <c r="J801" i="73"/>
  <c r="J800" i="73"/>
  <c r="J799" i="73"/>
  <c r="J798" i="73"/>
  <c r="J797" i="73"/>
  <c r="J796" i="73"/>
  <c r="J795" i="73"/>
  <c r="J794" i="73"/>
  <c r="J793" i="73"/>
  <c r="J792" i="73"/>
  <c r="J791" i="73"/>
  <c r="J790" i="73"/>
  <c r="J789" i="73"/>
  <c r="J788" i="73"/>
  <c r="J787" i="73"/>
  <c r="J786" i="73"/>
  <c r="J785" i="73"/>
  <c r="J784" i="73"/>
  <c r="J783" i="73"/>
  <c r="J782" i="73"/>
  <c r="J781" i="73"/>
  <c r="J780" i="73"/>
  <c r="J779" i="73"/>
  <c r="J778" i="73"/>
  <c r="J777" i="73"/>
  <c r="J776" i="73"/>
  <c r="J775" i="73"/>
  <c r="J774" i="73"/>
  <c r="J773" i="73"/>
  <c r="J772" i="73"/>
  <c r="J771" i="73"/>
  <c r="J770" i="73"/>
  <c r="J769" i="73"/>
  <c r="J768" i="73"/>
  <c r="J767" i="73"/>
  <c r="J766" i="73"/>
  <c r="J765" i="73"/>
  <c r="J764" i="73"/>
  <c r="J763" i="73"/>
  <c r="J762" i="73"/>
  <c r="J761" i="73"/>
  <c r="J760" i="73"/>
  <c r="J759" i="73"/>
  <c r="J758" i="73"/>
  <c r="J757" i="73"/>
  <c r="J756" i="73"/>
  <c r="J755" i="73"/>
  <c r="J754" i="73"/>
  <c r="J753" i="73"/>
  <c r="J752" i="73"/>
  <c r="J751" i="73"/>
  <c r="J750" i="73"/>
  <c r="J749" i="73"/>
  <c r="J748" i="73"/>
  <c r="J747" i="73"/>
  <c r="J746" i="73"/>
  <c r="J745" i="73"/>
  <c r="J744" i="73"/>
  <c r="J743" i="73"/>
  <c r="J742" i="73"/>
  <c r="J741" i="73"/>
  <c r="J740" i="73"/>
  <c r="J739" i="73"/>
  <c r="J738" i="73"/>
  <c r="J737" i="73"/>
  <c r="J736" i="73"/>
  <c r="J735" i="73"/>
  <c r="J734" i="73"/>
  <c r="J733" i="73"/>
  <c r="J732" i="73"/>
  <c r="J731" i="73"/>
  <c r="J730" i="73"/>
  <c r="J729" i="73"/>
  <c r="J728" i="73"/>
  <c r="J727" i="73"/>
  <c r="J726" i="73"/>
  <c r="J725" i="73"/>
  <c r="J724" i="73"/>
  <c r="J723" i="73"/>
  <c r="J722" i="73"/>
  <c r="J721" i="73"/>
  <c r="J720" i="73"/>
  <c r="J719" i="73"/>
  <c r="J718" i="73"/>
  <c r="J717" i="73"/>
  <c r="J716" i="73"/>
  <c r="J715" i="73"/>
  <c r="J714" i="73"/>
  <c r="J713" i="73"/>
  <c r="J712" i="73"/>
  <c r="J711" i="73"/>
  <c r="J710" i="73"/>
  <c r="J709" i="73"/>
  <c r="J708" i="73"/>
  <c r="J707" i="73"/>
  <c r="J706" i="73"/>
  <c r="J705" i="73"/>
  <c r="J704" i="73"/>
  <c r="J703" i="73"/>
  <c r="J702" i="73"/>
  <c r="J701" i="73"/>
  <c r="J700" i="73"/>
  <c r="J699" i="73"/>
  <c r="J698" i="73"/>
  <c r="J697" i="73"/>
  <c r="J696" i="73"/>
  <c r="J695" i="73"/>
  <c r="J694" i="73"/>
  <c r="J693" i="73"/>
  <c r="J692" i="73"/>
  <c r="J691" i="73"/>
  <c r="J690" i="73"/>
  <c r="J689" i="73"/>
  <c r="J688" i="73"/>
  <c r="J687" i="73"/>
  <c r="J686" i="73"/>
  <c r="J685" i="73"/>
  <c r="J684" i="73"/>
  <c r="J683" i="73"/>
  <c r="J682" i="73"/>
  <c r="J681" i="73"/>
  <c r="J680" i="73"/>
  <c r="J679" i="73"/>
  <c r="J678" i="73"/>
  <c r="J677" i="73"/>
  <c r="J676" i="73"/>
  <c r="J675" i="73"/>
  <c r="J674" i="73"/>
  <c r="J673" i="73"/>
  <c r="J672" i="73"/>
  <c r="J671" i="73"/>
  <c r="J670" i="73"/>
  <c r="J669" i="73"/>
  <c r="J668" i="73"/>
  <c r="J667" i="73"/>
  <c r="J666" i="73"/>
  <c r="J665" i="73"/>
  <c r="J664" i="73"/>
  <c r="J663" i="73"/>
  <c r="J662" i="73"/>
  <c r="J661" i="73"/>
  <c r="J660" i="73"/>
  <c r="J659" i="73"/>
  <c r="J658" i="73"/>
  <c r="J657" i="73"/>
  <c r="J656" i="73"/>
  <c r="J655" i="73"/>
  <c r="J654" i="73"/>
  <c r="J653" i="73"/>
  <c r="J652" i="73"/>
  <c r="J651" i="73"/>
  <c r="J650" i="73"/>
  <c r="J649" i="73"/>
  <c r="J648" i="73"/>
  <c r="J647" i="73"/>
  <c r="J646" i="73"/>
  <c r="J645" i="73"/>
  <c r="J644" i="73"/>
  <c r="J643" i="73"/>
  <c r="J642" i="73"/>
  <c r="J641" i="73"/>
  <c r="J640" i="73"/>
  <c r="J639" i="73"/>
  <c r="J638" i="73"/>
  <c r="J637" i="73"/>
  <c r="J636" i="73"/>
  <c r="J635" i="73"/>
  <c r="J634" i="73"/>
  <c r="J633" i="73"/>
  <c r="J632" i="73"/>
  <c r="J631" i="73"/>
  <c r="J630" i="73"/>
  <c r="J629" i="73"/>
  <c r="J628" i="73"/>
  <c r="J627" i="73"/>
  <c r="J626" i="73"/>
  <c r="J625" i="73"/>
  <c r="J624" i="73"/>
  <c r="J623" i="73"/>
  <c r="J622" i="73"/>
  <c r="J621" i="73"/>
  <c r="J620" i="73"/>
  <c r="J619" i="73"/>
  <c r="J618" i="73"/>
  <c r="J617" i="73"/>
  <c r="J616" i="73"/>
  <c r="J615" i="73"/>
  <c r="J614" i="73"/>
  <c r="J613" i="73"/>
  <c r="J612" i="73"/>
  <c r="J611" i="73"/>
  <c r="J610" i="73"/>
  <c r="J609" i="73"/>
  <c r="J608" i="73"/>
  <c r="J607" i="73"/>
  <c r="J606" i="73"/>
  <c r="J605" i="73"/>
  <c r="J604" i="73"/>
  <c r="J603" i="73"/>
  <c r="J602" i="73"/>
  <c r="J601" i="73"/>
  <c r="J600" i="73"/>
  <c r="J599" i="73"/>
  <c r="J598" i="73"/>
  <c r="J597" i="73"/>
  <c r="J596" i="73"/>
  <c r="J595" i="73"/>
  <c r="J594" i="73"/>
  <c r="J593" i="73"/>
  <c r="J592" i="73"/>
  <c r="J591" i="73"/>
  <c r="J590" i="73"/>
  <c r="J589" i="73"/>
  <c r="J588" i="73"/>
  <c r="J587" i="73"/>
  <c r="J586" i="73"/>
  <c r="J585" i="73"/>
  <c r="J584" i="73"/>
  <c r="J583" i="73"/>
  <c r="J582" i="73"/>
  <c r="J581" i="73"/>
  <c r="J580" i="73"/>
  <c r="J579" i="73"/>
  <c r="J578" i="73"/>
  <c r="J577" i="73"/>
  <c r="J576" i="73"/>
  <c r="J575" i="73"/>
  <c r="J574" i="73"/>
  <c r="J573" i="73"/>
  <c r="J572" i="73"/>
  <c r="J571" i="73"/>
  <c r="J570" i="73"/>
  <c r="J569" i="73"/>
  <c r="J568" i="73"/>
  <c r="J567" i="73"/>
  <c r="J566" i="73"/>
  <c r="J565" i="73"/>
  <c r="J564" i="73"/>
  <c r="J563" i="73"/>
  <c r="J562" i="73"/>
  <c r="J561" i="73"/>
  <c r="J560" i="73"/>
  <c r="J559" i="73"/>
  <c r="J558" i="73"/>
  <c r="J557" i="73"/>
  <c r="J556" i="73"/>
  <c r="J555" i="73"/>
  <c r="J554" i="73"/>
  <c r="J553" i="73"/>
  <c r="J552" i="73"/>
  <c r="J551" i="73"/>
  <c r="J550" i="73"/>
  <c r="J549" i="73"/>
  <c r="J548" i="73"/>
  <c r="J547" i="73"/>
  <c r="J546" i="73"/>
  <c r="J545" i="73"/>
  <c r="J544" i="73"/>
  <c r="J543" i="73"/>
  <c r="J542" i="73"/>
  <c r="J541" i="73"/>
  <c r="J540" i="73"/>
  <c r="J539" i="73"/>
  <c r="J538" i="73"/>
  <c r="J537" i="73"/>
  <c r="J536" i="73"/>
  <c r="J535" i="73"/>
  <c r="J534" i="73"/>
  <c r="J533" i="73"/>
  <c r="J532" i="73"/>
  <c r="J531" i="73"/>
  <c r="J530" i="73"/>
  <c r="J529" i="73"/>
  <c r="J528" i="73"/>
  <c r="J527" i="73"/>
  <c r="J526" i="73"/>
  <c r="J525" i="73"/>
  <c r="J524" i="73"/>
  <c r="J523" i="73"/>
  <c r="J522" i="73"/>
  <c r="J521" i="73"/>
  <c r="J520" i="73"/>
  <c r="J519" i="73"/>
  <c r="J518" i="73"/>
  <c r="J517" i="73"/>
  <c r="J516" i="73"/>
  <c r="J515" i="73"/>
  <c r="J514" i="73"/>
  <c r="J513" i="73"/>
  <c r="J512" i="73"/>
  <c r="J511" i="73"/>
  <c r="J510" i="73"/>
  <c r="J509" i="73"/>
  <c r="J508" i="73"/>
  <c r="J507" i="73"/>
  <c r="J506" i="73"/>
  <c r="J505" i="73"/>
  <c r="J504" i="73"/>
  <c r="J503" i="73"/>
  <c r="J502" i="73"/>
  <c r="J501" i="73"/>
  <c r="J500" i="73"/>
  <c r="J499" i="73"/>
  <c r="J498" i="73"/>
  <c r="J497" i="73"/>
  <c r="J496" i="73"/>
  <c r="J495" i="73"/>
  <c r="J494" i="73"/>
  <c r="J493" i="73"/>
  <c r="J492" i="73"/>
  <c r="J491" i="73"/>
  <c r="J490" i="73"/>
  <c r="J489" i="73"/>
  <c r="J488" i="73"/>
  <c r="J487" i="73"/>
  <c r="J486" i="73"/>
  <c r="J485" i="73"/>
  <c r="J484" i="73"/>
  <c r="J483" i="73"/>
  <c r="J482" i="73"/>
  <c r="J481" i="73"/>
  <c r="J480" i="73"/>
  <c r="J479" i="73"/>
  <c r="J478" i="73"/>
  <c r="J477" i="73"/>
  <c r="J476" i="73"/>
  <c r="J475" i="73"/>
  <c r="J474" i="73"/>
  <c r="J473" i="73"/>
  <c r="J472" i="73"/>
  <c r="J471" i="73"/>
  <c r="J470" i="73"/>
  <c r="J469" i="73"/>
  <c r="J468" i="73"/>
  <c r="J467" i="73"/>
  <c r="J466" i="73"/>
  <c r="J465" i="73"/>
  <c r="J464" i="73"/>
  <c r="J463" i="73"/>
  <c r="J462" i="73"/>
  <c r="J461" i="73"/>
  <c r="J460" i="73"/>
  <c r="J459" i="73"/>
  <c r="J458" i="73"/>
  <c r="J457" i="73"/>
  <c r="J456" i="73"/>
  <c r="J455" i="73"/>
  <c r="J454" i="73"/>
  <c r="J453" i="73"/>
  <c r="J452" i="73"/>
  <c r="J451" i="73"/>
  <c r="J450" i="73"/>
  <c r="J449" i="73"/>
  <c r="J448" i="73"/>
  <c r="J447" i="73"/>
  <c r="J446" i="73"/>
  <c r="J445" i="73"/>
  <c r="J444" i="73"/>
  <c r="J443" i="73"/>
  <c r="J442" i="73"/>
  <c r="J441" i="73"/>
  <c r="J440" i="73"/>
  <c r="J439" i="73"/>
  <c r="J438" i="73"/>
  <c r="J437" i="73"/>
  <c r="J436" i="73"/>
  <c r="J435" i="73"/>
  <c r="J434" i="73"/>
  <c r="J433" i="73"/>
  <c r="J432" i="73"/>
  <c r="J431" i="73"/>
  <c r="J430" i="73"/>
  <c r="J429" i="73"/>
  <c r="J428" i="73"/>
  <c r="J427" i="73"/>
  <c r="J426" i="73"/>
  <c r="J425" i="73"/>
  <c r="J424" i="73"/>
  <c r="J423" i="73"/>
  <c r="J422" i="73"/>
  <c r="J421" i="73"/>
  <c r="J420" i="73"/>
  <c r="J419" i="73"/>
  <c r="J418" i="73"/>
  <c r="J417" i="73"/>
  <c r="J416" i="73"/>
  <c r="J415" i="73"/>
  <c r="J414" i="73"/>
  <c r="J413" i="73"/>
  <c r="J412" i="73"/>
  <c r="J411" i="73"/>
  <c r="J410" i="73"/>
  <c r="J409" i="73"/>
  <c r="J408" i="73"/>
  <c r="J407" i="73"/>
  <c r="J406" i="73"/>
  <c r="J405" i="73"/>
  <c r="J404" i="73"/>
  <c r="J403" i="73"/>
  <c r="J402" i="73"/>
  <c r="J401" i="73"/>
  <c r="J400" i="73"/>
  <c r="J399" i="73"/>
  <c r="J398" i="73"/>
  <c r="J397" i="73"/>
  <c r="J396" i="73"/>
  <c r="J395" i="73"/>
  <c r="J394" i="73"/>
  <c r="J393" i="73"/>
  <c r="J392" i="73"/>
  <c r="J391" i="73"/>
  <c r="J390" i="73"/>
  <c r="J389" i="73"/>
  <c r="J388" i="73"/>
  <c r="J387" i="73"/>
  <c r="J386" i="73"/>
  <c r="J385" i="73"/>
  <c r="J384" i="73"/>
  <c r="J383" i="73"/>
  <c r="J382" i="73"/>
  <c r="J381" i="73"/>
  <c r="J380" i="73"/>
  <c r="J379" i="73"/>
  <c r="J378" i="73"/>
  <c r="J377" i="73"/>
  <c r="J376" i="73"/>
  <c r="J375" i="73"/>
  <c r="J374" i="73"/>
  <c r="J373" i="73"/>
  <c r="J372" i="73"/>
  <c r="J371" i="73"/>
  <c r="J370" i="73"/>
  <c r="J369" i="73"/>
  <c r="J368" i="73"/>
  <c r="J367" i="73"/>
  <c r="J366" i="73"/>
  <c r="J365" i="73"/>
  <c r="J364" i="73"/>
  <c r="J363" i="73"/>
  <c r="J362" i="73"/>
  <c r="J361" i="73"/>
  <c r="J360" i="73"/>
  <c r="J359" i="73"/>
  <c r="J358" i="73"/>
  <c r="J357" i="73"/>
  <c r="J356" i="73"/>
  <c r="J355" i="73"/>
  <c r="J354" i="73"/>
  <c r="J353" i="73"/>
  <c r="J352" i="73"/>
  <c r="J351" i="73"/>
  <c r="J350" i="73"/>
  <c r="J349" i="73"/>
  <c r="J348" i="73"/>
  <c r="J347" i="73"/>
  <c r="J346" i="73"/>
  <c r="J345" i="73"/>
  <c r="J344" i="73"/>
  <c r="J343" i="73"/>
  <c r="J342" i="73"/>
  <c r="J341" i="73"/>
  <c r="J340" i="73"/>
  <c r="J339" i="73"/>
  <c r="J338" i="73"/>
  <c r="J337" i="73"/>
  <c r="J336" i="73"/>
  <c r="J335" i="73"/>
  <c r="J334" i="73"/>
  <c r="J333" i="73"/>
  <c r="J332" i="73"/>
  <c r="J331" i="73"/>
  <c r="J330" i="73"/>
  <c r="J329" i="73"/>
  <c r="J328" i="73"/>
  <c r="J327" i="73"/>
  <c r="J326" i="73"/>
  <c r="J325" i="73"/>
  <c r="J324" i="73"/>
  <c r="J323" i="73"/>
  <c r="J322" i="73"/>
  <c r="J321" i="73"/>
  <c r="J320" i="73"/>
  <c r="J319" i="73"/>
  <c r="J318" i="73"/>
  <c r="J317" i="73"/>
  <c r="J316" i="73"/>
  <c r="J315" i="73"/>
  <c r="J314" i="73"/>
  <c r="J313" i="73"/>
  <c r="J312" i="73"/>
  <c r="J311" i="73"/>
  <c r="J310" i="73"/>
  <c r="J309" i="73"/>
  <c r="J308" i="73"/>
  <c r="J307" i="73"/>
  <c r="J306" i="73"/>
  <c r="J305" i="73"/>
  <c r="J304" i="73"/>
  <c r="J303" i="73"/>
  <c r="J302" i="73"/>
  <c r="J301" i="73"/>
  <c r="J300" i="73"/>
  <c r="J299" i="73"/>
  <c r="J298" i="73"/>
  <c r="J297" i="73"/>
  <c r="J296" i="73"/>
  <c r="J295" i="73"/>
  <c r="J294" i="73"/>
  <c r="J293" i="73"/>
  <c r="J292" i="73"/>
  <c r="J291" i="73"/>
  <c r="J290" i="73"/>
  <c r="J289" i="73"/>
  <c r="J288" i="73"/>
  <c r="J287" i="73"/>
  <c r="J286" i="73"/>
  <c r="J285" i="73"/>
  <c r="J284" i="73"/>
  <c r="J283" i="73"/>
  <c r="J282" i="73"/>
  <c r="J281" i="73"/>
  <c r="J280" i="73"/>
  <c r="J279" i="73"/>
  <c r="J278" i="73"/>
  <c r="J277" i="73"/>
  <c r="J276" i="73"/>
  <c r="J275" i="73"/>
  <c r="J274" i="73"/>
  <c r="J273" i="73"/>
  <c r="J272" i="73"/>
  <c r="J271" i="73"/>
  <c r="J270" i="73"/>
  <c r="J269" i="73"/>
  <c r="J268" i="73"/>
  <c r="J267" i="73"/>
  <c r="J266" i="73"/>
  <c r="J265" i="73"/>
  <c r="J264" i="73"/>
  <c r="J263" i="73"/>
  <c r="J262" i="73"/>
  <c r="J261" i="73"/>
  <c r="J260" i="73"/>
  <c r="J259" i="73"/>
  <c r="J258" i="73"/>
  <c r="J257" i="73"/>
  <c r="J256" i="73"/>
  <c r="J255" i="73"/>
  <c r="J254" i="73"/>
  <c r="J253" i="73"/>
  <c r="J252" i="73"/>
  <c r="J251" i="73"/>
  <c r="J250" i="73"/>
  <c r="J249" i="73"/>
  <c r="J248" i="73"/>
  <c r="J247" i="73"/>
  <c r="J246" i="73"/>
  <c r="J245" i="73"/>
  <c r="J244" i="73"/>
  <c r="J243" i="73"/>
  <c r="J242" i="73"/>
  <c r="J241" i="73"/>
  <c r="J240" i="73"/>
  <c r="J239" i="73"/>
  <c r="J238" i="73"/>
  <c r="J237" i="73"/>
  <c r="J236" i="73"/>
  <c r="J235" i="73"/>
  <c r="J234" i="73"/>
  <c r="J233" i="73"/>
  <c r="J232" i="73"/>
  <c r="J231" i="73"/>
  <c r="J230" i="73"/>
  <c r="J229" i="73"/>
  <c r="J228" i="73"/>
  <c r="J227" i="73"/>
  <c r="J226" i="73"/>
  <c r="J225" i="73"/>
  <c r="J224" i="73"/>
  <c r="J223" i="73"/>
  <c r="J222" i="73"/>
  <c r="J221" i="73"/>
  <c r="J220" i="73"/>
  <c r="J219" i="73"/>
  <c r="J218" i="73"/>
  <c r="J217" i="73"/>
  <c r="J216" i="73"/>
  <c r="J215" i="73"/>
  <c r="J214" i="73"/>
  <c r="J213" i="73"/>
  <c r="J212" i="73"/>
  <c r="J211" i="73"/>
  <c r="J210" i="73"/>
  <c r="J209" i="73"/>
  <c r="J208" i="73"/>
  <c r="J207" i="73"/>
  <c r="J206" i="73"/>
  <c r="J205" i="73"/>
  <c r="J204" i="73"/>
  <c r="J203" i="73"/>
  <c r="J202" i="73"/>
  <c r="J201" i="73"/>
  <c r="J200" i="73"/>
  <c r="J199" i="73"/>
  <c r="J198" i="73"/>
  <c r="J197" i="73"/>
  <c r="J196" i="73"/>
  <c r="J195" i="73"/>
  <c r="J194" i="73"/>
  <c r="J193" i="73"/>
  <c r="J192" i="73"/>
  <c r="J191" i="73"/>
  <c r="J190" i="73"/>
  <c r="J189" i="73"/>
  <c r="J188" i="73"/>
  <c r="J187" i="73"/>
  <c r="J186" i="73"/>
  <c r="J185" i="73"/>
  <c r="J184" i="73"/>
  <c r="J183" i="73"/>
  <c r="J182" i="73"/>
  <c r="J181" i="73"/>
  <c r="J180" i="73"/>
  <c r="J179" i="73"/>
  <c r="J178" i="73"/>
  <c r="J177" i="73"/>
  <c r="J176" i="73"/>
  <c r="J175" i="73"/>
  <c r="J174" i="73"/>
  <c r="J173" i="73"/>
  <c r="J172" i="73"/>
  <c r="J171" i="73"/>
  <c r="J170" i="73"/>
  <c r="J169" i="73"/>
  <c r="J168" i="73"/>
  <c r="J167" i="73"/>
  <c r="J166" i="73"/>
  <c r="J165" i="73"/>
  <c r="J164" i="73"/>
  <c r="J163" i="73"/>
  <c r="J162" i="73"/>
  <c r="J161" i="73"/>
  <c r="J160" i="73"/>
  <c r="J159" i="73"/>
  <c r="J158" i="73"/>
  <c r="J157" i="73"/>
  <c r="J156" i="73"/>
  <c r="J155" i="73"/>
  <c r="J154" i="73"/>
  <c r="J153" i="73"/>
  <c r="J152" i="73"/>
  <c r="J151" i="73"/>
  <c r="J150" i="73"/>
  <c r="J149" i="73"/>
  <c r="J148" i="73"/>
  <c r="J147" i="73"/>
  <c r="J146" i="73"/>
  <c r="J145" i="73"/>
  <c r="J144" i="73"/>
  <c r="J143" i="73"/>
  <c r="J142" i="73"/>
  <c r="J141" i="73"/>
  <c r="J140" i="73"/>
  <c r="J139" i="73"/>
  <c r="J138" i="73"/>
  <c r="J137" i="73"/>
  <c r="J136" i="73"/>
  <c r="J135" i="73"/>
  <c r="J134" i="73"/>
  <c r="J133" i="73"/>
  <c r="J132" i="73"/>
  <c r="J131" i="73"/>
  <c r="J130" i="73"/>
  <c r="J129" i="73"/>
  <c r="J128" i="73"/>
  <c r="J127" i="73"/>
  <c r="J126" i="73"/>
  <c r="J125" i="73"/>
  <c r="J124" i="73"/>
  <c r="J123" i="73"/>
  <c r="J122" i="73"/>
  <c r="J121" i="73"/>
  <c r="J120" i="73"/>
  <c r="J119" i="73"/>
  <c r="J118" i="73"/>
  <c r="J117" i="73"/>
  <c r="J116" i="73"/>
  <c r="J115" i="73"/>
  <c r="J114" i="73"/>
  <c r="J113" i="73"/>
  <c r="J112" i="73"/>
  <c r="J111" i="73"/>
  <c r="J110" i="73"/>
  <c r="J109" i="73"/>
  <c r="J108" i="73"/>
  <c r="J107" i="73"/>
  <c r="J106" i="73"/>
  <c r="J105" i="73"/>
  <c r="J104" i="73"/>
  <c r="J103" i="73"/>
  <c r="J102" i="73"/>
  <c r="J101" i="73"/>
  <c r="J100" i="73"/>
  <c r="J99" i="73"/>
  <c r="J98" i="73"/>
  <c r="J97" i="73"/>
  <c r="J96" i="73"/>
  <c r="J95" i="73"/>
  <c r="J94" i="73"/>
  <c r="J93" i="73"/>
  <c r="J92" i="73"/>
  <c r="J91" i="73"/>
  <c r="J90" i="73"/>
  <c r="J89" i="73"/>
  <c r="J88" i="73"/>
  <c r="J87" i="73"/>
  <c r="J86" i="73"/>
  <c r="J85" i="73"/>
  <c r="J84" i="73"/>
  <c r="J83" i="73"/>
  <c r="J82" i="73"/>
  <c r="J81" i="73"/>
  <c r="J80" i="73"/>
  <c r="J79" i="73"/>
  <c r="J78" i="73"/>
  <c r="J77" i="73"/>
  <c r="J76" i="73"/>
  <c r="J75" i="73"/>
  <c r="J74" i="73"/>
  <c r="J73" i="73"/>
  <c r="J72" i="73"/>
  <c r="J71" i="73"/>
  <c r="J70" i="73"/>
  <c r="J69" i="73"/>
  <c r="J68" i="73"/>
  <c r="J67" i="73"/>
  <c r="J66" i="73"/>
  <c r="J65" i="73"/>
  <c r="J64" i="73"/>
  <c r="J63" i="73"/>
  <c r="J62" i="73"/>
  <c r="J61" i="73"/>
  <c r="J60" i="73"/>
  <c r="J59" i="73"/>
  <c r="J58" i="73"/>
  <c r="J57" i="73"/>
  <c r="J56" i="73"/>
  <c r="J55" i="73"/>
  <c r="J54" i="73"/>
  <c r="J53" i="73"/>
  <c r="J52" i="73"/>
  <c r="J51" i="73"/>
  <c r="J50" i="73"/>
  <c r="J49" i="73"/>
  <c r="J48" i="73"/>
  <c r="J47" i="73"/>
  <c r="J46" i="73"/>
  <c r="J45" i="73"/>
  <c r="J44" i="73"/>
  <c r="J43" i="73"/>
  <c r="J42" i="73"/>
  <c r="J41" i="73"/>
  <c r="J40" i="73"/>
  <c r="J39" i="73"/>
  <c r="J38" i="73"/>
  <c r="J37" i="73"/>
  <c r="J36" i="73"/>
  <c r="J35" i="73"/>
  <c r="J34" i="73"/>
  <c r="J33" i="73"/>
  <c r="J32" i="73"/>
  <c r="J31" i="73"/>
  <c r="J30" i="73"/>
  <c r="J29" i="73"/>
  <c r="J28" i="73"/>
  <c r="J27" i="73"/>
  <c r="J26" i="73"/>
  <c r="J25" i="73"/>
  <c r="J24" i="73"/>
  <c r="J23" i="73"/>
  <c r="J22" i="73"/>
  <c r="J21" i="73"/>
  <c r="J20" i="73"/>
  <c r="J19" i="73"/>
  <c r="J18" i="73"/>
  <c r="J17" i="73"/>
  <c r="J16" i="73"/>
  <c r="J15" i="73"/>
  <c r="J14" i="73"/>
  <c r="J13" i="73"/>
  <c r="J12" i="73"/>
  <c r="J11" i="73"/>
  <c r="J10" i="73"/>
  <c r="J9" i="73"/>
  <c r="J8" i="73"/>
  <c r="J7" i="73"/>
  <c r="J6" i="73"/>
  <c r="J5" i="73"/>
  <c r="C2" i="73"/>
  <c r="J2104" i="70" l="1"/>
  <c r="J2103" i="70"/>
  <c r="J2102" i="70"/>
  <c r="J2101" i="70"/>
  <c r="J2100" i="70"/>
  <c r="J2099" i="70"/>
  <c r="J2098" i="70"/>
  <c r="J2097" i="70"/>
  <c r="J2096" i="70"/>
  <c r="J2095" i="70"/>
  <c r="J2094" i="70"/>
  <c r="J2093" i="70"/>
  <c r="J2092" i="70"/>
  <c r="J2091" i="70"/>
  <c r="J2090" i="70"/>
  <c r="J2089" i="70"/>
  <c r="J2088" i="70"/>
  <c r="J2087" i="70"/>
  <c r="J2086" i="70"/>
  <c r="J2085" i="70"/>
  <c r="J2084" i="70"/>
  <c r="J2083" i="70"/>
  <c r="J2075" i="70"/>
  <c r="J2074" i="70"/>
  <c r="J2073" i="70"/>
  <c r="J2072" i="70"/>
  <c r="J2071" i="70"/>
  <c r="J2070" i="70"/>
  <c r="J2069" i="70"/>
  <c r="J2068" i="70"/>
  <c r="J2067" i="70"/>
  <c r="J2066" i="70"/>
  <c r="J2065" i="70" l="1"/>
  <c r="J2076" i="70"/>
  <c r="J2077" i="70"/>
  <c r="J2078" i="70"/>
  <c r="J2079" i="70"/>
  <c r="J2080" i="70"/>
  <c r="J2081" i="70"/>
  <c r="J2082" i="70"/>
  <c r="J2052" i="70"/>
  <c r="J2053" i="70"/>
  <c r="J2054" i="70"/>
  <c r="J2055" i="70"/>
  <c r="J2056" i="70"/>
  <c r="J2057" i="70"/>
  <c r="J2058" i="70"/>
  <c r="J2059" i="70"/>
  <c r="J2060" i="70"/>
  <c r="J2061" i="70"/>
  <c r="J2062" i="70"/>
  <c r="J2063" i="70"/>
  <c r="J2064" i="70"/>
  <c r="J2033" i="70"/>
  <c r="J2034" i="70"/>
  <c r="J2035" i="70"/>
  <c r="J2036" i="70"/>
  <c r="J2037" i="70"/>
  <c r="J2038" i="70"/>
  <c r="J2039" i="70"/>
  <c r="J2040" i="70"/>
  <c r="J2041" i="70"/>
  <c r="J2042" i="70"/>
  <c r="J2043" i="70"/>
  <c r="J2044" i="70"/>
  <c r="J2045" i="70"/>
  <c r="J2046" i="70"/>
  <c r="J2047" i="70"/>
  <c r="J2048" i="70"/>
  <c r="J2049" i="70"/>
  <c r="J2050" i="70"/>
  <c r="J2051" i="70"/>
  <c r="J1008" i="71" l="1"/>
  <c r="J1009" i="71"/>
  <c r="J1010" i="71"/>
  <c r="J1011" i="71"/>
  <c r="J1012" i="71"/>
  <c r="J1013" i="71"/>
  <c r="J1014" i="71"/>
  <c r="J1015" i="71"/>
  <c r="J1016" i="71"/>
  <c r="J1017" i="71"/>
  <c r="J1018" i="71"/>
  <c r="J1019" i="71"/>
  <c r="J1020" i="71"/>
  <c r="J1021" i="71"/>
  <c r="J1022" i="71"/>
  <c r="J1023" i="71"/>
  <c r="J1024" i="71"/>
  <c r="J1025" i="71"/>
  <c r="J1026" i="71"/>
  <c r="J1027" i="71"/>
  <c r="J1028" i="71"/>
  <c r="J1029" i="71"/>
  <c r="J1030" i="71"/>
  <c r="J1031" i="71"/>
  <c r="J1032" i="71"/>
  <c r="J1033" i="71"/>
  <c r="J1034" i="71"/>
  <c r="J1035" i="71"/>
  <c r="J1036" i="71"/>
  <c r="J1037" i="71"/>
  <c r="J1038" i="71"/>
  <c r="J1039" i="71"/>
  <c r="J1040" i="71"/>
  <c r="J1041" i="71"/>
  <c r="J1042" i="71"/>
  <c r="J1043" i="71"/>
  <c r="J1044" i="71"/>
  <c r="J1045" i="71"/>
  <c r="J1046" i="71"/>
  <c r="J1047" i="71"/>
  <c r="J1048" i="71"/>
  <c r="J1049" i="71"/>
  <c r="J1050" i="71"/>
  <c r="J1051" i="71"/>
  <c r="J1052" i="71"/>
  <c r="J1053" i="71"/>
  <c r="J1054" i="71"/>
  <c r="J1055" i="71"/>
  <c r="J1056" i="71"/>
  <c r="J1057" i="71"/>
  <c r="J1058" i="71"/>
  <c r="J1059" i="71"/>
  <c r="J1060" i="71"/>
  <c r="J1061" i="71"/>
  <c r="J1062" i="71"/>
  <c r="J1063" i="71"/>
  <c r="J1064" i="71"/>
  <c r="J1065" i="71"/>
  <c r="J1066" i="71"/>
  <c r="J1007" i="71"/>
  <c r="J1006" i="71"/>
  <c r="J1005" i="71"/>
  <c r="J1004" i="71"/>
  <c r="J1003" i="71"/>
  <c r="J1002" i="71"/>
  <c r="J1001" i="71"/>
  <c r="J1000" i="71"/>
  <c r="J999" i="71"/>
  <c r="J998" i="71"/>
  <c r="J997" i="71"/>
  <c r="J996" i="71"/>
  <c r="J995" i="71"/>
  <c r="J994" i="71"/>
  <c r="J993" i="71"/>
  <c r="J992" i="71"/>
  <c r="J991" i="71"/>
  <c r="J990" i="71"/>
  <c r="J989" i="71"/>
  <c r="J988" i="71"/>
  <c r="J987" i="71"/>
  <c r="J986" i="71"/>
  <c r="J985" i="71"/>
  <c r="J984" i="71"/>
  <c r="J983" i="71"/>
  <c r="J982" i="71"/>
  <c r="J981" i="71"/>
  <c r="J980" i="71"/>
  <c r="J979" i="71"/>
  <c r="J978" i="71"/>
  <c r="J977" i="71"/>
  <c r="J976" i="71"/>
  <c r="J975" i="71"/>
  <c r="J974" i="71"/>
  <c r="J973" i="71"/>
  <c r="J972" i="71"/>
  <c r="J971" i="71"/>
  <c r="J970" i="71"/>
  <c r="J969" i="71"/>
  <c r="J968" i="71"/>
  <c r="J967" i="71"/>
  <c r="J966" i="71"/>
  <c r="J965" i="71"/>
  <c r="J964" i="71"/>
  <c r="J963" i="71"/>
  <c r="J962" i="71"/>
  <c r="J961" i="71"/>
  <c r="J960" i="71"/>
  <c r="J959" i="71"/>
  <c r="J958" i="71"/>
  <c r="J957" i="71"/>
  <c r="J956" i="71"/>
  <c r="J955" i="71"/>
  <c r="J954" i="71"/>
  <c r="J953" i="71"/>
  <c r="J952" i="71"/>
  <c r="J951" i="71"/>
  <c r="J950" i="71"/>
  <c r="J949" i="71"/>
  <c r="J948" i="71"/>
  <c r="J947" i="71"/>
  <c r="J946" i="71"/>
  <c r="J945" i="71"/>
  <c r="J944" i="71"/>
  <c r="J943" i="71"/>
  <c r="J942" i="71"/>
  <c r="J941" i="71"/>
  <c r="J940" i="71"/>
  <c r="J939" i="71"/>
  <c r="J938" i="71"/>
  <c r="J937" i="71"/>
  <c r="J936" i="71"/>
  <c r="J935" i="71"/>
  <c r="J934" i="71"/>
  <c r="J933" i="71"/>
  <c r="J932" i="71"/>
  <c r="J931" i="71"/>
  <c r="J930" i="71"/>
  <c r="J929" i="71"/>
  <c r="J928" i="71"/>
  <c r="J927" i="71"/>
  <c r="J926" i="71"/>
  <c r="J925" i="71"/>
  <c r="J924" i="71"/>
  <c r="J923" i="71"/>
  <c r="J922" i="71"/>
  <c r="J921" i="71"/>
  <c r="J920" i="71"/>
  <c r="J919" i="71"/>
  <c r="J918" i="71"/>
  <c r="J917" i="71"/>
  <c r="J916" i="71"/>
  <c r="J915" i="71"/>
  <c r="J914" i="71"/>
  <c r="J913" i="71"/>
  <c r="J912" i="71"/>
  <c r="J911" i="71"/>
  <c r="J910" i="71"/>
  <c r="J909" i="71"/>
  <c r="J908" i="71"/>
  <c r="J907" i="71"/>
  <c r="J906" i="71"/>
  <c r="J905" i="71"/>
  <c r="J904" i="71"/>
  <c r="J903" i="71"/>
  <c r="J902" i="71"/>
  <c r="J901" i="71"/>
  <c r="J900" i="71"/>
  <c r="J899" i="71"/>
  <c r="J898" i="71"/>
  <c r="J897" i="71"/>
  <c r="J896" i="71"/>
  <c r="J895" i="71"/>
  <c r="J894" i="71"/>
  <c r="J893" i="71"/>
  <c r="J892" i="71"/>
  <c r="J891" i="71"/>
  <c r="J890" i="71"/>
  <c r="J889" i="71"/>
  <c r="J888" i="71"/>
  <c r="J887" i="71"/>
  <c r="J886" i="71"/>
  <c r="J885" i="71"/>
  <c r="J884" i="71"/>
  <c r="J883" i="71"/>
  <c r="J882" i="71"/>
  <c r="J881" i="71"/>
  <c r="J880" i="71"/>
  <c r="J879" i="71"/>
  <c r="J878" i="71"/>
  <c r="J877" i="71"/>
  <c r="J876" i="71"/>
  <c r="J875" i="71"/>
  <c r="J874" i="71"/>
  <c r="J873" i="71"/>
  <c r="J872" i="71"/>
  <c r="J871" i="71"/>
  <c r="J870" i="71"/>
  <c r="J869" i="71"/>
  <c r="J868" i="71"/>
  <c r="J867" i="71"/>
  <c r="J866" i="71"/>
  <c r="J865" i="71"/>
  <c r="J864" i="71"/>
  <c r="J863" i="71"/>
  <c r="J862" i="71"/>
  <c r="J861" i="71"/>
  <c r="J860" i="71"/>
  <c r="J859" i="71"/>
  <c r="J858" i="71"/>
  <c r="J857" i="71"/>
  <c r="J856" i="71"/>
  <c r="J855" i="71"/>
  <c r="J854" i="71"/>
  <c r="J853" i="71"/>
  <c r="J852" i="71"/>
  <c r="J851" i="71"/>
  <c r="J850" i="71"/>
  <c r="J849" i="71"/>
  <c r="J848" i="71"/>
  <c r="J847" i="71"/>
  <c r="J846" i="71"/>
  <c r="J845" i="71"/>
  <c r="J844" i="71"/>
  <c r="J843" i="71"/>
  <c r="J842" i="71"/>
  <c r="J841" i="71"/>
  <c r="J840" i="71"/>
  <c r="J839" i="71"/>
  <c r="J838" i="71"/>
  <c r="J837" i="71"/>
  <c r="J836" i="71"/>
  <c r="J835" i="71"/>
  <c r="J834" i="71"/>
  <c r="J833" i="71"/>
  <c r="J832" i="71"/>
  <c r="J831" i="71"/>
  <c r="J830" i="71"/>
  <c r="J829" i="71"/>
  <c r="J828" i="71"/>
  <c r="J827" i="71"/>
  <c r="J826" i="71"/>
  <c r="J825" i="71"/>
  <c r="J824" i="71"/>
  <c r="J823" i="71"/>
  <c r="J822" i="71"/>
  <c r="J821" i="71"/>
  <c r="J820" i="71"/>
  <c r="J819" i="71"/>
  <c r="J818" i="71"/>
  <c r="J817" i="71"/>
  <c r="J816" i="71"/>
  <c r="J815" i="71"/>
  <c r="J814" i="71"/>
  <c r="J813" i="71"/>
  <c r="J812" i="71"/>
  <c r="J811" i="71"/>
  <c r="J810" i="71"/>
  <c r="J809" i="71"/>
  <c r="J808" i="71"/>
  <c r="J807" i="71"/>
  <c r="J806" i="71"/>
  <c r="J805" i="71"/>
  <c r="J804" i="71"/>
  <c r="J803" i="71"/>
  <c r="J802" i="71"/>
  <c r="J801" i="71"/>
  <c r="J800" i="71"/>
  <c r="J799" i="71"/>
  <c r="J798" i="71"/>
  <c r="J797" i="71"/>
  <c r="J796" i="71"/>
  <c r="J795" i="71"/>
  <c r="J794" i="71"/>
  <c r="J793" i="71"/>
  <c r="J792" i="71"/>
  <c r="J791" i="71"/>
  <c r="J790" i="71"/>
  <c r="J789" i="71"/>
  <c r="J788" i="71"/>
  <c r="J787" i="71"/>
  <c r="J786" i="71"/>
  <c r="J785" i="71"/>
  <c r="J784" i="71"/>
  <c r="J783" i="71"/>
  <c r="J782" i="71"/>
  <c r="J781" i="71"/>
  <c r="J780" i="71"/>
  <c r="J779" i="71"/>
  <c r="J778" i="71"/>
  <c r="J777" i="71"/>
  <c r="J776" i="71"/>
  <c r="J775" i="71"/>
  <c r="J774" i="71"/>
  <c r="J773" i="71"/>
  <c r="J772" i="71"/>
  <c r="J771" i="71"/>
  <c r="J770" i="71"/>
  <c r="J769" i="71"/>
  <c r="J768" i="71"/>
  <c r="J767" i="71"/>
  <c r="J766" i="71"/>
  <c r="J765" i="71"/>
  <c r="J764" i="71"/>
  <c r="J763" i="71"/>
  <c r="J762" i="71"/>
  <c r="J761" i="71"/>
  <c r="J760" i="71"/>
  <c r="J759" i="71"/>
  <c r="J758" i="71"/>
  <c r="J757" i="71"/>
  <c r="J756" i="71"/>
  <c r="J755" i="71"/>
  <c r="J754" i="71"/>
  <c r="J753" i="71"/>
  <c r="J752" i="71"/>
  <c r="J751" i="71"/>
  <c r="J750" i="71"/>
  <c r="J749" i="71"/>
  <c r="J748" i="71"/>
  <c r="J747" i="71"/>
  <c r="J746" i="71"/>
  <c r="J745" i="71"/>
  <c r="J744" i="71"/>
  <c r="J743" i="71"/>
  <c r="J742" i="71"/>
  <c r="J741" i="71"/>
  <c r="J740" i="71"/>
  <c r="J739" i="71"/>
  <c r="J738" i="71"/>
  <c r="J737" i="71"/>
  <c r="J736" i="71"/>
  <c r="J735" i="71"/>
  <c r="J734" i="71"/>
  <c r="J733" i="71"/>
  <c r="J732" i="71"/>
  <c r="J731" i="71"/>
  <c r="J730" i="71"/>
  <c r="J729" i="71"/>
  <c r="J728" i="71"/>
  <c r="J727" i="71"/>
  <c r="J726" i="71"/>
  <c r="J725" i="71"/>
  <c r="J724" i="71"/>
  <c r="J723" i="71"/>
  <c r="J722" i="71"/>
  <c r="J721" i="71"/>
  <c r="J720" i="71"/>
  <c r="J719" i="71"/>
  <c r="J718" i="71"/>
  <c r="J717" i="71"/>
  <c r="J716" i="71"/>
  <c r="J715" i="71"/>
  <c r="J714" i="71"/>
  <c r="J713" i="71"/>
  <c r="J712" i="71"/>
  <c r="J711" i="71"/>
  <c r="J710" i="71"/>
  <c r="J709" i="71"/>
  <c r="J708" i="71"/>
  <c r="J707" i="71"/>
  <c r="J706" i="71"/>
  <c r="J705" i="71"/>
  <c r="J704" i="71"/>
  <c r="J703" i="71"/>
  <c r="J702" i="71"/>
  <c r="J701" i="71"/>
  <c r="J700" i="71"/>
  <c r="J699" i="71"/>
  <c r="J698" i="71"/>
  <c r="J697" i="71"/>
  <c r="J696" i="71"/>
  <c r="J695" i="71"/>
  <c r="J694" i="71"/>
  <c r="J693" i="71"/>
  <c r="J692" i="71"/>
  <c r="J691" i="71"/>
  <c r="J690" i="71"/>
  <c r="J689" i="71"/>
  <c r="J688" i="71"/>
  <c r="J687" i="71"/>
  <c r="J686" i="71"/>
  <c r="J685" i="71"/>
  <c r="J684" i="71"/>
  <c r="J683" i="71"/>
  <c r="J682" i="71"/>
  <c r="J681" i="71"/>
  <c r="J680" i="71"/>
  <c r="J679" i="71"/>
  <c r="J678" i="71"/>
  <c r="J677" i="71"/>
  <c r="J676" i="71"/>
  <c r="J675" i="71"/>
  <c r="J674" i="71"/>
  <c r="J673" i="71"/>
  <c r="J672" i="71"/>
  <c r="J671" i="71"/>
  <c r="J670" i="71"/>
  <c r="J669" i="71"/>
  <c r="J668" i="71"/>
  <c r="J667" i="71"/>
  <c r="J666" i="71"/>
  <c r="J665" i="71"/>
  <c r="J664" i="71"/>
  <c r="J663" i="71"/>
  <c r="J662" i="71"/>
  <c r="J661" i="71"/>
  <c r="J660" i="71"/>
  <c r="J659" i="71"/>
  <c r="J658" i="71"/>
  <c r="J657" i="71"/>
  <c r="J656" i="71"/>
  <c r="J655" i="71"/>
  <c r="J654" i="71"/>
  <c r="J653" i="71"/>
  <c r="J652" i="71"/>
  <c r="J651" i="71"/>
  <c r="J650" i="71"/>
  <c r="J649" i="71"/>
  <c r="J648" i="71"/>
  <c r="J647" i="71"/>
  <c r="J646" i="71"/>
  <c r="J645" i="71"/>
  <c r="J644" i="71"/>
  <c r="J643" i="71"/>
  <c r="J642" i="71"/>
  <c r="J641" i="71"/>
  <c r="J640" i="71"/>
  <c r="J639" i="71"/>
  <c r="J638" i="71"/>
  <c r="J637" i="71"/>
  <c r="J636" i="71"/>
  <c r="J635" i="71"/>
  <c r="J634" i="71"/>
  <c r="J633" i="71"/>
  <c r="J632" i="71"/>
  <c r="J631" i="71"/>
  <c r="J630" i="71"/>
  <c r="J629" i="71"/>
  <c r="J628" i="71"/>
  <c r="J627" i="71"/>
  <c r="J626" i="71"/>
  <c r="J625" i="71"/>
  <c r="J624" i="71"/>
  <c r="J623" i="71"/>
  <c r="J622" i="71"/>
  <c r="J621" i="71"/>
  <c r="J620" i="71"/>
  <c r="J619" i="71"/>
  <c r="J618" i="71"/>
  <c r="J617" i="71"/>
  <c r="J616" i="71"/>
  <c r="J615" i="71"/>
  <c r="J614" i="71"/>
  <c r="J613" i="71"/>
  <c r="J612" i="71"/>
  <c r="J611" i="71"/>
  <c r="J610" i="71"/>
  <c r="J609" i="71"/>
  <c r="J608" i="71"/>
  <c r="J607" i="71"/>
  <c r="J606" i="71"/>
  <c r="J605" i="71"/>
  <c r="J604" i="71"/>
  <c r="J603" i="71"/>
  <c r="J602" i="71"/>
  <c r="J601" i="71"/>
  <c r="J600" i="71"/>
  <c r="J599" i="71"/>
  <c r="J598" i="71"/>
  <c r="J597" i="71"/>
  <c r="J596" i="71"/>
  <c r="J595" i="71"/>
  <c r="J594" i="71"/>
  <c r="J593" i="71"/>
  <c r="J592" i="71"/>
  <c r="J591" i="71"/>
  <c r="J590" i="71"/>
  <c r="J589" i="71"/>
  <c r="J588" i="71"/>
  <c r="J587" i="71"/>
  <c r="J586" i="71"/>
  <c r="J585" i="71"/>
  <c r="J584" i="71"/>
  <c r="J583" i="71"/>
  <c r="J582" i="71"/>
  <c r="J581" i="71"/>
  <c r="J580" i="71"/>
  <c r="J579" i="71"/>
  <c r="J578" i="71"/>
  <c r="J577" i="71"/>
  <c r="J576" i="71"/>
  <c r="J575" i="71"/>
  <c r="J574" i="71"/>
  <c r="J573" i="71"/>
  <c r="J572" i="71"/>
  <c r="J571" i="71"/>
  <c r="J570" i="71"/>
  <c r="J569" i="71"/>
  <c r="J568" i="71"/>
  <c r="J567" i="71"/>
  <c r="J566" i="71"/>
  <c r="J565" i="71"/>
  <c r="J564" i="71"/>
  <c r="J563" i="71"/>
  <c r="J562" i="71"/>
  <c r="J561" i="71"/>
  <c r="J560" i="71"/>
  <c r="J559" i="71"/>
  <c r="J558" i="71"/>
  <c r="J557" i="71"/>
  <c r="J556" i="71"/>
  <c r="J555" i="71"/>
  <c r="J554" i="71"/>
  <c r="J553" i="71"/>
  <c r="J552" i="71"/>
  <c r="J551" i="71"/>
  <c r="J550" i="71"/>
  <c r="J549" i="71"/>
  <c r="J548" i="71"/>
  <c r="J547" i="71"/>
  <c r="J546" i="71"/>
  <c r="J545" i="71"/>
  <c r="J544" i="71"/>
  <c r="J543" i="71"/>
  <c r="J542" i="71"/>
  <c r="J541" i="71"/>
  <c r="J540" i="71"/>
  <c r="J539" i="71"/>
  <c r="J538" i="71"/>
  <c r="J537" i="71"/>
  <c r="J536" i="71"/>
  <c r="J535" i="71"/>
  <c r="J534" i="71"/>
  <c r="J533" i="71"/>
  <c r="J532" i="71"/>
  <c r="J531" i="71"/>
  <c r="J530" i="71"/>
  <c r="J529" i="71"/>
  <c r="J528" i="71"/>
  <c r="J527" i="71"/>
  <c r="J526" i="71"/>
  <c r="J525" i="71"/>
  <c r="J524" i="71"/>
  <c r="J523" i="71"/>
  <c r="J522" i="71"/>
  <c r="J521" i="71"/>
  <c r="J520" i="71"/>
  <c r="J519" i="71"/>
  <c r="J518" i="71"/>
  <c r="J517" i="71"/>
  <c r="J516" i="71"/>
  <c r="J515" i="71"/>
  <c r="J514" i="71"/>
  <c r="J513" i="71"/>
  <c r="J512" i="71"/>
  <c r="J511" i="71"/>
  <c r="J510" i="71"/>
  <c r="J509" i="71"/>
  <c r="J508" i="71"/>
  <c r="J507" i="71"/>
  <c r="J506" i="71"/>
  <c r="J505" i="71"/>
  <c r="J504" i="71"/>
  <c r="J503" i="71"/>
  <c r="J502" i="71"/>
  <c r="J501" i="71"/>
  <c r="J500" i="71"/>
  <c r="J499" i="71"/>
  <c r="J498" i="71"/>
  <c r="J497" i="71"/>
  <c r="J496" i="71"/>
  <c r="J495" i="71"/>
  <c r="J494" i="71"/>
  <c r="J493" i="71"/>
  <c r="J492" i="71"/>
  <c r="J491" i="71"/>
  <c r="J490" i="71"/>
  <c r="J489" i="71"/>
  <c r="J488" i="71"/>
  <c r="J487" i="71"/>
  <c r="J486" i="71"/>
  <c r="J485" i="71"/>
  <c r="J484" i="71"/>
  <c r="J483" i="71"/>
  <c r="J482" i="71"/>
  <c r="J481" i="71"/>
  <c r="J480" i="71"/>
  <c r="J479" i="71"/>
  <c r="J478" i="71"/>
  <c r="J477" i="71"/>
  <c r="J476" i="71"/>
  <c r="J475" i="71"/>
  <c r="J474" i="71"/>
  <c r="J473" i="71"/>
  <c r="J472" i="71"/>
  <c r="J471" i="71"/>
  <c r="J470" i="71"/>
  <c r="J469" i="71"/>
  <c r="J468" i="71"/>
  <c r="J467" i="71"/>
  <c r="J466" i="71"/>
  <c r="J465" i="71"/>
  <c r="J464" i="71"/>
  <c r="J463" i="71"/>
  <c r="J462" i="71"/>
  <c r="J461" i="71"/>
  <c r="J460" i="71"/>
  <c r="J459" i="71"/>
  <c r="J458" i="71"/>
  <c r="J457" i="71"/>
  <c r="J456" i="71"/>
  <c r="J455" i="71"/>
  <c r="J454" i="71"/>
  <c r="J453" i="71"/>
  <c r="J452" i="71"/>
  <c r="J451" i="71"/>
  <c r="J450" i="71"/>
  <c r="J449" i="71"/>
  <c r="J448" i="71"/>
  <c r="J447" i="71"/>
  <c r="J446" i="71"/>
  <c r="J445" i="71"/>
  <c r="J444" i="71"/>
  <c r="J443" i="71"/>
  <c r="J442" i="71"/>
  <c r="J441" i="71"/>
  <c r="J440" i="71"/>
  <c r="J439" i="71"/>
  <c r="J438" i="71"/>
  <c r="J437" i="71"/>
  <c r="J436" i="71"/>
  <c r="J435" i="71"/>
  <c r="J434" i="71"/>
  <c r="J433" i="71"/>
  <c r="J432" i="71"/>
  <c r="J431" i="71"/>
  <c r="J430" i="71"/>
  <c r="J429" i="71"/>
  <c r="J428" i="71"/>
  <c r="J427" i="71"/>
  <c r="J426" i="71"/>
  <c r="J425" i="71"/>
  <c r="J424" i="71"/>
  <c r="J423" i="71"/>
  <c r="J422" i="71"/>
  <c r="J421" i="71"/>
  <c r="J420" i="71"/>
  <c r="J419" i="71"/>
  <c r="J418" i="71"/>
  <c r="J417" i="71"/>
  <c r="J416" i="71"/>
  <c r="J415" i="71"/>
  <c r="J414" i="71"/>
  <c r="J413" i="71"/>
  <c r="J412" i="71"/>
  <c r="J411" i="71"/>
  <c r="J410" i="71"/>
  <c r="J409" i="71"/>
  <c r="J408" i="71"/>
  <c r="J407" i="71"/>
  <c r="J406" i="71"/>
  <c r="J405" i="71"/>
  <c r="J404" i="71"/>
  <c r="J403" i="71"/>
  <c r="J402" i="71"/>
  <c r="J401" i="71"/>
  <c r="J400" i="71"/>
  <c r="J399" i="71"/>
  <c r="J398" i="71"/>
  <c r="J397" i="71"/>
  <c r="J396" i="71"/>
  <c r="J395" i="71"/>
  <c r="J394" i="71"/>
  <c r="J393" i="71"/>
  <c r="J392" i="71"/>
  <c r="J391" i="71"/>
  <c r="J390" i="71"/>
  <c r="J389" i="71"/>
  <c r="J388" i="71"/>
  <c r="J387" i="71"/>
  <c r="J386" i="71"/>
  <c r="J385" i="71"/>
  <c r="J384" i="71"/>
  <c r="J383" i="71"/>
  <c r="J382" i="71"/>
  <c r="J381" i="71"/>
  <c r="J380" i="71"/>
  <c r="J379" i="71"/>
  <c r="J378" i="71"/>
  <c r="J377" i="71"/>
  <c r="J376" i="71"/>
  <c r="J375" i="71"/>
  <c r="J374" i="71"/>
  <c r="J373" i="71"/>
  <c r="J372" i="71"/>
  <c r="J371" i="71"/>
  <c r="J370" i="71"/>
  <c r="J369" i="71"/>
  <c r="J368" i="71"/>
  <c r="J367" i="71"/>
  <c r="J366" i="71"/>
  <c r="J365" i="71"/>
  <c r="J364" i="71"/>
  <c r="J363" i="71"/>
  <c r="J362" i="71"/>
  <c r="J361" i="71"/>
  <c r="J360" i="71"/>
  <c r="J359" i="71"/>
  <c r="J358" i="71"/>
  <c r="J357" i="71"/>
  <c r="J356" i="71"/>
  <c r="J355" i="71"/>
  <c r="J354" i="71"/>
  <c r="J353" i="71"/>
  <c r="J352" i="71"/>
  <c r="J351" i="71"/>
  <c r="J350" i="71"/>
  <c r="J349" i="71"/>
  <c r="J348" i="71"/>
  <c r="J347" i="71"/>
  <c r="J346" i="71"/>
  <c r="J345" i="71"/>
  <c r="J344" i="71"/>
  <c r="J343" i="71"/>
  <c r="J342" i="71"/>
  <c r="J341" i="71"/>
  <c r="J340" i="71"/>
  <c r="J339" i="71"/>
  <c r="J338" i="71"/>
  <c r="J337" i="71"/>
  <c r="J336" i="71"/>
  <c r="J335" i="71"/>
  <c r="J334" i="71"/>
  <c r="J333" i="71"/>
  <c r="J332" i="71"/>
  <c r="J331" i="71"/>
  <c r="J330" i="71"/>
  <c r="J329" i="71"/>
  <c r="J328" i="71"/>
  <c r="J327" i="71"/>
  <c r="J326" i="71"/>
  <c r="J325" i="71"/>
  <c r="J324" i="71"/>
  <c r="J323" i="71"/>
  <c r="J322" i="71"/>
  <c r="J321" i="71"/>
  <c r="J320" i="71"/>
  <c r="J319" i="71"/>
  <c r="J318" i="71"/>
  <c r="J317" i="71"/>
  <c r="J316" i="71"/>
  <c r="J315" i="71"/>
  <c r="J314" i="71"/>
  <c r="J313" i="71"/>
  <c r="J312" i="71"/>
  <c r="J311" i="71"/>
  <c r="J310" i="71"/>
  <c r="J309" i="71"/>
  <c r="J308" i="71"/>
  <c r="J307" i="71"/>
  <c r="J306" i="71"/>
  <c r="J305" i="71"/>
  <c r="J304" i="71"/>
  <c r="J303" i="71"/>
  <c r="J302" i="71"/>
  <c r="J301" i="71"/>
  <c r="J300" i="71"/>
  <c r="J299" i="71"/>
  <c r="J298" i="71"/>
  <c r="J297" i="71"/>
  <c r="J296" i="71"/>
  <c r="J295" i="71"/>
  <c r="J294" i="71"/>
  <c r="J293" i="71"/>
  <c r="J292" i="71"/>
  <c r="J291" i="71"/>
  <c r="J290" i="71"/>
  <c r="J289" i="71"/>
  <c r="J288" i="71"/>
  <c r="J287" i="71"/>
  <c r="J286" i="71"/>
  <c r="J285" i="71"/>
  <c r="J284" i="71"/>
  <c r="J283" i="71"/>
  <c r="J282" i="71"/>
  <c r="J281" i="71"/>
  <c r="J280" i="71"/>
  <c r="J279" i="71"/>
  <c r="J278" i="71"/>
  <c r="J277" i="71"/>
  <c r="J276" i="71"/>
  <c r="J275" i="71"/>
  <c r="J274" i="71"/>
  <c r="J273" i="71"/>
  <c r="J272" i="71"/>
  <c r="J271" i="71"/>
  <c r="J270" i="71"/>
  <c r="J269" i="71"/>
  <c r="J268" i="71"/>
  <c r="J267" i="71"/>
  <c r="J266" i="71"/>
  <c r="J265" i="71"/>
  <c r="J264" i="71"/>
  <c r="J263" i="71"/>
  <c r="J262" i="71"/>
  <c r="J261" i="71"/>
  <c r="J260" i="71"/>
  <c r="J259" i="71"/>
  <c r="J258" i="71"/>
  <c r="J257" i="71"/>
  <c r="J256" i="71"/>
  <c r="J255" i="71"/>
  <c r="J254" i="71"/>
  <c r="J253" i="71"/>
  <c r="J252" i="71"/>
  <c r="J251" i="71"/>
  <c r="J250" i="71"/>
  <c r="J249" i="71"/>
  <c r="J248" i="71"/>
  <c r="J247" i="71"/>
  <c r="J246" i="71"/>
  <c r="J245" i="71"/>
  <c r="J244" i="71"/>
  <c r="J243" i="71"/>
  <c r="J242" i="71"/>
  <c r="J241" i="71"/>
  <c r="J240" i="71"/>
  <c r="J239" i="71"/>
  <c r="J238" i="71"/>
  <c r="J237" i="71"/>
  <c r="J236" i="71"/>
  <c r="J235" i="71"/>
  <c r="J234" i="71"/>
  <c r="J233" i="71"/>
  <c r="J232" i="71"/>
  <c r="J231" i="71"/>
  <c r="J230" i="71"/>
  <c r="J229" i="71"/>
  <c r="J228" i="71"/>
  <c r="J227" i="71"/>
  <c r="J226" i="71"/>
  <c r="J225" i="71"/>
  <c r="J224" i="71"/>
  <c r="J223" i="71"/>
  <c r="J222" i="71"/>
  <c r="J221" i="71"/>
  <c r="J220" i="71"/>
  <c r="J219" i="71"/>
  <c r="J218" i="71"/>
  <c r="J217" i="71"/>
  <c r="J216" i="71"/>
  <c r="J215" i="71"/>
  <c r="J214" i="71"/>
  <c r="J213" i="71"/>
  <c r="J212" i="71"/>
  <c r="J211" i="71"/>
  <c r="J210" i="71"/>
  <c r="J209" i="71"/>
  <c r="J208" i="71"/>
  <c r="J207" i="71"/>
  <c r="J206" i="71"/>
  <c r="J205" i="71"/>
  <c r="J204" i="71"/>
  <c r="J203" i="71"/>
  <c r="J202" i="71"/>
  <c r="J201" i="71"/>
  <c r="J200" i="71"/>
  <c r="J199" i="71"/>
  <c r="J198" i="71"/>
  <c r="J197" i="71"/>
  <c r="J196" i="71"/>
  <c r="J195" i="71"/>
  <c r="J194" i="71"/>
  <c r="J193" i="71"/>
  <c r="J192" i="71"/>
  <c r="J191" i="71"/>
  <c r="J190" i="71"/>
  <c r="J189" i="71"/>
  <c r="J188" i="71"/>
  <c r="J187" i="71"/>
  <c r="J186" i="71"/>
  <c r="J185" i="71"/>
  <c r="J184" i="71"/>
  <c r="J183" i="71"/>
  <c r="J182" i="71"/>
  <c r="J181" i="71"/>
  <c r="J180" i="71"/>
  <c r="J179" i="71"/>
  <c r="J178" i="71"/>
  <c r="J177" i="71"/>
  <c r="J176" i="71"/>
  <c r="J175" i="71"/>
  <c r="J174" i="71"/>
  <c r="J173" i="71"/>
  <c r="J172" i="71"/>
  <c r="J171" i="71"/>
  <c r="J170" i="71"/>
  <c r="J169" i="71"/>
  <c r="J168" i="71"/>
  <c r="J167" i="71"/>
  <c r="J166" i="71"/>
  <c r="J165" i="71"/>
  <c r="J164" i="71"/>
  <c r="J163" i="71"/>
  <c r="J162" i="71"/>
  <c r="J161" i="71"/>
  <c r="J160" i="71"/>
  <c r="J159" i="71"/>
  <c r="J158" i="71"/>
  <c r="J157" i="71"/>
  <c r="J156" i="71"/>
  <c r="J155" i="71"/>
  <c r="J154" i="71"/>
  <c r="J153" i="71"/>
  <c r="J152" i="71"/>
  <c r="J151" i="71"/>
  <c r="J150" i="71"/>
  <c r="J149" i="71"/>
  <c r="J148" i="71"/>
  <c r="J147" i="71"/>
  <c r="J146" i="71"/>
  <c r="J145" i="71"/>
  <c r="J144" i="71"/>
  <c r="J143" i="71"/>
  <c r="J142" i="71"/>
  <c r="J141" i="71"/>
  <c r="J140" i="71"/>
  <c r="J139" i="71"/>
  <c r="J138" i="71"/>
  <c r="J137" i="71"/>
  <c r="J136" i="71"/>
  <c r="J135" i="71"/>
  <c r="J134" i="71"/>
  <c r="J133" i="71"/>
  <c r="J132" i="71"/>
  <c r="J131" i="71"/>
  <c r="J130" i="71"/>
  <c r="J129" i="71"/>
  <c r="J128" i="71"/>
  <c r="J127" i="71"/>
  <c r="J126" i="71"/>
  <c r="J125" i="71"/>
  <c r="J124" i="71"/>
  <c r="J123" i="71"/>
  <c r="J122" i="71"/>
  <c r="J121" i="71"/>
  <c r="J120" i="71"/>
  <c r="J119" i="71"/>
  <c r="J118" i="71"/>
  <c r="J117" i="71"/>
  <c r="J116" i="71"/>
  <c r="J115" i="71"/>
  <c r="J114" i="71"/>
  <c r="J113" i="71"/>
  <c r="J112" i="71"/>
  <c r="J111" i="71"/>
  <c r="J110" i="71"/>
  <c r="J109" i="71"/>
  <c r="J108" i="71"/>
  <c r="J107" i="71"/>
  <c r="J106" i="71"/>
  <c r="J105" i="71"/>
  <c r="J104" i="71"/>
  <c r="J103" i="71"/>
  <c r="J102" i="71"/>
  <c r="J101" i="71"/>
  <c r="J100" i="71"/>
  <c r="J99" i="71"/>
  <c r="J98" i="71"/>
  <c r="J97" i="71"/>
  <c r="J96" i="71"/>
  <c r="J95" i="71"/>
  <c r="J94" i="71"/>
  <c r="J93" i="71"/>
  <c r="J92" i="71"/>
  <c r="J91" i="71"/>
  <c r="J90" i="71"/>
  <c r="J89" i="71"/>
  <c r="J88" i="71"/>
  <c r="J87" i="71"/>
  <c r="J86" i="71"/>
  <c r="J85" i="71"/>
  <c r="J84" i="71"/>
  <c r="J83" i="71"/>
  <c r="J82" i="71"/>
  <c r="J81" i="71"/>
  <c r="J80" i="71"/>
  <c r="J79" i="71"/>
  <c r="J78" i="71"/>
  <c r="J77" i="71"/>
  <c r="J76" i="71"/>
  <c r="J75" i="71"/>
  <c r="J74" i="71"/>
  <c r="J73" i="71"/>
  <c r="J72" i="71"/>
  <c r="J71" i="71"/>
  <c r="J70" i="71"/>
  <c r="J69" i="71"/>
  <c r="J68" i="71"/>
  <c r="J67" i="71"/>
  <c r="J66" i="71"/>
  <c r="J65" i="71"/>
  <c r="J64" i="71"/>
  <c r="J63" i="71"/>
  <c r="J62" i="71"/>
  <c r="J61" i="71"/>
  <c r="J60" i="71"/>
  <c r="J59" i="71"/>
  <c r="J58" i="71"/>
  <c r="J57" i="71"/>
  <c r="J56" i="71"/>
  <c r="J55" i="71"/>
  <c r="J54" i="71"/>
  <c r="J53" i="71"/>
  <c r="J52" i="71"/>
  <c r="J51" i="71"/>
  <c r="J50" i="71"/>
  <c r="J49" i="71"/>
  <c r="J48" i="71"/>
  <c r="J47" i="71"/>
  <c r="J46" i="71"/>
  <c r="J45" i="71"/>
  <c r="J44" i="71"/>
  <c r="J43" i="71"/>
  <c r="J42" i="71"/>
  <c r="J41" i="71"/>
  <c r="J40" i="71"/>
  <c r="J39" i="71"/>
  <c r="J38" i="71"/>
  <c r="J37" i="71"/>
  <c r="J36" i="71"/>
  <c r="J35" i="71"/>
  <c r="J34" i="71"/>
  <c r="J33" i="71"/>
  <c r="J32" i="71"/>
  <c r="J31" i="71"/>
  <c r="J30" i="71"/>
  <c r="J29" i="71"/>
  <c r="J28" i="71"/>
  <c r="J27" i="71"/>
  <c r="J26" i="71"/>
  <c r="J25" i="71"/>
  <c r="J24" i="71"/>
  <c r="J23" i="71"/>
  <c r="J22" i="71"/>
  <c r="J21" i="71"/>
  <c r="J20" i="71"/>
  <c r="J19" i="71"/>
  <c r="J18" i="71"/>
  <c r="J17" i="71"/>
  <c r="J16" i="71"/>
  <c r="J15" i="71"/>
  <c r="J14" i="71"/>
  <c r="J13" i="71"/>
  <c r="J12" i="71"/>
  <c r="J11" i="71"/>
  <c r="J10" i="71"/>
  <c r="J9" i="71"/>
  <c r="J8" i="71"/>
  <c r="J7" i="71"/>
  <c r="J6" i="71"/>
  <c r="J5" i="71"/>
  <c r="C2" i="71"/>
  <c r="J1008" i="70"/>
  <c r="J1009" i="70"/>
  <c r="J1010" i="70"/>
  <c r="J1011" i="70"/>
  <c r="J1012" i="70"/>
  <c r="J1013" i="70"/>
  <c r="J1014" i="70"/>
  <c r="J1015" i="70"/>
  <c r="J1016" i="70"/>
  <c r="J1017" i="70"/>
  <c r="J1018" i="70"/>
  <c r="J1019" i="70"/>
  <c r="J1020" i="70"/>
  <c r="J1021" i="70"/>
  <c r="J1022" i="70"/>
  <c r="J1023" i="70"/>
  <c r="J1024" i="70"/>
  <c r="J1025" i="70"/>
  <c r="J1026" i="70"/>
  <c r="J1027" i="70"/>
  <c r="J1028" i="70"/>
  <c r="J1029" i="70"/>
  <c r="J1030" i="70"/>
  <c r="J1031" i="70"/>
  <c r="J1032" i="70"/>
  <c r="J1033" i="70"/>
  <c r="J1034" i="70"/>
  <c r="J1035" i="70"/>
  <c r="J1036" i="70"/>
  <c r="J1037" i="70"/>
  <c r="J1038" i="70"/>
  <c r="J1039" i="70"/>
  <c r="J1040" i="70"/>
  <c r="J1041" i="70"/>
  <c r="J1042" i="70"/>
  <c r="J1043" i="70"/>
  <c r="J1044" i="70"/>
  <c r="J1045" i="70"/>
  <c r="J1046" i="70"/>
  <c r="J1047" i="70"/>
  <c r="J1048" i="70"/>
  <c r="J1049" i="70"/>
  <c r="J1050" i="70"/>
  <c r="J1051" i="70"/>
  <c r="J1052" i="70"/>
  <c r="J1053" i="70"/>
  <c r="J1054" i="70"/>
  <c r="J1055" i="70"/>
  <c r="J1056" i="70"/>
  <c r="J1057" i="70"/>
  <c r="J1058" i="70"/>
  <c r="J1059" i="70"/>
  <c r="J1060" i="70"/>
  <c r="J1061" i="70"/>
  <c r="J1062" i="70"/>
  <c r="J1063" i="70"/>
  <c r="J1064" i="70"/>
  <c r="J1065" i="70"/>
  <c r="J1066" i="70"/>
  <c r="J1067" i="70"/>
  <c r="J1068" i="70"/>
  <c r="J1069" i="70"/>
  <c r="J1070" i="70"/>
  <c r="J1071" i="70"/>
  <c r="J1072" i="70"/>
  <c r="J1073" i="70"/>
  <c r="J1074" i="70"/>
  <c r="J1075" i="70"/>
  <c r="J1076" i="70"/>
  <c r="J1077" i="70"/>
  <c r="J1078" i="70"/>
  <c r="J1079" i="70"/>
  <c r="J1080" i="70"/>
  <c r="J1081" i="70"/>
  <c r="J1082" i="70"/>
  <c r="J1083" i="70"/>
  <c r="J1084" i="70"/>
  <c r="J1085" i="70"/>
  <c r="J1086" i="70"/>
  <c r="J1087" i="70"/>
  <c r="J1088" i="70"/>
  <c r="J1089" i="70"/>
  <c r="J1090" i="70"/>
  <c r="J1091" i="70"/>
  <c r="J1092" i="70"/>
  <c r="J1093" i="70"/>
  <c r="J1094" i="70"/>
  <c r="J1095" i="70"/>
  <c r="J1096" i="70"/>
  <c r="J1097" i="70"/>
  <c r="J1098" i="70"/>
  <c r="J1099" i="70"/>
  <c r="J1100" i="70"/>
  <c r="J1101" i="70"/>
  <c r="J1102" i="70"/>
  <c r="J1103" i="70"/>
  <c r="J1104" i="70"/>
  <c r="J1105" i="70"/>
  <c r="J1106" i="70"/>
  <c r="J1107" i="70"/>
  <c r="J1108" i="70"/>
  <c r="J1109" i="70"/>
  <c r="J1110" i="70"/>
  <c r="J1111" i="70"/>
  <c r="J1112" i="70"/>
  <c r="J1113" i="70"/>
  <c r="J1114" i="70"/>
  <c r="J1115" i="70"/>
  <c r="J1116" i="70"/>
  <c r="J1117" i="70"/>
  <c r="J1118" i="70"/>
  <c r="J1119" i="70"/>
  <c r="J1120" i="70"/>
  <c r="J1121" i="70"/>
  <c r="J1122" i="70"/>
  <c r="J1123" i="70"/>
  <c r="J1124" i="70"/>
  <c r="J1125" i="70"/>
  <c r="J1126" i="70"/>
  <c r="J1127" i="70"/>
  <c r="J1128" i="70"/>
  <c r="J1129" i="70"/>
  <c r="J1130" i="70"/>
  <c r="J1131" i="70"/>
  <c r="J1132" i="70"/>
  <c r="J1133" i="70"/>
  <c r="J1134" i="70"/>
  <c r="J1135" i="70"/>
  <c r="J1136" i="70"/>
  <c r="J1137" i="70"/>
  <c r="J1138" i="70"/>
  <c r="J1139" i="70"/>
  <c r="J1140" i="70"/>
  <c r="J1141" i="70"/>
  <c r="J1142" i="70"/>
  <c r="J1143" i="70"/>
  <c r="J1144" i="70"/>
  <c r="J1145" i="70"/>
  <c r="J1146" i="70"/>
  <c r="J1147" i="70"/>
  <c r="J1148" i="70"/>
  <c r="J1149" i="70"/>
  <c r="J1150" i="70"/>
  <c r="J1151" i="70"/>
  <c r="J1152" i="70"/>
  <c r="J1153" i="70"/>
  <c r="J1154" i="70"/>
  <c r="J1155" i="70"/>
  <c r="J1156" i="70"/>
  <c r="J1157" i="70"/>
  <c r="J1158" i="70"/>
  <c r="J1159" i="70"/>
  <c r="J1160" i="70"/>
  <c r="J1161" i="70"/>
  <c r="J1162" i="70"/>
  <c r="J1163" i="70"/>
  <c r="J1164" i="70"/>
  <c r="J1165" i="70"/>
  <c r="J1166" i="70"/>
  <c r="J1167" i="70"/>
  <c r="J1168" i="70"/>
  <c r="J1169" i="70"/>
  <c r="J1170" i="70"/>
  <c r="J1171" i="70"/>
  <c r="J1172" i="70"/>
  <c r="J1173" i="70"/>
  <c r="J1174" i="70"/>
  <c r="J1175" i="70"/>
  <c r="J1176" i="70"/>
  <c r="J1177" i="70"/>
  <c r="J1178" i="70"/>
  <c r="J1179" i="70"/>
  <c r="J1180" i="70"/>
  <c r="J1181" i="70"/>
  <c r="J1182" i="70"/>
  <c r="J1183" i="70"/>
  <c r="J1184" i="70"/>
  <c r="J1185" i="70"/>
  <c r="J1186" i="70"/>
  <c r="J1187" i="70"/>
  <c r="J1188" i="70"/>
  <c r="J1189" i="70"/>
  <c r="J1190" i="70"/>
  <c r="J1191" i="70"/>
  <c r="J1192" i="70"/>
  <c r="J1193" i="70"/>
  <c r="J1194" i="70"/>
  <c r="J1195" i="70"/>
  <c r="J1196" i="70"/>
  <c r="J1197" i="70"/>
  <c r="J1198" i="70"/>
  <c r="J1199" i="70"/>
  <c r="J1200" i="70"/>
  <c r="J1201" i="70"/>
  <c r="J1202" i="70"/>
  <c r="J1203" i="70"/>
  <c r="J1204" i="70"/>
  <c r="J1205" i="70"/>
  <c r="J1206" i="70"/>
  <c r="J1207" i="70"/>
  <c r="J1208" i="70"/>
  <c r="J1209" i="70"/>
  <c r="J1210" i="70"/>
  <c r="J1211" i="70"/>
  <c r="J1212" i="70"/>
  <c r="J1213" i="70"/>
  <c r="J1214" i="70"/>
  <c r="J1215" i="70"/>
  <c r="J1216" i="70"/>
  <c r="J1217" i="70"/>
  <c r="J1218" i="70"/>
  <c r="J1219" i="70"/>
  <c r="J1220" i="70"/>
  <c r="J1221" i="70"/>
  <c r="J1222" i="70"/>
  <c r="J1223" i="70"/>
  <c r="J1224" i="70"/>
  <c r="J1225" i="70"/>
  <c r="J1226" i="70"/>
  <c r="J1227" i="70"/>
  <c r="J1228" i="70"/>
  <c r="J1229" i="70"/>
  <c r="J1230" i="70"/>
  <c r="J1231" i="70"/>
  <c r="J1232" i="70"/>
  <c r="J1233" i="70"/>
  <c r="J1234" i="70"/>
  <c r="J1235" i="70"/>
  <c r="J1236" i="70"/>
  <c r="J1237" i="70"/>
  <c r="J1238" i="70"/>
  <c r="J1239" i="70"/>
  <c r="J1240" i="70"/>
  <c r="J1241" i="70"/>
  <c r="J1242" i="70"/>
  <c r="J1243" i="70"/>
  <c r="J1244" i="70"/>
  <c r="J1245" i="70"/>
  <c r="J1246" i="70"/>
  <c r="J1247" i="70"/>
  <c r="J1248" i="70"/>
  <c r="J1249" i="70"/>
  <c r="J1250" i="70"/>
  <c r="J1251" i="70"/>
  <c r="J1252" i="70"/>
  <c r="J1253" i="70"/>
  <c r="J1254" i="70"/>
  <c r="J1255" i="70"/>
  <c r="J1256" i="70"/>
  <c r="J1257" i="70"/>
  <c r="J1258" i="70"/>
  <c r="J1259" i="70"/>
  <c r="J1260" i="70"/>
  <c r="J1261" i="70"/>
  <c r="J1262" i="70"/>
  <c r="J1263" i="70"/>
  <c r="J1264" i="70"/>
  <c r="J1265" i="70"/>
  <c r="J1266" i="70"/>
  <c r="J1267" i="70"/>
  <c r="J1268" i="70"/>
  <c r="J1269" i="70"/>
  <c r="J1270" i="70"/>
  <c r="J1271" i="70"/>
  <c r="J1272" i="70"/>
  <c r="J1273" i="70"/>
  <c r="J1274" i="70"/>
  <c r="J1275" i="70"/>
  <c r="J1276" i="70"/>
  <c r="J1277" i="70"/>
  <c r="J1278" i="70"/>
  <c r="J1279" i="70"/>
  <c r="J1280" i="70"/>
  <c r="J1281" i="70"/>
  <c r="J1282" i="70"/>
  <c r="J1283" i="70"/>
  <c r="J1284" i="70"/>
  <c r="J1285" i="70"/>
  <c r="J1286" i="70"/>
  <c r="J1287" i="70"/>
  <c r="J1288" i="70"/>
  <c r="J1289" i="70"/>
  <c r="J1290" i="70"/>
  <c r="J1291" i="70"/>
  <c r="J1292" i="70"/>
  <c r="J1293" i="70"/>
  <c r="J1294" i="70"/>
  <c r="J1295" i="70"/>
  <c r="J1296" i="70"/>
  <c r="J1297" i="70"/>
  <c r="J1298" i="70"/>
  <c r="J1299" i="70"/>
  <c r="J1300" i="70"/>
  <c r="J1301" i="70"/>
  <c r="J1302" i="70"/>
  <c r="J1303" i="70"/>
  <c r="J1304" i="70"/>
  <c r="J1305" i="70"/>
  <c r="J1306" i="70"/>
  <c r="J1307" i="70"/>
  <c r="J1308" i="70"/>
  <c r="J1309" i="70"/>
  <c r="J1310" i="70"/>
  <c r="J1311" i="70"/>
  <c r="J1312" i="70"/>
  <c r="J1313" i="70"/>
  <c r="J1314" i="70"/>
  <c r="J1315" i="70"/>
  <c r="J1316" i="70"/>
  <c r="J1317" i="70"/>
  <c r="J1318" i="70"/>
  <c r="J1319" i="70"/>
  <c r="J1320" i="70"/>
  <c r="J1321" i="70"/>
  <c r="J1322" i="70"/>
  <c r="J1323" i="70"/>
  <c r="J1324" i="70"/>
  <c r="J1325" i="70"/>
  <c r="J1326" i="70"/>
  <c r="J1327" i="70"/>
  <c r="J1328" i="70"/>
  <c r="J1329" i="70"/>
  <c r="J1330" i="70"/>
  <c r="J1331" i="70"/>
  <c r="J1332" i="70"/>
  <c r="J1333" i="70"/>
  <c r="J1334" i="70"/>
  <c r="J1335" i="70"/>
  <c r="J1336" i="70"/>
  <c r="J1337" i="70"/>
  <c r="J1338" i="70"/>
  <c r="J1339" i="70"/>
  <c r="J1340" i="70"/>
  <c r="J1341" i="70"/>
  <c r="J1342" i="70"/>
  <c r="J1343" i="70"/>
  <c r="J1344" i="70"/>
  <c r="J1345" i="70"/>
  <c r="J1346" i="70"/>
  <c r="J1347" i="70"/>
  <c r="J1348" i="70"/>
  <c r="J1349" i="70"/>
  <c r="J1350" i="70"/>
  <c r="J1351" i="70"/>
  <c r="J1352" i="70"/>
  <c r="J1353" i="70"/>
  <c r="J1354" i="70"/>
  <c r="J1355" i="70"/>
  <c r="J1356" i="70"/>
  <c r="J1357" i="70"/>
  <c r="J1358" i="70"/>
  <c r="J1359" i="70"/>
  <c r="J1360" i="70"/>
  <c r="J1361" i="70"/>
  <c r="J1362" i="70"/>
  <c r="J1363" i="70"/>
  <c r="J1364" i="70"/>
  <c r="J1365" i="70"/>
  <c r="J1366" i="70"/>
  <c r="J1367" i="70"/>
  <c r="J1368" i="70"/>
  <c r="J1369" i="70"/>
  <c r="J1370" i="70"/>
  <c r="J1371" i="70"/>
  <c r="J1372" i="70"/>
  <c r="J1373" i="70"/>
  <c r="J1374" i="70"/>
  <c r="J1375" i="70"/>
  <c r="J1376" i="70"/>
  <c r="J1377" i="70"/>
  <c r="J1378" i="70"/>
  <c r="J1379" i="70"/>
  <c r="J1380" i="70"/>
  <c r="J1381" i="70"/>
  <c r="J1382" i="70"/>
  <c r="J1383" i="70"/>
  <c r="J1384" i="70"/>
  <c r="J1385" i="70"/>
  <c r="J1386" i="70"/>
  <c r="J1387" i="70"/>
  <c r="J1388" i="70"/>
  <c r="J1389" i="70"/>
  <c r="J1390" i="70"/>
  <c r="J1391" i="70"/>
  <c r="J1392" i="70"/>
  <c r="J1393" i="70"/>
  <c r="J1394" i="70"/>
  <c r="J1395" i="70"/>
  <c r="J1396" i="70"/>
  <c r="J1397" i="70"/>
  <c r="J1398" i="70"/>
  <c r="J1399" i="70"/>
  <c r="J1400" i="70"/>
  <c r="J1401" i="70"/>
  <c r="J1402" i="70"/>
  <c r="J1403" i="70"/>
  <c r="J1404" i="70"/>
  <c r="J1405" i="70"/>
  <c r="J1406" i="70"/>
  <c r="J1407" i="70"/>
  <c r="J1408" i="70"/>
  <c r="J1409" i="70"/>
  <c r="J1410" i="70"/>
  <c r="J1411" i="70"/>
  <c r="J1412" i="70"/>
  <c r="J1413" i="70"/>
  <c r="J1414" i="70"/>
  <c r="J1415" i="70"/>
  <c r="J1416" i="70"/>
  <c r="J1417" i="70"/>
  <c r="J1418" i="70"/>
  <c r="J1419" i="70"/>
  <c r="J1420" i="70"/>
  <c r="J1421" i="70"/>
  <c r="J1422" i="70"/>
  <c r="J1423" i="70"/>
  <c r="J1424" i="70"/>
  <c r="J1425" i="70"/>
  <c r="J1426" i="70"/>
  <c r="J1427" i="70"/>
  <c r="J1428" i="70"/>
  <c r="J1429" i="70"/>
  <c r="J1430" i="70"/>
  <c r="J1431" i="70"/>
  <c r="J1432" i="70"/>
  <c r="J1433" i="70"/>
  <c r="J1434" i="70"/>
  <c r="J1435" i="70"/>
  <c r="J1436" i="70"/>
  <c r="J1437" i="70"/>
  <c r="J1438" i="70"/>
  <c r="J1439" i="70"/>
  <c r="J1440" i="70"/>
  <c r="J1441" i="70"/>
  <c r="J1442" i="70"/>
  <c r="J1443" i="70"/>
  <c r="J1444" i="70"/>
  <c r="J1445" i="70"/>
  <c r="J1446" i="70"/>
  <c r="J1447" i="70"/>
  <c r="J1448" i="70"/>
  <c r="J1449" i="70"/>
  <c r="J1450" i="70"/>
  <c r="J1451" i="70"/>
  <c r="J1452" i="70"/>
  <c r="J1453" i="70"/>
  <c r="J1454" i="70"/>
  <c r="J1455" i="70"/>
  <c r="J1456" i="70"/>
  <c r="J1457" i="70"/>
  <c r="J1458" i="70"/>
  <c r="J1459" i="70"/>
  <c r="J1460" i="70"/>
  <c r="J1461" i="70"/>
  <c r="J1462" i="70"/>
  <c r="J1463" i="70"/>
  <c r="J1464" i="70"/>
  <c r="J1465" i="70"/>
  <c r="J1466" i="70"/>
  <c r="J1467" i="70"/>
  <c r="J1468" i="70"/>
  <c r="J1469" i="70"/>
  <c r="J1470" i="70"/>
  <c r="J1471" i="70"/>
  <c r="J1472" i="70"/>
  <c r="J1473" i="70"/>
  <c r="J1474" i="70"/>
  <c r="J1475" i="70"/>
  <c r="J1476" i="70"/>
  <c r="J1477" i="70"/>
  <c r="J1478" i="70"/>
  <c r="J1479" i="70"/>
  <c r="J1480" i="70"/>
  <c r="J1481" i="70"/>
  <c r="J1482" i="70"/>
  <c r="J1483" i="70"/>
  <c r="J1484" i="70"/>
  <c r="J1485" i="70"/>
  <c r="J1486" i="70"/>
  <c r="J1487" i="70"/>
  <c r="J1488" i="70"/>
  <c r="J1489" i="70"/>
  <c r="J1490" i="70"/>
  <c r="J1491" i="70"/>
  <c r="J1492" i="70"/>
  <c r="J1493" i="70"/>
  <c r="J1494" i="70"/>
  <c r="J1495" i="70"/>
  <c r="J1496" i="70"/>
  <c r="J1497" i="70"/>
  <c r="J1498" i="70"/>
  <c r="J1499" i="70"/>
  <c r="J1500" i="70"/>
  <c r="J1501" i="70"/>
  <c r="J1502" i="70"/>
  <c r="J1503" i="70"/>
  <c r="J1504" i="70"/>
  <c r="J1505" i="70"/>
  <c r="J1506" i="70"/>
  <c r="J1507" i="70"/>
  <c r="J1508" i="70"/>
  <c r="J1509" i="70"/>
  <c r="J1510" i="70"/>
  <c r="J1511" i="70"/>
  <c r="J1512" i="70"/>
  <c r="J1513" i="70"/>
  <c r="J1514" i="70"/>
  <c r="J1516" i="70"/>
  <c r="J1517" i="70"/>
  <c r="J1518" i="70"/>
  <c r="J1519" i="70"/>
  <c r="J1520" i="70"/>
  <c r="J1521" i="70"/>
  <c r="J1522" i="70"/>
  <c r="J1523" i="70"/>
  <c r="J1524" i="70"/>
  <c r="J1525" i="70"/>
  <c r="J1526" i="70"/>
  <c r="J1527" i="70"/>
  <c r="J1528" i="70"/>
  <c r="J1529" i="70"/>
  <c r="J1530" i="70"/>
  <c r="J1531" i="70"/>
  <c r="J1532" i="70"/>
  <c r="J1533" i="70"/>
  <c r="J1534" i="70"/>
  <c r="J1535" i="70"/>
  <c r="J1536" i="70"/>
  <c r="J1537" i="70"/>
  <c r="J1538" i="70"/>
  <c r="J1539" i="70"/>
  <c r="J1540" i="70"/>
  <c r="J1541" i="70"/>
  <c r="J1542" i="70"/>
  <c r="J1543" i="70"/>
  <c r="J1544" i="70"/>
  <c r="J1545" i="70"/>
  <c r="J1546" i="70"/>
  <c r="J1547" i="70"/>
  <c r="J1548" i="70"/>
  <c r="J1549" i="70"/>
  <c r="J1550" i="70"/>
  <c r="J1551" i="70"/>
  <c r="J1552" i="70"/>
  <c r="J1553" i="70"/>
  <c r="J1554" i="70"/>
  <c r="J1555" i="70"/>
  <c r="J1556" i="70"/>
  <c r="J1557" i="70"/>
  <c r="J1558" i="70"/>
  <c r="J1559" i="70"/>
  <c r="J1560" i="70"/>
  <c r="J1561" i="70"/>
  <c r="J1562" i="70"/>
  <c r="J1563" i="70"/>
  <c r="J1564" i="70"/>
  <c r="J1565" i="70"/>
  <c r="J1566" i="70"/>
  <c r="J1567" i="70"/>
  <c r="J1568" i="70"/>
  <c r="J1569" i="70"/>
  <c r="J1570" i="70"/>
  <c r="J1571" i="70"/>
  <c r="J1572" i="70"/>
  <c r="J1573" i="70"/>
  <c r="J1574" i="70"/>
  <c r="J1575" i="70"/>
  <c r="J1576" i="70"/>
  <c r="J1577" i="70"/>
  <c r="J1578" i="70"/>
  <c r="J1579" i="70"/>
  <c r="J1580" i="70"/>
  <c r="J1581" i="70"/>
  <c r="J1582" i="70"/>
  <c r="J1583" i="70"/>
  <c r="J1584" i="70"/>
  <c r="J1585" i="70"/>
  <c r="J1586" i="70"/>
  <c r="J1587" i="70"/>
  <c r="J1588" i="70"/>
  <c r="J1589" i="70"/>
  <c r="J1590" i="70"/>
  <c r="J1591" i="70"/>
  <c r="J1592" i="70"/>
  <c r="J1593" i="70"/>
  <c r="J1594" i="70"/>
  <c r="J1595" i="70"/>
  <c r="J1596" i="70"/>
  <c r="J1597" i="70"/>
  <c r="J1598" i="70"/>
  <c r="J1599" i="70"/>
  <c r="J1600" i="70"/>
  <c r="J1601" i="70"/>
  <c r="J1602" i="70"/>
  <c r="J1603" i="70"/>
  <c r="J1604" i="70"/>
  <c r="J1605" i="70"/>
  <c r="J1606" i="70"/>
  <c r="J1607" i="70"/>
  <c r="J1608" i="70"/>
  <c r="J1609" i="70"/>
  <c r="J1610" i="70"/>
  <c r="J1611" i="70"/>
  <c r="J1612" i="70"/>
  <c r="J1613" i="70"/>
  <c r="J1614" i="70"/>
  <c r="J1615" i="70"/>
  <c r="J1616" i="70"/>
  <c r="J1617" i="70"/>
  <c r="J1618" i="70"/>
  <c r="J1619" i="70"/>
  <c r="J1620" i="70"/>
  <c r="J1621" i="70"/>
  <c r="J1622" i="70"/>
  <c r="J1623" i="70"/>
  <c r="J1624" i="70"/>
  <c r="J1625" i="70"/>
  <c r="J1626" i="70"/>
  <c r="J1627" i="70"/>
  <c r="J1628" i="70"/>
  <c r="J1629" i="70"/>
  <c r="J1630" i="70"/>
  <c r="J1631" i="70"/>
  <c r="J1632" i="70"/>
  <c r="J1633" i="70"/>
  <c r="J1634" i="70"/>
  <c r="J1635" i="70"/>
  <c r="J1636" i="70"/>
  <c r="J1637" i="70"/>
  <c r="J1638" i="70"/>
  <c r="J1639" i="70"/>
  <c r="J1640" i="70"/>
  <c r="J1641" i="70"/>
  <c r="J1642" i="70"/>
  <c r="J1643" i="70"/>
  <c r="J1644" i="70"/>
  <c r="J1645" i="70"/>
  <c r="J1646" i="70"/>
  <c r="J1647" i="70"/>
  <c r="J1648" i="70"/>
  <c r="J1649" i="70"/>
  <c r="J1650" i="70"/>
  <c r="J1651" i="70"/>
  <c r="J1652" i="70"/>
  <c r="J1653" i="70"/>
  <c r="J1654" i="70"/>
  <c r="J1655" i="70"/>
  <c r="J1656" i="70"/>
  <c r="J1657" i="70"/>
  <c r="J1658" i="70"/>
  <c r="J1659" i="70"/>
  <c r="J1660" i="70"/>
  <c r="J1661" i="70"/>
  <c r="J1662" i="70"/>
  <c r="J1663" i="70"/>
  <c r="J1664" i="70"/>
  <c r="J1665" i="70"/>
  <c r="J1666" i="70"/>
  <c r="J1667" i="70"/>
  <c r="J1668" i="70"/>
  <c r="J1669" i="70"/>
  <c r="J1670" i="70"/>
  <c r="J1671" i="70"/>
  <c r="J1672" i="70"/>
  <c r="J1673" i="70"/>
  <c r="J1674" i="70"/>
  <c r="J1675" i="70"/>
  <c r="J1676" i="70"/>
  <c r="J1677" i="70"/>
  <c r="J1678" i="70"/>
  <c r="J1679" i="70"/>
  <c r="J1680" i="70"/>
  <c r="J1681" i="70"/>
  <c r="J1682" i="70"/>
  <c r="J1683" i="70"/>
  <c r="J1684" i="70"/>
  <c r="J1685" i="70"/>
  <c r="J1686" i="70"/>
  <c r="J1687" i="70"/>
  <c r="J1688" i="70"/>
  <c r="J1689" i="70"/>
  <c r="J1690" i="70"/>
  <c r="J1691" i="70"/>
  <c r="J1692" i="70"/>
  <c r="J1693" i="70"/>
  <c r="J1694" i="70"/>
  <c r="J1695" i="70"/>
  <c r="J1696" i="70"/>
  <c r="J1697" i="70"/>
  <c r="J1698" i="70"/>
  <c r="J1699" i="70"/>
  <c r="J1700" i="70"/>
  <c r="J1701" i="70"/>
  <c r="J1702" i="70"/>
  <c r="J1703" i="70"/>
  <c r="J1704" i="70"/>
  <c r="J1705" i="70"/>
  <c r="J1706" i="70"/>
  <c r="J1707" i="70"/>
  <c r="J1708" i="70"/>
  <c r="J1709" i="70"/>
  <c r="J1710" i="70"/>
  <c r="J1711" i="70"/>
  <c r="J1712" i="70"/>
  <c r="J1713" i="70"/>
  <c r="J1714" i="70"/>
  <c r="J1715" i="70"/>
  <c r="J1716" i="70"/>
  <c r="J1717" i="70"/>
  <c r="J1718" i="70"/>
  <c r="J1719" i="70"/>
  <c r="J1720" i="70"/>
  <c r="J1721" i="70"/>
  <c r="J1722" i="70"/>
  <c r="J1723" i="70"/>
  <c r="J1724" i="70"/>
  <c r="J1725" i="70"/>
  <c r="J1726" i="70"/>
  <c r="J1727" i="70"/>
  <c r="J1728" i="70"/>
  <c r="J1729" i="70"/>
  <c r="J1730" i="70"/>
  <c r="J1731" i="70"/>
  <c r="J1732" i="70"/>
  <c r="J1733" i="70"/>
  <c r="J1734" i="70"/>
  <c r="J1735" i="70"/>
  <c r="J1736" i="70"/>
  <c r="J1737" i="70"/>
  <c r="J1738" i="70"/>
  <c r="J1739" i="70"/>
  <c r="J1740" i="70"/>
  <c r="J1741" i="70"/>
  <c r="J1742" i="70"/>
  <c r="J1743" i="70"/>
  <c r="J1744" i="70"/>
  <c r="J1745" i="70"/>
  <c r="J1746" i="70"/>
  <c r="J1747" i="70"/>
  <c r="J1748" i="70"/>
  <c r="J1749" i="70"/>
  <c r="J1750" i="70"/>
  <c r="J1751" i="70"/>
  <c r="J1752" i="70"/>
  <c r="J1753" i="70"/>
  <c r="J1754" i="70"/>
  <c r="J1755" i="70"/>
  <c r="J1756" i="70"/>
  <c r="J1757" i="70"/>
  <c r="J1758" i="70"/>
  <c r="J1759" i="70"/>
  <c r="J1760" i="70"/>
  <c r="J1761" i="70"/>
  <c r="J1762" i="70"/>
  <c r="J1763" i="70"/>
  <c r="J1764" i="70"/>
  <c r="J1765" i="70"/>
  <c r="J1766" i="70"/>
  <c r="J1767" i="70"/>
  <c r="J1768" i="70"/>
  <c r="J1769" i="70"/>
  <c r="J1770" i="70"/>
  <c r="J1771" i="70"/>
  <c r="J1772" i="70"/>
  <c r="J1773" i="70"/>
  <c r="J1774" i="70"/>
  <c r="J1775" i="70"/>
  <c r="J1776" i="70"/>
  <c r="J1777" i="70"/>
  <c r="J1778" i="70"/>
  <c r="J1779" i="70"/>
  <c r="J1780" i="70"/>
  <c r="J1781" i="70"/>
  <c r="J1782" i="70"/>
  <c r="J1783" i="70"/>
  <c r="J1784" i="70"/>
  <c r="J1785" i="70"/>
  <c r="J1786" i="70"/>
  <c r="J1787" i="70"/>
  <c r="J1788" i="70"/>
  <c r="J1789" i="70"/>
  <c r="J1790" i="70"/>
  <c r="J1791" i="70"/>
  <c r="J1792" i="70"/>
  <c r="J1793" i="70"/>
  <c r="J1794" i="70"/>
  <c r="J1795" i="70"/>
  <c r="J1796" i="70"/>
  <c r="J1797" i="70"/>
  <c r="J1798" i="70"/>
  <c r="J1799" i="70"/>
  <c r="J1800" i="70"/>
  <c r="J1801" i="70"/>
  <c r="J1802" i="70"/>
  <c r="J1803" i="70"/>
  <c r="J1804" i="70"/>
  <c r="J1805" i="70"/>
  <c r="J1806" i="70"/>
  <c r="J1807" i="70"/>
  <c r="J1808" i="70"/>
  <c r="J1809" i="70"/>
  <c r="J1810" i="70"/>
  <c r="J1811" i="70"/>
  <c r="J1812" i="70"/>
  <c r="J1813" i="70"/>
  <c r="J1814" i="70"/>
  <c r="J1815" i="70"/>
  <c r="J1816" i="70"/>
  <c r="J1817" i="70"/>
  <c r="J1818" i="70"/>
  <c r="J1819" i="70"/>
  <c r="J1820" i="70"/>
  <c r="J1821" i="70"/>
  <c r="J1822" i="70"/>
  <c r="J1823" i="70"/>
  <c r="J1824" i="70"/>
  <c r="J1825" i="70"/>
  <c r="J1826" i="70"/>
  <c r="J1827" i="70"/>
  <c r="J1828" i="70"/>
  <c r="J1829" i="70"/>
  <c r="J1830" i="70"/>
  <c r="J1831" i="70"/>
  <c r="J1832" i="70"/>
  <c r="J1833" i="70"/>
  <c r="J1834" i="70"/>
  <c r="J1835" i="70"/>
  <c r="J1836" i="70"/>
  <c r="J1837" i="70"/>
  <c r="J1838" i="70"/>
  <c r="J1839" i="70"/>
  <c r="J1840" i="70"/>
  <c r="J1841" i="70"/>
  <c r="J1842" i="70"/>
  <c r="J1843" i="70"/>
  <c r="J1844" i="70"/>
  <c r="J1845" i="70"/>
  <c r="J1846" i="70"/>
  <c r="J1847" i="70"/>
  <c r="J1848" i="70"/>
  <c r="J1849" i="70"/>
  <c r="J1850" i="70"/>
  <c r="J1851" i="70"/>
  <c r="J1852" i="70"/>
  <c r="J1853" i="70"/>
  <c r="J1854" i="70"/>
  <c r="J1855" i="70"/>
  <c r="J1856" i="70"/>
  <c r="J1857" i="70"/>
  <c r="J1858" i="70"/>
  <c r="J1859" i="70"/>
  <c r="J1860" i="70"/>
  <c r="J1861" i="70"/>
  <c r="J1862" i="70"/>
  <c r="J1863" i="70"/>
  <c r="J1864" i="70"/>
  <c r="J1865" i="70"/>
  <c r="J1866" i="70"/>
  <c r="J1867" i="70"/>
  <c r="J1868" i="70"/>
  <c r="J1869" i="70"/>
  <c r="J1870" i="70"/>
  <c r="J1871" i="70"/>
  <c r="J1872" i="70"/>
  <c r="J1873" i="70"/>
  <c r="J1874" i="70"/>
  <c r="J1875" i="70"/>
  <c r="J1876" i="70"/>
  <c r="J1877" i="70"/>
  <c r="J1878" i="70"/>
  <c r="J1879" i="70"/>
  <c r="J1880" i="70"/>
  <c r="J1881" i="70"/>
  <c r="J1882" i="70"/>
  <c r="J1883" i="70"/>
  <c r="J1884" i="70"/>
  <c r="J1885" i="70"/>
  <c r="J1886" i="70"/>
  <c r="J1887" i="70"/>
  <c r="J1888" i="70"/>
  <c r="J1889" i="70"/>
  <c r="J1890" i="70"/>
  <c r="J1891" i="70"/>
  <c r="J1892" i="70"/>
  <c r="J1893" i="70"/>
  <c r="J1894" i="70"/>
  <c r="J1895" i="70"/>
  <c r="J1896" i="70"/>
  <c r="J1897" i="70"/>
  <c r="J1898" i="70"/>
  <c r="J1899" i="70"/>
  <c r="J1900" i="70"/>
  <c r="J1901" i="70"/>
  <c r="J1902" i="70"/>
  <c r="J1903" i="70"/>
  <c r="J1904" i="70"/>
  <c r="J1905" i="70"/>
  <c r="J1906" i="70"/>
  <c r="J1907" i="70"/>
  <c r="J1908" i="70"/>
  <c r="J1909" i="70"/>
  <c r="J1910" i="70"/>
  <c r="J1911" i="70"/>
  <c r="J1912" i="70"/>
  <c r="J1913" i="70"/>
  <c r="J1914" i="70"/>
  <c r="J1915" i="70"/>
  <c r="J1916" i="70"/>
  <c r="J1917" i="70"/>
  <c r="J1918" i="70"/>
  <c r="J1919" i="70"/>
  <c r="J1920" i="70"/>
  <c r="J1921" i="70"/>
  <c r="J1922" i="70"/>
  <c r="J1923" i="70"/>
  <c r="J1924" i="70"/>
  <c r="J1925" i="70"/>
  <c r="J1926" i="70"/>
  <c r="J1927" i="70"/>
  <c r="J1928" i="70"/>
  <c r="J1929" i="70"/>
  <c r="J1930" i="70"/>
  <c r="J1931" i="70"/>
  <c r="J1932" i="70"/>
  <c r="J1933" i="70"/>
  <c r="J1934" i="70"/>
  <c r="J1935" i="70"/>
  <c r="J1936" i="70"/>
  <c r="J1937" i="70"/>
  <c r="J1938" i="70"/>
  <c r="J1939" i="70"/>
  <c r="J1940" i="70"/>
  <c r="J1941" i="70"/>
  <c r="J1942" i="70"/>
  <c r="J1943" i="70"/>
  <c r="J1944" i="70"/>
  <c r="J1945" i="70"/>
  <c r="J1946" i="70"/>
  <c r="J1947" i="70"/>
  <c r="J1948" i="70"/>
  <c r="J1949" i="70"/>
  <c r="J1950" i="70"/>
  <c r="J1951" i="70"/>
  <c r="J1952" i="70"/>
  <c r="J1953" i="70"/>
  <c r="J1954" i="70"/>
  <c r="J1955" i="70"/>
  <c r="J1956" i="70"/>
  <c r="J1957" i="70"/>
  <c r="J1958" i="70"/>
  <c r="J1959" i="70"/>
  <c r="J1960" i="70"/>
  <c r="J1961" i="70"/>
  <c r="J1962" i="70"/>
  <c r="J1963" i="70"/>
  <c r="J1964" i="70"/>
  <c r="J1965" i="70"/>
  <c r="J1966" i="70"/>
  <c r="J1967" i="70"/>
  <c r="J1968" i="70"/>
  <c r="J1969" i="70"/>
  <c r="J1970" i="70"/>
  <c r="J1971" i="70"/>
  <c r="J1972" i="70"/>
  <c r="J1973" i="70"/>
  <c r="J1974" i="70"/>
  <c r="J1975" i="70"/>
  <c r="J1976" i="70"/>
  <c r="J1977" i="70"/>
  <c r="J1978" i="70"/>
  <c r="J1979" i="70"/>
  <c r="J1980" i="70"/>
  <c r="J1981" i="70"/>
  <c r="J1982" i="70"/>
  <c r="J1983" i="70"/>
  <c r="J1984" i="70"/>
  <c r="J1985" i="70"/>
  <c r="J1986" i="70"/>
  <c r="J1987" i="70"/>
  <c r="J1988" i="70"/>
  <c r="J1989" i="70"/>
  <c r="J1990" i="70"/>
  <c r="J1991" i="70"/>
  <c r="J1992" i="70"/>
  <c r="J1993" i="70"/>
  <c r="J1994" i="70"/>
  <c r="J1995" i="70"/>
  <c r="J1996" i="70"/>
  <c r="J1997" i="70"/>
  <c r="J1998" i="70"/>
  <c r="J1999" i="70"/>
  <c r="J2000" i="70"/>
  <c r="J2001" i="70"/>
  <c r="J2002" i="70"/>
  <c r="J2003" i="70"/>
  <c r="J2004" i="70"/>
  <c r="J2005" i="70"/>
  <c r="J2006" i="70"/>
  <c r="J2007" i="70"/>
  <c r="J2008" i="70"/>
  <c r="J2009" i="70"/>
  <c r="J2010" i="70"/>
  <c r="J2011" i="70"/>
  <c r="J2012" i="70"/>
  <c r="J2013" i="70"/>
  <c r="J2014" i="70"/>
  <c r="J2015" i="70"/>
  <c r="J2016" i="70"/>
  <c r="J2017" i="70"/>
  <c r="J2018" i="70"/>
  <c r="J2019" i="70"/>
  <c r="J2020" i="70"/>
  <c r="J2021" i="70"/>
  <c r="J2022" i="70"/>
  <c r="J2023" i="70"/>
  <c r="J2024" i="70"/>
  <c r="J2025" i="70"/>
  <c r="J2026" i="70"/>
  <c r="J2027" i="70"/>
  <c r="J2028" i="70"/>
  <c r="J2029" i="70"/>
  <c r="J2030" i="70"/>
  <c r="J2031" i="70"/>
  <c r="J2032" i="70"/>
  <c r="J1007" i="70" l="1"/>
  <c r="J1006" i="70"/>
  <c r="J1005" i="70"/>
  <c r="J1004" i="70"/>
  <c r="J1003" i="70"/>
  <c r="J1002" i="70"/>
  <c r="J1001" i="70"/>
  <c r="J1000" i="70"/>
  <c r="J999" i="70"/>
  <c r="J998" i="70"/>
  <c r="J997" i="70"/>
  <c r="J996" i="70"/>
  <c r="J995" i="70"/>
  <c r="J994" i="70"/>
  <c r="J993" i="70"/>
  <c r="J992" i="70"/>
  <c r="J991" i="70"/>
  <c r="J990" i="70"/>
  <c r="J989" i="70"/>
  <c r="J988" i="70"/>
  <c r="J987" i="70"/>
  <c r="J986" i="70"/>
  <c r="J985" i="70"/>
  <c r="J984" i="70"/>
  <c r="J983" i="70"/>
  <c r="J982" i="70"/>
  <c r="J981" i="70"/>
  <c r="J980" i="70"/>
  <c r="J979" i="70"/>
  <c r="J978" i="70"/>
  <c r="J977" i="70"/>
  <c r="J976" i="70"/>
  <c r="J975" i="70"/>
  <c r="J974" i="70"/>
  <c r="J973" i="70"/>
  <c r="J972" i="70"/>
  <c r="J971" i="70"/>
  <c r="J970" i="70"/>
  <c r="J969" i="70"/>
  <c r="J968" i="70"/>
  <c r="J967" i="70"/>
  <c r="J966" i="70"/>
  <c r="J965" i="70"/>
  <c r="J964" i="70"/>
  <c r="J963" i="70"/>
  <c r="J962" i="70"/>
  <c r="J961" i="70"/>
  <c r="J960" i="70"/>
  <c r="J959" i="70"/>
  <c r="J958" i="70"/>
  <c r="J957" i="70"/>
  <c r="J956" i="70"/>
  <c r="J955" i="70"/>
  <c r="J954" i="70"/>
  <c r="J953" i="70"/>
  <c r="J952" i="70"/>
  <c r="J951" i="70"/>
  <c r="J950" i="70"/>
  <c r="J949" i="70"/>
  <c r="J948" i="70"/>
  <c r="J947" i="70"/>
  <c r="J946" i="70"/>
  <c r="J945" i="70"/>
  <c r="J944" i="70"/>
  <c r="J943" i="70"/>
  <c r="J942" i="70"/>
  <c r="J941" i="70"/>
  <c r="J940" i="70"/>
  <c r="J939" i="70"/>
  <c r="J938" i="70"/>
  <c r="J937" i="70"/>
  <c r="J936" i="70"/>
  <c r="J935" i="70"/>
  <c r="J934" i="70"/>
  <c r="J933" i="70"/>
  <c r="J932" i="70"/>
  <c r="J931" i="70"/>
  <c r="J930" i="70"/>
  <c r="J929" i="70"/>
  <c r="J928" i="70"/>
  <c r="J927" i="70"/>
  <c r="J926" i="70"/>
  <c r="J925" i="70"/>
  <c r="J924" i="70"/>
  <c r="J923" i="70"/>
  <c r="J922" i="70"/>
  <c r="J921" i="70"/>
  <c r="J920" i="70"/>
  <c r="J919" i="70"/>
  <c r="J918" i="70"/>
  <c r="J917" i="70"/>
  <c r="J916" i="70"/>
  <c r="J915" i="70"/>
  <c r="J914" i="70"/>
  <c r="J913" i="70"/>
  <c r="J912" i="70"/>
  <c r="J911" i="70"/>
  <c r="J910" i="70"/>
  <c r="J909" i="70"/>
  <c r="J908" i="70"/>
  <c r="J907" i="70"/>
  <c r="J906" i="70"/>
  <c r="J905" i="70"/>
  <c r="J904" i="70"/>
  <c r="J903" i="70"/>
  <c r="J902" i="70"/>
  <c r="J901" i="70"/>
  <c r="J900" i="70"/>
  <c r="J899" i="70"/>
  <c r="J898" i="70"/>
  <c r="J897" i="70"/>
  <c r="J896" i="70"/>
  <c r="J895" i="70"/>
  <c r="J894" i="70"/>
  <c r="J893" i="70"/>
  <c r="J892" i="70"/>
  <c r="J891" i="70"/>
  <c r="J890" i="70"/>
  <c r="J889" i="70"/>
  <c r="J888" i="70"/>
  <c r="J887" i="70"/>
  <c r="J886" i="70"/>
  <c r="J885" i="70"/>
  <c r="J884" i="70"/>
  <c r="J883" i="70"/>
  <c r="J882" i="70"/>
  <c r="J881" i="70"/>
  <c r="J880" i="70"/>
  <c r="J879" i="70"/>
  <c r="J878" i="70"/>
  <c r="J877" i="70"/>
  <c r="J876" i="70"/>
  <c r="J875" i="70"/>
  <c r="J874" i="70"/>
  <c r="J873" i="70"/>
  <c r="J872" i="70"/>
  <c r="J871" i="70"/>
  <c r="J870" i="70"/>
  <c r="J869" i="70"/>
  <c r="J868" i="70"/>
  <c r="J867" i="70"/>
  <c r="J866" i="70"/>
  <c r="J865" i="70"/>
  <c r="J864" i="70"/>
  <c r="J863" i="70"/>
  <c r="J862" i="70"/>
  <c r="J861" i="70"/>
  <c r="J860" i="70"/>
  <c r="J859" i="70"/>
  <c r="J858" i="70"/>
  <c r="J857" i="70"/>
  <c r="J856" i="70"/>
  <c r="J855" i="70"/>
  <c r="J854" i="70"/>
  <c r="J853" i="70"/>
  <c r="J852" i="70"/>
  <c r="J851" i="70"/>
  <c r="J850" i="70"/>
  <c r="J849" i="70"/>
  <c r="J848" i="70"/>
  <c r="J847" i="70"/>
  <c r="J846" i="70"/>
  <c r="J845" i="70"/>
  <c r="J844" i="70"/>
  <c r="J843" i="70"/>
  <c r="J842" i="70"/>
  <c r="J841" i="70"/>
  <c r="J840" i="70"/>
  <c r="J839" i="70"/>
  <c r="J838" i="70"/>
  <c r="J837" i="70"/>
  <c r="J836" i="70"/>
  <c r="J835" i="70"/>
  <c r="J834" i="70"/>
  <c r="J833" i="70"/>
  <c r="J832" i="70"/>
  <c r="J831" i="70"/>
  <c r="J830" i="70"/>
  <c r="J829" i="70"/>
  <c r="J828" i="70"/>
  <c r="J827" i="70"/>
  <c r="J826" i="70"/>
  <c r="J825" i="70"/>
  <c r="J824" i="70"/>
  <c r="J823" i="70"/>
  <c r="J822" i="70"/>
  <c r="J821" i="70"/>
  <c r="J820" i="70"/>
  <c r="J819" i="70"/>
  <c r="J818" i="70"/>
  <c r="J817" i="70"/>
  <c r="J816" i="70"/>
  <c r="J815" i="70"/>
  <c r="J814" i="70"/>
  <c r="J813" i="70"/>
  <c r="J812" i="70"/>
  <c r="J811" i="70"/>
  <c r="J810" i="70"/>
  <c r="J809" i="70"/>
  <c r="J808" i="70"/>
  <c r="J807" i="70"/>
  <c r="J806" i="70"/>
  <c r="J805" i="70"/>
  <c r="J804" i="70"/>
  <c r="J803" i="70"/>
  <c r="J802" i="70"/>
  <c r="J801" i="70"/>
  <c r="J800" i="70"/>
  <c r="J799" i="70"/>
  <c r="J798" i="70"/>
  <c r="J797" i="70"/>
  <c r="J796" i="70"/>
  <c r="J795" i="70"/>
  <c r="J794" i="70"/>
  <c r="J793" i="70"/>
  <c r="J792" i="70"/>
  <c r="J791" i="70"/>
  <c r="J790" i="70"/>
  <c r="J789" i="70"/>
  <c r="J788" i="70"/>
  <c r="J787" i="70"/>
  <c r="J786" i="70"/>
  <c r="J785" i="70"/>
  <c r="J784" i="70"/>
  <c r="J783" i="70"/>
  <c r="J782" i="70"/>
  <c r="J781" i="70"/>
  <c r="J780" i="70"/>
  <c r="J779" i="70"/>
  <c r="J778" i="70"/>
  <c r="J777" i="70"/>
  <c r="J776" i="70"/>
  <c r="J775" i="70"/>
  <c r="J774" i="70"/>
  <c r="J773" i="70"/>
  <c r="J772" i="70"/>
  <c r="J771" i="70"/>
  <c r="J770" i="70"/>
  <c r="J769" i="70"/>
  <c r="J768" i="70"/>
  <c r="J767" i="70"/>
  <c r="J766" i="70"/>
  <c r="J765" i="70"/>
  <c r="J764" i="70"/>
  <c r="J763" i="70"/>
  <c r="J762" i="70"/>
  <c r="J761" i="70"/>
  <c r="J760" i="70"/>
  <c r="J759" i="70"/>
  <c r="J758" i="70"/>
  <c r="J757" i="70"/>
  <c r="J756" i="70"/>
  <c r="J755" i="70"/>
  <c r="J754" i="70"/>
  <c r="J753" i="70"/>
  <c r="J752" i="70"/>
  <c r="J751" i="70"/>
  <c r="J750" i="70"/>
  <c r="J749" i="70"/>
  <c r="J748" i="70"/>
  <c r="J747" i="70"/>
  <c r="J746" i="70"/>
  <c r="J745" i="70"/>
  <c r="J744" i="70"/>
  <c r="J743" i="70"/>
  <c r="J742" i="70"/>
  <c r="J741" i="70"/>
  <c r="J740" i="70"/>
  <c r="J739" i="70"/>
  <c r="J738" i="70"/>
  <c r="J737" i="70"/>
  <c r="J736" i="70"/>
  <c r="J735" i="70"/>
  <c r="J734" i="70"/>
  <c r="J733" i="70"/>
  <c r="J732" i="70"/>
  <c r="J731" i="70"/>
  <c r="J730" i="70"/>
  <c r="J729" i="70"/>
  <c r="J728" i="70"/>
  <c r="J727" i="70"/>
  <c r="J726" i="70"/>
  <c r="J725" i="70"/>
  <c r="J724" i="70"/>
  <c r="J723" i="70"/>
  <c r="J722" i="70"/>
  <c r="J721" i="70"/>
  <c r="J720" i="70"/>
  <c r="J719" i="70"/>
  <c r="J718" i="70"/>
  <c r="J717" i="70"/>
  <c r="J716" i="70"/>
  <c r="J715" i="70"/>
  <c r="J714" i="70"/>
  <c r="J713" i="70"/>
  <c r="J712" i="70"/>
  <c r="J711" i="70"/>
  <c r="J710" i="70"/>
  <c r="J709" i="70"/>
  <c r="J708" i="70"/>
  <c r="J707" i="70"/>
  <c r="J706" i="70"/>
  <c r="J705" i="70"/>
  <c r="J704" i="70"/>
  <c r="J703" i="70"/>
  <c r="J702" i="70"/>
  <c r="J701" i="70"/>
  <c r="J700" i="70"/>
  <c r="J699" i="70"/>
  <c r="J698" i="70"/>
  <c r="J697" i="70"/>
  <c r="J696" i="70"/>
  <c r="J695" i="70"/>
  <c r="J694" i="70"/>
  <c r="J693" i="70"/>
  <c r="J692" i="70"/>
  <c r="J691" i="70"/>
  <c r="J690" i="70"/>
  <c r="J689" i="70"/>
  <c r="J688" i="70"/>
  <c r="J687" i="70"/>
  <c r="J686" i="70"/>
  <c r="J685" i="70"/>
  <c r="J684" i="70"/>
  <c r="J683" i="70"/>
  <c r="J682" i="70"/>
  <c r="J681" i="70"/>
  <c r="J680" i="70"/>
  <c r="J679" i="70"/>
  <c r="J678" i="70"/>
  <c r="J677" i="70"/>
  <c r="J676" i="70"/>
  <c r="J675" i="70"/>
  <c r="J674" i="70"/>
  <c r="J673" i="70"/>
  <c r="J672" i="70"/>
  <c r="J671" i="70"/>
  <c r="J670" i="70"/>
  <c r="J669" i="70"/>
  <c r="J668" i="70"/>
  <c r="J667" i="70"/>
  <c r="J666" i="70"/>
  <c r="J665" i="70"/>
  <c r="J664" i="70"/>
  <c r="J663" i="70"/>
  <c r="J662" i="70"/>
  <c r="J661" i="70"/>
  <c r="J660" i="70"/>
  <c r="J659" i="70"/>
  <c r="J658" i="70"/>
  <c r="J657" i="70"/>
  <c r="J656" i="70"/>
  <c r="J655" i="70"/>
  <c r="J654" i="70"/>
  <c r="J653" i="70"/>
  <c r="J652" i="70"/>
  <c r="J651" i="70"/>
  <c r="J650" i="70"/>
  <c r="J649" i="70"/>
  <c r="J648" i="70"/>
  <c r="J647" i="70"/>
  <c r="J646" i="70"/>
  <c r="J645" i="70"/>
  <c r="J644" i="70"/>
  <c r="J643" i="70"/>
  <c r="J642" i="70"/>
  <c r="J641" i="70"/>
  <c r="J640" i="70"/>
  <c r="J639" i="70"/>
  <c r="J638" i="70"/>
  <c r="J637" i="70"/>
  <c r="J636" i="70"/>
  <c r="J635" i="70"/>
  <c r="J634" i="70"/>
  <c r="J633" i="70"/>
  <c r="J632" i="70"/>
  <c r="J631" i="70"/>
  <c r="J630" i="70"/>
  <c r="J629" i="70"/>
  <c r="J628" i="70"/>
  <c r="J627" i="70"/>
  <c r="J626" i="70"/>
  <c r="J625" i="70"/>
  <c r="J624" i="70"/>
  <c r="J623" i="70"/>
  <c r="J622" i="70"/>
  <c r="J621" i="70"/>
  <c r="J620" i="70"/>
  <c r="J619" i="70"/>
  <c r="J618" i="70"/>
  <c r="J617" i="70"/>
  <c r="J616" i="70"/>
  <c r="J615" i="70"/>
  <c r="J614" i="70"/>
  <c r="J613" i="70"/>
  <c r="J612" i="70"/>
  <c r="J611" i="70"/>
  <c r="J610" i="70"/>
  <c r="J609" i="70"/>
  <c r="J608" i="70"/>
  <c r="J607" i="70"/>
  <c r="J606" i="70"/>
  <c r="J605" i="70"/>
  <c r="J604" i="70"/>
  <c r="J603" i="70"/>
  <c r="J602" i="70"/>
  <c r="J601" i="70"/>
  <c r="J600" i="70"/>
  <c r="J599" i="70"/>
  <c r="J598" i="70"/>
  <c r="J597" i="70"/>
  <c r="J596" i="70"/>
  <c r="J595" i="70"/>
  <c r="J594" i="70"/>
  <c r="J593" i="70"/>
  <c r="J592" i="70"/>
  <c r="J591" i="70"/>
  <c r="J590" i="70"/>
  <c r="J589" i="70"/>
  <c r="J588" i="70"/>
  <c r="J587" i="70"/>
  <c r="J586" i="70"/>
  <c r="J585" i="70"/>
  <c r="J584" i="70"/>
  <c r="J583" i="70"/>
  <c r="J582" i="70"/>
  <c r="J581" i="70"/>
  <c r="J580" i="70"/>
  <c r="J579" i="70"/>
  <c r="J578" i="70"/>
  <c r="J577" i="70"/>
  <c r="J576" i="70"/>
  <c r="J575" i="70"/>
  <c r="J574" i="70"/>
  <c r="J573" i="70"/>
  <c r="J572" i="70"/>
  <c r="J571" i="70"/>
  <c r="J570" i="70"/>
  <c r="J569" i="70"/>
  <c r="J568" i="70"/>
  <c r="J567" i="70"/>
  <c r="J566" i="70"/>
  <c r="J565" i="70"/>
  <c r="J564" i="70"/>
  <c r="J563" i="70"/>
  <c r="J562" i="70"/>
  <c r="J561" i="70"/>
  <c r="J560" i="70"/>
  <c r="J559" i="70"/>
  <c r="J558" i="70"/>
  <c r="J557" i="70"/>
  <c r="J556" i="70"/>
  <c r="J555" i="70"/>
  <c r="J554" i="70"/>
  <c r="J553" i="70"/>
  <c r="J552" i="70"/>
  <c r="J551" i="70"/>
  <c r="J550" i="70"/>
  <c r="J549" i="70"/>
  <c r="J548" i="70"/>
  <c r="J547" i="70"/>
  <c r="J546" i="70"/>
  <c r="J545" i="70"/>
  <c r="J544" i="70"/>
  <c r="J543" i="70"/>
  <c r="J542" i="70"/>
  <c r="J541" i="70"/>
  <c r="J540" i="70"/>
  <c r="J539" i="70"/>
  <c r="J538" i="70"/>
  <c r="J537" i="70"/>
  <c r="J536" i="70"/>
  <c r="J535" i="70"/>
  <c r="J534" i="70"/>
  <c r="J533" i="70"/>
  <c r="J532" i="70"/>
  <c r="J531" i="70"/>
  <c r="J530" i="70"/>
  <c r="J529" i="70"/>
  <c r="J528" i="70"/>
  <c r="J527" i="70"/>
  <c r="J526" i="70"/>
  <c r="J525" i="70"/>
  <c r="J524" i="70"/>
  <c r="J523" i="70"/>
  <c r="J522" i="70"/>
  <c r="J521" i="70"/>
  <c r="J520" i="70"/>
  <c r="J519" i="70"/>
  <c r="J518" i="70"/>
  <c r="J517" i="70"/>
  <c r="J516" i="70"/>
  <c r="J515" i="70"/>
  <c r="J514" i="70"/>
  <c r="J513" i="70"/>
  <c r="J512" i="70"/>
  <c r="J511" i="70"/>
  <c r="J510" i="70"/>
  <c r="J509" i="70"/>
  <c r="J508" i="70"/>
  <c r="J507" i="70"/>
  <c r="J506" i="70"/>
  <c r="J505" i="70"/>
  <c r="J504" i="70"/>
  <c r="J503" i="70"/>
  <c r="J502" i="70"/>
  <c r="J501" i="70"/>
  <c r="J500" i="70"/>
  <c r="J499" i="70"/>
  <c r="J498" i="70"/>
  <c r="J497" i="70"/>
  <c r="J496" i="70"/>
  <c r="J495" i="70"/>
  <c r="J494" i="70"/>
  <c r="J493" i="70"/>
  <c r="J492" i="70"/>
  <c r="J491" i="70"/>
  <c r="J490" i="70"/>
  <c r="J489" i="70"/>
  <c r="J488" i="70"/>
  <c r="J487" i="70"/>
  <c r="J486" i="70"/>
  <c r="J485" i="70"/>
  <c r="J484" i="70"/>
  <c r="J483" i="70"/>
  <c r="J482" i="70"/>
  <c r="J481" i="70"/>
  <c r="J480" i="70"/>
  <c r="J479" i="70"/>
  <c r="J478" i="70"/>
  <c r="J477" i="70"/>
  <c r="J476" i="70"/>
  <c r="J475" i="70"/>
  <c r="J474" i="70"/>
  <c r="J473" i="70"/>
  <c r="J472" i="70"/>
  <c r="J471" i="70"/>
  <c r="J470" i="70"/>
  <c r="J469" i="70"/>
  <c r="J468" i="70"/>
  <c r="J467" i="70"/>
  <c r="J466" i="70"/>
  <c r="J465" i="70"/>
  <c r="J464" i="70"/>
  <c r="J463" i="70"/>
  <c r="J462" i="70"/>
  <c r="J461" i="70"/>
  <c r="J460" i="70"/>
  <c r="J459" i="70"/>
  <c r="J458" i="70"/>
  <c r="J457" i="70"/>
  <c r="J456" i="70"/>
  <c r="J455" i="70"/>
  <c r="J454" i="70"/>
  <c r="J453" i="70"/>
  <c r="J452" i="70"/>
  <c r="J451" i="70"/>
  <c r="J450" i="70"/>
  <c r="J449" i="70"/>
  <c r="J448" i="70"/>
  <c r="J447" i="70"/>
  <c r="J446" i="70"/>
  <c r="J445" i="70"/>
  <c r="J444" i="70"/>
  <c r="J443" i="70"/>
  <c r="J442" i="70"/>
  <c r="J441" i="70"/>
  <c r="J440" i="70"/>
  <c r="J439" i="70"/>
  <c r="J438" i="70"/>
  <c r="J437" i="70"/>
  <c r="J436" i="70"/>
  <c r="J435" i="70"/>
  <c r="J434" i="70"/>
  <c r="J433" i="70"/>
  <c r="J432" i="70"/>
  <c r="J431" i="70"/>
  <c r="J430" i="70"/>
  <c r="J429" i="70"/>
  <c r="J428" i="70"/>
  <c r="J427" i="70"/>
  <c r="J426" i="70"/>
  <c r="J425" i="70"/>
  <c r="J424" i="70"/>
  <c r="J423" i="70"/>
  <c r="J422" i="70"/>
  <c r="J421" i="70"/>
  <c r="J420" i="70"/>
  <c r="J419" i="70"/>
  <c r="J418" i="70"/>
  <c r="J417" i="70"/>
  <c r="J416" i="70"/>
  <c r="J415" i="70"/>
  <c r="J414" i="70"/>
  <c r="J413" i="70"/>
  <c r="J412" i="70"/>
  <c r="J411" i="70"/>
  <c r="J410" i="70"/>
  <c r="J409" i="70"/>
  <c r="J408" i="70"/>
  <c r="J407" i="70"/>
  <c r="J406" i="70"/>
  <c r="J405" i="70"/>
  <c r="J404" i="70"/>
  <c r="J403" i="70"/>
  <c r="J402" i="70"/>
  <c r="J401" i="70"/>
  <c r="J400" i="70"/>
  <c r="J399" i="70"/>
  <c r="J398" i="70"/>
  <c r="J397" i="70"/>
  <c r="J396" i="70"/>
  <c r="J395" i="70"/>
  <c r="J394" i="70"/>
  <c r="J393" i="70"/>
  <c r="J392" i="70"/>
  <c r="J391" i="70"/>
  <c r="J390" i="70"/>
  <c r="J389" i="70"/>
  <c r="J388" i="70"/>
  <c r="J387" i="70"/>
  <c r="J386" i="70"/>
  <c r="J385" i="70"/>
  <c r="J384" i="70"/>
  <c r="J383" i="70"/>
  <c r="J382" i="70"/>
  <c r="J381" i="70"/>
  <c r="J380" i="70"/>
  <c r="J379" i="70"/>
  <c r="J378" i="70"/>
  <c r="J377" i="70"/>
  <c r="J376" i="70"/>
  <c r="J375" i="70"/>
  <c r="J374" i="70"/>
  <c r="J373" i="70"/>
  <c r="J372" i="70"/>
  <c r="J371" i="70"/>
  <c r="J370" i="70"/>
  <c r="J369" i="70"/>
  <c r="J368" i="70"/>
  <c r="J367" i="70"/>
  <c r="J366" i="70"/>
  <c r="J365" i="70"/>
  <c r="J364" i="70"/>
  <c r="J363" i="70"/>
  <c r="J362" i="70"/>
  <c r="J361" i="70"/>
  <c r="J360" i="70"/>
  <c r="J359" i="70"/>
  <c r="J358" i="70"/>
  <c r="J357" i="70"/>
  <c r="J356" i="70"/>
  <c r="J355" i="70"/>
  <c r="J354" i="70"/>
  <c r="J353" i="70"/>
  <c r="J352" i="70"/>
  <c r="J351" i="70"/>
  <c r="J350" i="70"/>
  <c r="J349" i="70"/>
  <c r="J348" i="70"/>
  <c r="J347" i="70"/>
  <c r="J346" i="70"/>
  <c r="J345" i="70"/>
  <c r="J344" i="70"/>
  <c r="J343" i="70"/>
  <c r="J342" i="70"/>
  <c r="J341" i="70"/>
  <c r="J340" i="70"/>
  <c r="J339" i="70"/>
  <c r="J338" i="70"/>
  <c r="J337" i="70"/>
  <c r="J336" i="70"/>
  <c r="J335" i="70"/>
  <c r="J334" i="70"/>
  <c r="J333" i="70"/>
  <c r="J332" i="70"/>
  <c r="J331" i="70"/>
  <c r="J330" i="70"/>
  <c r="J329" i="70"/>
  <c r="J328" i="70"/>
  <c r="J327" i="70"/>
  <c r="J326" i="70"/>
  <c r="J325" i="70"/>
  <c r="J324" i="70"/>
  <c r="J323" i="70"/>
  <c r="J322" i="70"/>
  <c r="J321" i="70"/>
  <c r="J320" i="70"/>
  <c r="J319" i="70"/>
  <c r="J318" i="70"/>
  <c r="J317" i="70"/>
  <c r="J316" i="70"/>
  <c r="J315" i="70"/>
  <c r="J314" i="70"/>
  <c r="J313" i="70"/>
  <c r="J312" i="70"/>
  <c r="J311" i="70"/>
  <c r="J310" i="70"/>
  <c r="J309" i="70"/>
  <c r="J308" i="70"/>
  <c r="J307" i="70"/>
  <c r="J306" i="70"/>
  <c r="J305" i="70"/>
  <c r="J304" i="70"/>
  <c r="J303" i="70"/>
  <c r="J302" i="70"/>
  <c r="J301" i="70"/>
  <c r="J300" i="70"/>
  <c r="J299" i="70"/>
  <c r="J298" i="70"/>
  <c r="J297" i="70"/>
  <c r="J296" i="70"/>
  <c r="J295" i="70"/>
  <c r="J294" i="70"/>
  <c r="J293" i="70"/>
  <c r="J292" i="70"/>
  <c r="J291" i="70"/>
  <c r="J290" i="70"/>
  <c r="J289" i="70"/>
  <c r="J288" i="70"/>
  <c r="J287" i="70"/>
  <c r="J286" i="70"/>
  <c r="J285" i="70"/>
  <c r="J284" i="70"/>
  <c r="J283" i="70"/>
  <c r="J282" i="70"/>
  <c r="J281" i="70"/>
  <c r="J280" i="70"/>
  <c r="J279" i="70"/>
  <c r="J278" i="70"/>
  <c r="J277" i="70"/>
  <c r="J276" i="70"/>
  <c r="J275" i="70"/>
  <c r="J274" i="70"/>
  <c r="J273" i="70"/>
  <c r="J272" i="70"/>
  <c r="J271" i="70"/>
  <c r="J270" i="70"/>
  <c r="J269" i="70"/>
  <c r="J268" i="70"/>
  <c r="J267" i="70"/>
  <c r="J266" i="70"/>
  <c r="J265" i="70"/>
  <c r="J264" i="70"/>
  <c r="J263" i="70"/>
  <c r="J262" i="70"/>
  <c r="J261" i="70"/>
  <c r="J260" i="70"/>
  <c r="J259" i="70"/>
  <c r="J258" i="70"/>
  <c r="J257" i="70"/>
  <c r="J256" i="70"/>
  <c r="J255" i="70"/>
  <c r="J254" i="70"/>
  <c r="J253" i="70"/>
  <c r="J252" i="70"/>
  <c r="J251" i="70"/>
  <c r="J250" i="70"/>
  <c r="J249" i="70"/>
  <c r="J248" i="70"/>
  <c r="J247" i="70"/>
  <c r="J246" i="70"/>
  <c r="J245" i="70"/>
  <c r="J244" i="70"/>
  <c r="J243" i="70"/>
  <c r="J242" i="70"/>
  <c r="J241" i="70"/>
  <c r="J240" i="70"/>
  <c r="J239" i="70"/>
  <c r="J238" i="70"/>
  <c r="J237" i="70"/>
  <c r="J236" i="70"/>
  <c r="J235" i="70"/>
  <c r="J234" i="70"/>
  <c r="J233" i="70"/>
  <c r="J232" i="70"/>
  <c r="J231" i="70"/>
  <c r="J230" i="70"/>
  <c r="J229" i="70"/>
  <c r="J228" i="70"/>
  <c r="J227" i="70"/>
  <c r="J226" i="70"/>
  <c r="J225" i="70"/>
  <c r="J224" i="70"/>
  <c r="J223" i="70"/>
  <c r="J222" i="70"/>
  <c r="J221" i="70"/>
  <c r="J220" i="70"/>
  <c r="J219" i="70"/>
  <c r="J218" i="70"/>
  <c r="J217" i="70"/>
  <c r="J216" i="70"/>
  <c r="J215" i="70"/>
  <c r="J214" i="70"/>
  <c r="J213" i="70"/>
  <c r="J212" i="70"/>
  <c r="J211" i="70"/>
  <c r="J210" i="70"/>
  <c r="J209" i="70"/>
  <c r="J208" i="70"/>
  <c r="J207" i="70"/>
  <c r="J206" i="70"/>
  <c r="J205" i="70"/>
  <c r="J204" i="70"/>
  <c r="J203" i="70"/>
  <c r="J202" i="70"/>
  <c r="J201" i="70"/>
  <c r="J200" i="70"/>
  <c r="J199" i="70"/>
  <c r="J198" i="70"/>
  <c r="J197" i="70"/>
  <c r="J196" i="70"/>
  <c r="J195" i="70"/>
  <c r="J194" i="70"/>
  <c r="J193" i="70"/>
  <c r="J192" i="70"/>
  <c r="J191" i="70"/>
  <c r="J190" i="70"/>
  <c r="J189" i="70"/>
  <c r="J188" i="70"/>
  <c r="J187" i="70"/>
  <c r="J186" i="70"/>
  <c r="J185" i="70"/>
  <c r="J184" i="70"/>
  <c r="J183" i="70"/>
  <c r="J182" i="70"/>
  <c r="J181" i="70"/>
  <c r="J180" i="70"/>
  <c r="J179" i="70"/>
  <c r="J178" i="70"/>
  <c r="J177" i="70"/>
  <c r="J176" i="70"/>
  <c r="J175" i="70"/>
  <c r="J174" i="70"/>
  <c r="J173" i="70"/>
  <c r="J172" i="70"/>
  <c r="J171" i="70"/>
  <c r="J170" i="70"/>
  <c r="J169" i="70"/>
  <c r="J168" i="70"/>
  <c r="J167" i="70"/>
  <c r="J166" i="70"/>
  <c r="J165" i="70"/>
  <c r="J164" i="70"/>
  <c r="J163" i="70"/>
  <c r="J162" i="70"/>
  <c r="J161" i="70"/>
  <c r="J160" i="70"/>
  <c r="J159" i="70"/>
  <c r="J158" i="70"/>
  <c r="J157" i="70"/>
  <c r="J156" i="70"/>
  <c r="J155" i="70"/>
  <c r="J154" i="70"/>
  <c r="J153" i="70"/>
  <c r="J152" i="70"/>
  <c r="J151" i="70"/>
  <c r="J150" i="70"/>
  <c r="J149" i="70"/>
  <c r="J148" i="70"/>
  <c r="J147" i="70"/>
  <c r="J146" i="70"/>
  <c r="J145" i="70"/>
  <c r="J144" i="70"/>
  <c r="J143" i="70"/>
  <c r="J142" i="70"/>
  <c r="J141" i="70"/>
  <c r="J140" i="70"/>
  <c r="J139" i="70"/>
  <c r="J138" i="70"/>
  <c r="J137" i="70"/>
  <c r="J136" i="70"/>
  <c r="J135" i="70"/>
  <c r="J134" i="70"/>
  <c r="J133" i="70"/>
  <c r="J132" i="70"/>
  <c r="J131" i="70"/>
  <c r="J130" i="70"/>
  <c r="J129" i="70"/>
  <c r="J128" i="70"/>
  <c r="J127" i="70"/>
  <c r="J126" i="70"/>
  <c r="J125" i="70"/>
  <c r="J124" i="70"/>
  <c r="J123" i="70"/>
  <c r="J122" i="70"/>
  <c r="J121" i="70"/>
  <c r="J120" i="70"/>
  <c r="J119" i="70"/>
  <c r="J118" i="70"/>
  <c r="J117" i="70"/>
  <c r="J116" i="70"/>
  <c r="J115" i="70"/>
  <c r="J114" i="70"/>
  <c r="J113" i="70"/>
  <c r="J112" i="70"/>
  <c r="J111" i="70"/>
  <c r="J110" i="70"/>
  <c r="J109" i="70"/>
  <c r="J108" i="70"/>
  <c r="J107" i="70"/>
  <c r="J106" i="70"/>
  <c r="J105" i="70"/>
  <c r="J104" i="70"/>
  <c r="J103" i="70"/>
  <c r="J102" i="70"/>
  <c r="J101" i="70"/>
  <c r="J100" i="70"/>
  <c r="J99" i="70"/>
  <c r="J98" i="70"/>
  <c r="J97" i="70"/>
  <c r="J96" i="70"/>
  <c r="J95" i="70"/>
  <c r="J94" i="70"/>
  <c r="J93" i="70"/>
  <c r="J92" i="70"/>
  <c r="J91" i="70"/>
  <c r="J90" i="70"/>
  <c r="J89" i="70"/>
  <c r="J88" i="70"/>
  <c r="J87" i="70"/>
  <c r="J86" i="70"/>
  <c r="J85" i="70"/>
  <c r="J84" i="70"/>
  <c r="J83" i="70"/>
  <c r="J82" i="70"/>
  <c r="J81" i="70"/>
  <c r="J80" i="70"/>
  <c r="J79" i="70"/>
  <c r="J78" i="70"/>
  <c r="J77" i="70"/>
  <c r="J76" i="70"/>
  <c r="J75" i="70"/>
  <c r="J74" i="70"/>
  <c r="J73" i="70"/>
  <c r="J72" i="70"/>
  <c r="J71" i="70"/>
  <c r="J70" i="70"/>
  <c r="J69" i="70"/>
  <c r="J68" i="70"/>
  <c r="J67" i="70"/>
  <c r="J66" i="70"/>
  <c r="J65" i="70"/>
  <c r="J64" i="70"/>
  <c r="J63" i="70"/>
  <c r="J62" i="70"/>
  <c r="J61" i="70"/>
  <c r="J60" i="70"/>
  <c r="J59" i="70"/>
  <c r="J58" i="70"/>
  <c r="J57" i="70"/>
  <c r="J56" i="70"/>
  <c r="J55" i="70"/>
  <c r="J54" i="70"/>
  <c r="J53" i="70"/>
  <c r="J52" i="70"/>
  <c r="J51" i="70"/>
  <c r="J50" i="70"/>
  <c r="J49" i="70"/>
  <c r="J48" i="70"/>
  <c r="J47" i="70"/>
  <c r="J46" i="70"/>
  <c r="J45" i="70"/>
  <c r="J44" i="70"/>
  <c r="J43" i="70"/>
  <c r="J42" i="70"/>
  <c r="J41" i="70"/>
  <c r="J40" i="70"/>
  <c r="J39" i="70"/>
  <c r="J38" i="70"/>
  <c r="J37" i="70"/>
  <c r="J36" i="70"/>
  <c r="J35" i="70"/>
  <c r="J34" i="70"/>
  <c r="J33" i="70"/>
  <c r="J32" i="70"/>
  <c r="J31" i="70"/>
  <c r="J30" i="70"/>
  <c r="J29" i="70"/>
  <c r="J28" i="70"/>
  <c r="J27" i="70"/>
  <c r="J26" i="70"/>
  <c r="J25" i="70"/>
  <c r="J24" i="70"/>
  <c r="J23" i="70"/>
  <c r="J22" i="70"/>
  <c r="J21" i="70"/>
  <c r="J20" i="70"/>
  <c r="J19" i="70"/>
  <c r="J18" i="70"/>
  <c r="J17" i="70"/>
  <c r="J16" i="70"/>
  <c r="J15" i="70"/>
  <c r="J14" i="70"/>
  <c r="J13" i="70"/>
  <c r="J12" i="70"/>
  <c r="J11" i="70"/>
  <c r="J10" i="70"/>
  <c r="J9" i="70"/>
  <c r="J8" i="70"/>
  <c r="J7" i="70"/>
  <c r="J6" i="70"/>
  <c r="J5" i="70"/>
  <c r="C2" i="70"/>
  <c r="C2" i="67"/>
  <c r="C2" i="66"/>
  <c r="C2" i="63"/>
  <c r="C2" i="62"/>
  <c r="C2" i="60"/>
  <c r="C2" i="59"/>
  <c r="C2" i="58"/>
  <c r="C2" i="56"/>
  <c r="J1273" i="66"/>
  <c r="J1274" i="66"/>
  <c r="J1275" i="66"/>
  <c r="J505" i="56"/>
  <c r="J506" i="56"/>
  <c r="J507" i="56"/>
  <c r="J508" i="56"/>
  <c r="J509" i="56"/>
  <c r="J510" i="56"/>
  <c r="J511" i="56"/>
  <c r="J512" i="56"/>
  <c r="J513" i="56"/>
  <c r="J514" i="56"/>
  <c r="J515" i="56"/>
  <c r="J516" i="56"/>
  <c r="J517" i="56"/>
  <c r="J518" i="56"/>
  <c r="J519" i="56"/>
  <c r="J520" i="56"/>
  <c r="J521" i="56"/>
  <c r="J522" i="56"/>
  <c r="J523" i="56"/>
  <c r="J524" i="56"/>
  <c r="J525" i="56"/>
  <c r="J526" i="56"/>
  <c r="J527" i="56"/>
  <c r="J528" i="56"/>
  <c r="J529" i="56"/>
  <c r="J530" i="56"/>
  <c r="J531" i="56"/>
  <c r="J532" i="56"/>
  <c r="J533" i="56"/>
  <c r="J534" i="56"/>
  <c r="J535" i="56"/>
  <c r="J536" i="56"/>
  <c r="J537" i="56"/>
  <c r="J538" i="56"/>
  <c r="J539" i="56"/>
  <c r="J540" i="56"/>
  <c r="J541" i="56"/>
  <c r="J542" i="56"/>
  <c r="J543" i="56"/>
  <c r="J544" i="56"/>
  <c r="J545" i="56"/>
  <c r="J546" i="56"/>
  <c r="J547" i="56"/>
  <c r="J548" i="56"/>
  <c r="J549" i="56"/>
  <c r="J550" i="56"/>
  <c r="J551" i="56"/>
  <c r="J552" i="56"/>
  <c r="J553" i="56"/>
  <c r="J554" i="56"/>
  <c r="J555" i="56"/>
  <c r="J556" i="56"/>
  <c r="J557" i="56"/>
  <c r="J558" i="56"/>
  <c r="J559" i="56"/>
  <c r="J560" i="56"/>
  <c r="J561" i="56"/>
  <c r="J562" i="56"/>
  <c r="J563" i="56"/>
  <c r="J564" i="56"/>
  <c r="J565" i="56"/>
  <c r="J566" i="56"/>
  <c r="J567" i="56"/>
  <c r="J568" i="56"/>
  <c r="J569" i="56"/>
  <c r="J570" i="56"/>
  <c r="J571" i="56"/>
  <c r="J572" i="56"/>
  <c r="J573" i="56"/>
  <c r="J574" i="56"/>
  <c r="J575" i="56"/>
  <c r="J576" i="56"/>
  <c r="J577" i="56"/>
  <c r="J578" i="56"/>
  <c r="J579" i="56"/>
  <c r="J580" i="56"/>
  <c r="J581" i="56"/>
  <c r="J582" i="56"/>
  <c r="J583" i="56"/>
  <c r="J584" i="56"/>
  <c r="J585" i="56"/>
  <c r="J354" i="56"/>
  <c r="J355" i="56"/>
  <c r="J356" i="56"/>
  <c r="J357" i="56"/>
  <c r="J358" i="56"/>
  <c r="J359" i="56"/>
  <c r="J360" i="56"/>
  <c r="J361" i="56"/>
  <c r="J362" i="56"/>
  <c r="J363" i="56"/>
  <c r="J364" i="56"/>
  <c r="J365" i="56"/>
  <c r="J366" i="56"/>
  <c r="J367" i="56"/>
  <c r="J368" i="56"/>
  <c r="J369" i="56"/>
  <c r="J370" i="56"/>
  <c r="J371" i="56"/>
  <c r="J372" i="56"/>
  <c r="J373" i="56"/>
  <c r="J374" i="56"/>
  <c r="J375" i="56"/>
  <c r="J376" i="56"/>
  <c r="J377" i="56"/>
  <c r="J378" i="56"/>
  <c r="J379" i="56"/>
  <c r="J380" i="56"/>
  <c r="J381" i="56"/>
  <c r="J382" i="56"/>
  <c r="J383" i="56"/>
  <c r="J384" i="56"/>
  <c r="J385" i="56"/>
  <c r="J386" i="56"/>
  <c r="J387" i="56"/>
  <c r="J388" i="56"/>
  <c r="J389" i="56"/>
  <c r="J390" i="56"/>
  <c r="J391" i="56"/>
  <c r="J392" i="56"/>
  <c r="J393" i="56"/>
  <c r="J394" i="56"/>
  <c r="J395" i="56"/>
  <c r="J396" i="56"/>
  <c r="J397" i="56"/>
  <c r="J398" i="56"/>
  <c r="J399" i="56"/>
  <c r="J400" i="56"/>
  <c r="J401" i="56"/>
  <c r="J402" i="56"/>
  <c r="J403" i="56"/>
  <c r="J404" i="56"/>
  <c r="J405" i="56"/>
  <c r="J406" i="56"/>
  <c r="J407" i="56"/>
  <c r="J408" i="56"/>
  <c r="J409" i="56"/>
  <c r="J410" i="56"/>
  <c r="J411" i="56"/>
  <c r="J412" i="56"/>
  <c r="J413" i="56"/>
  <c r="J414" i="56"/>
  <c r="J415" i="56"/>
  <c r="J416" i="56"/>
  <c r="J417" i="56"/>
  <c r="J418" i="56"/>
  <c r="J419" i="56"/>
  <c r="J420" i="56"/>
  <c r="J421" i="56"/>
  <c r="J422" i="56"/>
  <c r="J423" i="56"/>
  <c r="J424" i="56"/>
  <c r="J425" i="56"/>
  <c r="J426" i="56"/>
  <c r="J427" i="56"/>
  <c r="J428" i="56"/>
  <c r="J429" i="56"/>
  <c r="J430" i="56"/>
  <c r="J431" i="56"/>
  <c r="J432" i="56"/>
  <c r="J433" i="56"/>
  <c r="J434" i="56"/>
  <c r="J435" i="56"/>
  <c r="J436" i="56"/>
  <c r="J437" i="56"/>
  <c r="J438" i="56"/>
  <c r="J439" i="56"/>
  <c r="J440" i="56"/>
  <c r="J441" i="56"/>
  <c r="J442" i="56"/>
  <c r="J443" i="56"/>
  <c r="J444" i="56"/>
  <c r="J445" i="56"/>
  <c r="J446" i="56"/>
  <c r="J447" i="56"/>
  <c r="J448" i="56"/>
  <c r="J449" i="56"/>
  <c r="J450" i="56"/>
  <c r="J451" i="56"/>
  <c r="J452" i="56"/>
  <c r="J453" i="56"/>
  <c r="J454" i="56"/>
  <c r="J455" i="56"/>
  <c r="J456" i="56"/>
  <c r="J457" i="56"/>
  <c r="J458" i="56"/>
  <c r="J459" i="56"/>
  <c r="J460" i="56"/>
  <c r="J461" i="56"/>
  <c r="J462" i="56"/>
  <c r="J463" i="56"/>
  <c r="J464" i="56"/>
  <c r="J465" i="56"/>
  <c r="J466" i="56"/>
  <c r="J467" i="56"/>
  <c r="J468" i="56"/>
  <c r="J469" i="56"/>
  <c r="J470" i="56"/>
  <c r="J471" i="56"/>
  <c r="J472" i="56"/>
  <c r="J473" i="56"/>
  <c r="J474" i="56"/>
  <c r="J475" i="56"/>
  <c r="J476" i="56"/>
  <c r="J477" i="56"/>
  <c r="J478" i="56"/>
  <c r="J479" i="56"/>
  <c r="J480" i="56"/>
  <c r="J481" i="56"/>
  <c r="J482" i="56"/>
  <c r="J483" i="56"/>
  <c r="J484" i="56"/>
  <c r="J485" i="56"/>
  <c r="J486" i="56"/>
  <c r="J487" i="56"/>
  <c r="J488" i="56"/>
  <c r="J489" i="56"/>
  <c r="J490" i="56"/>
  <c r="J491" i="56"/>
  <c r="J492" i="56"/>
  <c r="J493" i="56"/>
  <c r="J494" i="56"/>
  <c r="J495" i="56"/>
  <c r="J496" i="56"/>
  <c r="J497" i="56"/>
  <c r="J498" i="56"/>
  <c r="J499" i="56"/>
  <c r="J500" i="56"/>
  <c r="J501" i="56"/>
  <c r="J502" i="56"/>
  <c r="J503" i="56"/>
  <c r="J504" i="56"/>
  <c r="J9" i="67"/>
  <c r="J8" i="67"/>
  <c r="J7" i="67"/>
  <c r="J6" i="67"/>
  <c r="J5" i="67"/>
  <c r="J1272" i="66"/>
  <c r="J1271" i="66"/>
  <c r="J1270" i="66"/>
  <c r="J1269" i="66"/>
  <c r="J1268" i="66"/>
  <c r="J1267" i="66"/>
  <c r="J1266" i="66"/>
  <c r="J1265" i="66"/>
  <c r="J1264" i="66"/>
  <c r="J1263" i="66"/>
  <c r="J1262" i="66"/>
  <c r="J1261" i="66"/>
  <c r="J1260" i="66"/>
  <c r="J1259" i="66"/>
  <c r="J1258" i="66"/>
  <c r="J1257" i="66"/>
  <c r="J1256" i="66"/>
  <c r="J1255" i="66"/>
  <c r="J1254" i="66"/>
  <c r="J1253" i="66"/>
  <c r="J1252" i="66"/>
  <c r="J1251" i="66"/>
  <c r="J1250" i="66"/>
  <c r="J1249" i="66"/>
  <c r="J1248" i="66"/>
  <c r="J1247" i="66"/>
  <c r="J1246" i="66"/>
  <c r="J1245" i="66"/>
  <c r="J1244" i="66"/>
  <c r="J1243" i="66"/>
  <c r="J1242" i="66"/>
  <c r="J1241" i="66"/>
  <c r="J1240" i="66"/>
  <c r="J1239" i="66"/>
  <c r="J1238" i="66"/>
  <c r="J1237" i="66"/>
  <c r="J1236" i="66"/>
  <c r="J1235" i="66"/>
  <c r="J1234" i="66"/>
  <c r="J1233" i="66"/>
  <c r="J1232" i="66"/>
  <c r="J1231" i="66"/>
  <c r="J1230" i="66"/>
  <c r="J1229" i="66"/>
  <c r="J1228" i="66"/>
  <c r="J1227" i="66"/>
  <c r="J1226" i="66"/>
  <c r="J1225" i="66"/>
  <c r="J1224" i="66"/>
  <c r="J1223" i="66"/>
  <c r="J1222" i="66"/>
  <c r="J1221" i="66"/>
  <c r="J1220" i="66"/>
  <c r="J1219" i="66"/>
  <c r="J1218" i="66"/>
  <c r="J1217" i="66"/>
  <c r="J1216" i="66"/>
  <c r="J1215" i="66"/>
  <c r="J1214" i="66"/>
  <c r="J1213" i="66"/>
  <c r="J1212" i="66"/>
  <c r="J1211" i="66"/>
  <c r="J1210" i="66"/>
  <c r="J1209" i="66"/>
  <c r="J1208" i="66"/>
  <c r="J1207" i="66"/>
  <c r="J1206" i="66"/>
  <c r="J1205" i="66"/>
  <c r="J1204" i="66"/>
  <c r="J1203" i="66"/>
  <c r="J1202" i="66"/>
  <c r="J1201" i="66"/>
  <c r="J1200" i="66"/>
  <c r="J1199" i="66"/>
  <c r="J1198" i="66"/>
  <c r="J1197" i="66"/>
  <c r="J1196" i="66"/>
  <c r="J1195" i="66"/>
  <c r="J1194" i="66"/>
  <c r="J1193" i="66"/>
  <c r="J1192" i="66"/>
  <c r="J1191" i="66"/>
  <c r="J1190" i="66"/>
  <c r="J1189" i="66"/>
  <c r="J1188" i="66"/>
  <c r="J1187" i="66"/>
  <c r="J1186" i="66"/>
  <c r="J1185" i="66"/>
  <c r="J1184" i="66"/>
  <c r="J1183" i="66"/>
  <c r="J1182" i="66"/>
  <c r="J1181" i="66"/>
  <c r="J1180" i="66"/>
  <c r="J1179" i="66"/>
  <c r="J1178" i="66"/>
  <c r="J1177" i="66"/>
  <c r="J1176" i="66"/>
  <c r="J1175" i="66"/>
  <c r="J1174" i="66"/>
  <c r="J1173" i="66"/>
  <c r="J1172" i="66"/>
  <c r="J1171" i="66"/>
  <c r="J1170" i="66"/>
  <c r="J1169" i="66"/>
  <c r="J1168" i="66"/>
  <c r="J1167" i="66"/>
  <c r="J1166" i="66"/>
  <c r="J1165" i="66"/>
  <c r="J1164" i="66"/>
  <c r="J1163" i="66"/>
  <c r="J1162" i="66"/>
  <c r="J1161" i="66"/>
  <c r="J1160" i="66"/>
  <c r="J1159" i="66"/>
  <c r="J1158" i="66"/>
  <c r="J1157" i="66"/>
  <c r="J1156" i="66"/>
  <c r="J1155" i="66"/>
  <c r="J1154" i="66"/>
  <c r="J1153" i="66"/>
  <c r="J1152" i="66"/>
  <c r="J1151" i="66"/>
  <c r="J1150" i="66"/>
  <c r="J1149" i="66"/>
  <c r="J1148" i="66"/>
  <c r="J1147" i="66"/>
  <c r="J1146" i="66"/>
  <c r="J1145" i="66"/>
  <c r="J1144" i="66"/>
  <c r="J1143" i="66"/>
  <c r="J1142" i="66"/>
  <c r="J1141" i="66"/>
  <c r="J1140" i="66"/>
  <c r="J1139" i="66"/>
  <c r="J1138" i="66"/>
  <c r="J1137" i="66"/>
  <c r="J1136" i="66"/>
  <c r="J1135" i="66"/>
  <c r="J1134" i="66"/>
  <c r="J1133" i="66"/>
  <c r="J1132" i="66"/>
  <c r="J1131" i="66"/>
  <c r="J1130" i="66"/>
  <c r="J1129" i="66"/>
  <c r="J1128" i="66"/>
  <c r="J1127" i="66"/>
  <c r="J1126" i="66"/>
  <c r="J1125" i="66"/>
  <c r="J1124" i="66"/>
  <c r="J1123" i="66"/>
  <c r="J1122" i="66"/>
  <c r="J1121" i="66"/>
  <c r="J1120" i="66"/>
  <c r="J1119" i="66"/>
  <c r="J1118" i="66"/>
  <c r="J1117" i="66"/>
  <c r="J1116" i="66"/>
  <c r="J1115" i="66"/>
  <c r="J1114" i="66"/>
  <c r="J1113" i="66"/>
  <c r="J1112" i="66"/>
  <c r="J1111" i="66"/>
  <c r="J1110" i="66"/>
  <c r="J1109" i="66"/>
  <c r="J1108" i="66"/>
  <c r="J1107" i="66"/>
  <c r="J1106" i="66"/>
  <c r="J1105" i="66"/>
  <c r="J1104" i="66"/>
  <c r="J1103" i="66"/>
  <c r="J1102" i="66"/>
  <c r="J1101" i="66"/>
  <c r="J1100" i="66"/>
  <c r="J1099" i="66"/>
  <c r="J1098" i="66"/>
  <c r="J1097" i="66"/>
  <c r="J1096" i="66"/>
  <c r="J1095" i="66"/>
  <c r="J1094" i="66"/>
  <c r="J1093" i="66"/>
  <c r="J1092" i="66"/>
  <c r="J1091" i="66"/>
  <c r="J1090" i="66"/>
  <c r="J1089" i="66"/>
  <c r="J1088" i="66"/>
  <c r="J1087" i="66"/>
  <c r="J1086" i="66"/>
  <c r="J1085" i="66"/>
  <c r="J1084" i="66"/>
  <c r="J1083" i="66"/>
  <c r="J1082" i="66"/>
  <c r="J1081" i="66"/>
  <c r="J1080" i="66"/>
  <c r="J1079" i="66"/>
  <c r="J1078" i="66"/>
  <c r="J1077" i="66"/>
  <c r="J1076" i="66"/>
  <c r="J1075" i="66"/>
  <c r="J1074" i="66"/>
  <c r="J1073" i="66"/>
  <c r="J1072" i="66"/>
  <c r="J1071" i="66"/>
  <c r="J1070" i="66"/>
  <c r="J1069" i="66"/>
  <c r="J1068" i="66"/>
  <c r="J1067" i="66"/>
  <c r="J1066" i="66"/>
  <c r="J1065" i="66"/>
  <c r="J1064" i="66"/>
  <c r="J1063" i="66"/>
  <c r="J1062" i="66"/>
  <c r="J1061" i="66"/>
  <c r="J1060" i="66"/>
  <c r="J1059" i="66"/>
  <c r="J1058" i="66"/>
  <c r="J1057" i="66"/>
  <c r="J1056" i="66"/>
  <c r="J1055" i="66"/>
  <c r="J1054" i="66"/>
  <c r="J1053" i="66"/>
  <c r="J1052" i="66"/>
  <c r="J1051" i="66"/>
  <c r="J1050" i="66"/>
  <c r="J1049" i="66"/>
  <c r="J1048" i="66"/>
  <c r="J1047" i="66"/>
  <c r="J1046" i="66"/>
  <c r="J1045" i="66"/>
  <c r="J1044" i="66"/>
  <c r="J1043" i="66"/>
  <c r="J1042" i="66"/>
  <c r="J1041" i="66"/>
  <c r="J1040" i="66"/>
  <c r="J1039" i="66"/>
  <c r="J1038" i="66"/>
  <c r="J1037" i="66"/>
  <c r="J1036" i="66"/>
  <c r="J1035" i="66"/>
  <c r="J1034" i="66"/>
  <c r="J1033" i="66"/>
  <c r="J1032" i="66"/>
  <c r="J1031" i="66"/>
  <c r="J1030" i="66"/>
  <c r="J1029" i="66"/>
  <c r="J1028" i="66"/>
  <c r="J1027" i="66"/>
  <c r="J1026" i="66"/>
  <c r="J1025" i="66"/>
  <c r="J1024" i="66"/>
  <c r="J1023" i="66"/>
  <c r="J1022" i="66"/>
  <c r="J1021" i="66"/>
  <c r="J1020" i="66"/>
  <c r="J1019" i="66"/>
  <c r="J1018" i="66"/>
  <c r="J1017" i="66"/>
  <c r="J1016" i="66"/>
  <c r="J1015" i="66"/>
  <c r="J1014" i="66"/>
  <c r="J1013" i="66"/>
  <c r="J1012" i="66"/>
  <c r="J1011" i="66"/>
  <c r="J1010" i="66"/>
  <c r="J1009" i="66"/>
  <c r="J1008" i="66"/>
  <c r="J1007" i="66"/>
  <c r="J1006" i="66"/>
  <c r="J1005" i="66"/>
  <c r="J1004" i="66"/>
  <c r="J1003" i="66"/>
  <c r="J1002" i="66"/>
  <c r="J1001" i="66"/>
  <c r="J1000" i="66"/>
  <c r="J999" i="66"/>
  <c r="J998" i="66"/>
  <c r="J997" i="66"/>
  <c r="J996" i="66"/>
  <c r="J995" i="66"/>
  <c r="J994" i="66"/>
  <c r="J993" i="66"/>
  <c r="J992" i="66"/>
  <c r="J991" i="66"/>
  <c r="J990" i="66"/>
  <c r="J989" i="66"/>
  <c r="J988" i="66"/>
  <c r="J987" i="66"/>
  <c r="J986" i="66"/>
  <c r="J985" i="66"/>
  <c r="J984" i="66"/>
  <c r="J983" i="66"/>
  <c r="J982" i="66"/>
  <c r="J981" i="66"/>
  <c r="J980" i="66"/>
  <c r="J979" i="66"/>
  <c r="J978" i="66"/>
  <c r="J977" i="66"/>
  <c r="J976" i="66"/>
  <c r="J975" i="66"/>
  <c r="J974" i="66"/>
  <c r="J973" i="66"/>
  <c r="J972" i="66"/>
  <c r="J971" i="66"/>
  <c r="J970" i="66"/>
  <c r="J969" i="66"/>
  <c r="J968" i="66"/>
  <c r="J967" i="66"/>
  <c r="J966" i="66"/>
  <c r="J965" i="66"/>
  <c r="J964" i="66"/>
  <c r="J963" i="66"/>
  <c r="J962" i="66"/>
  <c r="J961" i="66"/>
  <c r="J960" i="66"/>
  <c r="J959" i="66"/>
  <c r="J958" i="66"/>
  <c r="J957" i="66"/>
  <c r="J956" i="66"/>
  <c r="J955" i="66"/>
  <c r="J954" i="66"/>
  <c r="J953" i="66"/>
  <c r="J952" i="66"/>
  <c r="J951" i="66"/>
  <c r="J950" i="66"/>
  <c r="J949" i="66"/>
  <c r="J948" i="66"/>
  <c r="J947" i="66"/>
  <c r="J946" i="66"/>
  <c r="J945" i="66"/>
  <c r="J944" i="66"/>
  <c r="J943" i="66"/>
  <c r="J942" i="66"/>
  <c r="J941" i="66"/>
  <c r="J940" i="66"/>
  <c r="J939" i="66"/>
  <c r="J938" i="66"/>
  <c r="J937" i="66"/>
  <c r="J936" i="66"/>
  <c r="J935" i="66"/>
  <c r="J934" i="66"/>
  <c r="J933" i="66"/>
  <c r="J932" i="66"/>
  <c r="J931" i="66"/>
  <c r="J930" i="66"/>
  <c r="J929" i="66"/>
  <c r="J928" i="66"/>
  <c r="J927" i="66"/>
  <c r="J926" i="66"/>
  <c r="J925" i="66"/>
  <c r="J924" i="66"/>
  <c r="J923" i="66"/>
  <c r="J922" i="66"/>
  <c r="J921" i="66"/>
  <c r="J920" i="66"/>
  <c r="J919" i="66"/>
  <c r="J918" i="66"/>
  <c r="J917" i="66"/>
  <c r="J916" i="66"/>
  <c r="J915" i="66"/>
  <c r="J914" i="66"/>
  <c r="J913" i="66"/>
  <c r="J912" i="66"/>
  <c r="J911" i="66"/>
  <c r="J910" i="66"/>
  <c r="J909" i="66"/>
  <c r="J908" i="66"/>
  <c r="J907" i="66"/>
  <c r="J906" i="66"/>
  <c r="J905" i="66"/>
  <c r="J904" i="66"/>
  <c r="J903" i="66"/>
  <c r="J902" i="66"/>
  <c r="J901" i="66"/>
  <c r="J900" i="66"/>
  <c r="J899" i="66"/>
  <c r="J898" i="66"/>
  <c r="J897" i="66"/>
  <c r="J896" i="66"/>
  <c r="J895" i="66"/>
  <c r="J894" i="66"/>
  <c r="J893" i="66"/>
  <c r="J892" i="66"/>
  <c r="J891" i="66"/>
  <c r="J890" i="66"/>
  <c r="J889" i="66"/>
  <c r="J888" i="66"/>
  <c r="J887" i="66"/>
  <c r="J886" i="66"/>
  <c r="J885" i="66"/>
  <c r="J884" i="66"/>
  <c r="J883" i="66"/>
  <c r="J882" i="66"/>
  <c r="J881" i="66"/>
  <c r="J880" i="66"/>
  <c r="J879" i="66"/>
  <c r="J878" i="66"/>
  <c r="J877" i="66"/>
  <c r="J876" i="66"/>
  <c r="J875" i="66"/>
  <c r="J874" i="66"/>
  <c r="J873" i="66"/>
  <c r="J872" i="66"/>
  <c r="J871" i="66"/>
  <c r="J870" i="66"/>
  <c r="J869" i="66"/>
  <c r="J868" i="66"/>
  <c r="J867" i="66"/>
  <c r="J866" i="66"/>
  <c r="J865" i="66"/>
  <c r="J864" i="66"/>
  <c r="J863" i="66"/>
  <c r="J862" i="66"/>
  <c r="J861" i="66"/>
  <c r="J860" i="66"/>
  <c r="J859" i="66"/>
  <c r="J858" i="66"/>
  <c r="J857" i="66"/>
  <c r="J856" i="66"/>
  <c r="J855" i="66"/>
  <c r="J854" i="66"/>
  <c r="J853" i="66"/>
  <c r="J852" i="66"/>
  <c r="J851" i="66"/>
  <c r="J850" i="66"/>
  <c r="J849" i="66"/>
  <c r="J848" i="66"/>
  <c r="J847" i="66"/>
  <c r="J846" i="66"/>
  <c r="J845" i="66"/>
  <c r="J844" i="66"/>
  <c r="J843" i="66"/>
  <c r="J842" i="66"/>
  <c r="J841" i="66"/>
  <c r="J840" i="66"/>
  <c r="J839" i="66"/>
  <c r="J838" i="66"/>
  <c r="J837" i="66"/>
  <c r="J836" i="66"/>
  <c r="J835" i="66"/>
  <c r="J834" i="66"/>
  <c r="J833" i="66"/>
  <c r="J832" i="66"/>
  <c r="J831" i="66"/>
  <c r="J830" i="66"/>
  <c r="J829" i="66"/>
  <c r="J828" i="66"/>
  <c r="J827" i="66"/>
  <c r="J826" i="66"/>
  <c r="J825" i="66"/>
  <c r="J824" i="66"/>
  <c r="J823" i="66"/>
  <c r="J822" i="66"/>
  <c r="J821" i="66"/>
  <c r="J820" i="66"/>
  <c r="J819" i="66"/>
  <c r="J818" i="66"/>
  <c r="J817" i="66"/>
  <c r="J816" i="66"/>
  <c r="J815" i="66"/>
  <c r="J814" i="66"/>
  <c r="J813" i="66"/>
  <c r="J812" i="66"/>
  <c r="J811" i="66"/>
  <c r="J810" i="66"/>
  <c r="J809" i="66"/>
  <c r="J808" i="66"/>
  <c r="J807" i="66"/>
  <c r="J806" i="66"/>
  <c r="J805" i="66"/>
  <c r="J804" i="66"/>
  <c r="J803" i="66"/>
  <c r="J802" i="66"/>
  <c r="J801" i="66"/>
  <c r="J800" i="66"/>
  <c r="J799" i="66"/>
  <c r="J798" i="66"/>
  <c r="J797" i="66"/>
  <c r="J796" i="66"/>
  <c r="J795" i="66"/>
  <c r="J794" i="66"/>
  <c r="J793" i="66"/>
  <c r="J792" i="66"/>
  <c r="J791" i="66"/>
  <c r="J790" i="66"/>
  <c r="J789" i="66"/>
  <c r="J788" i="66"/>
  <c r="J787" i="66"/>
  <c r="J786" i="66"/>
  <c r="J785" i="66"/>
  <c r="J784" i="66"/>
  <c r="J783" i="66"/>
  <c r="J782" i="66"/>
  <c r="J781" i="66"/>
  <c r="J780" i="66"/>
  <c r="J779" i="66"/>
  <c r="J778" i="66"/>
  <c r="J777" i="66"/>
  <c r="J776" i="66"/>
  <c r="J775" i="66"/>
  <c r="J774" i="66"/>
  <c r="J773" i="66"/>
  <c r="J772" i="66"/>
  <c r="J771" i="66"/>
  <c r="J770" i="66"/>
  <c r="J769" i="66"/>
  <c r="J768" i="66"/>
  <c r="J767" i="66"/>
  <c r="J766" i="66"/>
  <c r="J765" i="66"/>
  <c r="J764" i="66"/>
  <c r="J763" i="66"/>
  <c r="J762" i="66"/>
  <c r="J761" i="66"/>
  <c r="J760" i="66"/>
  <c r="J759" i="66"/>
  <c r="J758" i="66"/>
  <c r="J757" i="66"/>
  <c r="J756" i="66"/>
  <c r="J755" i="66"/>
  <c r="J754" i="66"/>
  <c r="J753" i="66"/>
  <c r="J752" i="66"/>
  <c r="J751" i="66"/>
  <c r="J750" i="66"/>
  <c r="J749" i="66"/>
  <c r="J748" i="66"/>
  <c r="J747" i="66"/>
  <c r="J746" i="66"/>
  <c r="J745" i="66"/>
  <c r="J744" i="66"/>
  <c r="J743" i="66"/>
  <c r="J742" i="66"/>
  <c r="J741" i="66"/>
  <c r="J740" i="66"/>
  <c r="J739" i="66"/>
  <c r="J738" i="66"/>
  <c r="J737" i="66"/>
  <c r="J736" i="66"/>
  <c r="J735" i="66"/>
  <c r="J734" i="66"/>
  <c r="J733" i="66"/>
  <c r="J732" i="66"/>
  <c r="J731" i="66"/>
  <c r="J730" i="66"/>
  <c r="J729" i="66"/>
  <c r="J728" i="66"/>
  <c r="J727" i="66"/>
  <c r="J726" i="66"/>
  <c r="J725" i="66"/>
  <c r="J724" i="66"/>
  <c r="J723" i="66"/>
  <c r="J722" i="66"/>
  <c r="J721" i="66"/>
  <c r="J720" i="66"/>
  <c r="J719" i="66"/>
  <c r="J718" i="66"/>
  <c r="J717" i="66"/>
  <c r="J716" i="66"/>
  <c r="J715" i="66"/>
  <c r="J714" i="66"/>
  <c r="J713" i="66"/>
  <c r="J712" i="66"/>
  <c r="J711" i="66"/>
  <c r="J710" i="66"/>
  <c r="J709" i="66"/>
  <c r="J708" i="66"/>
  <c r="J707" i="66"/>
  <c r="J706" i="66"/>
  <c r="J705" i="66"/>
  <c r="J704" i="66"/>
  <c r="J703" i="66"/>
  <c r="J702" i="66"/>
  <c r="J701" i="66"/>
  <c r="J700" i="66"/>
  <c r="J699" i="66"/>
  <c r="J698" i="66"/>
  <c r="J697" i="66"/>
  <c r="J696" i="66"/>
  <c r="J695" i="66"/>
  <c r="J694" i="66"/>
  <c r="J693" i="66"/>
  <c r="J692" i="66"/>
  <c r="J691" i="66"/>
  <c r="J690" i="66"/>
  <c r="J689" i="66"/>
  <c r="J688" i="66"/>
  <c r="J687" i="66"/>
  <c r="J686" i="66"/>
  <c r="J685" i="66"/>
  <c r="J684" i="66"/>
  <c r="J683" i="66"/>
  <c r="J682" i="66"/>
  <c r="J681" i="66"/>
  <c r="J680" i="66"/>
  <c r="J679" i="66"/>
  <c r="J678" i="66"/>
  <c r="J677" i="66"/>
  <c r="J676" i="66"/>
  <c r="J675" i="66"/>
  <c r="J674" i="66"/>
  <c r="J673" i="66"/>
  <c r="J672" i="66"/>
  <c r="J671" i="66"/>
  <c r="J670" i="66"/>
  <c r="J669" i="66"/>
  <c r="J668" i="66"/>
  <c r="J667" i="66"/>
  <c r="J666" i="66"/>
  <c r="J665" i="66"/>
  <c r="J664" i="66"/>
  <c r="J663" i="66"/>
  <c r="J662" i="66"/>
  <c r="J661" i="66"/>
  <c r="J660" i="66"/>
  <c r="J659" i="66"/>
  <c r="J658" i="66"/>
  <c r="J657" i="66"/>
  <c r="J656" i="66"/>
  <c r="J655" i="66"/>
  <c r="J654" i="66"/>
  <c r="J653" i="66"/>
  <c r="J652" i="66"/>
  <c r="J651" i="66"/>
  <c r="J650" i="66"/>
  <c r="J649" i="66"/>
  <c r="J648" i="66"/>
  <c r="J647" i="66"/>
  <c r="J646" i="66"/>
  <c r="J645" i="66"/>
  <c r="J644" i="66"/>
  <c r="J643" i="66"/>
  <c r="J642" i="66"/>
  <c r="J641" i="66"/>
  <c r="J640" i="66"/>
  <c r="J639" i="66"/>
  <c r="J638" i="66"/>
  <c r="J637" i="66"/>
  <c r="J636" i="66"/>
  <c r="J635" i="66"/>
  <c r="J634" i="66"/>
  <c r="J633" i="66"/>
  <c r="J632" i="66"/>
  <c r="J631" i="66"/>
  <c r="J630" i="66"/>
  <c r="J629" i="66"/>
  <c r="J628" i="66"/>
  <c r="J627" i="66"/>
  <c r="J626" i="66"/>
  <c r="J625" i="66"/>
  <c r="J624" i="66"/>
  <c r="J623" i="66"/>
  <c r="J622" i="66"/>
  <c r="J621" i="66"/>
  <c r="J620" i="66"/>
  <c r="J619" i="66"/>
  <c r="J618" i="66"/>
  <c r="J617" i="66"/>
  <c r="J616" i="66"/>
  <c r="J615" i="66"/>
  <c r="J614" i="66"/>
  <c r="J613" i="66"/>
  <c r="J612" i="66"/>
  <c r="J611" i="66"/>
  <c r="J610" i="66"/>
  <c r="J609" i="66"/>
  <c r="J608" i="66"/>
  <c r="J607" i="66"/>
  <c r="J606" i="66"/>
  <c r="J605" i="66"/>
  <c r="J604" i="66"/>
  <c r="J603" i="66"/>
  <c r="J602" i="66"/>
  <c r="J601" i="66"/>
  <c r="J600" i="66"/>
  <c r="J599" i="66"/>
  <c r="J598" i="66"/>
  <c r="J597" i="66"/>
  <c r="J596" i="66"/>
  <c r="J595" i="66"/>
  <c r="J594" i="66"/>
  <c r="J593" i="66"/>
  <c r="J592" i="66"/>
  <c r="J591" i="66"/>
  <c r="J590" i="66"/>
  <c r="J589" i="66"/>
  <c r="J588" i="66"/>
  <c r="J587" i="66"/>
  <c r="J586" i="66"/>
  <c r="J585" i="66"/>
  <c r="J584" i="66"/>
  <c r="J583" i="66"/>
  <c r="J582" i="66"/>
  <c r="J581" i="66"/>
  <c r="J580" i="66"/>
  <c r="J579" i="66"/>
  <c r="J578" i="66"/>
  <c r="J577" i="66"/>
  <c r="J576" i="66"/>
  <c r="J575" i="66"/>
  <c r="J574" i="66"/>
  <c r="J573" i="66"/>
  <c r="J572" i="66"/>
  <c r="J571" i="66"/>
  <c r="J570" i="66"/>
  <c r="J569" i="66"/>
  <c r="J568" i="66"/>
  <c r="J567" i="66"/>
  <c r="J566" i="66"/>
  <c r="J565" i="66"/>
  <c r="J564" i="66"/>
  <c r="J563" i="66"/>
  <c r="J562" i="66"/>
  <c r="J561" i="66"/>
  <c r="J560" i="66"/>
  <c r="J559" i="66"/>
  <c r="J558" i="66"/>
  <c r="J557" i="66"/>
  <c r="J556" i="66"/>
  <c r="J555" i="66"/>
  <c r="J554" i="66"/>
  <c r="J553" i="66"/>
  <c r="J552" i="66"/>
  <c r="J551" i="66"/>
  <c r="J550" i="66"/>
  <c r="J549" i="66"/>
  <c r="J548" i="66"/>
  <c r="J547" i="66"/>
  <c r="J546" i="66"/>
  <c r="J545" i="66"/>
  <c r="J544" i="66"/>
  <c r="J543" i="66"/>
  <c r="J542" i="66"/>
  <c r="J541" i="66"/>
  <c r="J540" i="66"/>
  <c r="J539" i="66"/>
  <c r="J538" i="66"/>
  <c r="J537" i="66"/>
  <c r="J536" i="66"/>
  <c r="J535" i="66"/>
  <c r="J534" i="66"/>
  <c r="J533" i="66"/>
  <c r="J532" i="66"/>
  <c r="J531" i="66"/>
  <c r="J530" i="66"/>
  <c r="J529" i="66"/>
  <c r="J528" i="66"/>
  <c r="J527" i="66"/>
  <c r="J526" i="66"/>
  <c r="J525" i="66"/>
  <c r="J524" i="66"/>
  <c r="J523" i="66"/>
  <c r="J522" i="66"/>
  <c r="J521" i="66"/>
  <c r="J520" i="66"/>
  <c r="J519" i="66"/>
  <c r="J518" i="66"/>
  <c r="J517" i="66"/>
  <c r="J516" i="66"/>
  <c r="J515" i="66"/>
  <c r="J514" i="66"/>
  <c r="J513" i="66"/>
  <c r="J512" i="66"/>
  <c r="J511" i="66"/>
  <c r="J510" i="66"/>
  <c r="J509" i="66"/>
  <c r="J508" i="66"/>
  <c r="J507" i="66"/>
  <c r="J506" i="66"/>
  <c r="J505" i="66"/>
  <c r="J504" i="66"/>
  <c r="J503" i="66"/>
  <c r="J502" i="66"/>
  <c r="J501" i="66"/>
  <c r="J500" i="66"/>
  <c r="J499" i="66"/>
  <c r="J498" i="66"/>
  <c r="J497" i="66"/>
  <c r="J496" i="66"/>
  <c r="J495" i="66"/>
  <c r="J494" i="66"/>
  <c r="J493" i="66"/>
  <c r="J492" i="66"/>
  <c r="J491" i="66"/>
  <c r="J490" i="66"/>
  <c r="J489" i="66"/>
  <c r="J488" i="66"/>
  <c r="J487" i="66"/>
  <c r="J486" i="66"/>
  <c r="J485" i="66"/>
  <c r="J484" i="66"/>
  <c r="J483" i="66"/>
  <c r="J482" i="66"/>
  <c r="J481" i="66"/>
  <c r="J480" i="66"/>
  <c r="J479" i="66"/>
  <c r="J478" i="66"/>
  <c r="J477" i="66"/>
  <c r="J476" i="66"/>
  <c r="J475" i="66"/>
  <c r="J474" i="66"/>
  <c r="J473" i="66"/>
  <c r="J472" i="66"/>
  <c r="J471" i="66"/>
  <c r="J470" i="66"/>
  <c r="J469" i="66"/>
  <c r="J468" i="66"/>
  <c r="J467" i="66"/>
  <c r="J466" i="66"/>
  <c r="J465" i="66"/>
  <c r="J464" i="66"/>
  <c r="J463" i="66"/>
  <c r="J462" i="66"/>
  <c r="J461" i="66"/>
  <c r="J460" i="66"/>
  <c r="J459" i="66"/>
  <c r="J458" i="66"/>
  <c r="J457" i="66"/>
  <c r="J456" i="66"/>
  <c r="J455" i="66"/>
  <c r="J454" i="66"/>
  <c r="J453" i="66"/>
  <c r="J452" i="66"/>
  <c r="J451" i="66"/>
  <c r="J450" i="66"/>
  <c r="J449" i="66"/>
  <c r="J448" i="66"/>
  <c r="J447" i="66"/>
  <c r="J446" i="66"/>
  <c r="J445" i="66"/>
  <c r="J444" i="66"/>
  <c r="J443" i="66"/>
  <c r="J442" i="66"/>
  <c r="J441" i="66"/>
  <c r="J440" i="66"/>
  <c r="J439" i="66"/>
  <c r="J438" i="66"/>
  <c r="J437" i="66"/>
  <c r="J436" i="66"/>
  <c r="J435" i="66"/>
  <c r="J434" i="66"/>
  <c r="J433" i="66"/>
  <c r="J432" i="66"/>
  <c r="J431" i="66"/>
  <c r="J430" i="66"/>
  <c r="J429" i="66"/>
  <c r="J428" i="66"/>
  <c r="J427" i="66"/>
  <c r="J426" i="66"/>
  <c r="J425" i="66"/>
  <c r="J424" i="66"/>
  <c r="J423" i="66"/>
  <c r="J422" i="66"/>
  <c r="J421" i="66"/>
  <c r="J420" i="66"/>
  <c r="J419" i="66"/>
  <c r="J418" i="66"/>
  <c r="J417" i="66"/>
  <c r="J416" i="66"/>
  <c r="J415" i="66"/>
  <c r="J414" i="66"/>
  <c r="J413" i="66"/>
  <c r="J412" i="66"/>
  <c r="J411" i="66"/>
  <c r="J410" i="66"/>
  <c r="J409" i="66"/>
  <c r="J408" i="66"/>
  <c r="J407" i="66"/>
  <c r="J406" i="66"/>
  <c r="J405" i="66"/>
  <c r="J404" i="66"/>
  <c r="J403" i="66"/>
  <c r="J402" i="66"/>
  <c r="J401" i="66"/>
  <c r="J400" i="66"/>
  <c r="J399" i="66"/>
  <c r="J398" i="66"/>
  <c r="J397" i="66"/>
  <c r="J396" i="66"/>
  <c r="J395" i="66"/>
  <c r="J394" i="66"/>
  <c r="J393" i="66"/>
  <c r="J392" i="66"/>
  <c r="J391" i="66"/>
  <c r="J390" i="66"/>
  <c r="J389" i="66"/>
  <c r="J388" i="66"/>
  <c r="J387" i="66"/>
  <c r="J386" i="66"/>
  <c r="J385" i="66"/>
  <c r="J384" i="66"/>
  <c r="J383" i="66"/>
  <c r="J382" i="66"/>
  <c r="J381" i="66"/>
  <c r="J380" i="66"/>
  <c r="J379" i="66"/>
  <c r="J378" i="66"/>
  <c r="J377" i="66"/>
  <c r="J376" i="66"/>
  <c r="J375" i="66"/>
  <c r="J374" i="66"/>
  <c r="J373" i="66"/>
  <c r="J372" i="66"/>
  <c r="J371" i="66"/>
  <c r="J370" i="66"/>
  <c r="J369" i="66"/>
  <c r="J368" i="66"/>
  <c r="J367" i="66"/>
  <c r="J366" i="66"/>
  <c r="J365" i="66"/>
  <c r="J364" i="66"/>
  <c r="J363" i="66"/>
  <c r="J362" i="66"/>
  <c r="J361" i="66"/>
  <c r="J360" i="66"/>
  <c r="J359" i="66"/>
  <c r="J358" i="66"/>
  <c r="J357" i="66"/>
  <c r="J356" i="66"/>
  <c r="J355" i="66"/>
  <c r="J354" i="66"/>
  <c r="J353" i="66"/>
  <c r="J352" i="66"/>
  <c r="J351" i="66"/>
  <c r="J350" i="66"/>
  <c r="J349" i="66"/>
  <c r="J348" i="66"/>
  <c r="J347" i="66"/>
  <c r="J346" i="66"/>
  <c r="J345" i="66"/>
  <c r="J344" i="66"/>
  <c r="J343" i="66"/>
  <c r="J342" i="66"/>
  <c r="J341" i="66"/>
  <c r="J340" i="66"/>
  <c r="J339" i="66"/>
  <c r="J338" i="66"/>
  <c r="J337" i="66"/>
  <c r="J336" i="66"/>
  <c r="J335" i="66"/>
  <c r="J334" i="66"/>
  <c r="J333" i="66"/>
  <c r="J332" i="66"/>
  <c r="J331" i="66"/>
  <c r="J330" i="66"/>
  <c r="J329" i="66"/>
  <c r="J328" i="66"/>
  <c r="J327" i="66"/>
  <c r="J326" i="66"/>
  <c r="J325" i="66"/>
  <c r="J324" i="66"/>
  <c r="J323" i="66"/>
  <c r="J322" i="66"/>
  <c r="J321" i="66"/>
  <c r="J320" i="66"/>
  <c r="J319" i="66"/>
  <c r="J318" i="66"/>
  <c r="J317" i="66"/>
  <c r="J316" i="66"/>
  <c r="J315" i="66"/>
  <c r="J314" i="66"/>
  <c r="J313" i="66"/>
  <c r="J312" i="66"/>
  <c r="J311" i="66"/>
  <c r="J310" i="66"/>
  <c r="J309" i="66"/>
  <c r="J308" i="66"/>
  <c r="J307" i="66"/>
  <c r="J306" i="66"/>
  <c r="J305" i="66"/>
  <c r="J304" i="66"/>
  <c r="J303" i="66"/>
  <c r="J302" i="66"/>
  <c r="J301" i="66"/>
  <c r="J300" i="66"/>
  <c r="J299" i="66"/>
  <c r="J298" i="66"/>
  <c r="J297" i="66"/>
  <c r="J296" i="66"/>
  <c r="J295" i="66"/>
  <c r="J294" i="66"/>
  <c r="J293" i="66"/>
  <c r="J292" i="66"/>
  <c r="J291" i="66"/>
  <c r="J290" i="66"/>
  <c r="J289" i="66"/>
  <c r="J288" i="66"/>
  <c r="J287" i="66"/>
  <c r="J286" i="66"/>
  <c r="J285" i="66"/>
  <c r="J284" i="66"/>
  <c r="J283" i="66"/>
  <c r="J282" i="66"/>
  <c r="J281" i="66"/>
  <c r="J280" i="66"/>
  <c r="J279" i="66"/>
  <c r="J278" i="66"/>
  <c r="J277" i="66"/>
  <c r="J276" i="66"/>
  <c r="J275" i="66"/>
  <c r="J274" i="66"/>
  <c r="J273" i="66"/>
  <c r="J272" i="66"/>
  <c r="J271" i="66"/>
  <c r="J270" i="66"/>
  <c r="J269" i="66"/>
  <c r="J268" i="66"/>
  <c r="J267" i="66"/>
  <c r="J266" i="66"/>
  <c r="J265" i="66"/>
  <c r="J264" i="66"/>
  <c r="J263" i="66"/>
  <c r="J262" i="66"/>
  <c r="J261" i="66"/>
  <c r="J260" i="66"/>
  <c r="J259" i="66"/>
  <c r="J258" i="66"/>
  <c r="J257" i="66"/>
  <c r="J256" i="66"/>
  <c r="J255" i="66"/>
  <c r="J254" i="66"/>
  <c r="J253" i="66"/>
  <c r="J252" i="66"/>
  <c r="J251" i="66"/>
  <c r="J250" i="66"/>
  <c r="J249" i="66"/>
  <c r="J248" i="66"/>
  <c r="J247" i="66"/>
  <c r="J246" i="66"/>
  <c r="J245" i="66"/>
  <c r="J244" i="66"/>
  <c r="J243" i="66"/>
  <c r="J242" i="66"/>
  <c r="J241" i="66"/>
  <c r="J240" i="66"/>
  <c r="J239" i="66"/>
  <c r="J238" i="66"/>
  <c r="J237" i="66"/>
  <c r="J236" i="66"/>
  <c r="J235" i="66"/>
  <c r="J234" i="66"/>
  <c r="J233" i="66"/>
  <c r="J232" i="66"/>
  <c r="J231" i="66"/>
  <c r="J230" i="66"/>
  <c r="J229" i="66"/>
  <c r="J228" i="66"/>
  <c r="J227" i="66"/>
  <c r="J226" i="66"/>
  <c r="J225" i="66"/>
  <c r="J224" i="66"/>
  <c r="J223" i="66"/>
  <c r="J222" i="66"/>
  <c r="J221" i="66"/>
  <c r="J220" i="66"/>
  <c r="J219" i="66"/>
  <c r="J218" i="66"/>
  <c r="J217" i="66"/>
  <c r="J216" i="66"/>
  <c r="J215" i="66"/>
  <c r="J214" i="66"/>
  <c r="J213" i="66"/>
  <c r="J212" i="66"/>
  <c r="J211" i="66"/>
  <c r="J210" i="66"/>
  <c r="J209" i="66"/>
  <c r="J208" i="66"/>
  <c r="J207" i="66"/>
  <c r="J206" i="66"/>
  <c r="J205" i="66"/>
  <c r="J204" i="66"/>
  <c r="J203" i="66"/>
  <c r="J202" i="66"/>
  <c r="J201" i="66"/>
  <c r="J200" i="66"/>
  <c r="J199" i="66"/>
  <c r="J198" i="66"/>
  <c r="J197" i="66"/>
  <c r="J196" i="66"/>
  <c r="J195" i="66"/>
  <c r="J194" i="66"/>
  <c r="J193" i="66"/>
  <c r="J192" i="66"/>
  <c r="J191" i="66"/>
  <c r="J190" i="66"/>
  <c r="J189" i="66"/>
  <c r="J188" i="66"/>
  <c r="J187" i="66"/>
  <c r="J186" i="66"/>
  <c r="J185" i="66"/>
  <c r="J184" i="66"/>
  <c r="J183" i="66"/>
  <c r="J182" i="66"/>
  <c r="J181" i="66"/>
  <c r="J180" i="66"/>
  <c r="J179" i="66"/>
  <c r="J178" i="66"/>
  <c r="J177" i="66"/>
  <c r="J176" i="66"/>
  <c r="J175" i="66"/>
  <c r="J174" i="66"/>
  <c r="J173" i="66"/>
  <c r="J172" i="66"/>
  <c r="J171" i="66"/>
  <c r="J170" i="66"/>
  <c r="J169" i="66"/>
  <c r="J168" i="66"/>
  <c r="J167" i="66"/>
  <c r="J166" i="66"/>
  <c r="J165" i="66"/>
  <c r="J164" i="66"/>
  <c r="J163" i="66"/>
  <c r="J162" i="66"/>
  <c r="J161" i="66"/>
  <c r="J160" i="66"/>
  <c r="J159" i="66"/>
  <c r="J158" i="66"/>
  <c r="J157" i="66"/>
  <c r="J156" i="66"/>
  <c r="J155" i="66"/>
  <c r="J154" i="66"/>
  <c r="J153" i="66"/>
  <c r="J152" i="66"/>
  <c r="J151" i="66"/>
  <c r="J150" i="66"/>
  <c r="J149" i="66"/>
  <c r="J148" i="66"/>
  <c r="J147" i="66"/>
  <c r="J146" i="66"/>
  <c r="J145" i="66"/>
  <c r="J144" i="66"/>
  <c r="J143" i="66"/>
  <c r="J142" i="66"/>
  <c r="J141" i="66"/>
  <c r="J140" i="66"/>
  <c r="J139" i="66"/>
  <c r="J138" i="66"/>
  <c r="J137" i="66"/>
  <c r="J136" i="66"/>
  <c r="J135" i="66"/>
  <c r="J134" i="66"/>
  <c r="J133" i="66"/>
  <c r="J132" i="66"/>
  <c r="J131" i="66"/>
  <c r="J130" i="66"/>
  <c r="J129" i="66"/>
  <c r="J128" i="66"/>
  <c r="J127" i="66"/>
  <c r="J126" i="66"/>
  <c r="J125" i="66"/>
  <c r="J124" i="66"/>
  <c r="J123" i="66"/>
  <c r="J122" i="66"/>
  <c r="J121" i="66"/>
  <c r="J120" i="66"/>
  <c r="J119" i="66"/>
  <c r="J118" i="66"/>
  <c r="J117" i="66"/>
  <c r="J116" i="66"/>
  <c r="J115" i="66"/>
  <c r="J114" i="66"/>
  <c r="J113" i="66"/>
  <c r="J112" i="66"/>
  <c r="J111" i="66"/>
  <c r="J110" i="66"/>
  <c r="J109" i="66"/>
  <c r="J108" i="66"/>
  <c r="J107" i="66"/>
  <c r="J106" i="66"/>
  <c r="J105" i="66"/>
  <c r="J104" i="66"/>
  <c r="J103" i="66"/>
  <c r="J102" i="66"/>
  <c r="J101" i="66"/>
  <c r="J100" i="66"/>
  <c r="J99" i="66"/>
  <c r="J98" i="66"/>
  <c r="J97" i="66"/>
  <c r="J96" i="66"/>
  <c r="J95" i="66"/>
  <c r="J94" i="66"/>
  <c r="J93" i="66"/>
  <c r="J92" i="66"/>
  <c r="J91" i="66"/>
  <c r="J90" i="66"/>
  <c r="J89" i="66"/>
  <c r="J88" i="66"/>
  <c r="J87" i="66"/>
  <c r="J86" i="66"/>
  <c r="J85" i="66"/>
  <c r="J84" i="66"/>
  <c r="J83" i="66"/>
  <c r="J82" i="66"/>
  <c r="J81" i="66"/>
  <c r="J80" i="66"/>
  <c r="J79" i="66"/>
  <c r="J78" i="66"/>
  <c r="J77" i="66"/>
  <c r="J76" i="66"/>
  <c r="J75" i="66"/>
  <c r="J74" i="66"/>
  <c r="J73" i="66"/>
  <c r="J72" i="66"/>
  <c r="J71" i="66"/>
  <c r="J70" i="66"/>
  <c r="J69" i="66"/>
  <c r="J68" i="66"/>
  <c r="J67" i="66"/>
  <c r="J66" i="66"/>
  <c r="J65" i="66"/>
  <c r="J64" i="66"/>
  <c r="J63" i="66"/>
  <c r="J62" i="66"/>
  <c r="J61" i="66"/>
  <c r="J60" i="66"/>
  <c r="J59" i="66"/>
  <c r="J58" i="66"/>
  <c r="J57" i="66"/>
  <c r="J56" i="66"/>
  <c r="J55" i="66"/>
  <c r="J54" i="66"/>
  <c r="J53" i="66"/>
  <c r="J52" i="66"/>
  <c r="J51" i="66"/>
  <c r="J50" i="66"/>
  <c r="J49" i="66"/>
  <c r="J48" i="66"/>
  <c r="J47" i="66"/>
  <c r="J46" i="66"/>
  <c r="J45" i="66"/>
  <c r="J44" i="66"/>
  <c r="J43" i="66"/>
  <c r="J42" i="66"/>
  <c r="J41" i="66"/>
  <c r="J40" i="66"/>
  <c r="J39" i="66"/>
  <c r="J38" i="66"/>
  <c r="J37" i="66"/>
  <c r="J36" i="66"/>
  <c r="J35" i="66"/>
  <c r="J34" i="66"/>
  <c r="J33" i="66"/>
  <c r="J32" i="66"/>
  <c r="J31" i="66"/>
  <c r="J30" i="66"/>
  <c r="J29" i="66"/>
  <c r="J28" i="66"/>
  <c r="J27" i="66"/>
  <c r="J26" i="66"/>
  <c r="J25" i="66"/>
  <c r="J24" i="66"/>
  <c r="J23" i="66"/>
  <c r="J22" i="66"/>
  <c r="J21" i="66"/>
  <c r="J20" i="66"/>
  <c r="J19" i="66"/>
  <c r="J18" i="66"/>
  <c r="J17" i="66"/>
  <c r="J16" i="66"/>
  <c r="J15" i="66"/>
  <c r="J14" i="66"/>
  <c r="J13" i="66"/>
  <c r="J12" i="66"/>
  <c r="J11" i="66"/>
  <c r="J10" i="66"/>
  <c r="J9" i="66"/>
  <c r="J8" i="66"/>
  <c r="J7" i="66"/>
  <c r="J6" i="66"/>
  <c r="J5" i="66"/>
  <c r="J45" i="63" l="1"/>
  <c r="J44" i="63"/>
  <c r="J43" i="63"/>
  <c r="J42" i="63"/>
  <c r="J41" i="63"/>
  <c r="J40" i="63"/>
  <c r="J39" i="63"/>
  <c r="J38" i="63"/>
  <c r="J37" i="63"/>
  <c r="J36" i="63"/>
  <c r="J35" i="63"/>
  <c r="J34" i="63"/>
  <c r="J33" i="63"/>
  <c r="J32" i="63"/>
  <c r="J31" i="63"/>
  <c r="J30" i="63"/>
  <c r="J29" i="63"/>
  <c r="J28" i="63"/>
  <c r="J27" i="63"/>
  <c r="J26" i="63"/>
  <c r="J25" i="63"/>
  <c r="J24" i="63"/>
  <c r="J23" i="63"/>
  <c r="J22" i="63"/>
  <c r="J21" i="63"/>
  <c r="J20" i="63"/>
  <c r="J12" i="63"/>
  <c r="J11" i="63"/>
  <c r="J10" i="63"/>
  <c r="J9" i="63"/>
  <c r="J13" i="63"/>
  <c r="J14" i="63"/>
  <c r="J15" i="63"/>
  <c r="J16" i="63"/>
  <c r="J17" i="63"/>
  <c r="J18" i="63"/>
  <c r="J19" i="63"/>
  <c r="J46" i="63"/>
  <c r="J47" i="63"/>
  <c r="J48" i="63"/>
  <c r="J49" i="63"/>
  <c r="J50" i="63"/>
  <c r="J51" i="63"/>
  <c r="J52" i="63"/>
  <c r="J53" i="63"/>
  <c r="J54" i="63"/>
  <c r="J55" i="63"/>
  <c r="J56" i="63"/>
  <c r="J57" i="63"/>
  <c r="J58" i="63"/>
  <c r="J59" i="63"/>
  <c r="J60" i="63"/>
  <c r="J61" i="63"/>
  <c r="J62" i="63"/>
  <c r="J63" i="63"/>
  <c r="J64" i="63"/>
  <c r="J65" i="63"/>
  <c r="J66" i="63"/>
  <c r="J67" i="63"/>
  <c r="J68" i="63"/>
  <c r="J69" i="63"/>
  <c r="J70" i="63"/>
  <c r="J71" i="63"/>
  <c r="J72" i="63"/>
  <c r="J73" i="63"/>
  <c r="J74" i="63"/>
  <c r="J75" i="63"/>
  <c r="J76" i="63"/>
  <c r="J77" i="63"/>
  <c r="J78" i="63"/>
  <c r="J79" i="63"/>
  <c r="J80" i="63"/>
  <c r="J81" i="63"/>
  <c r="J82" i="63"/>
  <c r="J83" i="63"/>
  <c r="J84" i="63"/>
  <c r="J85" i="63"/>
  <c r="J86" i="63"/>
  <c r="J87" i="63"/>
  <c r="J88" i="63"/>
  <c r="J89" i="63"/>
  <c r="J90" i="63"/>
  <c r="J91" i="63"/>
  <c r="J92" i="63"/>
  <c r="J93" i="63"/>
  <c r="J94" i="63"/>
  <c r="J95" i="63"/>
  <c r="J96" i="63"/>
  <c r="J97" i="63"/>
  <c r="J98" i="63"/>
  <c r="J99" i="63"/>
  <c r="J100" i="63"/>
  <c r="J101" i="63"/>
  <c r="J102" i="63"/>
  <c r="J103" i="63"/>
  <c r="J104" i="63"/>
  <c r="J105" i="63"/>
  <c r="J106" i="63"/>
  <c r="J107" i="63"/>
  <c r="J108" i="63"/>
  <c r="J109" i="63"/>
  <c r="J110" i="63"/>
  <c r="J111" i="63"/>
  <c r="J8" i="63"/>
  <c r="J7" i="63"/>
  <c r="J6" i="63"/>
  <c r="J5" i="63"/>
  <c r="J60" i="62"/>
  <c r="J59" i="62"/>
  <c r="J58" i="62"/>
  <c r="J57" i="62"/>
  <c r="J56" i="62"/>
  <c r="J55" i="62"/>
  <c r="J54" i="62"/>
  <c r="J53" i="62"/>
  <c r="J52" i="62"/>
  <c r="J51" i="62"/>
  <c r="J50" i="62"/>
  <c r="J49" i="62"/>
  <c r="J48" i="62"/>
  <c r="J47" i="62"/>
  <c r="J46" i="62"/>
  <c r="J45" i="62"/>
  <c r="J44" i="62"/>
  <c r="J43" i="62"/>
  <c r="J42" i="62"/>
  <c r="J41" i="62"/>
  <c r="J40" i="62"/>
  <c r="J39" i="62"/>
  <c r="J38" i="62"/>
  <c r="J37" i="62"/>
  <c r="J36" i="62"/>
  <c r="J35" i="62"/>
  <c r="J34" i="62"/>
  <c r="J33" i="62"/>
  <c r="J32" i="62"/>
  <c r="J31" i="62"/>
  <c r="J30" i="62"/>
  <c r="J29" i="62"/>
  <c r="J28" i="62"/>
  <c r="J27" i="62"/>
  <c r="J26" i="62"/>
  <c r="J25" i="62"/>
  <c r="J24" i="62"/>
  <c r="J23" i="62"/>
  <c r="J22" i="62"/>
  <c r="J21" i="62"/>
  <c r="J20" i="62"/>
  <c r="J19" i="62"/>
  <c r="J18" i="62"/>
  <c r="J17" i="62"/>
  <c r="J16" i="62"/>
  <c r="J15" i="62"/>
  <c r="J14" i="62"/>
  <c r="J13" i="62"/>
  <c r="J12" i="62"/>
  <c r="J11" i="62"/>
  <c r="J10" i="62"/>
  <c r="J9" i="62"/>
  <c r="J8" i="62"/>
  <c r="J7" i="62"/>
  <c r="J6" i="62"/>
  <c r="J5" i="62"/>
  <c r="J331" i="60" l="1"/>
  <c r="J332" i="60"/>
  <c r="J333" i="60"/>
  <c r="J309" i="60"/>
  <c r="J310" i="60"/>
  <c r="J311" i="60"/>
  <c r="J312" i="60"/>
  <c r="J313" i="60"/>
  <c r="J314" i="60"/>
  <c r="J315" i="60"/>
  <c r="J316" i="60"/>
  <c r="J317" i="60"/>
  <c r="J318" i="60"/>
  <c r="J319" i="60"/>
  <c r="J320" i="60"/>
  <c r="J321" i="60"/>
  <c r="J322" i="60"/>
  <c r="J323" i="60"/>
  <c r="J324" i="60"/>
  <c r="J325" i="60"/>
  <c r="J326" i="60"/>
  <c r="J327" i="60"/>
  <c r="J328" i="60"/>
  <c r="J329" i="60"/>
  <c r="J330" i="60"/>
  <c r="J292" i="60"/>
  <c r="J293" i="60"/>
  <c r="J294" i="60"/>
  <c r="J295" i="60"/>
  <c r="J296" i="60"/>
  <c r="J297" i="60"/>
  <c r="J298" i="60"/>
  <c r="J299" i="60"/>
  <c r="J300" i="60"/>
  <c r="J301" i="60"/>
  <c r="J302" i="60"/>
  <c r="J303" i="60"/>
  <c r="J304" i="60"/>
  <c r="J305" i="60"/>
  <c r="J306" i="60"/>
  <c r="J307" i="60"/>
  <c r="J308" i="60"/>
  <c r="J195" i="60"/>
  <c r="J196" i="60"/>
  <c r="J197" i="60"/>
  <c r="J198" i="60"/>
  <c r="J199" i="60"/>
  <c r="J200" i="60"/>
  <c r="J201" i="60"/>
  <c r="J202" i="60"/>
  <c r="J203" i="60"/>
  <c r="J204" i="60"/>
  <c r="J205" i="60"/>
  <c r="J206" i="60"/>
  <c r="J207" i="60"/>
  <c r="J208" i="60"/>
  <c r="J209" i="60"/>
  <c r="J210" i="60"/>
  <c r="J211" i="60"/>
  <c r="J212" i="60"/>
  <c r="J213" i="60"/>
  <c r="J214" i="60"/>
  <c r="J215" i="60"/>
  <c r="J216" i="60"/>
  <c r="J217" i="60"/>
  <c r="J218" i="60"/>
  <c r="J219" i="60"/>
  <c r="J220" i="60"/>
  <c r="J221" i="60"/>
  <c r="J222" i="60"/>
  <c r="J223" i="60"/>
  <c r="J224" i="60"/>
  <c r="J225" i="60"/>
  <c r="J226" i="60"/>
  <c r="J227" i="60"/>
  <c r="J228" i="60"/>
  <c r="J229" i="60"/>
  <c r="J230" i="60"/>
  <c r="J231" i="60"/>
  <c r="J232" i="60"/>
  <c r="J233" i="60"/>
  <c r="J234" i="60"/>
  <c r="J235" i="60"/>
  <c r="J236" i="60"/>
  <c r="J237" i="60"/>
  <c r="J238" i="60"/>
  <c r="J239" i="60"/>
  <c r="J240" i="60"/>
  <c r="J241" i="60"/>
  <c r="J242" i="60"/>
  <c r="J243" i="60"/>
  <c r="J244" i="60"/>
  <c r="J245" i="60"/>
  <c r="J246" i="60"/>
  <c r="J247" i="60"/>
  <c r="J248" i="60"/>
  <c r="J249" i="60"/>
  <c r="J250" i="60"/>
  <c r="J251" i="60"/>
  <c r="J252" i="60"/>
  <c r="J253" i="60"/>
  <c r="J254" i="60"/>
  <c r="J255" i="60"/>
  <c r="J256" i="60"/>
  <c r="J257" i="60"/>
  <c r="J258" i="60"/>
  <c r="J259" i="60"/>
  <c r="J260" i="60"/>
  <c r="J261" i="60"/>
  <c r="J262" i="60"/>
  <c r="J263" i="60"/>
  <c r="J264" i="60"/>
  <c r="J265" i="60"/>
  <c r="J266" i="60"/>
  <c r="J267" i="60"/>
  <c r="J268" i="60"/>
  <c r="J269" i="60"/>
  <c r="J270" i="60"/>
  <c r="J271" i="60"/>
  <c r="J272" i="60"/>
  <c r="J273" i="60"/>
  <c r="J274" i="60"/>
  <c r="J275" i="60"/>
  <c r="J276" i="60"/>
  <c r="J277" i="60"/>
  <c r="J278" i="60"/>
  <c r="J279" i="60"/>
  <c r="J280" i="60"/>
  <c r="J281" i="60"/>
  <c r="J282" i="60"/>
  <c r="J283" i="60"/>
  <c r="J284" i="60"/>
  <c r="J285" i="60"/>
  <c r="J286" i="60"/>
  <c r="J287" i="60"/>
  <c r="J288" i="60"/>
  <c r="J289" i="60"/>
  <c r="J290" i="60"/>
  <c r="J291" i="60"/>
  <c r="J165" i="60"/>
  <c r="J166" i="60"/>
  <c r="J167" i="60"/>
  <c r="J168" i="60"/>
  <c r="J169" i="60"/>
  <c r="J170" i="60"/>
  <c r="J171" i="60"/>
  <c r="J172" i="60"/>
  <c r="J173" i="60"/>
  <c r="J174" i="60"/>
  <c r="J175" i="60"/>
  <c r="J176" i="60"/>
  <c r="J177" i="60"/>
  <c r="J178" i="60"/>
  <c r="J179" i="60"/>
  <c r="J180" i="60"/>
  <c r="J181" i="60"/>
  <c r="J182" i="60"/>
  <c r="J183" i="60"/>
  <c r="J184" i="60"/>
  <c r="J185" i="60"/>
  <c r="J186" i="60"/>
  <c r="J187" i="60"/>
  <c r="J188" i="60"/>
  <c r="J189" i="60"/>
  <c r="J190" i="60"/>
  <c r="J191" i="60"/>
  <c r="J192" i="60"/>
  <c r="J193" i="60"/>
  <c r="J194" i="60"/>
  <c r="J148" i="60"/>
  <c r="J149" i="60"/>
  <c r="J150" i="60"/>
  <c r="J151" i="60"/>
  <c r="J152" i="60"/>
  <c r="J153" i="60"/>
  <c r="J154" i="60"/>
  <c r="J155" i="60"/>
  <c r="J156" i="60"/>
  <c r="J157" i="60"/>
  <c r="J158" i="60"/>
  <c r="J159" i="60"/>
  <c r="J160" i="60"/>
  <c r="J161" i="60"/>
  <c r="J162" i="60"/>
  <c r="J163" i="60"/>
  <c r="J164" i="60"/>
  <c r="J147" i="60"/>
  <c r="J146" i="60"/>
  <c r="J145" i="60"/>
  <c r="J144" i="60"/>
  <c r="J143" i="60"/>
  <c r="J142" i="60"/>
  <c r="J141" i="60"/>
  <c r="J140" i="60"/>
  <c r="J139" i="60"/>
  <c r="J138" i="60"/>
  <c r="J137" i="60"/>
  <c r="J136" i="60"/>
  <c r="J135" i="60"/>
  <c r="J134" i="60"/>
  <c r="J133" i="60"/>
  <c r="J132" i="60"/>
  <c r="J131" i="60"/>
  <c r="J130" i="60"/>
  <c r="J129" i="60"/>
  <c r="J128" i="60"/>
  <c r="J127" i="60"/>
  <c r="J126" i="60"/>
  <c r="J125" i="60"/>
  <c r="J124" i="60"/>
  <c r="J123" i="60"/>
  <c r="J122" i="60"/>
  <c r="J121" i="60"/>
  <c r="J120" i="60"/>
  <c r="J119" i="60"/>
  <c r="J118" i="60"/>
  <c r="J117" i="60"/>
  <c r="J116" i="60"/>
  <c r="J115" i="60"/>
  <c r="J114" i="60"/>
  <c r="J113" i="60"/>
  <c r="J112" i="60"/>
  <c r="J111" i="60"/>
  <c r="J110" i="60"/>
  <c r="J109" i="60"/>
  <c r="J108" i="60"/>
  <c r="J107" i="60"/>
  <c r="J106" i="60"/>
  <c r="J105" i="60"/>
  <c r="J104" i="60"/>
  <c r="J103" i="60"/>
  <c r="J102" i="60"/>
  <c r="J101" i="60"/>
  <c r="J100" i="60"/>
  <c r="J99" i="60"/>
  <c r="J98" i="60"/>
  <c r="J97" i="60"/>
  <c r="J96" i="60"/>
  <c r="J95" i="60"/>
  <c r="J94" i="60"/>
  <c r="J93" i="60"/>
  <c r="J92" i="60"/>
  <c r="J91" i="60"/>
  <c r="J90" i="60"/>
  <c r="J89" i="60"/>
  <c r="J88" i="60"/>
  <c r="J87" i="60"/>
  <c r="J86" i="60"/>
  <c r="J85" i="60"/>
  <c r="J84" i="60"/>
  <c r="J83" i="60"/>
  <c r="J82" i="60"/>
  <c r="J81" i="60"/>
  <c r="J80" i="60"/>
  <c r="J79" i="60"/>
  <c r="J78" i="60"/>
  <c r="J77" i="60"/>
  <c r="J76" i="60"/>
  <c r="J75" i="60"/>
  <c r="J74" i="60"/>
  <c r="J73" i="60"/>
  <c r="J72" i="60"/>
  <c r="J71" i="60"/>
  <c r="J70" i="60"/>
  <c r="J69" i="60"/>
  <c r="J68" i="60"/>
  <c r="J67" i="60"/>
  <c r="J66" i="60"/>
  <c r="J65" i="60"/>
  <c r="J64" i="60"/>
  <c r="J63" i="60"/>
  <c r="J62" i="60"/>
  <c r="J61" i="60"/>
  <c r="J60" i="60"/>
  <c r="J59" i="60"/>
  <c r="J58" i="60"/>
  <c r="J57" i="60"/>
  <c r="J56" i="60"/>
  <c r="J55" i="60"/>
  <c r="J54" i="60"/>
  <c r="J53" i="60"/>
  <c r="J52" i="60"/>
  <c r="J51" i="60"/>
  <c r="J50" i="60"/>
  <c r="J49" i="60"/>
  <c r="J48" i="60"/>
  <c r="J47" i="60"/>
  <c r="J46" i="60"/>
  <c r="J45" i="60"/>
  <c r="J44" i="60"/>
  <c r="J43" i="60"/>
  <c r="J42" i="60"/>
  <c r="J41" i="60"/>
  <c r="J40" i="60"/>
  <c r="J39" i="60"/>
  <c r="J38" i="60"/>
  <c r="J37" i="60"/>
  <c r="J36" i="60"/>
  <c r="J35" i="60"/>
  <c r="J34" i="60"/>
  <c r="J33" i="60"/>
  <c r="J32" i="60"/>
  <c r="J31" i="60"/>
  <c r="J30" i="60"/>
  <c r="J29" i="60"/>
  <c r="J28" i="60"/>
  <c r="J27" i="60"/>
  <c r="J26" i="60"/>
  <c r="J25" i="60"/>
  <c r="J24" i="60"/>
  <c r="J23" i="60"/>
  <c r="J22" i="60"/>
  <c r="J21" i="60"/>
  <c r="J20" i="60"/>
  <c r="J19" i="60"/>
  <c r="J18" i="60"/>
  <c r="J17" i="60"/>
  <c r="J16" i="60"/>
  <c r="J15" i="60"/>
  <c r="J14" i="60"/>
  <c r="J13" i="60"/>
  <c r="J12" i="60"/>
  <c r="J11" i="60"/>
  <c r="J10" i="60"/>
  <c r="J9" i="60"/>
  <c r="J8" i="60"/>
  <c r="J7" i="60"/>
  <c r="J6" i="60"/>
  <c r="J5" i="60"/>
  <c r="J48" i="59"/>
  <c r="J139" i="59"/>
  <c r="J138" i="59"/>
  <c r="J137" i="59"/>
  <c r="J136" i="59"/>
  <c r="J135" i="59"/>
  <c r="J134" i="59"/>
  <c r="J133" i="59"/>
  <c r="J132" i="59"/>
  <c r="J131" i="59"/>
  <c r="J130" i="59"/>
  <c r="J129" i="59"/>
  <c r="J128" i="59"/>
  <c r="J127" i="59"/>
  <c r="J126" i="59"/>
  <c r="J125" i="59"/>
  <c r="J124" i="59"/>
  <c r="J123" i="59"/>
  <c r="J122" i="59"/>
  <c r="J121" i="59"/>
  <c r="J120" i="59"/>
  <c r="J119" i="59"/>
  <c r="J118" i="59"/>
  <c r="J117" i="59"/>
  <c r="J116" i="59"/>
  <c r="J115" i="59"/>
  <c r="J114" i="59"/>
  <c r="J113" i="59"/>
  <c r="J112" i="59"/>
  <c r="J111" i="59"/>
  <c r="J110" i="59"/>
  <c r="J109" i="59"/>
  <c r="J108" i="59"/>
  <c r="J107" i="59"/>
  <c r="J106" i="59"/>
  <c r="J105" i="59"/>
  <c r="J104" i="59"/>
  <c r="J103" i="59"/>
  <c r="J102" i="59"/>
  <c r="J67" i="59"/>
  <c r="J68" i="59"/>
  <c r="J69" i="59"/>
  <c r="J70" i="59"/>
  <c r="J71" i="59"/>
  <c r="J72" i="59"/>
  <c r="J73" i="59"/>
  <c r="J74" i="59"/>
  <c r="J75" i="59"/>
  <c r="J76" i="59"/>
  <c r="J77" i="59"/>
  <c r="J78" i="59"/>
  <c r="J79" i="59"/>
  <c r="J80" i="59"/>
  <c r="J81" i="59"/>
  <c r="J82" i="59"/>
  <c r="J83" i="59"/>
  <c r="J84" i="59"/>
  <c r="J85" i="59"/>
  <c r="J86" i="59"/>
  <c r="J87" i="59"/>
  <c r="J88" i="59"/>
  <c r="J89" i="59"/>
  <c r="J90" i="59"/>
  <c r="J91" i="59"/>
  <c r="J92" i="59"/>
  <c r="J93" i="59"/>
  <c r="J94" i="59"/>
  <c r="J95" i="59"/>
  <c r="J96" i="59"/>
  <c r="J97" i="59"/>
  <c r="J98" i="59"/>
  <c r="J99" i="59"/>
  <c r="J100" i="59"/>
  <c r="J101" i="59"/>
  <c r="J66" i="59"/>
  <c r="J65" i="59"/>
  <c r="J64" i="59"/>
  <c r="J63" i="59"/>
  <c r="J62" i="59"/>
  <c r="J61" i="59"/>
  <c r="J60" i="59"/>
  <c r="J59" i="59"/>
  <c r="J58" i="59"/>
  <c r="J57" i="59"/>
  <c r="J56" i="59"/>
  <c r="J55" i="59"/>
  <c r="J54" i="59"/>
  <c r="J53" i="59"/>
  <c r="J52" i="59"/>
  <c r="J51" i="59"/>
  <c r="J50" i="59"/>
  <c r="J49" i="59"/>
  <c r="J47" i="59"/>
  <c r="J46" i="59"/>
  <c r="J45" i="59"/>
  <c r="J44" i="59"/>
  <c r="J43" i="59"/>
  <c r="J42" i="59"/>
  <c r="J41" i="59"/>
  <c r="J40" i="59"/>
  <c r="J39" i="59"/>
  <c r="J38" i="59"/>
  <c r="J37" i="59"/>
  <c r="J36" i="59"/>
  <c r="J35" i="59"/>
  <c r="J34" i="59"/>
  <c r="J33" i="59"/>
  <c r="J32" i="59"/>
  <c r="J31" i="59"/>
  <c r="J30" i="59"/>
  <c r="J29" i="59"/>
  <c r="J28" i="59"/>
  <c r="J27" i="59"/>
  <c r="J26" i="59"/>
  <c r="J25" i="59"/>
  <c r="J24" i="59"/>
  <c r="J23" i="59"/>
  <c r="J22" i="59"/>
  <c r="J21" i="59"/>
  <c r="J20" i="59"/>
  <c r="J19" i="59"/>
  <c r="J18" i="59"/>
  <c r="J17" i="59"/>
  <c r="J16" i="59"/>
  <c r="J15" i="59"/>
  <c r="J14" i="59"/>
  <c r="J13" i="59"/>
  <c r="J12" i="59"/>
  <c r="J11" i="59"/>
  <c r="J10" i="59"/>
  <c r="J9" i="59"/>
  <c r="J8" i="59"/>
  <c r="J7" i="59"/>
  <c r="J6" i="59"/>
  <c r="J5" i="59"/>
  <c r="J68" i="58"/>
  <c r="J67" i="58"/>
  <c r="J66" i="58"/>
  <c r="J65" i="58"/>
  <c r="J64" i="58"/>
  <c r="J63" i="58"/>
  <c r="J62" i="58"/>
  <c r="J61" i="58"/>
  <c r="J60" i="58"/>
  <c r="J59" i="58"/>
  <c r="J58" i="58"/>
  <c r="J57" i="58"/>
  <c r="J56" i="58"/>
  <c r="J55" i="58"/>
  <c r="J54" i="58"/>
  <c r="J53" i="58"/>
  <c r="J52" i="58"/>
  <c r="J51" i="58"/>
  <c r="J50" i="58"/>
  <c r="J49" i="58"/>
  <c r="J48" i="58"/>
  <c r="J47" i="58"/>
  <c r="J46" i="58"/>
  <c r="J45" i="58"/>
  <c r="J44" i="58"/>
  <c r="J43" i="58"/>
  <c r="J42" i="58"/>
  <c r="J41" i="58"/>
  <c r="J40" i="58"/>
  <c r="J39" i="58"/>
  <c r="J38" i="58"/>
  <c r="J37" i="58"/>
  <c r="J36" i="58"/>
  <c r="J35" i="58"/>
  <c r="J34" i="58"/>
  <c r="J33" i="58"/>
  <c r="J32" i="58"/>
  <c r="J31" i="58"/>
  <c r="J30" i="58"/>
  <c r="J29" i="58"/>
  <c r="J28" i="58"/>
  <c r="J27" i="58"/>
  <c r="J26" i="58"/>
  <c r="J25" i="58"/>
  <c r="J24" i="58"/>
  <c r="J23" i="58"/>
  <c r="J22" i="58"/>
  <c r="J21" i="58"/>
  <c r="J20" i="58"/>
  <c r="J19" i="58"/>
  <c r="J18" i="58"/>
  <c r="J17" i="58"/>
  <c r="J16" i="58"/>
  <c r="J15" i="58"/>
  <c r="J14" i="58"/>
  <c r="J13" i="58"/>
  <c r="J12" i="58"/>
  <c r="J11" i="58"/>
  <c r="J10" i="58"/>
  <c r="J9" i="58"/>
  <c r="J8" i="58"/>
  <c r="J7" i="58"/>
  <c r="J6" i="58"/>
  <c r="J5" i="58"/>
  <c r="J353" i="56"/>
  <c r="J352" i="56"/>
  <c r="J351" i="56"/>
  <c r="J350" i="56"/>
  <c r="J349" i="56"/>
  <c r="J348" i="56"/>
  <c r="J347" i="56"/>
  <c r="J346" i="56"/>
  <c r="J345" i="56"/>
  <c r="J344" i="56"/>
  <c r="J343" i="56"/>
  <c r="J342" i="56"/>
  <c r="J341" i="56"/>
  <c r="J340" i="56"/>
  <c r="J339" i="56"/>
  <c r="J338" i="56"/>
  <c r="J337" i="56"/>
  <c r="J336" i="56"/>
  <c r="J335" i="56"/>
  <c r="J334" i="56"/>
  <c r="J333" i="56"/>
  <c r="J332" i="56"/>
  <c r="J331" i="56"/>
  <c r="J330" i="56"/>
  <c r="J329" i="56"/>
  <c r="J328" i="56"/>
  <c r="J327" i="56"/>
  <c r="J326" i="56"/>
  <c r="J325" i="56"/>
  <c r="J324" i="56"/>
  <c r="J323" i="56"/>
  <c r="J322" i="56"/>
  <c r="J321" i="56"/>
  <c r="J320" i="56"/>
  <c r="J319" i="56"/>
  <c r="J318" i="56"/>
  <c r="J317" i="56"/>
  <c r="J316" i="56"/>
  <c r="J315" i="56"/>
  <c r="J314" i="56"/>
  <c r="J313" i="56"/>
  <c r="J312" i="56"/>
  <c r="J311" i="56"/>
  <c r="J310" i="56"/>
  <c r="J309" i="56"/>
  <c r="J308" i="56"/>
  <c r="J307" i="56"/>
  <c r="J306" i="56"/>
  <c r="J305" i="56"/>
  <c r="J304" i="56"/>
  <c r="J303" i="56"/>
  <c r="J302" i="56"/>
  <c r="J301" i="56"/>
  <c r="J300" i="56"/>
  <c r="J299" i="56"/>
  <c r="J298" i="56"/>
  <c r="J297" i="56"/>
  <c r="J296" i="56"/>
  <c r="J295" i="56"/>
  <c r="J294" i="56"/>
  <c r="J293" i="56"/>
  <c r="J292" i="56"/>
  <c r="J291" i="56"/>
  <c r="J290" i="56"/>
  <c r="J289" i="56"/>
  <c r="J288" i="56"/>
  <c r="J287" i="56"/>
  <c r="J286" i="56"/>
  <c r="J285" i="56"/>
  <c r="J284" i="56"/>
  <c r="J283" i="56"/>
  <c r="J282" i="56"/>
  <c r="J281" i="56"/>
  <c r="J280" i="56"/>
  <c r="J279" i="56"/>
  <c r="J278" i="56"/>
  <c r="J276" i="56"/>
  <c r="J275" i="56"/>
  <c r="J274" i="56"/>
  <c r="J273" i="56"/>
  <c r="J272" i="56"/>
  <c r="J271" i="56"/>
  <c r="J270" i="56"/>
  <c r="J269" i="56"/>
  <c r="J268" i="56"/>
  <c r="J267" i="56"/>
  <c r="J266" i="56"/>
  <c r="J265" i="56"/>
  <c r="J264" i="56"/>
  <c r="J263" i="56"/>
  <c r="J262" i="56"/>
  <c r="J261" i="56"/>
  <c r="J260" i="56"/>
  <c r="J259" i="56"/>
  <c r="J258" i="56"/>
  <c r="J257" i="56"/>
  <c r="J256" i="56"/>
  <c r="J255" i="56"/>
  <c r="J254" i="56"/>
  <c r="J253" i="56"/>
  <c r="J252" i="56"/>
  <c r="J251" i="56"/>
  <c r="J250" i="56"/>
  <c r="J249" i="56"/>
  <c r="J248" i="56"/>
  <c r="J247" i="56"/>
  <c r="J246" i="56"/>
  <c r="J245" i="56"/>
  <c r="J244" i="56"/>
  <c r="J243" i="56"/>
  <c r="J242" i="56"/>
  <c r="J241" i="56"/>
  <c r="J240" i="56"/>
  <c r="J239" i="56"/>
  <c r="J238" i="56"/>
  <c r="J237" i="56"/>
  <c r="J236" i="56"/>
  <c r="J235" i="56"/>
  <c r="J234" i="56"/>
  <c r="J233" i="56"/>
  <c r="J232" i="56"/>
  <c r="J231" i="56"/>
  <c r="J230" i="56"/>
  <c r="J229" i="56"/>
  <c r="J228" i="56"/>
  <c r="J227" i="56"/>
  <c r="J226" i="56"/>
  <c r="J225" i="56"/>
  <c r="J224" i="56"/>
  <c r="J223" i="56"/>
  <c r="J222" i="56"/>
  <c r="J221" i="56"/>
  <c r="J220" i="56"/>
  <c r="J219" i="56"/>
  <c r="J218" i="56"/>
  <c r="J217" i="56"/>
  <c r="J216" i="56"/>
  <c r="J215" i="56"/>
  <c r="J214" i="56"/>
  <c r="J213" i="56"/>
  <c r="J212" i="56"/>
  <c r="J211" i="56"/>
  <c r="J210" i="56"/>
  <c r="J209" i="56"/>
  <c r="J208" i="56"/>
  <c r="J207" i="56"/>
  <c r="J206" i="56"/>
  <c r="J205" i="56"/>
  <c r="J204" i="56"/>
  <c r="J203" i="56"/>
  <c r="J202" i="56"/>
  <c r="J201" i="56"/>
  <c r="J200" i="56"/>
  <c r="J199" i="56"/>
  <c r="J198" i="56"/>
  <c r="J197" i="56"/>
  <c r="J196" i="56"/>
  <c r="J195" i="56"/>
  <c r="J194" i="56"/>
  <c r="J193" i="56"/>
  <c r="J192" i="56"/>
  <c r="J191" i="56"/>
  <c r="J190" i="56"/>
  <c r="J189" i="56"/>
  <c r="J188" i="56"/>
  <c r="J187" i="56"/>
  <c r="J186" i="56"/>
  <c r="J185" i="56"/>
  <c r="J184" i="56"/>
  <c r="J183" i="56"/>
  <c r="J182" i="56"/>
  <c r="J181" i="56"/>
  <c r="J180" i="56"/>
  <c r="J179" i="56"/>
  <c r="J178" i="56"/>
  <c r="J177" i="56"/>
  <c r="J176" i="56"/>
  <c r="J175" i="56"/>
  <c r="J174" i="56"/>
  <c r="J173" i="56"/>
  <c r="J172" i="56"/>
  <c r="J171" i="56"/>
  <c r="J170" i="56"/>
  <c r="J169" i="56"/>
  <c r="J168" i="56"/>
  <c r="J167" i="56"/>
  <c r="J166" i="56"/>
  <c r="J165" i="56"/>
  <c r="J164" i="56"/>
  <c r="J163" i="56"/>
  <c r="J162" i="56"/>
  <c r="J161" i="56"/>
  <c r="J160" i="56"/>
  <c r="J159" i="56"/>
  <c r="J158" i="56"/>
  <c r="J157" i="56"/>
  <c r="J156" i="56"/>
  <c r="J155" i="56"/>
  <c r="J154" i="56"/>
  <c r="J153" i="56"/>
  <c r="J152" i="56"/>
  <c r="J151" i="56"/>
  <c r="J150" i="56"/>
  <c r="J149" i="56"/>
  <c r="J148" i="56"/>
  <c r="J147" i="56"/>
  <c r="J146" i="56"/>
  <c r="J145" i="56"/>
  <c r="J144" i="56"/>
  <c r="J143" i="56"/>
  <c r="J142" i="56"/>
  <c r="J141" i="56"/>
  <c r="J140" i="56"/>
  <c r="J139" i="56"/>
  <c r="J138" i="56"/>
  <c r="J137" i="56"/>
  <c r="J136" i="56"/>
  <c r="J135" i="56"/>
  <c r="J134" i="56"/>
  <c r="J133" i="56"/>
  <c r="J132" i="56"/>
  <c r="J131" i="56"/>
  <c r="J130" i="56"/>
  <c r="J129" i="56"/>
  <c r="J128" i="56"/>
  <c r="J127" i="56"/>
  <c r="J126" i="56"/>
  <c r="J125" i="56"/>
  <c r="J124" i="56"/>
  <c r="J123" i="56"/>
  <c r="J122" i="56"/>
  <c r="J121" i="56"/>
  <c r="J120" i="56"/>
  <c r="J119" i="56"/>
  <c r="J118" i="56"/>
  <c r="J117" i="56"/>
  <c r="J116" i="56"/>
  <c r="J115" i="56"/>
  <c r="J114" i="56"/>
  <c r="J113" i="56"/>
  <c r="J112" i="56"/>
  <c r="J111" i="56"/>
  <c r="J110" i="56"/>
  <c r="J109" i="56"/>
  <c r="J108" i="56"/>
  <c r="J107" i="56"/>
  <c r="J106" i="56"/>
  <c r="J105" i="56"/>
  <c r="J104" i="56"/>
  <c r="J103" i="56"/>
  <c r="J102" i="56"/>
  <c r="J101" i="56"/>
  <c r="J100" i="56"/>
  <c r="J99" i="56"/>
  <c r="J98" i="56"/>
  <c r="J97" i="56"/>
  <c r="J96" i="56"/>
  <c r="J95" i="56"/>
  <c r="J94" i="56"/>
  <c r="J93" i="56"/>
  <c r="J92" i="56"/>
  <c r="J91" i="56"/>
  <c r="J90" i="56"/>
  <c r="J89" i="56"/>
  <c r="J88" i="56"/>
  <c r="J87" i="56"/>
  <c r="J86" i="56"/>
  <c r="J85" i="56"/>
  <c r="J84" i="56"/>
  <c r="J83" i="56"/>
  <c r="J82" i="56"/>
  <c r="J81" i="56"/>
  <c r="J80" i="56"/>
  <c r="J79" i="56"/>
  <c r="J78" i="56"/>
  <c r="J77" i="56"/>
  <c r="J76" i="56"/>
  <c r="J75" i="56"/>
  <c r="J74" i="56"/>
  <c r="J73" i="56"/>
  <c r="J72" i="56"/>
  <c r="J71" i="56"/>
  <c r="J70" i="56"/>
  <c r="J69" i="56"/>
  <c r="J68" i="56"/>
  <c r="J67" i="56"/>
  <c r="J66" i="56"/>
  <c r="J65" i="56"/>
  <c r="J64" i="56"/>
  <c r="J63" i="56"/>
  <c r="J62" i="56"/>
  <c r="J61" i="56"/>
  <c r="J60" i="56"/>
  <c r="J59" i="56"/>
  <c r="J58" i="56"/>
  <c r="J57" i="56"/>
  <c r="J56" i="56"/>
  <c r="J55" i="56"/>
  <c r="J54" i="56"/>
  <c r="J53" i="56"/>
  <c r="J52" i="56"/>
  <c r="J51" i="56"/>
  <c r="J50" i="56"/>
  <c r="J49" i="56"/>
  <c r="J48" i="56"/>
  <c r="J47" i="56"/>
  <c r="J46" i="56"/>
  <c r="J45" i="56"/>
  <c r="J44" i="56"/>
  <c r="J43" i="56"/>
  <c r="J42" i="56"/>
  <c r="J41" i="56"/>
  <c r="J40" i="56"/>
  <c r="J39" i="56"/>
  <c r="J38" i="56"/>
  <c r="J37" i="56"/>
  <c r="J36" i="56"/>
  <c r="J35" i="56"/>
  <c r="J34" i="56"/>
  <c r="J33" i="56"/>
  <c r="J32" i="56"/>
  <c r="J31" i="56"/>
  <c r="J30" i="56"/>
  <c r="J29" i="56"/>
  <c r="J28" i="56"/>
  <c r="J27" i="56"/>
  <c r="J26" i="56"/>
  <c r="J25" i="56"/>
  <c r="J24" i="56"/>
  <c r="J23" i="56"/>
  <c r="J22" i="56"/>
  <c r="J21" i="56"/>
  <c r="J20" i="56"/>
  <c r="J19" i="56"/>
  <c r="J18" i="56"/>
  <c r="J17" i="56"/>
  <c r="J16" i="56"/>
  <c r="J15" i="56"/>
  <c r="J14" i="56"/>
  <c r="J13" i="56"/>
  <c r="J12" i="56"/>
  <c r="J11" i="56"/>
  <c r="J10" i="56"/>
  <c r="J9" i="56"/>
  <c r="J8" i="56"/>
  <c r="J7" i="56"/>
  <c r="J6" i="56"/>
  <c r="J5" i="56"/>
  <c r="E4" i="40" l="1"/>
  <c r="C2" i="39"/>
  <c r="C2" i="40"/>
  <c r="C2" i="41"/>
  <c r="C2" i="42"/>
  <c r="C2" i="43"/>
  <c r="C2" i="44"/>
  <c r="C2" i="45"/>
  <c r="C2" i="38" l="1"/>
  <c r="C2" i="37"/>
  <c r="G7" i="39" l="1"/>
  <c r="G4" i="39"/>
  <c r="H4" i="37"/>
  <c r="I4" i="37" s="1"/>
  <c r="J4" i="37"/>
  <c r="K4" i="37" s="1"/>
  <c r="L4" i="37"/>
  <c r="M4" i="37" s="1"/>
  <c r="N4" i="37"/>
  <c r="O4" i="37" s="1"/>
  <c r="H5" i="37" l="1"/>
  <c r="I5" i="37" s="1"/>
  <c r="J5" i="37"/>
  <c r="K5" i="37" s="1"/>
  <c r="L5" i="37"/>
  <c r="M5" i="37" s="1"/>
  <c r="N5" i="37"/>
  <c r="O5" i="37" s="1"/>
  <c r="E8" i="39" l="1"/>
  <c r="G8" i="39" s="1"/>
  <c r="E10" i="41" l="1"/>
  <c r="G10" i="41" s="1"/>
  <c r="E13" i="44" l="1"/>
  <c r="E6" i="39" l="1"/>
  <c r="G6" i="39" s="1"/>
  <c r="E5" i="39"/>
  <c r="G5" i="39" s="1"/>
  <c r="E7" i="42"/>
  <c r="N5" i="38" l="1"/>
  <c r="O5" i="38" s="1"/>
  <c r="L5" i="38"/>
  <c r="M5" i="38" s="1"/>
  <c r="J5" i="38"/>
  <c r="K5" i="38" s="1"/>
  <c r="H5" i="38"/>
  <c r="I5" i="38" s="1"/>
  <c r="G5" i="38"/>
  <c r="H4" i="38" l="1"/>
  <c r="I4" i="38" s="1"/>
  <c r="E9" i="39" l="1"/>
  <c r="G9" i="39" s="1"/>
  <c r="E4" i="37" l="1"/>
  <c r="G4" i="37" s="1"/>
  <c r="E5" i="37" l="1"/>
  <c r="G5" i="37" s="1"/>
  <c r="N15" i="44" l="1"/>
  <c r="L15" i="44"/>
  <c r="J15" i="44"/>
  <c r="H15" i="44"/>
  <c r="E15" i="44"/>
  <c r="G15" i="44" s="1"/>
  <c r="N10" i="44"/>
  <c r="O10" i="44" s="1"/>
  <c r="L10" i="44"/>
  <c r="M10" i="44" s="1"/>
  <c r="J10" i="44"/>
  <c r="K10" i="44" s="1"/>
  <c r="H10" i="44"/>
  <c r="I10" i="44" s="1"/>
  <c r="E10" i="44"/>
  <c r="G10" i="44" s="1"/>
  <c r="N4" i="44"/>
  <c r="O4" i="44" s="1"/>
  <c r="L4" i="44"/>
  <c r="M4" i="44" s="1"/>
  <c r="J4" i="44"/>
  <c r="K4" i="44" s="1"/>
  <c r="H4" i="44"/>
  <c r="I4" i="44" s="1"/>
  <c r="E4" i="44"/>
  <c r="G4" i="44" s="1"/>
  <c r="N12" i="44"/>
  <c r="O12" i="44" s="1"/>
  <c r="L12" i="44"/>
  <c r="M12" i="44" s="1"/>
  <c r="J12" i="44"/>
  <c r="K12" i="44" s="1"/>
  <c r="H12" i="44"/>
  <c r="I12" i="44" s="1"/>
  <c r="E12" i="44"/>
  <c r="G12" i="44" s="1"/>
  <c r="N6" i="44"/>
  <c r="O6" i="44" s="1"/>
  <c r="L6" i="44"/>
  <c r="M6" i="44" s="1"/>
  <c r="J6" i="44"/>
  <c r="K6" i="44" s="1"/>
  <c r="H6" i="44"/>
  <c r="I6" i="44" s="1"/>
  <c r="E6" i="44"/>
  <c r="G6" i="44" s="1"/>
  <c r="N11" i="44"/>
  <c r="L11" i="44"/>
  <c r="J11" i="44"/>
  <c r="H11" i="44"/>
  <c r="E11" i="44"/>
  <c r="G11" i="44" s="1"/>
  <c r="E5" i="44"/>
  <c r="G5" i="44" s="1"/>
  <c r="H5" i="44"/>
  <c r="J5" i="44"/>
  <c r="L5" i="44"/>
  <c r="N5" i="44"/>
  <c r="N11" i="41"/>
  <c r="O11" i="41" s="1"/>
  <c r="L11" i="41"/>
  <c r="M11" i="41" s="1"/>
  <c r="J11" i="41"/>
  <c r="K11" i="41" s="1"/>
  <c r="H11" i="41"/>
  <c r="I11" i="41" s="1"/>
  <c r="E11" i="41"/>
  <c r="G11" i="41" s="1"/>
  <c r="N7" i="41"/>
  <c r="O7" i="41" s="1"/>
  <c r="L7" i="41"/>
  <c r="M7" i="41" s="1"/>
  <c r="J7" i="41"/>
  <c r="K7" i="41" s="1"/>
  <c r="H7" i="41"/>
  <c r="I7" i="41" s="1"/>
  <c r="E7" i="41"/>
  <c r="G7" i="41" s="1"/>
  <c r="N14" i="44"/>
  <c r="O14" i="44" s="1"/>
  <c r="L14" i="44"/>
  <c r="M14" i="44" s="1"/>
  <c r="J14" i="44"/>
  <c r="K14" i="44" s="1"/>
  <c r="H14" i="44"/>
  <c r="I14" i="44" s="1"/>
  <c r="E14" i="44"/>
  <c r="G14" i="44" s="1"/>
  <c r="N8" i="44"/>
  <c r="O8" i="44" s="1"/>
  <c r="L8" i="44"/>
  <c r="M8" i="44" s="1"/>
  <c r="J8" i="44"/>
  <c r="K8" i="44" s="1"/>
  <c r="H8" i="44"/>
  <c r="I8" i="44" s="1"/>
  <c r="E8" i="44"/>
  <c r="G8" i="44" s="1"/>
  <c r="N8" i="41"/>
  <c r="O8" i="41" s="1"/>
  <c r="L8" i="41"/>
  <c r="M8" i="41" s="1"/>
  <c r="J8" i="41"/>
  <c r="K8" i="41" s="1"/>
  <c r="H8" i="41"/>
  <c r="I8" i="41" s="1"/>
  <c r="E8" i="41"/>
  <c r="G8" i="41" s="1"/>
  <c r="N4" i="41"/>
  <c r="O4" i="41" s="1"/>
  <c r="L4" i="41"/>
  <c r="M4" i="41" s="1"/>
  <c r="J4" i="41"/>
  <c r="K4" i="41" s="1"/>
  <c r="H4" i="41"/>
  <c r="I4" i="41" s="1"/>
  <c r="E4" i="41"/>
  <c r="G4" i="41" s="1"/>
  <c r="N9" i="41"/>
  <c r="L9" i="41"/>
  <c r="J9" i="41"/>
  <c r="H9" i="41"/>
  <c r="E9" i="41"/>
  <c r="G9" i="41" s="1"/>
  <c r="N5" i="41"/>
  <c r="L5" i="41"/>
  <c r="J5" i="41"/>
  <c r="H5" i="41"/>
  <c r="E5" i="41"/>
  <c r="G5" i="41" s="1"/>
  <c r="N6" i="42"/>
  <c r="L6" i="42"/>
  <c r="J6" i="42"/>
  <c r="H6" i="42"/>
  <c r="E6" i="42"/>
  <c r="G6" i="42" s="1"/>
  <c r="E4" i="42"/>
  <c r="N13" i="45"/>
  <c r="L13" i="45"/>
  <c r="J13" i="45"/>
  <c r="H13" i="45"/>
  <c r="E13" i="45"/>
  <c r="G13" i="45" s="1"/>
  <c r="N12" i="45"/>
  <c r="O12" i="45" s="1"/>
  <c r="L12" i="45"/>
  <c r="M12" i="45" s="1"/>
  <c r="J12" i="45"/>
  <c r="K12" i="45" s="1"/>
  <c r="H12" i="45"/>
  <c r="I12" i="45" s="1"/>
  <c r="E12" i="45"/>
  <c r="G12" i="45" s="1"/>
  <c r="N11" i="45"/>
  <c r="O11" i="45" s="1"/>
  <c r="L11" i="45"/>
  <c r="M11" i="45" s="1"/>
  <c r="J11" i="45"/>
  <c r="K11" i="45" s="1"/>
  <c r="H11" i="45"/>
  <c r="I11" i="45" s="1"/>
  <c r="E11" i="45"/>
  <c r="G11" i="45" s="1"/>
  <c r="N10" i="45"/>
  <c r="O10" i="45" s="1"/>
  <c r="L10" i="45"/>
  <c r="M10" i="45" s="1"/>
  <c r="J10" i="45"/>
  <c r="K10" i="45" s="1"/>
  <c r="H10" i="45"/>
  <c r="I10" i="45" s="1"/>
  <c r="E10" i="45"/>
  <c r="G10" i="45" s="1"/>
  <c r="N9" i="45"/>
  <c r="L9" i="45"/>
  <c r="J9" i="45"/>
  <c r="H9" i="45"/>
  <c r="E9" i="45"/>
  <c r="G9" i="45" s="1"/>
  <c r="N7" i="44"/>
  <c r="L7" i="44"/>
  <c r="J7" i="44"/>
  <c r="H7" i="44"/>
  <c r="E7" i="44"/>
  <c r="G7" i="44" s="1"/>
  <c r="N9" i="44"/>
  <c r="L9" i="44"/>
  <c r="J9" i="44"/>
  <c r="H9" i="44"/>
  <c r="E9" i="44"/>
  <c r="G9" i="44" s="1"/>
  <c r="K6" i="42" l="1"/>
  <c r="K9" i="41"/>
  <c r="O5" i="41"/>
  <c r="I13" i="45"/>
  <c r="M6" i="42"/>
  <c r="I5" i="41"/>
  <c r="O6" i="42"/>
  <c r="K5" i="41"/>
  <c r="O9" i="41"/>
  <c r="I6" i="42"/>
  <c r="M5" i="41"/>
  <c r="I9" i="41"/>
  <c r="O13" i="45"/>
  <c r="K13" i="45"/>
  <c r="M13" i="45"/>
  <c r="M15" i="44"/>
  <c r="O15" i="44"/>
  <c r="I15" i="44"/>
  <c r="K15" i="44"/>
  <c r="I5" i="44"/>
  <c r="K11" i="44"/>
  <c r="I11" i="44"/>
  <c r="I9" i="44"/>
  <c r="K5" i="44"/>
  <c r="O5" i="44"/>
  <c r="M11" i="44"/>
  <c r="M5" i="44"/>
  <c r="O11" i="44"/>
  <c r="O7" i="44"/>
  <c r="I7" i="44"/>
  <c r="O9" i="44"/>
  <c r="M9" i="44"/>
  <c r="K7" i="44"/>
  <c r="M9" i="41"/>
  <c r="O9" i="45"/>
  <c r="I9" i="45"/>
  <c r="K9" i="45"/>
  <c r="M9" i="45"/>
  <c r="M7" i="44"/>
  <c r="K9" i="44"/>
  <c r="E8" i="45"/>
  <c r="E6" i="45"/>
  <c r="E7" i="45"/>
  <c r="E5" i="45"/>
  <c r="E4" i="45"/>
  <c r="N11" i="43" l="1"/>
  <c r="O11" i="43" s="1"/>
  <c r="L11" i="43"/>
  <c r="M11" i="43" s="1"/>
  <c r="J11" i="43"/>
  <c r="K11" i="43" s="1"/>
  <c r="H11" i="43"/>
  <c r="I11" i="43" s="1"/>
  <c r="E11" i="43"/>
  <c r="G11" i="43" s="1"/>
  <c r="E7" i="43"/>
  <c r="N10" i="43"/>
  <c r="L10" i="43"/>
  <c r="J10" i="43"/>
  <c r="H10" i="43"/>
  <c r="E10" i="43"/>
  <c r="G10" i="43" s="1"/>
  <c r="E6" i="43"/>
  <c r="N9" i="43"/>
  <c r="O9" i="43" s="1"/>
  <c r="L9" i="43"/>
  <c r="M9" i="43" s="1"/>
  <c r="J9" i="43"/>
  <c r="K9" i="43" s="1"/>
  <c r="H9" i="43"/>
  <c r="I9" i="43" s="1"/>
  <c r="E9" i="43"/>
  <c r="G9" i="43" s="1"/>
  <c r="E5" i="43"/>
  <c r="O10" i="43" l="1"/>
  <c r="I10" i="43"/>
  <c r="K10" i="43"/>
  <c r="M10" i="43"/>
  <c r="N8" i="43"/>
  <c r="O8" i="43" s="1"/>
  <c r="L8" i="43"/>
  <c r="M8" i="43" s="1"/>
  <c r="J8" i="43"/>
  <c r="K8" i="43" s="1"/>
  <c r="H8" i="43"/>
  <c r="I8" i="43" s="1"/>
  <c r="E8" i="43"/>
  <c r="G8" i="43" s="1"/>
  <c r="N4" i="43"/>
  <c r="O4" i="43" s="1"/>
  <c r="L4" i="43"/>
  <c r="M4" i="43" s="1"/>
  <c r="J4" i="43"/>
  <c r="K4" i="43" s="1"/>
  <c r="H4" i="43"/>
  <c r="I4" i="43" s="1"/>
  <c r="E4" i="43"/>
  <c r="G4" i="43" s="1"/>
  <c r="N7" i="42"/>
  <c r="O7" i="42" s="1"/>
  <c r="L7" i="42"/>
  <c r="M7" i="42" s="1"/>
  <c r="J7" i="42"/>
  <c r="K7" i="42" s="1"/>
  <c r="H7" i="42"/>
  <c r="I7" i="42" s="1"/>
  <c r="G7" i="42"/>
  <c r="E5" i="42"/>
  <c r="N4" i="42"/>
  <c r="O4" i="42" s="1"/>
  <c r="L4" i="42"/>
  <c r="J4" i="42"/>
  <c r="H4" i="42"/>
  <c r="G4" i="42" l="1"/>
  <c r="M4" i="42"/>
  <c r="I4" i="42"/>
  <c r="K4" i="42"/>
  <c r="E7" i="40"/>
  <c r="G7" i="40" s="1"/>
  <c r="E5" i="40"/>
  <c r="G5" i="40" s="1"/>
  <c r="E6" i="41" l="1"/>
  <c r="G6" i="41" s="1"/>
  <c r="E6" i="40"/>
  <c r="G6" i="40" s="1"/>
  <c r="G4" i="40" l="1"/>
  <c r="N8" i="45" l="1"/>
  <c r="O8" i="45" s="1"/>
  <c r="L8" i="45"/>
  <c r="M8" i="45" s="1"/>
  <c r="J8" i="45"/>
  <c r="K8" i="45" s="1"/>
  <c r="H8" i="45"/>
  <c r="I8" i="45" s="1"/>
  <c r="G8" i="45"/>
  <c r="N7" i="45"/>
  <c r="O7" i="45" s="1"/>
  <c r="L7" i="45"/>
  <c r="M7" i="45" s="1"/>
  <c r="J7" i="45"/>
  <c r="K7" i="45" s="1"/>
  <c r="H7" i="45"/>
  <c r="I7" i="45" s="1"/>
  <c r="N6" i="45"/>
  <c r="O6" i="45" s="1"/>
  <c r="L6" i="45"/>
  <c r="M6" i="45" s="1"/>
  <c r="J6" i="45"/>
  <c r="K6" i="45" s="1"/>
  <c r="H6" i="45"/>
  <c r="I6" i="45" s="1"/>
  <c r="G6" i="45"/>
  <c r="N5" i="45"/>
  <c r="O5" i="45" s="1"/>
  <c r="L5" i="45"/>
  <c r="M5" i="45" s="1"/>
  <c r="J5" i="45"/>
  <c r="K5" i="45" s="1"/>
  <c r="H5" i="45"/>
  <c r="I5" i="45" s="1"/>
  <c r="G5" i="45"/>
  <c r="N4" i="45"/>
  <c r="O4" i="45" s="1"/>
  <c r="L4" i="45"/>
  <c r="M4" i="45" s="1"/>
  <c r="J4" i="45"/>
  <c r="K4" i="45" s="1"/>
  <c r="H4" i="45"/>
  <c r="I4" i="45" s="1"/>
  <c r="G4" i="45"/>
  <c r="N13" i="44"/>
  <c r="O13" i="44" s="1"/>
  <c r="L13" i="44"/>
  <c r="M13" i="44" s="1"/>
  <c r="J13" i="44"/>
  <c r="K13" i="44" s="1"/>
  <c r="H13" i="44"/>
  <c r="I13" i="44" s="1"/>
  <c r="G13" i="44"/>
  <c r="N7" i="43"/>
  <c r="O7" i="43" s="1"/>
  <c r="L7" i="43"/>
  <c r="M7" i="43" s="1"/>
  <c r="J7" i="43"/>
  <c r="K7" i="43" s="1"/>
  <c r="H7" i="43"/>
  <c r="I7" i="43" s="1"/>
  <c r="G7" i="43"/>
  <c r="N6" i="43"/>
  <c r="O6" i="43" s="1"/>
  <c r="L6" i="43"/>
  <c r="M6" i="43" s="1"/>
  <c r="J6" i="43"/>
  <c r="K6" i="43" s="1"/>
  <c r="H6" i="43"/>
  <c r="I6" i="43" s="1"/>
  <c r="G6" i="43"/>
  <c r="N5" i="43"/>
  <c r="O5" i="43" s="1"/>
  <c r="L5" i="43"/>
  <c r="M5" i="43" s="1"/>
  <c r="J5" i="43"/>
  <c r="K5" i="43" s="1"/>
  <c r="H5" i="43"/>
  <c r="I5" i="43" s="1"/>
  <c r="G5" i="43"/>
  <c r="N5" i="42"/>
  <c r="O5" i="42" s="1"/>
  <c r="L5" i="42"/>
  <c r="M5" i="42" s="1"/>
  <c r="J5" i="42"/>
  <c r="K5" i="42" s="1"/>
  <c r="H5" i="42"/>
  <c r="I5" i="42" s="1"/>
  <c r="G5" i="42"/>
  <c r="N7" i="39"/>
  <c r="O7" i="39" s="1"/>
  <c r="L7" i="39"/>
  <c r="M7" i="39" s="1"/>
  <c r="J7" i="39"/>
  <c r="K7" i="39" s="1"/>
  <c r="H7" i="39"/>
  <c r="I7" i="39" s="1"/>
  <c r="N4" i="39"/>
  <c r="O4" i="39" s="1"/>
  <c r="L4" i="39"/>
  <c r="M4" i="39" s="1"/>
  <c r="J4" i="39"/>
  <c r="K4" i="39" s="1"/>
  <c r="H4" i="39"/>
  <c r="I4" i="39" s="1"/>
  <c r="N4" i="38"/>
  <c r="O4" i="38" s="1"/>
  <c r="L4" i="38"/>
  <c r="M4" i="38" s="1"/>
  <c r="J4" i="38"/>
  <c r="K4" i="38" s="1"/>
  <c r="G4" i="38"/>
  <c r="G7" i="45" l="1"/>
</calcChain>
</file>

<file path=xl/sharedStrings.xml><?xml version="1.0" encoding="utf-8"?>
<sst xmlns="http://schemas.openxmlformats.org/spreadsheetml/2006/main" count="37830" uniqueCount="10516">
  <si>
    <t>NYS Net Price</t>
  </si>
  <si>
    <t>List Price / MSRP</t>
  </si>
  <si>
    <t>Unit of Measurement</t>
  </si>
  <si>
    <t>Manufacturer/Product Line</t>
  </si>
  <si>
    <t>n/a</t>
  </si>
  <si>
    <t>Percent (%) Discount</t>
  </si>
  <si>
    <t>Region 1</t>
  </si>
  <si>
    <t>Region 2</t>
  </si>
  <si>
    <t>Region 3</t>
  </si>
  <si>
    <t>Region 4</t>
  </si>
  <si>
    <t>Region 5</t>
  </si>
  <si>
    <t>Region 6</t>
  </si>
  <si>
    <t xml:space="preserve">Region 7 </t>
  </si>
  <si>
    <t>Region 8</t>
  </si>
  <si>
    <t>Region 9</t>
  </si>
  <si>
    <t>Lot 2</t>
  </si>
  <si>
    <t>Line #</t>
  </si>
  <si>
    <t xml:space="preserve">Warranty Period - # of year(s) after acceptance as required by Appendix B, Clause 54 </t>
  </si>
  <si>
    <t>Job Title</t>
  </si>
  <si>
    <t>Description of Duties</t>
  </si>
  <si>
    <t>Prevailing Wage Rate</t>
  </si>
  <si>
    <t>Supplemental Benefit</t>
  </si>
  <si>
    <t>Percent Markup</t>
  </si>
  <si>
    <t>After Business Hours
Hourly Pay Rate</t>
  </si>
  <si>
    <t>After Business Hours 
Total Hourly Rate</t>
  </si>
  <si>
    <t>Saturday Hourly Pay Rate</t>
  </si>
  <si>
    <t>Saturday Total Hourly Rate</t>
  </si>
  <si>
    <t>Sunday and NYS Holiday Total Hourly Rate</t>
  </si>
  <si>
    <t>Electrician/Electrical Installer 
Onsite Region 1</t>
  </si>
  <si>
    <t>Sunday and NYS Holiday Hourly Pay Rate</t>
  </si>
  <si>
    <t>Overtime
Total Hourly Rate</t>
  </si>
  <si>
    <t>Overtime
Hourly Pay Rate</t>
  </si>
  <si>
    <t>Total Hourly Rate</t>
  </si>
  <si>
    <t>Overtime 
Total Hourly Rate</t>
  </si>
  <si>
    <t>Electrician/Electrical Installer Onsite Region 2</t>
  </si>
  <si>
    <t>Supplemental Benefits</t>
  </si>
  <si>
    <t>Product Line Subcategory Indicator
(If Applicable)</t>
  </si>
  <si>
    <t>Region 1 - Nassau and Suffolk Counties</t>
  </si>
  <si>
    <t>Region 2 - Bronx, Kings, New York, Queens, and Richmond Counties</t>
  </si>
  <si>
    <t>Region 4 - Orange, Rockland, Sullivan, and Ulster Counties</t>
  </si>
  <si>
    <t>Region 9 - Alleghany, Cattaraugus, Chautauqua, Erie, Genesee, Niagara, and Wyoming Counties</t>
  </si>
  <si>
    <t>Region 8 - Broome, Chemung, Chenango, Livingston, Monroe, Ontario, Orleans, Schuyler, Seneca, Steuben, Tioga, Tompkins, Wayne, and Yates Counties</t>
  </si>
  <si>
    <t>Region 7 - Cayuga, Cortland, Herkimer, Jefferson, Lewis, Madison, Oneida, Onondaga, Oswego, and St. Lawrence Counties</t>
  </si>
  <si>
    <t>Region 6 - Clinton, Essex, Hamilton, Franklin, Saratoga, Warren, Washington</t>
  </si>
  <si>
    <t>Region 5 - Albany, Columbia, Greene, Delaware, Fulton, Greene, Montgomery, Rensselaer, Schenectady, and Schoharie Counties</t>
  </si>
  <si>
    <t>After Business Hours Total Hourly Rate</t>
  </si>
  <si>
    <t>Prevailing Wage Occupation Sub-category</t>
  </si>
  <si>
    <r>
      <t xml:space="preserve">Electrician/Electrical Installer 
Onsite Region 4
</t>
    </r>
    <r>
      <rPr>
        <u/>
        <sz val="11"/>
        <color theme="1"/>
        <rFont val="Calibri"/>
        <family val="2"/>
        <scheme val="minor"/>
      </rPr>
      <t>Entire Counties</t>
    </r>
    <r>
      <rPr>
        <sz val="11"/>
        <color theme="1"/>
        <rFont val="Calibri"/>
        <family val="2"/>
        <scheme val="minor"/>
      </rPr>
      <t xml:space="preserve"> - </t>
    </r>
    <r>
      <rPr>
        <b/>
        <sz val="11"/>
        <color theme="1"/>
        <rFont val="Calibri"/>
        <family val="2"/>
        <scheme val="minor"/>
      </rPr>
      <t>Orange and Rockland</t>
    </r>
  </si>
  <si>
    <r>
      <t xml:space="preserve">Electrician/Electrical Installer 
Onsite Region 4
</t>
    </r>
    <r>
      <rPr>
        <u/>
        <sz val="11"/>
        <color theme="1"/>
        <rFont val="Calibri"/>
        <family val="2"/>
        <scheme val="minor"/>
      </rPr>
      <t xml:space="preserve">Entire Counties </t>
    </r>
    <r>
      <rPr>
        <sz val="11"/>
        <color theme="1"/>
        <rFont val="Calibri"/>
        <family val="2"/>
        <scheme val="minor"/>
      </rPr>
      <t xml:space="preserve">- </t>
    </r>
    <r>
      <rPr>
        <b/>
        <sz val="11"/>
        <color theme="1"/>
        <rFont val="Calibri"/>
        <family val="2"/>
        <scheme val="minor"/>
      </rPr>
      <t>Sullivan</t>
    </r>
    <r>
      <rPr>
        <sz val="11"/>
        <color theme="1"/>
        <rFont val="Calibri"/>
        <family val="2"/>
        <scheme val="minor"/>
      </rPr>
      <t xml:space="preserve"> and </t>
    </r>
    <r>
      <rPr>
        <b/>
        <sz val="11"/>
        <color theme="1"/>
        <rFont val="Calibri"/>
        <family val="2"/>
        <scheme val="minor"/>
      </rPr>
      <t>Ulster</t>
    </r>
  </si>
  <si>
    <r>
      <t xml:space="preserve">Electronic Article Surveillance Systems
Electronic Identification Systems
Technician Onsite Region 5
</t>
    </r>
    <r>
      <rPr>
        <u/>
        <sz val="11"/>
        <color theme="1"/>
        <rFont val="Calibri"/>
        <family val="2"/>
        <scheme val="minor"/>
      </rPr>
      <t xml:space="preserve">Entire Counties </t>
    </r>
    <r>
      <rPr>
        <sz val="11"/>
        <color theme="1"/>
        <rFont val="Calibri"/>
        <family val="2"/>
        <scheme val="minor"/>
      </rPr>
      <t xml:space="preserve">- </t>
    </r>
    <r>
      <rPr>
        <b/>
        <sz val="11"/>
        <color theme="1"/>
        <rFont val="Calibri"/>
        <family val="2"/>
        <scheme val="minor"/>
      </rPr>
      <t>Orange and Rockland</t>
    </r>
  </si>
  <si>
    <r>
      <t xml:space="preserve">Electronic Article Surveillance Systems
Electronic Identification Systems
Technician Onsite Region 5
</t>
    </r>
    <r>
      <rPr>
        <u/>
        <sz val="11"/>
        <color theme="1"/>
        <rFont val="Calibri"/>
        <family val="2"/>
        <scheme val="minor"/>
      </rPr>
      <t xml:space="preserve">Entire Counties </t>
    </r>
    <r>
      <rPr>
        <sz val="11"/>
        <color theme="1"/>
        <rFont val="Calibri"/>
        <family val="2"/>
        <scheme val="minor"/>
      </rPr>
      <t xml:space="preserve">- </t>
    </r>
    <r>
      <rPr>
        <b/>
        <sz val="11"/>
        <color theme="1"/>
        <rFont val="Calibri"/>
        <family val="2"/>
        <scheme val="minor"/>
      </rPr>
      <t>Sullivan and Ulster</t>
    </r>
  </si>
  <si>
    <t>Electrician: Electrician - Broome, Chenango: Entire County except the Townships of Columbus, New Berlin and Sherburne.
Delaware: Only the Townships of Davenport, Delhi, Deposit, Franklin, Hamden, Masonville, Meredith, Sidney, Tompkins and Walton
Townships,and that portion of Colchester and Hancock Townships north of the east branch of the Delaware River. Otsego: Only the Townships of Butternuts, Hartwick, Laurens, Maryland, Milford, Morris, Oneonta, Otego, Unadilla and Westford. Tioga: Only the Townships of Berkshire, Newark Valley, Owego, Richford and Tioga.</t>
  </si>
  <si>
    <r>
      <t xml:space="preserve">Electrician/Electrical Installer 
Onsite Region 5
</t>
    </r>
    <r>
      <rPr>
        <u/>
        <sz val="11"/>
        <color theme="1"/>
        <rFont val="Calibri"/>
        <family val="2"/>
        <scheme val="minor"/>
      </rPr>
      <t>Partial Counties</t>
    </r>
    <r>
      <rPr>
        <b/>
        <sz val="11"/>
        <color theme="1"/>
        <rFont val="Calibri"/>
        <family val="2"/>
        <scheme val="minor"/>
      </rPr>
      <t xml:space="preserve"> </t>
    </r>
    <r>
      <rPr>
        <sz val="11"/>
        <color theme="1"/>
        <rFont val="Calibri"/>
        <family val="2"/>
        <scheme val="minor"/>
      </rPr>
      <t xml:space="preserve">- </t>
    </r>
    <r>
      <rPr>
        <b/>
        <sz val="11"/>
        <color theme="1"/>
        <rFont val="Calibri"/>
        <family val="2"/>
        <scheme val="minor"/>
      </rPr>
      <t>Delaware</t>
    </r>
    <r>
      <rPr>
        <sz val="11"/>
        <color theme="1"/>
        <rFont val="Calibri"/>
        <family val="2"/>
        <scheme val="minor"/>
      </rPr>
      <t xml:space="preserve">:  Only the Townships  of Davenport, Delhi, Deposit, Franklin, 
Hamden, Masonville, Meredith, Sidney, Tompkins, and Walton Townships, and that portion of 
Colchester and Hancock Townships north of the east branch of the Delaware River.  
</t>
    </r>
    <r>
      <rPr>
        <b/>
        <sz val="11"/>
        <color theme="1"/>
        <rFont val="Calibri"/>
        <family val="2"/>
        <scheme val="minor"/>
      </rPr>
      <t>Otsego</t>
    </r>
    <r>
      <rPr>
        <sz val="11"/>
        <color theme="1"/>
        <rFont val="Calibri"/>
        <family val="2"/>
        <scheme val="minor"/>
      </rPr>
      <t xml:space="preserve">:  Only the Townships of Butternuts, Hartwick, Laurens, Maryland, Milford, Morris, Oneonta, Otego, Unadilla, and Westford.  </t>
    </r>
  </si>
  <si>
    <r>
      <t>Electrician/Electrical Installer 
Onsite Region 5
Entire Counties -</t>
    </r>
    <r>
      <rPr>
        <b/>
        <sz val="11"/>
        <color theme="1"/>
        <rFont val="Calibri"/>
        <family val="2"/>
        <scheme val="minor"/>
      </rPr>
      <t xml:space="preserve"> Albany, Columbia, Fulton,  Montgomery, Rensselaer, Schenectady, and Schoharie</t>
    </r>
    <r>
      <rPr>
        <sz val="11"/>
        <color theme="1"/>
        <rFont val="Calibri"/>
        <family val="2"/>
        <scheme val="minor"/>
      </rPr>
      <t xml:space="preserve">
Partial Counties - </t>
    </r>
    <r>
      <rPr>
        <b/>
        <sz val="11"/>
        <color theme="1"/>
        <rFont val="Calibri"/>
        <family val="2"/>
        <scheme val="minor"/>
      </rPr>
      <t>Greene</t>
    </r>
    <r>
      <rPr>
        <sz val="11"/>
        <color theme="1"/>
        <rFont val="Calibri"/>
        <family val="2"/>
        <scheme val="minor"/>
      </rPr>
      <t xml:space="preserve">:  Portion of the County 
North of a line following the South limits of the  City of Catskill in a westerly direction from the Hudson 
River to State Highway 23A.  Then continuing on 23A to the road following the Little West Kill and 
continuing along this road to Delaware County.  
</t>
    </r>
    <r>
      <rPr>
        <b/>
        <sz val="11"/>
        <color theme="1"/>
        <rFont val="Calibri"/>
        <family val="2"/>
        <scheme val="minor"/>
      </rPr>
      <t>Otsego</t>
    </r>
    <r>
      <rPr>
        <sz val="11"/>
        <color theme="1"/>
        <rFont val="Calibri"/>
        <family val="2"/>
        <scheme val="minor"/>
      </rPr>
      <t xml:space="preserve">:  Only the Towns of Decatur and Worchester. </t>
    </r>
  </si>
  <si>
    <t xml:space="preserve">Electrician: Electrician- Albany, Columbia, Fulton, Hamilton, Montgomery, Rensselaer, Saratoga, Schenectady, Schoharie, Warren, Washington, Greene: Portion of the County North of a line following the South limits of the City of Catskill in a westerly direction from the Hudson River to State Highway 23A. Then continuing on 23A to the road following the Little West Kill and continuing along this road to Delaware County. Otsego: Only the Towns of Decatur and Worchester </t>
  </si>
  <si>
    <t>Electrician: Electrician Wireman/Technician -Sullivan, Ulster, Delaware: Only in the Townships of Andes, Harpersfield, Kortwright,Stamford, Bovina, Roxbury, Middletown and those portions of
Colchester and Hancock south of the East Branch of the Delaware River.
Dutchess: All of the county except for the towns of Fishkill,East Fishkill, and Beacon.
Greene: That portion of the county south of a line following the south limits of the city of Catskill in a Westerly direction from the Hudson River to Highway 23A along 23A to the road following the Little Westkill and continuing along this road to Delaware County.</t>
  </si>
  <si>
    <t>Electrician: Electrician - Cortland, Herkimer, Madison, Oneida, Oswego, Cayuga: Townships of Ira, Locke, Sempronius, Sterling, Summerhill and Victory.
Chenango: Only the Townships of Columbus, New Berlin and Sherburne.
Onondaga: Entire County except Townships of Elbridge and Skaneateles.
Otsego: Only the Townships of Plainfield, Richfield, Springfield, Cherry Valley, Roseboom, Middlefield, Otsego, Exeter, Edmeston, Burlington, Pittsfield and New Lebanon. Tompkins: Only the Township of Groton. Wayne: Only the Townships of Huron, Wolcott, Rose and Butler.</t>
  </si>
  <si>
    <r>
      <t xml:space="preserve">Electrical/Electrician Installer
Onsite Region 5
</t>
    </r>
    <r>
      <rPr>
        <u/>
        <sz val="11"/>
        <color theme="1"/>
        <rFont val="Calibri"/>
        <family val="2"/>
        <scheme val="minor"/>
      </rPr>
      <t>Partial County</t>
    </r>
    <r>
      <rPr>
        <sz val="11"/>
        <color theme="1"/>
        <rFont val="Calibri"/>
        <family val="2"/>
        <scheme val="minor"/>
      </rPr>
      <t xml:space="preserve"> - </t>
    </r>
    <r>
      <rPr>
        <b/>
        <sz val="11"/>
        <color theme="1"/>
        <rFont val="Calibri"/>
        <family val="2"/>
        <scheme val="minor"/>
      </rPr>
      <t>Otsego</t>
    </r>
    <r>
      <rPr>
        <sz val="11"/>
        <color theme="1"/>
        <rFont val="Calibri"/>
        <family val="2"/>
        <scheme val="minor"/>
      </rPr>
      <t xml:space="preserve">:  Only the Townships of 
                        Plainfield, Richfield, Springfield, Cherry 
                        Valley, Roseboom, Middlefield, Otsego, 
                        Exeter, Edmeston, Burlington, Pittsfield, 
                        and New Lebanon.  </t>
    </r>
  </si>
  <si>
    <t>Electrician: Electrician - Cortland, Herkimer, Madison, Oneida, Oswego, Cayuga: Townships of Ira, Locke, Sempronius, Sterling, Summerhill and Victory.Chenango: Only the Townships of Columbus, New Berlin and Sherburne. Onondaga: Entire County except Townships of Elbridge and Skaneateles. Otsego: Only the Townships of Plainfield, Richfield, Springfield, Cherry Valley, Roseboom, Middlefield, Otsego, Exeter, Edmeston, Burlington, Pittsfield and New Lebanon. Tompkins: Only the Township of Groton. Wayne: Only the Townships of Huron, Wolcott, Rose and Butler.</t>
  </si>
  <si>
    <r>
      <t xml:space="preserve">Electrician/Electrical Installer 
Onsite Region 5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Delaware</t>
    </r>
    <r>
      <rPr>
        <sz val="11"/>
        <color theme="1"/>
        <rFont val="Calibri"/>
        <family val="2"/>
        <scheme val="minor"/>
      </rPr>
      <t xml:space="preserve">:  Only in the Townships of Andes, Harpersfield, Kortwright, Stamford, Bovina, Roxbury, Middletown and those portions of Colchester and Hancock south of the East Branch of the Delaware River.  
</t>
    </r>
    <r>
      <rPr>
        <b/>
        <sz val="11"/>
        <color theme="1"/>
        <rFont val="Calibri"/>
        <family val="2"/>
        <scheme val="minor"/>
      </rPr>
      <t>Greene</t>
    </r>
    <r>
      <rPr>
        <sz val="11"/>
        <color theme="1"/>
        <rFont val="Calibri"/>
        <family val="2"/>
        <scheme val="minor"/>
      </rPr>
      <t xml:space="preserve">:  That portion of the county south of a line following the south limits of the city of Catskill in a Westerly direction from the Hudson River to Highway 23A along 23A to the road following the Little Westkill and continuing along this road to Delaware County. </t>
    </r>
  </si>
  <si>
    <r>
      <t xml:space="preserve">Electrician/Electrical Installer 
Onsite Region 6 
</t>
    </r>
    <r>
      <rPr>
        <u/>
        <sz val="11"/>
        <color theme="1"/>
        <rFont val="Calibri"/>
        <family val="2"/>
        <scheme val="minor"/>
      </rPr>
      <t>Entire Counties</t>
    </r>
    <r>
      <rPr>
        <sz val="11"/>
        <color theme="1"/>
        <rFont val="Calibri"/>
        <family val="2"/>
        <scheme val="minor"/>
      </rPr>
      <t xml:space="preserve">: </t>
    </r>
    <r>
      <rPr>
        <b/>
        <sz val="11"/>
        <color theme="1"/>
        <rFont val="Calibri"/>
        <family val="2"/>
        <scheme val="minor"/>
      </rPr>
      <t xml:space="preserve">Hamilton, Saratoga, Warren, and Washington </t>
    </r>
  </si>
  <si>
    <t>Electrician: Electrician/Tele-Data - Albany, Columbia, Fulton, Hamilton, Montgomery, Rensselaer, Saratoga, Schenectady, Schoharie, Warren, Washington, Greene: Portion of the County North of a line following the South limits of the City of Catskill in a westerly direction from the Hudson River to State Highway 23A. Then continuing on 23A to the road following the Little West Kill and continuing along this road to Delaware County. Otsego: Only the Towns of Decatur and Worchester</t>
  </si>
  <si>
    <r>
      <t xml:space="preserve">Electrician/Electrical Installer 
Onsite Region 6 
Entire Counties: </t>
    </r>
    <r>
      <rPr>
        <b/>
        <sz val="11"/>
        <color theme="1"/>
        <rFont val="Calibri"/>
        <family val="2"/>
        <scheme val="minor"/>
      </rPr>
      <t xml:space="preserve">Clinton, Essex, and Franklin </t>
    </r>
  </si>
  <si>
    <t>Electrician: Electrician/Teledata - Clinton, Essex, Franklin, Jefferson, Lewis, St. Lawrence</t>
  </si>
  <si>
    <t>Electrician: Electrician - Albany, Columbia, Fulton, Hamilton, Montgomery, Rensselaer, Saratoga, Schenectady, Schoharie, Warren, Washington, Greene: Portion of the County North of a line following the South limits of the City of Catskill in a westerly direction from the Hudson River to State Highway 23A. Then continuing on 23A to the road following the Little West Kill and continuing along this road to Delaware County. Otsego: Only the Towns of Decatur and Worchester</t>
  </si>
  <si>
    <t>Electrician: Electrician - Clinton, Essex, Franklin, Jefferson, Lewis, St. Lawrence</t>
  </si>
  <si>
    <t>Electrician: Electrician Wireman/Technician Electrical/Technician Projects - Sullivan, Ulster, Delaware: Only in the Townships of Andes, Harpersfield, Kortwright,Stamford, Bovina, Roxbury, Middletown and those portions of Colchester and Hancock south of the East Branch of the Delaware River.
Dutchess: All of the county except for the towns of Fishkill,East Fishkill, and Beacon.
Greene: That portion of the county south of a line following the south limits of the city of Catskill in a Westerly direction from the Hudson River to Highway 23A along 23A to the road following the Little Westkill and continuing along this road to Delaware County.</t>
  </si>
  <si>
    <t>Electrician: Electrician Wireman/Technician - Orange, Putnam, Rockland, Dutchess: Towns of Fishkill, East Fishkill, and Beacon.</t>
  </si>
  <si>
    <r>
      <t xml:space="preserve">Electrician/Electrical Installer 
Onsite Region 7
</t>
    </r>
    <r>
      <rPr>
        <u/>
        <sz val="11"/>
        <color theme="1"/>
        <rFont val="Calibri"/>
        <family val="2"/>
        <scheme val="minor"/>
      </rPr>
      <t xml:space="preserve">Entire Counties </t>
    </r>
    <r>
      <rPr>
        <sz val="11"/>
        <color theme="1"/>
        <rFont val="Calibri"/>
        <family val="2"/>
        <scheme val="minor"/>
      </rPr>
      <t xml:space="preserve">- </t>
    </r>
    <r>
      <rPr>
        <b/>
        <sz val="11"/>
        <color theme="1"/>
        <rFont val="Calibri"/>
        <family val="2"/>
        <scheme val="minor"/>
      </rPr>
      <t>Jefferson, Lewis, and St. Lawrence</t>
    </r>
  </si>
  <si>
    <r>
      <t xml:space="preserve">Electrician/Electrical Installer 
Onsite Region 7
</t>
    </r>
    <r>
      <rPr>
        <u/>
        <sz val="11"/>
        <rFont val="Calibri"/>
        <family val="2"/>
        <scheme val="minor"/>
      </rPr>
      <t>Partial County</t>
    </r>
    <r>
      <rPr>
        <sz val="11"/>
        <rFont val="Calibri"/>
        <family val="2"/>
        <scheme val="minor"/>
      </rPr>
      <t xml:space="preserve"> - </t>
    </r>
    <r>
      <rPr>
        <b/>
        <sz val="11"/>
        <rFont val="Calibri"/>
        <family val="2"/>
        <scheme val="minor"/>
      </rPr>
      <t>Cayuga</t>
    </r>
    <r>
      <rPr>
        <sz val="11"/>
        <rFont val="Calibri"/>
        <family val="2"/>
        <scheme val="minor"/>
      </rPr>
      <t xml:space="preserve">:  Only the Township of Genoa. </t>
    </r>
  </si>
  <si>
    <r>
      <t xml:space="preserve">Electrician/Electrical Installer 
Onsite Region 7
</t>
    </r>
    <r>
      <rPr>
        <u/>
        <sz val="11"/>
        <rFont val="Calibri"/>
        <family val="2"/>
        <scheme val="minor"/>
      </rPr>
      <t>Partial Counties</t>
    </r>
    <r>
      <rPr>
        <sz val="11"/>
        <rFont val="Calibri"/>
        <family val="2"/>
        <scheme val="minor"/>
      </rPr>
      <t xml:space="preserve"> - </t>
    </r>
    <r>
      <rPr>
        <b/>
        <sz val="11"/>
        <rFont val="Calibri"/>
        <family val="2"/>
        <scheme val="minor"/>
      </rPr>
      <t>Cayuga</t>
    </r>
    <r>
      <rPr>
        <sz val="11"/>
        <rFont val="Calibri"/>
        <family val="2"/>
        <scheme val="minor"/>
      </rPr>
      <t xml:space="preserve">:  All Townships except Genoa, Ira, Sterling, Victory, Locke, Sempronius and Summerhill 
</t>
    </r>
    <r>
      <rPr>
        <b/>
        <sz val="11"/>
        <rFont val="Calibri"/>
        <family val="2"/>
        <scheme val="minor"/>
      </rPr>
      <t>Onondaga</t>
    </r>
    <r>
      <rPr>
        <sz val="11"/>
        <rFont val="Calibri"/>
        <family val="2"/>
        <scheme val="minor"/>
      </rPr>
      <t xml:space="preserve">: Only the Townships of Elbridge and Skaneateles </t>
    </r>
  </si>
  <si>
    <r>
      <t xml:space="preserve">Electrician/Electrical Installer 
Onsite Region 7
</t>
    </r>
    <r>
      <rPr>
        <u/>
        <sz val="11"/>
        <rFont val="Calibri"/>
        <family val="2"/>
        <scheme val="minor"/>
      </rPr>
      <t>Entire Counties -</t>
    </r>
    <r>
      <rPr>
        <sz val="11"/>
        <rFont val="Calibri"/>
        <family val="2"/>
        <scheme val="minor"/>
      </rPr>
      <t xml:space="preserve"> </t>
    </r>
    <r>
      <rPr>
        <b/>
        <sz val="11"/>
        <rFont val="Calibri"/>
        <family val="2"/>
        <scheme val="minor"/>
      </rPr>
      <t xml:space="preserve">Cortland, Herkimer, Madison, Oneida, Oswego 
</t>
    </r>
    <r>
      <rPr>
        <u/>
        <sz val="11"/>
        <rFont val="Calibri"/>
        <family val="2"/>
        <scheme val="minor"/>
      </rPr>
      <t>Partial Counties</t>
    </r>
    <r>
      <rPr>
        <sz val="11"/>
        <rFont val="Calibri"/>
        <family val="2"/>
        <scheme val="minor"/>
      </rPr>
      <t xml:space="preserve"> - </t>
    </r>
    <r>
      <rPr>
        <b/>
        <sz val="11"/>
        <rFont val="Calibri"/>
        <family val="2"/>
        <scheme val="minor"/>
      </rPr>
      <t>Cayuga</t>
    </r>
    <r>
      <rPr>
        <sz val="11"/>
        <rFont val="Calibri"/>
        <family val="2"/>
        <scheme val="minor"/>
      </rPr>
      <t xml:space="preserve">:  Townships of Ira, Locke, Sempronius, Sterling, Summerhill and Victory. 
</t>
    </r>
    <r>
      <rPr>
        <b/>
        <sz val="11"/>
        <rFont val="Calibri"/>
        <family val="2"/>
        <scheme val="minor"/>
      </rPr>
      <t>Onondaga</t>
    </r>
    <r>
      <rPr>
        <sz val="11"/>
        <rFont val="Calibri"/>
        <family val="2"/>
        <scheme val="minor"/>
      </rPr>
      <t xml:space="preserve">: Entire County except Townships of Elbridge and Skaneateles. </t>
    </r>
  </si>
  <si>
    <t>Electrician: Teledata - Clinton, Essex, Franklin, Jefferson, Lewis, St. Lawrence</t>
  </si>
  <si>
    <t xml:space="preserve">Electrician: Teledata - Cortland, Herkimer, Madison, Oneida, Oswego, Cayuga: Townships of Ira, Locke, Sempronius, Sterling, Summerhill and Victory.
Chenango: Only the Townships of Columbus, New Berlin and Sherburne.
Onondaga: Entire County except Townships of Elbridge and Skaneateles.
Otsego: Only the Townships of Plainfield, Richfield, Springfield, Cherry Valley, Roseboom, Middlefield, Otsego, Exeter, Edmeston, Burlington, Pittsfield and New Lebanon. Tompkins: Only the Township of Groton.Wayne: Only the Townships of Huron, Wolcott, Rose and Butler. </t>
  </si>
  <si>
    <t>Electrician: Teledata, Sound Wireman - Yates, Cayuga: All Townships except Genoa, Ira, Sterling, Victory, Locke, Sempronius and Summerhill, Onondaga: Townships of Elbridge and Skaneateles, Ontario: Only the Townships of Canadaigua, Farmington, Geneva, Gorham, Hopewell, Manchester, Phelps and Seneca, Seneca: All townships except Covert and Lodi, Wayne: Only the Townships of Arcadia, Galen, Lyons, Savannah and Village of Newark.</t>
  </si>
  <si>
    <t>Electrician: Electrician - Cayuga: Only the Township of Genoa. Schuyler: Only the Townships of Cayuta, Catharine, and Hector.
Seneca: Only the Townships of Lodi and Covert. Tioga: Only the Townships of Spencer and Candor. Tompkins: Entire county except the Township of Groton.</t>
  </si>
  <si>
    <r>
      <t xml:space="preserve">Electrician/Electrical Installer 
Onsite Region 8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Chenango</t>
    </r>
    <r>
      <rPr>
        <sz val="11"/>
        <color theme="1"/>
        <rFont val="Calibri"/>
        <family val="2"/>
        <scheme val="minor"/>
      </rPr>
      <t xml:space="preserve">:  Only the Townships of Columbus, New Berlin and Sherburne.
</t>
    </r>
    <r>
      <rPr>
        <b/>
        <sz val="11"/>
        <color theme="1"/>
        <rFont val="Calibri"/>
        <family val="2"/>
        <scheme val="minor"/>
      </rPr>
      <t>Tompkins</t>
    </r>
    <r>
      <rPr>
        <sz val="11"/>
        <color theme="1"/>
        <rFont val="Calibri"/>
        <family val="2"/>
        <scheme val="minor"/>
      </rPr>
      <t xml:space="preserve">:  Only the Township of Groton. 
</t>
    </r>
    <r>
      <rPr>
        <b/>
        <sz val="11"/>
        <color theme="1"/>
        <rFont val="Calibri"/>
        <family val="2"/>
        <scheme val="minor"/>
      </rPr>
      <t>Wayne</t>
    </r>
    <r>
      <rPr>
        <sz val="11"/>
        <color theme="1"/>
        <rFont val="Calibri"/>
        <family val="2"/>
        <scheme val="minor"/>
      </rPr>
      <t xml:space="preserve">:  Only the Townships of Huron, Wolcott, Rose and Butler. </t>
    </r>
  </si>
  <si>
    <r>
      <t xml:space="preserve">Electrician/Electrical Installer 
Onsite Region 8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Schuyler</t>
    </r>
    <r>
      <rPr>
        <sz val="11"/>
        <color theme="1"/>
        <rFont val="Calibri"/>
        <family val="2"/>
        <scheme val="minor"/>
      </rPr>
      <t xml:space="preserve">:  Only the Townships of Cayuta, Catharine, and Hector. 
</t>
    </r>
    <r>
      <rPr>
        <b/>
        <sz val="11"/>
        <color theme="1"/>
        <rFont val="Calibri"/>
        <family val="2"/>
        <scheme val="minor"/>
      </rPr>
      <t>Seneca</t>
    </r>
    <r>
      <rPr>
        <sz val="11"/>
        <color theme="1"/>
        <rFont val="Calibri"/>
        <family val="2"/>
        <scheme val="minor"/>
      </rPr>
      <t xml:space="preserve">:  Only the Townships of Lodi and Covert. 
</t>
    </r>
    <r>
      <rPr>
        <b/>
        <sz val="11"/>
        <color theme="1"/>
        <rFont val="Calibri"/>
        <family val="2"/>
        <scheme val="minor"/>
      </rPr>
      <t>Tioga</t>
    </r>
    <r>
      <rPr>
        <sz val="11"/>
        <color theme="1"/>
        <rFont val="Calibri"/>
        <family val="2"/>
        <scheme val="minor"/>
      </rPr>
      <t xml:space="preserve">:  Only the Townships of Spencer and Candor.
</t>
    </r>
    <r>
      <rPr>
        <b/>
        <sz val="11"/>
        <color theme="1"/>
        <rFont val="Calibri"/>
        <family val="2"/>
        <scheme val="minor"/>
      </rPr>
      <t>Tompkins</t>
    </r>
    <r>
      <rPr>
        <sz val="11"/>
        <color theme="1"/>
        <rFont val="Calibri"/>
        <family val="2"/>
        <scheme val="minor"/>
      </rPr>
      <t xml:space="preserve">:  Entire county except the Township of Groton. </t>
    </r>
  </si>
  <si>
    <r>
      <t xml:space="preserve">Electrician/Electrical Installer
</t>
    </r>
    <r>
      <rPr>
        <u/>
        <sz val="11"/>
        <color theme="1"/>
        <rFont val="Calibri"/>
        <family val="2"/>
        <scheme val="minor"/>
      </rPr>
      <t>Entire Counties</t>
    </r>
    <r>
      <rPr>
        <sz val="11"/>
        <color theme="1"/>
        <rFont val="Calibri"/>
        <family val="2"/>
        <scheme val="minor"/>
      </rPr>
      <t xml:space="preserve">: </t>
    </r>
    <r>
      <rPr>
        <b/>
        <sz val="11"/>
        <color theme="1"/>
        <rFont val="Calibri"/>
        <family val="2"/>
        <scheme val="minor"/>
      </rPr>
      <t xml:space="preserve">Livingston and Monroe </t>
    </r>
    <r>
      <rPr>
        <sz val="11"/>
        <color theme="1"/>
        <rFont val="Calibri"/>
        <family val="2"/>
        <scheme val="minor"/>
      </rPr>
      <t xml:space="preserve"> 
</t>
    </r>
    <r>
      <rPr>
        <u/>
        <sz val="11"/>
        <color theme="1"/>
        <rFont val="Calibri"/>
        <family val="2"/>
        <scheme val="minor"/>
      </rPr>
      <t>Partial Counties</t>
    </r>
    <r>
      <rPr>
        <b/>
        <sz val="11"/>
        <color theme="1"/>
        <rFont val="Calibri"/>
        <family val="2"/>
        <scheme val="minor"/>
      </rPr>
      <t xml:space="preserve"> - Ontario</t>
    </r>
    <r>
      <rPr>
        <sz val="11"/>
        <color theme="1"/>
        <rFont val="Calibri"/>
        <family val="2"/>
        <scheme val="minor"/>
      </rPr>
      <t xml:space="preserve">: Only the Townships of Bristol, Canadice, Naples, West Bloomfield, Richmond, South Bristol, East Bloomfield and Victor. 
</t>
    </r>
    <r>
      <rPr>
        <b/>
        <sz val="11"/>
        <color theme="1"/>
        <rFont val="Calibri"/>
        <family val="2"/>
        <scheme val="minor"/>
      </rPr>
      <t>Orleans</t>
    </r>
    <r>
      <rPr>
        <sz val="11"/>
        <color theme="1"/>
        <rFont val="Calibri"/>
        <family val="2"/>
        <scheme val="minor"/>
      </rPr>
      <t xml:space="preserve">:  Only the townships of Clarendon, Kendall, and Murray 
</t>
    </r>
    <r>
      <rPr>
        <b/>
        <sz val="11"/>
        <color theme="1"/>
        <rFont val="Calibri"/>
        <family val="2"/>
        <scheme val="minor"/>
      </rPr>
      <t>Wayne</t>
    </r>
    <r>
      <rPr>
        <sz val="11"/>
        <color theme="1"/>
        <rFont val="Calibri"/>
        <family val="2"/>
        <scheme val="minor"/>
      </rPr>
      <t xml:space="preserve">:  Only the Townships of Macedon, Marion,  Ontario, Palmyra, Sodus, Walworth, Williamson </t>
    </r>
  </si>
  <si>
    <t>Electrician: Teledata, Sound Wireman - Livingston, Monroe, Genesee: Only the Townships of Bergen, Bethany, Byron, Leroy, Pavillion, Stafford, and that portion of the Townships of Batavia and Elba
which lie east of a line following the Little Tonawanda Creek, north on the Tonawanda Creek to the City limits of Batavia, northwest and northeast around the City limits, but including the City of Batavia (in effect prior to 02/01/70), to State Highway 98, north on 98 to Orleans County. Ontario: Only the Townships of Bristol, Canadice, Naples, West Bloomfield, Richmond, South Bristol, East Bloomfield and Victor. Orleans: Only the townships of Clarendon, Kendall, and Murray Wayne: Only the Townships of Macedon, Marion, Ontario, Palmyra, Sodus, Walworth, Williamson
Wyoming: Only the Townships of Castile, Covington, Gainesville, Genesee Falls, Middlebury, Perry, Pike and Warsaw.</t>
  </si>
  <si>
    <t>Electrician: Electrician (base wage) - Broome, Chenango: Entire County except the Townships of Columbus, New Berlin and Sherburne. Delaware: Only the Townships of Davenport, Delhi, Deposit, Franklin, Hamden, Masonville, Meredith, Sidney, Tompkins and Walton Townships,and that portion of Colchester and Hancock Townships north of the east branch of the Delaware River.
Otsego: Only the Townships of Butternuts, Hartwick, Laurens, Maryland, Milford, Morris, Oneonta, Otego, Unadilla and Westford.
Tioga: Only the Townships of Berkshire, Newark Valley, Owego, Richford and Tioga.</t>
  </si>
  <si>
    <r>
      <t xml:space="preserve">Electrician/Electrical Installer 
Onsite Region 8
</t>
    </r>
    <r>
      <rPr>
        <u/>
        <sz val="11"/>
        <color theme="1"/>
        <rFont val="Calibri"/>
        <family val="2"/>
        <scheme val="minor"/>
      </rPr>
      <t>Entire Counties</t>
    </r>
    <r>
      <rPr>
        <sz val="11"/>
        <color theme="1"/>
        <rFont val="Calibri"/>
        <family val="2"/>
        <scheme val="minor"/>
      </rPr>
      <t xml:space="preserve"> - </t>
    </r>
    <r>
      <rPr>
        <b/>
        <sz val="11"/>
        <color theme="1"/>
        <rFont val="Calibri"/>
        <family val="2"/>
        <scheme val="minor"/>
      </rPr>
      <t xml:space="preserve">Chemung, Steuben </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Schuyler</t>
    </r>
    <r>
      <rPr>
        <sz val="11"/>
        <color theme="1"/>
        <rFont val="Calibri"/>
        <family val="2"/>
        <scheme val="minor"/>
      </rPr>
      <t xml:space="preserve">:  Only the Townships of Dix,  Montour, Orange, Reading, and Tyrone.  
</t>
    </r>
    <r>
      <rPr>
        <b/>
        <sz val="11"/>
        <color theme="1"/>
        <rFont val="Calibri"/>
        <family val="2"/>
        <scheme val="minor"/>
      </rPr>
      <t>Tioga</t>
    </r>
    <r>
      <rPr>
        <sz val="11"/>
        <color theme="1"/>
        <rFont val="Calibri"/>
        <family val="2"/>
        <scheme val="minor"/>
      </rPr>
      <t xml:space="preserve">:  Only the Townships of  Barton and Nichols. </t>
    </r>
  </si>
  <si>
    <t>Electrician: Audio,Sound,Teledata - Chemung, Steuben, Allegany: Only the townships of Allen, Almond, Alfred, Andover, Birdsall, Burns, Granger, Grove, Hume, Independence, Ward, Wellsville,
West Almond, Willing, and that portion of Amity, Angelica, Belfast, Caneadea, and Scio that lie east of the Genesee River.
Schuyler: Only the Townships of Dix, Montour, Orange, Reading and Tyrone.
Tioga: Only the Townships of Barton and Nichols.</t>
  </si>
  <si>
    <r>
      <t xml:space="preserve">Electrician/Electrical Installer 
Onsite Region 8
</t>
    </r>
    <r>
      <rPr>
        <u/>
        <sz val="11"/>
        <color theme="1"/>
        <rFont val="Calibri"/>
        <family val="2"/>
        <scheme val="minor"/>
      </rPr>
      <t>Entire County</t>
    </r>
    <r>
      <rPr>
        <sz val="11"/>
        <color theme="1"/>
        <rFont val="Calibri"/>
        <family val="2"/>
        <scheme val="minor"/>
      </rPr>
      <t xml:space="preserve"> - </t>
    </r>
    <r>
      <rPr>
        <b/>
        <sz val="11"/>
        <color theme="1"/>
        <rFont val="Calibri"/>
        <family val="2"/>
        <scheme val="minor"/>
      </rPr>
      <t>Broome</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Chenango</t>
    </r>
    <r>
      <rPr>
        <sz val="11"/>
        <color theme="1"/>
        <rFont val="Calibri"/>
        <family val="2"/>
        <scheme val="minor"/>
      </rPr>
      <t xml:space="preserve">:  Entire County except the Townships of Columbus, New Berlin, and Sherburne.  
</t>
    </r>
    <r>
      <rPr>
        <b/>
        <sz val="11"/>
        <color theme="1"/>
        <rFont val="Calibri"/>
        <family val="2"/>
        <scheme val="minor"/>
      </rPr>
      <t>Tioga</t>
    </r>
    <r>
      <rPr>
        <sz val="11"/>
        <color theme="1"/>
        <rFont val="Calibri"/>
        <family val="2"/>
        <scheme val="minor"/>
      </rPr>
      <t xml:space="preserve">:  Only the Townships of Berkshire, Newark Valley, Owego, Richford, and Tioga.  </t>
    </r>
  </si>
  <si>
    <r>
      <t xml:space="preserve">Electrician/Electrical Installer 
Onsite Region 8
</t>
    </r>
    <r>
      <rPr>
        <u/>
        <sz val="11"/>
        <color theme="1"/>
        <rFont val="Calibri"/>
        <family val="2"/>
        <scheme val="minor"/>
      </rPr>
      <t xml:space="preserve">Entire County </t>
    </r>
    <r>
      <rPr>
        <sz val="11"/>
        <color theme="1"/>
        <rFont val="Calibri"/>
        <family val="2"/>
        <scheme val="minor"/>
      </rPr>
      <t xml:space="preserve">- </t>
    </r>
    <r>
      <rPr>
        <b/>
        <sz val="11"/>
        <color theme="1"/>
        <rFont val="Calibri"/>
        <family val="2"/>
        <scheme val="minor"/>
      </rPr>
      <t>Yates</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Ontario</t>
    </r>
    <r>
      <rPr>
        <sz val="11"/>
        <color theme="1"/>
        <rFont val="Calibri"/>
        <family val="2"/>
        <scheme val="minor"/>
      </rPr>
      <t xml:space="preserve">:  Only the Townships of Canadaigua, Farmington, Geneva, Gorham, Hopewell, Manchester, Phelps and Seneca 
</t>
    </r>
    <r>
      <rPr>
        <b/>
        <sz val="11"/>
        <color theme="1"/>
        <rFont val="Calibri"/>
        <family val="2"/>
        <scheme val="minor"/>
      </rPr>
      <t>Seneca</t>
    </r>
    <r>
      <rPr>
        <sz val="11"/>
        <color theme="1"/>
        <rFont val="Calibri"/>
        <family val="2"/>
        <scheme val="minor"/>
      </rPr>
      <t xml:space="preserve">:  All townships except Covert and Lodi. 
</t>
    </r>
    <r>
      <rPr>
        <b/>
        <sz val="11"/>
        <color theme="1"/>
        <rFont val="Calibri"/>
        <family val="2"/>
        <scheme val="minor"/>
      </rPr>
      <t>Wayne</t>
    </r>
    <r>
      <rPr>
        <sz val="11"/>
        <color theme="1"/>
        <rFont val="Calibri"/>
        <family val="2"/>
        <scheme val="minor"/>
      </rPr>
      <t xml:space="preserve">:  Only the Townships of Arcadia, Galen, Lyons, Savannah, and Village of Newark. </t>
    </r>
  </si>
  <si>
    <t>Electrician: Electrician (Base Wage) Audio, Sound, Teledata - Chemung, Steuben, Allegany: Only the townships of Allen, Almond, Alfred, Andover, Birdsall, Burns, Granger, Grove, Hume, Independence, Ward, Wellsville, West Almond, Willing, and that portion of Amity, Angelica, Belfast, Caneadea, and Scio that lie east of the Genesee River. Schuyler: Only the Townships of Dix, Montour, Orange, Reading and Tyrone. Tioga: Only the Townships of Barton and Nichols.</t>
  </si>
  <si>
    <t>Electrician: Teledata - Cortland, Herkimer, Madison, Oneida, Oswego, Cayuga: Townships of Ira, Locke, Sempronius, Sterling, Summerhill and Victory. Chenango: Only the Townships of Columbus, New Berlin and Sherburne. Onondaga: Entire County except Townships of Elbridge and Skaneateles. Otsego: Only the Townships of Plainfield, Richfield, Springfield, Cherry Valley, Roseboom, Middlefield, Otsego, Exeter, Edmeston, Burlington, Pittsfield and New Lebanon. Tompkins: Only the Township of Groton. Wayne: Only the Townships of Huron, Wolcott, Rose and Butler.</t>
  </si>
  <si>
    <t>Electrician: Teledata, Sound Wireman- Livingston, Monroe, Genesee: Only the Townships of Bergen, Bethany, Byron, Leroy, Pavillion, Stafford, and that portion of the Townships of Batavia and Elba
which lie east of a line following the Little Tonawanda Creek, north on the Tonawanda Creek to the City limits of Batavia, northwest and northeast around the City limits, but including the City of Batavia (in effect prior to 02/01/70), to State Highway 98, north on 98 to Orleans
County., Ontario: Only the Townships of Bristol, Canadice, Naples, West Bloomfield, Richmond, South Bristol, East Bloomfield and Victor. Orleans: Only the townships of Clarendon, Kendall, and Murray, Wayne: Only the Townships of Macedon, Marion, Ontario, Palmyra, Sodus, Walworth, Williamson, Wyoming: Only the Townships of Castile, Covington, Gainesville, Genesee Falls, Middlebury, Perry, Pike and Warsaw.</t>
  </si>
  <si>
    <t>Electrician: Electrician (includes Teledata work) - Chautauqua, Allegany: Only the Townships of Alma, Bolivar, Centerville, Clarksville, Cuba, Friendship, Genesee, New Hudson, Rushford, Wirt and that
portion of the Townships of Amity, Angelica, Belfast, Caneadea and Scio that are west of the Genesee River.
Cattaraugus: Only the Townships of Allegany, Carrollton, Cold Spring, Conewango, Dayton, Great Valley, Hinsdale, Humphrey, Ischua, Leon, Little Valley, Napoli, Olean, Portville, Red House, Randolph, Salamanca and South Valley.</t>
  </si>
  <si>
    <t>Electrician: Electrician (includes Teledata work) - Erie, Cattaraugus: Only the Townships of Ashford, East Otto, Ellicottville, Farmersville, Freedom, Franklinville, Lyndon, Machias, Mansfield, New Albion, Otto, Perrysburg, Persia and Yorkshire. Genesee: Only the Townships of Alabama, Alexander, Darien, Oakfield,Pembroke and that portion of the Towns of Batavia and Elba that are west of Little Tonawanda Creek; Tonawanda Creek; the City limits of Batavia (in effect prior to Feb. 1, 1970) and State Highway 98 north of the City of Batavia, then north on Highway 98 to the Orleans County line. Wyoming: Only the Townships of Arcade, Attica, Bennington, Eagle, Java, Orangeville, Sheldon and Wethersfield.</t>
  </si>
  <si>
    <t>Electrician: Electrician (includes Teledata work)- Niagara, Orleans: Only the Townships of Albion, Barre, Carlton, Gaines, Ridgeway, Shelby and Yates.</t>
  </si>
  <si>
    <t>Electrician: Audio, Data, Sound - Chemung, Steuben, Allegany: Only the townships of Allen, Almond, Alfred, Andover, Birdsall, Burns, Granger, Grove, Hume, Independence, Ward, Wellsville, West Almond, Willing, and that portion of Amity, Angelica, Belfast, Caneadea, and Scio that lie east of the Genesee River. Schuyler: Only the Townships of Dix, Montour, Orange, Reading and Tyrone. Tioga: Only the Townships of Barton and Nichols</t>
  </si>
  <si>
    <r>
      <rPr>
        <b/>
        <sz val="11"/>
        <color theme="1"/>
        <rFont val="Calibri"/>
        <family val="2"/>
        <scheme val="minor"/>
      </rPr>
      <t xml:space="preserve">Electrician/Electrical Installer </t>
    </r>
    <r>
      <rPr>
        <sz val="11"/>
        <color theme="1"/>
        <rFont val="Calibri"/>
        <family val="2"/>
        <scheme val="minor"/>
      </rPr>
      <t xml:space="preserve">
Onsite Region 9
</t>
    </r>
    <r>
      <rPr>
        <u/>
        <sz val="11"/>
        <color theme="1"/>
        <rFont val="Calibri"/>
        <family val="2"/>
        <scheme val="minor"/>
      </rPr>
      <t>Entire County</t>
    </r>
    <r>
      <rPr>
        <sz val="11"/>
        <color theme="1"/>
        <rFont val="Calibri"/>
        <family val="2"/>
        <scheme val="minor"/>
      </rPr>
      <t xml:space="preserve"> - </t>
    </r>
    <r>
      <rPr>
        <b/>
        <sz val="11"/>
        <color theme="1"/>
        <rFont val="Calibri"/>
        <family val="2"/>
        <scheme val="minor"/>
      </rPr>
      <t>Erie</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Cattaraugus</t>
    </r>
    <r>
      <rPr>
        <sz val="11"/>
        <color theme="1"/>
        <rFont val="Calibri"/>
        <family val="2"/>
        <scheme val="minor"/>
      </rPr>
      <t xml:space="preserve">:  Only the Townships of Ashford, East Otto, Ellicottville, Farmersville, Freedom, Franklinville, Lyndon, Machias, Mansfield, New Albion, Otto, Perrysburg, Persia and Yorkshire.  
</t>
    </r>
    <r>
      <rPr>
        <b/>
        <sz val="11"/>
        <color theme="1"/>
        <rFont val="Calibri"/>
        <family val="2"/>
        <scheme val="minor"/>
      </rPr>
      <t>Genesee</t>
    </r>
    <r>
      <rPr>
        <sz val="11"/>
        <color theme="1"/>
        <rFont val="Calibri"/>
        <family val="2"/>
        <scheme val="minor"/>
      </rPr>
      <t xml:space="preserve">:  Only the Townships of Alabama, Alexander, Darien, Oakfield, Pembroke and that portion of the Towns of Batavia and Elba that are west of Little Tonawanda Creek; Tonawanda Creek; the City limits of Batavia (in effect prior to Feb. 1, 1970) and State Highway 98 north of the City of Batavia, then north on Highway 98 to the Orleans County line.  
</t>
    </r>
    <r>
      <rPr>
        <b/>
        <sz val="11"/>
        <color theme="1"/>
        <rFont val="Calibri"/>
        <family val="2"/>
        <scheme val="minor"/>
      </rPr>
      <t>Wyoming</t>
    </r>
    <r>
      <rPr>
        <sz val="11"/>
        <color theme="1"/>
        <rFont val="Calibri"/>
        <family val="2"/>
        <scheme val="minor"/>
      </rPr>
      <t xml:space="preserve">:  Only the Townships of Arcade, Attica, Bennington, Eagle, Java, Orangeville, Sheldon and Wethersfield.  </t>
    </r>
  </si>
  <si>
    <r>
      <rPr>
        <b/>
        <sz val="11"/>
        <color theme="1"/>
        <rFont val="Calibri"/>
        <family val="2"/>
        <scheme val="minor"/>
      </rPr>
      <t xml:space="preserve">Electrician/Electrical Installer </t>
    </r>
    <r>
      <rPr>
        <sz val="11"/>
        <color theme="1"/>
        <rFont val="Calibri"/>
        <family val="2"/>
        <scheme val="minor"/>
      </rPr>
      <t xml:space="preserve">
Onsite Region 9
</t>
    </r>
    <r>
      <rPr>
        <u/>
        <sz val="11"/>
        <color theme="1"/>
        <rFont val="Calibri"/>
        <family val="2"/>
        <scheme val="minor"/>
      </rPr>
      <t>Entire County</t>
    </r>
    <r>
      <rPr>
        <sz val="11"/>
        <color theme="1"/>
        <rFont val="Calibri"/>
        <family val="2"/>
        <scheme val="minor"/>
      </rPr>
      <t xml:space="preserve"> - </t>
    </r>
    <r>
      <rPr>
        <b/>
        <sz val="11"/>
        <color theme="1"/>
        <rFont val="Calibri"/>
        <family val="2"/>
        <scheme val="minor"/>
      </rPr>
      <t>Niagara</t>
    </r>
    <r>
      <rPr>
        <sz val="11"/>
        <color theme="1"/>
        <rFont val="Calibri"/>
        <family val="2"/>
        <scheme val="minor"/>
      </rPr>
      <t xml:space="preserve">
</t>
    </r>
    <r>
      <rPr>
        <u/>
        <sz val="11"/>
        <color theme="1"/>
        <rFont val="Calibri"/>
        <family val="2"/>
        <scheme val="minor"/>
      </rPr>
      <t>Partial County :</t>
    </r>
    <r>
      <rPr>
        <sz val="11"/>
        <color theme="1"/>
        <rFont val="Calibri"/>
        <family val="2"/>
        <scheme val="minor"/>
      </rPr>
      <t xml:space="preserve"> 
</t>
    </r>
    <r>
      <rPr>
        <b/>
        <sz val="11"/>
        <color theme="1"/>
        <rFont val="Calibri"/>
        <family val="2"/>
        <scheme val="minor"/>
      </rPr>
      <t>Orleans</t>
    </r>
    <r>
      <rPr>
        <sz val="11"/>
        <color theme="1"/>
        <rFont val="Calibri"/>
        <family val="2"/>
        <scheme val="minor"/>
      </rPr>
      <t>:  Only the Townships of Albion, Barre, Carlton, Gaines, Ridgeway, Shelby and Yates.</t>
    </r>
  </si>
  <si>
    <t>Electrician: Electrician (includes teledata work) - Chautauqua, Allegany: Only the Townships of Alma, Bolivar, Centerville, Clarksville, Cuba, Friendship, Genesee, New Hudson, Rushford, Wirt and that portion of the Townships of Amity, Angelica, Belfast, Caneadea and Scio that are west of the Genesee River. Cattaraugus: Only the Townships of Allegany, Carrollton, Cold Spring, Conewango, Dayton, Great Valley, Hinsdale, Humphrey, Ischua, Leon, Little Valley, Napoli, Olean, Portville, Red House, Randolph, Salamanca and South Valley.</t>
  </si>
  <si>
    <r>
      <t xml:space="preserve">Electrician/Electrical Installer 
Onsite Region 9
</t>
    </r>
    <r>
      <rPr>
        <u/>
        <sz val="11"/>
        <color theme="1"/>
        <rFont val="Calibri"/>
        <family val="2"/>
        <scheme val="minor"/>
      </rPr>
      <t>Partial County</t>
    </r>
    <r>
      <rPr>
        <sz val="11"/>
        <color theme="1"/>
        <rFont val="Calibri"/>
        <family val="2"/>
        <scheme val="minor"/>
      </rPr>
      <t xml:space="preserve"> - </t>
    </r>
    <r>
      <rPr>
        <b/>
        <sz val="11"/>
        <color theme="1"/>
        <rFont val="Calibri"/>
        <family val="2"/>
        <scheme val="minor"/>
      </rPr>
      <t>Allegany</t>
    </r>
    <r>
      <rPr>
        <sz val="11"/>
        <color theme="1"/>
        <rFont val="Calibri"/>
        <family val="2"/>
        <scheme val="minor"/>
      </rPr>
      <t xml:space="preserve">:  Only the townships of Allen, Almond, Alfred, Andover, Birdsall,  Burns, Granger, Grove, Hume, Independence, Ward, Wellsville, West Almond, Willing, and that portion of Amity, Angelica, Belfast, Caneadea, and Scio that lie east of the Genesee River. </t>
    </r>
  </si>
  <si>
    <r>
      <t xml:space="preserve">Electrician/Electrical Installer 
Onsite Region 9
</t>
    </r>
    <r>
      <rPr>
        <u/>
        <sz val="11"/>
        <color theme="1"/>
        <rFont val="Calibri"/>
        <family val="2"/>
        <scheme val="minor"/>
      </rPr>
      <t xml:space="preserve">Entire County: </t>
    </r>
    <r>
      <rPr>
        <sz val="11"/>
        <color theme="1"/>
        <rFont val="Calibri"/>
        <family val="2"/>
        <scheme val="minor"/>
      </rPr>
      <t xml:space="preserve">- </t>
    </r>
    <r>
      <rPr>
        <b/>
        <sz val="11"/>
        <color theme="1"/>
        <rFont val="Calibri"/>
        <family val="2"/>
        <scheme val="minor"/>
      </rPr>
      <t>Chautauqua</t>
    </r>
    <r>
      <rPr>
        <sz val="11"/>
        <color theme="1"/>
        <rFont val="Calibri"/>
        <family val="2"/>
        <scheme val="minor"/>
      </rPr>
      <t xml:space="preserve">
</t>
    </r>
    <r>
      <rPr>
        <u/>
        <sz val="11"/>
        <color theme="1"/>
        <rFont val="Calibri"/>
        <family val="2"/>
        <scheme val="minor"/>
      </rPr>
      <t xml:space="preserve">Partial Counties: </t>
    </r>
    <r>
      <rPr>
        <sz val="11"/>
        <color theme="1"/>
        <rFont val="Calibri"/>
        <family val="2"/>
        <scheme val="minor"/>
      </rPr>
      <t xml:space="preserve">
</t>
    </r>
    <r>
      <rPr>
        <b/>
        <sz val="11"/>
        <color theme="1"/>
        <rFont val="Calibri"/>
        <family val="2"/>
        <scheme val="minor"/>
      </rPr>
      <t>Allegany</t>
    </r>
    <r>
      <rPr>
        <sz val="11"/>
        <color theme="1"/>
        <rFont val="Calibri"/>
        <family val="2"/>
        <scheme val="minor"/>
      </rPr>
      <t xml:space="preserve">:  Only the Townships of Alma,  Bolivar, Centerville, Clarksville, Cuba, Friendship, Genesee, New Hudson,                           Rushford, Wirt and that portion of the Townships of Amity, Angelica, Belfast, Caneadea and Scio that are west of the                            Genesee River.  
</t>
    </r>
    <r>
      <rPr>
        <b/>
        <sz val="11"/>
        <color theme="1"/>
        <rFont val="Calibri"/>
        <family val="2"/>
        <scheme val="minor"/>
      </rPr>
      <t>Cattaraugus</t>
    </r>
    <r>
      <rPr>
        <sz val="11"/>
        <color theme="1"/>
        <rFont val="Calibri"/>
        <family val="2"/>
        <scheme val="minor"/>
      </rPr>
      <t xml:space="preserve">:  Only the Townships of Allegany, Carrollton, Cold Spring, Conewango, Dayton, Great Valley, Hinsdale, Humphrey, Ischua, Leon, Little Valley, Napoli, Olean, Portville, Red House, Randolph, Salamanca and South Valley.  </t>
    </r>
  </si>
  <si>
    <r>
      <t xml:space="preserve">Electrician/Electrical Installer 
Onsite Region 9
</t>
    </r>
    <r>
      <rPr>
        <u/>
        <sz val="11"/>
        <color theme="1"/>
        <rFont val="Calibri"/>
        <family val="2"/>
        <scheme val="minor"/>
      </rPr>
      <t xml:space="preserve">Partial Counties </t>
    </r>
    <r>
      <rPr>
        <sz val="11"/>
        <color theme="1"/>
        <rFont val="Calibri"/>
        <family val="2"/>
        <scheme val="minor"/>
      </rPr>
      <t xml:space="preserve">
</t>
    </r>
    <r>
      <rPr>
        <b/>
        <sz val="11"/>
        <color theme="1"/>
        <rFont val="Calibri"/>
        <family val="2"/>
        <scheme val="minor"/>
      </rPr>
      <t>Genesee</t>
    </r>
    <r>
      <rPr>
        <sz val="11"/>
        <color theme="1"/>
        <rFont val="Calibri"/>
        <family val="2"/>
        <scheme val="minor"/>
      </rPr>
      <t xml:space="preserve">:  Only the Townships of Bergen, Bethany, Byron, Leroy, Pavillion,  Stafford, and that portion of the Townships of Batavia and Elba which lie east of a line following the Little                             Tonawanda Creek, north on the Tonawanda Creek to the City limits of Batavia, northwest and northeast around the City limits, but including the City of Batavia (in effect prior to 02/01/70), to                            State Highway 98, north on 98 to Orleans County.  
</t>
    </r>
    <r>
      <rPr>
        <b/>
        <sz val="11"/>
        <color theme="1"/>
        <rFont val="Calibri"/>
        <family val="2"/>
        <scheme val="minor"/>
      </rPr>
      <t>Orleans</t>
    </r>
    <r>
      <rPr>
        <sz val="11"/>
        <color theme="1"/>
        <rFont val="Calibri"/>
        <family val="2"/>
        <scheme val="minor"/>
      </rPr>
      <t xml:space="preserve">:  Only the townships of Clarendon, Kendall, and Murray 
</t>
    </r>
    <r>
      <rPr>
        <b/>
        <sz val="11"/>
        <color theme="1"/>
        <rFont val="Calibri"/>
        <family val="2"/>
        <scheme val="minor"/>
      </rPr>
      <t>Wyoming</t>
    </r>
    <r>
      <rPr>
        <sz val="11"/>
        <color theme="1"/>
        <rFont val="Calibri"/>
        <family val="2"/>
        <scheme val="minor"/>
      </rPr>
      <t xml:space="preserve">:  Only the Townships of  Castile, Covington, Gainesville, Genesee Falls, Middlebury, Perry, Pike and Warsaw.  </t>
    </r>
  </si>
  <si>
    <t>Electrician: Telephone and Integrated Tele-Data System Electrician- Nassau, Suffolk</t>
  </si>
  <si>
    <t>Electrician:  Electrician Audio/Sound and Temporary Light/Power - Bronx, Kings, Queens, New York, Richmond</t>
  </si>
  <si>
    <r>
      <t xml:space="preserve">Electrician/Electrical Installer 
Onsite Region 3 
</t>
    </r>
    <r>
      <rPr>
        <u/>
        <sz val="11"/>
        <color theme="1"/>
        <rFont val="Calibri"/>
        <family val="2"/>
        <scheme val="minor"/>
      </rPr>
      <t>Entire County</t>
    </r>
    <r>
      <rPr>
        <sz val="11"/>
        <color theme="1"/>
        <rFont val="Calibri"/>
        <family val="2"/>
        <scheme val="minor"/>
      </rPr>
      <t xml:space="preserve">: </t>
    </r>
    <r>
      <rPr>
        <b/>
        <sz val="11"/>
        <color theme="1"/>
        <rFont val="Calibri"/>
        <family val="2"/>
        <scheme val="minor"/>
      </rPr>
      <t>Westchester</t>
    </r>
  </si>
  <si>
    <t>Electrician: Teledata - Westchester</t>
  </si>
  <si>
    <t xml:space="preserve">Equipment/Model Number </t>
  </si>
  <si>
    <t xml:space="preserve"> Equipment Description </t>
  </si>
  <si>
    <r>
      <t xml:space="preserve">Electrician/Electrical Installer 
Onsite Region 3 
</t>
    </r>
    <r>
      <rPr>
        <u/>
        <sz val="11"/>
        <color theme="1"/>
        <rFont val="Calibri"/>
        <family val="2"/>
        <scheme val="minor"/>
      </rPr>
      <t>Entire Counties</t>
    </r>
    <r>
      <rPr>
        <sz val="11"/>
        <color theme="1"/>
        <rFont val="Calibri"/>
        <family val="2"/>
        <scheme val="minor"/>
      </rPr>
      <t xml:space="preserve">: </t>
    </r>
    <r>
      <rPr>
        <b/>
        <sz val="11"/>
        <color theme="1"/>
        <rFont val="Calibri"/>
        <family val="2"/>
        <scheme val="minor"/>
      </rPr>
      <t>Putnam</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t>
    </r>
    <r>
      <rPr>
        <b/>
        <sz val="11"/>
        <color theme="1"/>
        <rFont val="Calibri"/>
        <family val="2"/>
        <scheme val="minor"/>
      </rPr>
      <t>Dutchess</t>
    </r>
    <r>
      <rPr>
        <sz val="11"/>
        <color theme="1"/>
        <rFont val="Calibri"/>
        <family val="2"/>
        <scheme val="minor"/>
      </rPr>
      <t>: Towns of Fishkill, East 
Fishkill, and Beacon.</t>
    </r>
  </si>
  <si>
    <r>
      <t xml:space="preserve">Electrician/Electrical Installer 
Onsite Region 3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Dutchess</t>
    </r>
    <r>
      <rPr>
        <sz val="11"/>
        <color theme="1"/>
        <rFont val="Calibri"/>
        <family val="2"/>
        <scheme val="minor"/>
      </rPr>
      <t>: All of the county except for the towns of Fishkill, East Fishkill, and Beacon.</t>
    </r>
  </si>
  <si>
    <t>Region 3 - Dutchess, Putnam, and Westchester Counties</t>
  </si>
  <si>
    <t>Electrician: Electrician Wireman/ Technician Electrical/Technician Projects-  Sullivan, Ulster, Delaware: Only in the Townships of Andes, Harpersfield, Kortwright,Stamford, Bovina, Roxbury, Middletown and those portions of Colchester and Hancock south of the East Branch of the Delaware River.
Dutchess: All of the county except for the towns of Fishkill,East Fishkill, and Beacon.
Greene: That portion of the county south of a line following the south limits of the city of Catskill in a Westerly direction from the Hudson River to Highway 23A along 23A to the road following the Little Westkill and continuing along this road to Delaware County.</t>
  </si>
  <si>
    <t>Electrician: Electrician - Cayuga: Only the Township of Genoa. Schuyler: Only the Townships of Cayuga, Catharine, and Hector.
Seneca: Only the Townships of Lodi and Covert. Tioga: Only the Townships of Spencer and Candor. Tompkins: Entire county except the Township of Groton.</t>
  </si>
  <si>
    <t>Electrician: Teledata, Sound Wireman - Yates, Cayuga: All Townships except Genoa, Ira, Sterling, Victory, Locke, Sempronius and Summerhill, Onondaga: Townships of Elbridge and Skaneateles, Ontario: Only the Townships of Canandaigua, Farmington, Geneva, Gorham, Hopewell, Manchester, Phelps and Seneca, Seneca: All townships except Covert and Lodi, Wayne: Only the Townships of Arcadia, Galen, Lyons, Savannah and Village of Newark.</t>
  </si>
  <si>
    <t>Electrician: Electrician (base wage) - Broome, Chenango: Entire County except the Townships of Columbus, New Berlin and Sherburne. Delaware: Only the Townships of Davenport, Delhi, Deposit, Franklin, Hamden, Masonville, Meredith, Sidney, Tompkins and Walton Townships, and that portion of Colchester and Hancock Townships north of the east branch of the Delaware River. Otsego: Only the Townships of Butternuts, Hartwick, Laurens, Maryland, Milford, Morris, Oneonta, Otego, Unadilla and Westford. Tioga: Only the Townships of Berkshire, Newark Valley, Owego, Richford and Tioga.</t>
  </si>
  <si>
    <t>Individual employed by the Contractor who:
1) Installs, runs, pulls, etc. Low Voltage Wiring,  Line Voltage Wiring,, cable, fiber optics, etc. for all products/systems which fit the scope of the contract.
2) Installs raceway, conduits, etc. for wire, cable, and fiber optics for all products/systems which fit the scope of the contract.
3) Installs/Mounts products onto poles, pads, etc.
4) Performs any other Installation work classified by NYS DOL as electrical work which is permitted on This Award.  
***This Job Title can only be used for work/Services on Systems/Product Lines/Equipment which are included on the Contractor's Contract***.</t>
  </si>
  <si>
    <t>Individual employed by the Contractor or a Subcontractor who:
1) installs, runs, pulls, etc. low voltage wiring,  line voltage wiring, cable, fiber optics, etc. for all products/systems which fit the scope of the contract except for Traffic Camera Systems. 
2) installs raceway, conduits, etc. for wire, cable, and fiber optics for all products/systems which fit the scope of the contract except for Traffic Camera Systems.
3) Installs/Mounts products onto poles, pads, etc. except for Traffic Cameras. 
4) Performs any other Installation work classified by NYS DOL as electrical work which is permitted on This Award. 
***This Job Title can only be used for work/Services on Systems/Product Lines/Equipment which are included on the Contractor's Contract***.</t>
  </si>
  <si>
    <t>Individual employed by the Contractor or a Subcontractor who:
1) Installs, runs, pulls, etc. Low Voltage Wiring,  Line Voltage Wiring,, cable, fiber optics, etc. for all products/systems which fit the scope of the contract except for Traffic Camera Systems. 
2) Installs raceway, conduits, etc. for wire, cable, and fiber optics for all products/systems which fit the scope of the contract except for Traffic Camera Systems.
3) Installs/Mounts products onto poles, pads, etc. except for Traffic Cameras. 
4) Performs any other Installation work classified by NYS DOL as electrical work which is permitted on This Award.  
***This Job Title can only be used for work/Services on Systems/Product Lines/Equipment which are included on the Contractor's Contract***.</t>
  </si>
  <si>
    <t>Individual employed by the Contractor or Subcontractor who Starts-Up, Commissions, Programs,  Integrates, and Maintains (both Preventative and Remedial Maintenance) Electronic Article Surveillance System and Electronic Identification System.
***This Job Title can only be used for work/Services on Systems/Product Lines/Equipment which are included on the Contractor's Contract***.</t>
  </si>
  <si>
    <t>Individual employed by the Contractor or a Subcontractor who:
1) installs, runs, pulls, etc. low voltage wiring,  line voltage wiring, cable, fiber optics, etc. for all products/systems which fit the scope of the contract except for Traffic Camera Systems. 
2) installs raceway, conduits, etc. for wire, cable, and fiber optics for all products/systems which fit the scope of the contract except for Traffic Camera Systems.
3) Installs/Mounts products onto poles, pads, etc. except for Traffic Cameras. 
4) Performs any other Installation work classified by NYS DOL as electrical work which is permitted on THis Award.  
***This Job Title can only be used for work/Services on Systems/Product Lines/Equipment which are included on the Contractor's Contract***</t>
  </si>
  <si>
    <t>Individual employed by the Contractor or a Subcontractor who:
1) Installs, runs, pulls, etc. Low Voltage Wiring,  Line Voltage Wiring,, cable, fiber optics, etc. for all products/systems which fit the scope of the contract except for Traffic Camera Systems. 
2) Installs raceway, conduits, etc. for wire, cable, and fiber optics for all products/systems which fit the scope of the contract except for Traffic Camera Systems.
3) Installs/Mounts products onto poles, pads, etc. except for Traffic Cameras. 
4) Performs any other Installation work classified by NYS DOL as electrical work which is permitted on This Award.
***This Job Title can only be used for work/Services on Systems/Product Lines/Equipment which are included on the Contractor's Contract***.</t>
  </si>
  <si>
    <t>Each</t>
  </si>
  <si>
    <t>CP1020</t>
  </si>
  <si>
    <t>GO Edition</t>
  </si>
  <si>
    <t>CP1030</t>
  </si>
  <si>
    <t>Premium Edition</t>
  </si>
  <si>
    <t>CP1040</t>
  </si>
  <si>
    <t>Professional Edition</t>
  </si>
  <si>
    <t>CP1060</t>
  </si>
  <si>
    <t>Business Edition</t>
  </si>
  <si>
    <t>CP1060N</t>
  </si>
  <si>
    <t>Business Master Edition</t>
  </si>
  <si>
    <t>CP1070</t>
  </si>
  <si>
    <t>Enterprise Edition</t>
  </si>
  <si>
    <t>CP1070N</t>
  </si>
  <si>
    <t>Enterprise Master Edition</t>
  </si>
  <si>
    <t>CP1065N</t>
  </si>
  <si>
    <t>Business Additional  Client</t>
  </si>
  <si>
    <t>CP1075N</t>
  </si>
  <si>
    <t>Enterprise Additional Client</t>
  </si>
  <si>
    <t>CP1080N</t>
  </si>
  <si>
    <t>Network Print Server Client</t>
  </si>
  <si>
    <t>CP1090N</t>
  </si>
  <si>
    <t>Network Print Dispatcher</t>
  </si>
  <si>
    <t>PEU123</t>
  </si>
  <si>
    <t>GO -&gt; Premium</t>
  </si>
  <si>
    <t>PEU124</t>
  </si>
  <si>
    <t>GO -&gt; Professional</t>
  </si>
  <si>
    <t>PEU126</t>
  </si>
  <si>
    <t>GO &gt; Business</t>
  </si>
  <si>
    <t>PEU126N</t>
  </si>
  <si>
    <t>GO &gt; Business (Master)</t>
  </si>
  <si>
    <t>PEU127</t>
  </si>
  <si>
    <t>GO &gt; Enterprise</t>
  </si>
  <si>
    <t>PEU127N</t>
  </si>
  <si>
    <t>GO &gt; Enterprise (Master)</t>
  </si>
  <si>
    <t>PEU134</t>
  </si>
  <si>
    <t>Premium -&gt; Professional</t>
  </si>
  <si>
    <t>PEU136</t>
  </si>
  <si>
    <t>Premium -&gt; Business</t>
  </si>
  <si>
    <t>PEU136N</t>
  </si>
  <si>
    <t>Premium -&gt; Business (Master)</t>
  </si>
  <si>
    <t>PEU137</t>
  </si>
  <si>
    <t>Premium -&gt; Enterprise</t>
  </si>
  <si>
    <t>PEU137N</t>
  </si>
  <si>
    <t>Premium -&gt; Enterprise (Master)</t>
  </si>
  <si>
    <t>PEU146</t>
  </si>
  <si>
    <t>Professional -&gt; Business</t>
  </si>
  <si>
    <t>PEU146N</t>
  </si>
  <si>
    <t>Professional -&gt; Business (Master)</t>
  </si>
  <si>
    <t>PEU147</t>
  </si>
  <si>
    <t>Professional -&gt; Enterprise</t>
  </si>
  <si>
    <t>PEU147N</t>
  </si>
  <si>
    <t>Professional -&gt; Enterprise (Master)</t>
  </si>
  <si>
    <t>PEU165</t>
  </si>
  <si>
    <t>Business -&gt; Business (Master)</t>
  </si>
  <si>
    <t>PEU166</t>
  </si>
  <si>
    <t>Business -&gt; Enterprise</t>
  </si>
  <si>
    <t>PEU167</t>
  </si>
  <si>
    <t>Business -&gt; Enterprise (Master)</t>
  </si>
  <si>
    <t>PEU167N</t>
  </si>
  <si>
    <t>Business (Master) -&gt; Enterprise (Master)</t>
  </si>
  <si>
    <t>PEU177N</t>
  </si>
  <si>
    <t>Business (Client) -&gt; Enterprise (Client)</t>
  </si>
  <si>
    <t>PEU188N</t>
  </si>
  <si>
    <t>Enterprise -&gt; Enterprise (Master)</t>
  </si>
  <si>
    <t>PEV120</t>
  </si>
  <si>
    <t>GO -&gt; GO</t>
  </si>
  <si>
    <t>PEV130</t>
  </si>
  <si>
    <t>Premium to Premium</t>
  </si>
  <si>
    <t>PEV140</t>
  </si>
  <si>
    <t>Professional to Professional</t>
  </si>
  <si>
    <t>PEV150</t>
  </si>
  <si>
    <t>Ultimate to Business</t>
  </si>
  <si>
    <t>PEV155</t>
  </si>
  <si>
    <t>Ultimate to Enterprise</t>
  </si>
  <si>
    <t>PEV160</t>
  </si>
  <si>
    <t>Professional (Master) -&gt; Business (Master)</t>
  </si>
  <si>
    <t>PEV168</t>
  </si>
  <si>
    <t>Ultimate (Master) -&gt; Business (Master)</t>
  </si>
  <si>
    <t>PEV170</t>
  </si>
  <si>
    <t>Ultimate (Master) -&gt; Enterprise (Master)</t>
  </si>
  <si>
    <t>PEV165</t>
  </si>
  <si>
    <t>Professional (Client) -&gt; Business (Client)</t>
  </si>
  <si>
    <t>PEV172</t>
  </si>
  <si>
    <t>Ultimate (Client) -&gt; Business (Client)</t>
  </si>
  <si>
    <t>PEV175</t>
  </si>
  <si>
    <t>Ultimate (Client) -&gt; Enterprise (Client)</t>
  </si>
  <si>
    <t>PEV185</t>
  </si>
  <si>
    <t>PEV195</t>
  </si>
  <si>
    <t>CPM100N</t>
  </si>
  <si>
    <t>LDAP Read &amp; Write Connector</t>
  </si>
  <si>
    <t>CPM500N</t>
  </si>
  <si>
    <t>Paxton Access Net2 Connector</t>
  </si>
  <si>
    <t>VM2020</t>
  </si>
  <si>
    <t>Enter Edition</t>
  </si>
  <si>
    <t>VM2030</t>
  </si>
  <si>
    <t>Standard Edition</t>
  </si>
  <si>
    <t>VM2050</t>
  </si>
  <si>
    <t>VM2050N</t>
  </si>
  <si>
    <t>VM2055</t>
  </si>
  <si>
    <t>Business Edition Additional Client</t>
  </si>
  <si>
    <t>VM2060</t>
  </si>
  <si>
    <t>KIOSK Client Additional Client</t>
  </si>
  <si>
    <t>VEU223</t>
  </si>
  <si>
    <t>Enter -&gt; Standard</t>
  </si>
  <si>
    <t>VEU225</t>
  </si>
  <si>
    <t>Enter -&gt; Business</t>
  </si>
  <si>
    <t>VEU226</t>
  </si>
  <si>
    <t>Enter -&gt; Business (Master)</t>
  </si>
  <si>
    <t>VEU235</t>
  </si>
  <si>
    <t>Standard -&gt; Business</t>
  </si>
  <si>
    <t>VEU236</t>
  </si>
  <si>
    <t>Standard -&gt; Business (Master)</t>
  </si>
  <si>
    <t>GWL100</t>
  </si>
  <si>
    <t>Gateway Suite Master</t>
  </si>
  <si>
    <t>GWS120</t>
  </si>
  <si>
    <t>Gateway Suite Additional Producer Client</t>
  </si>
  <si>
    <t>GWS140</t>
  </si>
  <si>
    <t>Gateway Suite Additional Visitor Client</t>
  </si>
  <si>
    <t>GWS160</t>
  </si>
  <si>
    <t>Gateway Suite Additional Kiosk  Client</t>
  </si>
  <si>
    <t>GWPS120</t>
  </si>
  <si>
    <t>GWPS140</t>
  </si>
  <si>
    <t>GWVS220</t>
  </si>
  <si>
    <t>SLA100</t>
  </si>
  <si>
    <t>CardExchange® Producer GO Edition</t>
  </si>
  <si>
    <t>SLA110</t>
  </si>
  <si>
    <t>CardExchange® ProducerPremium Edition</t>
  </si>
  <si>
    <t>SLA120</t>
  </si>
  <si>
    <t>CardExchange® ProducerProfessional Edition</t>
  </si>
  <si>
    <t>SLA130</t>
  </si>
  <si>
    <t>CardExchange® Producer Business Edition</t>
  </si>
  <si>
    <t>SLA130N</t>
  </si>
  <si>
    <t>CardExchange® Producer Business Master Edition</t>
  </si>
  <si>
    <t>SLA131N</t>
  </si>
  <si>
    <t>CardExchange® Producer Business Additional Client</t>
  </si>
  <si>
    <t>SLA140</t>
  </si>
  <si>
    <t>CardExchange® Producer Enterprise Edition</t>
  </si>
  <si>
    <t>SLA140N</t>
  </si>
  <si>
    <t>CardExchange® Producer Enterprise Master Edition</t>
  </si>
  <si>
    <t>SLA141N</t>
  </si>
  <si>
    <t>CardExchange® Producer Enterprise Additional Client</t>
  </si>
  <si>
    <t>SLA200</t>
  </si>
  <si>
    <t>CardExchange® Visitor Enter Edition</t>
  </si>
  <si>
    <t>SLA210</t>
  </si>
  <si>
    <t>CardExchange® Visitor Standard Edition</t>
  </si>
  <si>
    <t>SLA220</t>
  </si>
  <si>
    <t>CardExchange® Visitor Business Edition</t>
  </si>
  <si>
    <t>SLA220N</t>
  </si>
  <si>
    <t>CardExchange® Visitor Business Master Edition</t>
  </si>
  <si>
    <t>SLA221N</t>
  </si>
  <si>
    <t>CardExchange® Visitor Business Additional Client</t>
  </si>
  <si>
    <t>CardExchange® Visitor KIOSK Edition</t>
  </si>
  <si>
    <t>SLA105</t>
  </si>
  <si>
    <t>SLA115</t>
  </si>
  <si>
    <t>SLA125</t>
  </si>
  <si>
    <t>SLA135</t>
  </si>
  <si>
    <t>SLA135N</t>
  </si>
  <si>
    <t>SLA136N</t>
  </si>
  <si>
    <t>SLA145</t>
  </si>
  <si>
    <t>SLA145N</t>
  </si>
  <si>
    <t>SLA146N</t>
  </si>
  <si>
    <t>SLA205</t>
  </si>
  <si>
    <t>SLA215</t>
  </si>
  <si>
    <t>SLA225</t>
  </si>
  <si>
    <t>SLA225N</t>
  </si>
  <si>
    <t>SLA226N</t>
  </si>
  <si>
    <t>SLA235</t>
  </si>
  <si>
    <t>INP100</t>
  </si>
  <si>
    <t>INP110</t>
  </si>
  <si>
    <t>INP120</t>
  </si>
  <si>
    <t>INP130</t>
  </si>
  <si>
    <t>INP130N</t>
  </si>
  <si>
    <t>INP131N</t>
  </si>
  <si>
    <t>INP140</t>
  </si>
  <si>
    <t>INP140N</t>
  </si>
  <si>
    <t>INP141N</t>
  </si>
  <si>
    <t>INV200</t>
  </si>
  <si>
    <t>INV210</t>
  </si>
  <si>
    <t>INV220</t>
  </si>
  <si>
    <t>INV220N</t>
  </si>
  <si>
    <t>INV221N</t>
  </si>
  <si>
    <t>INV230</t>
  </si>
  <si>
    <t>ZC11-0000000US00</t>
  </si>
  <si>
    <t>Printer ZC100, Single Sided, US Cord, USB Only</t>
  </si>
  <si>
    <t>ZC11-000C000US00</t>
  </si>
  <si>
    <t>Printer ZC100, Single Sided, US Cord, USB &amp; Ethernet</t>
  </si>
  <si>
    <t>ZC11-000W000US00</t>
  </si>
  <si>
    <t>Printer ZC100, Single Sided, US Cord, USB, Ethernet &amp; WiFi</t>
  </si>
  <si>
    <t>ZC11-0M00000US00</t>
  </si>
  <si>
    <t>Printer ZC100, Single Sided, US Cord, USB Only, ISO HiCo/LoCo Mag S/W Selectable</t>
  </si>
  <si>
    <t>ZC11-0M0C000US00</t>
  </si>
  <si>
    <t>ZC31-000C000US00</t>
  </si>
  <si>
    <t>Printer ZC300, Single Sided, US Cord, USB &amp; Ethernet</t>
  </si>
  <si>
    <t>ZC31-000W000US00</t>
  </si>
  <si>
    <t>Printer ZC300, Single Sided, US Cord, USB, Ethernet &amp; WiFi</t>
  </si>
  <si>
    <t>ZC31-0M0C000US00</t>
  </si>
  <si>
    <t>Printer ZC300, Single Sided, US Cord, USB &amp; Ethernet, ISO HiCo/LoCo Mag S/W Selectable</t>
  </si>
  <si>
    <t>ZC32-000C000US00</t>
  </si>
  <si>
    <t>Printer ZC300, Dual-Sided, US Cord, USB &amp; Ethernet, Windows Driver</t>
  </si>
  <si>
    <t>ZC32-0M0C000US00</t>
  </si>
  <si>
    <t>Printer ZC300, Dual-Sided, US Cord, USB &amp; Ethernet, ISO HiCo/LoCo Mag S/W Selectable</t>
  </si>
  <si>
    <t>AGZC35-00E</t>
  </si>
  <si>
    <t>ARMET Group ZC350 Single-Sided Card Printer, USB, Ethernet Connectivity</t>
  </si>
  <si>
    <t>AGZC35-0ME</t>
  </si>
  <si>
    <t>ARMET Group Single Sided, US Cord, USB &amp; Ethernet, ISO HiCo/LoCo Mag S/W Selectable</t>
  </si>
  <si>
    <t>AGZC35-BME</t>
  </si>
  <si>
    <t>AGZC36-00E</t>
  </si>
  <si>
    <t>ARMET Group ZC350, Dual-Sided, US Cord, USB &amp; Ethernet</t>
  </si>
  <si>
    <t>ZC35-000W000US00</t>
  </si>
  <si>
    <t>ZC350 Single-Sided Card Printer, US Cord, USB, Ethernet &amp; WiFi</t>
  </si>
  <si>
    <t>ZC36-0M0C000US00</t>
  </si>
  <si>
    <t>ZC350, Dual-Sided, US Cord, USB &amp; Ethernet, ISO HiCo/LoCo Mag S/W Selectable</t>
  </si>
  <si>
    <t>800100-150</t>
  </si>
  <si>
    <t>Ribbon, Color-YMCKO, 200 Images, ZC100</t>
  </si>
  <si>
    <t>800100-101</t>
  </si>
  <si>
    <t>Ribbon, Mono -Black, 2000 Images, ZC100</t>
  </si>
  <si>
    <t>800100-109</t>
  </si>
  <si>
    <t>Ribbon, Mono -White, 1500 Images, ZC100</t>
  </si>
  <si>
    <t>800300-350</t>
  </si>
  <si>
    <t>Ribbon, Color-YMCKO, 200 Images, ZC300</t>
  </si>
  <si>
    <t>800300-550</t>
  </si>
  <si>
    <t>Ribbon, Color-YMCKO, 300 Images, ZC300</t>
  </si>
  <si>
    <t>800300-370</t>
  </si>
  <si>
    <t>Ribbon, Color-1/2 YMCKO, 400 Images, ZC300</t>
  </si>
  <si>
    <t>800300-360</t>
  </si>
  <si>
    <t>Ribbon, Color-YMCKOK, 200 Images, ZC300</t>
  </si>
  <si>
    <t>800300-320</t>
  </si>
  <si>
    <t>Ribbon, Color-KdO, 700 Images, ZC300</t>
  </si>
  <si>
    <t>800300-321</t>
  </si>
  <si>
    <t>Ribbon, Color-KrO, 700 Images, ZC300</t>
  </si>
  <si>
    <t>800300-301</t>
  </si>
  <si>
    <t>Ribbon, Mono -Black, 2000 Images, ZC300</t>
  </si>
  <si>
    <t>800300-309</t>
  </si>
  <si>
    <t>Ribbon, Mono -White, 1500 Images, ZC300</t>
  </si>
  <si>
    <t>AGZ35S-350</t>
  </si>
  <si>
    <t>Ribbon, Color-YMCKO, 200 Images, ZC350</t>
  </si>
  <si>
    <t>AGZ35S-550</t>
  </si>
  <si>
    <t>Ribbon, Color-YMCKO, 300 Images, ZC350</t>
  </si>
  <si>
    <t>AGZ35S-370</t>
  </si>
  <si>
    <t>Ribbon, Color-1/2 YMCKO, 400 Images, ZC350</t>
  </si>
  <si>
    <t>AGZ35S-360</t>
  </si>
  <si>
    <t>Ribbon, Color-YMCKOK, 200 Images, ZC350</t>
  </si>
  <si>
    <t>AGZ35S-320</t>
  </si>
  <si>
    <t>Ribbon, Color-KdO, 700 Images, ZC350</t>
  </si>
  <si>
    <t>AGZ35S-321</t>
  </si>
  <si>
    <t>Ribbon, Color-KrO, 700 Images, ZC350</t>
  </si>
  <si>
    <t>AGZ35S-562</t>
  </si>
  <si>
    <t>Ribbon, Color-YMCPKO, 200 Images, ZC350</t>
  </si>
  <si>
    <t>AGZ35S-563</t>
  </si>
  <si>
    <t>Ribbon, Color-YMCKLL, 200 Images, ZC350</t>
  </si>
  <si>
    <t>AGZ35S-264</t>
  </si>
  <si>
    <t>Ribbon, Color-SDYMCKO, 200 Images, ZC350</t>
  </si>
  <si>
    <t>Ribbon, Mono -Black, 2000 Images, ZC350</t>
  </si>
  <si>
    <t>Ribbon, Mono -White, 1500 Images, ZC350</t>
  </si>
  <si>
    <t>800300-302</t>
  </si>
  <si>
    <t>Ribbon, Mono -Red, 1500 Images</t>
  </si>
  <si>
    <t>800300-303</t>
  </si>
  <si>
    <t>Ribbon, Mono -Black, 1500 Images</t>
  </si>
  <si>
    <t>800300-304</t>
  </si>
  <si>
    <t>Ribbon, Mono -Blue, 1500 Images</t>
  </si>
  <si>
    <t>800300-306</t>
  </si>
  <si>
    <t>Ribbon, Mono -Metallic Gold, 1500 Images</t>
  </si>
  <si>
    <t>800300-307</t>
  </si>
  <si>
    <t>Ribbon, Mono -Metallic Silver, 1500 Images</t>
  </si>
  <si>
    <t>105999-310</t>
  </si>
  <si>
    <t>Cleaning Card Kit, ZC100/300,2000 Printed Cards</t>
  </si>
  <si>
    <t>105999-311</t>
  </si>
  <si>
    <t>Cleaning Card Kit, ZC100/300,5000 Printed Cards</t>
  </si>
  <si>
    <t>The ZC350 SKUs Hightlighted are available with ARMET Group Branding &amp; Protected Supplies</t>
  </si>
  <si>
    <t>AGZ71-00E</t>
  </si>
  <si>
    <t>Zebra ZXP Series 7 Single-Sided Card Printer, USB and Ethernet Connectivity, US Power Cord</t>
  </si>
  <si>
    <t>AGZ71-0ME</t>
  </si>
  <si>
    <t>Zebra ZXP Series 7 Single-Sided Card Printer, Magnetic Encoder, USB and Ethernet Connectivity, US Power Cord</t>
  </si>
  <si>
    <t>AGZ71-A0E</t>
  </si>
  <si>
    <t>Zebra ZXP Series 7 Single-Sided Card Printer, Contact Encoder + Contactless MIFARE, USB and Ethernet Connectivity, US Power Cord</t>
  </si>
  <si>
    <t>AGZ71-AME</t>
  </si>
  <si>
    <t>Zebra ZXP Series 7 Single-Sided Card Printer, Magnetic Encoder, Contact Encoder + Contactless MIFARE, USB and Ethernet Connectivity, US Power Cord</t>
  </si>
  <si>
    <t>AGZ72-00E</t>
  </si>
  <si>
    <t>Zebra ZXP Series 7 Dual-Sided Card Printer, USB and Ethernet Connectivity, US Power Cord</t>
  </si>
  <si>
    <t>AGZ72-0ME</t>
  </si>
  <si>
    <t>Zebra ZXP Series 7 Dual-Sided Card Printer, Magnetic Encoder, USB and Ethernet Connectivity, US Power Cord</t>
  </si>
  <si>
    <t>AGZ72-A0E</t>
  </si>
  <si>
    <t>Zebra ZXP Series 7 Dual-Sided Card Printer, Contact Encoder + Contactless MIFARE, USB and Ethernet Connectivity, US Power Cord</t>
  </si>
  <si>
    <t>AGZ72-AME</t>
  </si>
  <si>
    <t>Zebra ZXP Series 7 Dual-Sided Card Printer, Contact Encoder + Contactless MIFARE, Magnetic Encoder, USB and Ethernet Connectivity, US Power Cord</t>
  </si>
  <si>
    <t>AGZ73-00E</t>
  </si>
  <si>
    <t>Zebra ZXP Series 7 Dual-Sided Card Printer and Single-Sided Laminator, USB and Ethernet Connectivity, US Power Cord</t>
  </si>
  <si>
    <t>AGZ73-0ME</t>
  </si>
  <si>
    <t>Zebra ZXP Series 7 Dual-Sided Card Printer and Single-Sided Laminator, Magnetic Encoder, USB and Ethernet Connectivity, US Power Cord</t>
  </si>
  <si>
    <t>AGZ73-AME</t>
  </si>
  <si>
    <t>Zebra ZXP Series 7 Dual-Sided Card Printer and Single-Sided Laminator, Contact Encoder + Contactless MIFARE, Magnetic Encoder, USB and Ethernet Connectivity, US Power Cord</t>
  </si>
  <si>
    <t>AGZ74-00E</t>
  </si>
  <si>
    <t>Zebra ZXP Series 7 Dual-Sided Card Printer and Dual-Sided Laminator, USB and Ethernet Connectivity, US Power Cord</t>
  </si>
  <si>
    <t>AGZ74-0ME</t>
  </si>
  <si>
    <t>AGZ74-EME</t>
  </si>
  <si>
    <t>Zebra ZXP Series 7 Dual-Sided Card Printer and Dual-Sided Laminator, Contact Station, Magnetic Encoder, USB and Ethernet Connectivity, US Power Cord</t>
  </si>
  <si>
    <t>AGZ74-AME</t>
  </si>
  <si>
    <t>Zebra ZXP Series 7 Dual-Sided Card Printer and Dual-Sided Laminator, Contact Encoder + Contactless MIFARE, Magnetic Encoder, USB and Ethernet Connectivity, US Power Cord</t>
  </si>
  <si>
    <t>AGZ91-00E</t>
  </si>
  <si>
    <t>Zebra ZXP Series 9 Retransfer Single-Sided Card Printer, USB and Ethernet Connectivity, US Power Cord</t>
  </si>
  <si>
    <t>AGZ91-00W</t>
  </si>
  <si>
    <t>Zebra ZXP Series 9 Retransfer Single-Sided Card Printer, USB and Ethernet Connectivity, Wireless Networking, US Power Cord</t>
  </si>
  <si>
    <t>AGZ91-A0E</t>
  </si>
  <si>
    <t>Zebra ZXP Series 9 Retransfer Single-Sided Card Printer, Contact Encoder + Contactless MiFARE, USB and Ethernet Connectivity, US Power Cord</t>
  </si>
  <si>
    <t>AGZ91-EDE</t>
  </si>
  <si>
    <t>Zebra ZXP Series 9 Retransfer Single-Sided Card Printer, Contact Station, USB and Ethernet Connectivity, US Power Cord</t>
  </si>
  <si>
    <t>AGZ91-0ME</t>
  </si>
  <si>
    <t>Zebra ZXP Series 9 Retransfer Single-Sided Card Printer, Magnetic Encoder, USB and Ethernet Connectivity, US Power Cord</t>
  </si>
  <si>
    <t>AGZ91-0MW</t>
  </si>
  <si>
    <t>Zebra ZXP Series 9 Retransfer Single-Sided Card Printer, Magnetic Encoder, USB and Ethernet Connectivity, Wireless Networking, US Power Cord</t>
  </si>
  <si>
    <t>AGZ91-AME</t>
  </si>
  <si>
    <t>Zebra ZXP Series 9 Retransfer Single-Sided Card Printer, Contact Encoder + Contactless MiFARE, Magnetic Encoder, USB and Ethernet Connectivity, US Power Cord</t>
  </si>
  <si>
    <t>AGZ91-EME</t>
  </si>
  <si>
    <t>Zebra ZXP Series 9 Retransfer Single-Sided Card Printer, Contact Station, Magnetic Encoder, USB and Ethernet Connectivity, US Power Cord</t>
  </si>
  <si>
    <t>AGZ92-00E</t>
  </si>
  <si>
    <t>Zebra ZXP Series 9 Retransfer Dual-Sided Card Printer, USB and Ethernet Connectivity, US Power Cord</t>
  </si>
  <si>
    <t>AGZ92-00W</t>
  </si>
  <si>
    <t>Zebra ZXP Series 9 Retransfer Dual-Sided Card Printer, USB and Ethernet Connectivity, Wireless Networking, US Power Cord</t>
  </si>
  <si>
    <t>AGZ92-A0E</t>
  </si>
  <si>
    <t>Zebra ZXP Series 9 Retransfer Dual-Sided Card Printer, Contact Encoder + Contactless MiFARE, USB and Ethernet Connectivity, US Power Cord</t>
  </si>
  <si>
    <t>AGZ92-E0E</t>
  </si>
  <si>
    <t>Zebra ZXP Series 9 Retransfer Dual-Sided Card Printer, Contact Station, USB and Ethernet Connectivity, US Power Cord</t>
  </si>
  <si>
    <t>AGZ92-0ME</t>
  </si>
  <si>
    <t>Zebra ZXP Series 9 Retransfer Dual-Sided Card Printer, Magnetic Encoder, USB and Ethernet Connectivity, US Power Cord</t>
  </si>
  <si>
    <t>AGZ92-0MW</t>
  </si>
  <si>
    <t>Zebra ZXP Series 9 Retransfer Dual-Sided Card Printer, Magnetic Encoder, USB and Ethernet Connectivity, Wireless Networking, US Power Cord</t>
  </si>
  <si>
    <t>AGZ92-AME</t>
  </si>
  <si>
    <t>Zebra ZXP Series 9 Retransfer Dual-Sided Card Printer, Contact Encoder + Contactless MiFARE, Magnetic Encoder, USB and Ethernet Connectivity, US Power Cord</t>
  </si>
  <si>
    <t>AGZ92-EME</t>
  </si>
  <si>
    <t>Zebra ZXP Series 9 Retransfer Dual-Sided Card Printer, Contact Station, Magnetic Encoder, USB and Ethernet Connectivity, US Power Cord</t>
  </si>
  <si>
    <t>AGZ93-00E</t>
  </si>
  <si>
    <t>Zebra ZXP Series 9 Retransfer Dual-Sided Card Printer, Single-Sided Laminator, USB and Ethernet Connectivity, US Power Cord</t>
  </si>
  <si>
    <t>AGZ93-0ME</t>
  </si>
  <si>
    <t>Zebra ZXP Series 9 Retransfer Dual-Sided Card Printer, Single-Sided Laminator, Magnetic Encoder, USB and Ethernet Connectivity, US Power Cord</t>
  </si>
  <si>
    <t>AGZ93-AME</t>
  </si>
  <si>
    <t>Zebra ZXP Series 9 Retransfer Dual-Sided Card Printer, Single-Sided Laminator, Contact Encoder + Contactless MiFARE, Magnetic Encoder, USB and Ethernet Connectivity, US Power Cord</t>
  </si>
  <si>
    <t>AGZ93-00W</t>
  </si>
  <si>
    <t>Zebra ZXP Series 9 Retransfer Dual-Sided Card Printer, Single-Sided Laminator, USB and Ethernet Connectivity, Wireless Networking, US Power Cord</t>
  </si>
  <si>
    <t>AGZ93-A0E</t>
  </si>
  <si>
    <t>Zebra ZXP Series 9 Retransfer Dual-Sided Card Printer, Single-Sided Laminator, Contact Encoder + Contactless MiFARE, USB and Ethernet Connectivity, US Power Cord</t>
  </si>
  <si>
    <t>AGZ93-E0E</t>
  </si>
  <si>
    <t>Zebra ZXP Series 9 Retransfer Dual-Sided Card Printer, Single-Sided Laminator, Contact Station, USB and Ethernet Connectivity, US Power Cord</t>
  </si>
  <si>
    <t>AGZ93-EME</t>
  </si>
  <si>
    <t>Zebra ZXP Series 9 Retransfer Dual-Sided Card Printer, Single-Sided Laminator, Magnetic Encoder, USB and Ethernet Connectivity, Wireless Networking, US Power Cord</t>
  </si>
  <si>
    <t>AGZ94-00E</t>
  </si>
  <si>
    <t>Zebra ZXP Series 9 Retransfer Dual-Sided Card Printer, Dual-Sided Laminator, USB and Ethernet Connectivity, US Power Cord</t>
  </si>
  <si>
    <t>AGZ94-0ME</t>
  </si>
  <si>
    <t>Zebra ZXP Series 9 Retransfer Dual-Sided Card Printer, Dual-Sided Laminator, Magnetic Encoder, USB and Ethernet Connectivity, US Power Cord</t>
  </si>
  <si>
    <t>AGZ94-AME</t>
  </si>
  <si>
    <t>Zebra ZXP Series 9 Retransfer Dual-Sided Card Printer, Dual-Sided Laminator, Contact Encoder + Contactless MiFARE, Magnetic Encoder, USB and Ethernet Connectivity, US Power Cord</t>
  </si>
  <si>
    <t>AGZ94-00W</t>
  </si>
  <si>
    <t>Zebra ZXP Series 9 Retransfer Dual-Sided Card Printer, Dual-Sided Laminator, USB and Ethernet Connectivity, Wireless Networking, US Power Cord</t>
  </si>
  <si>
    <t>AGZ94-A0E</t>
  </si>
  <si>
    <t>Zebra ZXP Series 9 Retransfer Dual-Sided Card Printer, Dual-Sided Laminator, Contact Encoder + Contactless MiFARE, USB and Ethernet Connectivity, US Power Cord</t>
  </si>
  <si>
    <t>AGZ94-E0E</t>
  </si>
  <si>
    <t>Zebra ZXP Series 9 Retransfer Dual-Sided Card Printer, Dual-Sided Laminator, Contact Station, USB and Ethernet Connectivity, US Power Cord</t>
  </si>
  <si>
    <t>AGZ94-EME</t>
  </si>
  <si>
    <t>Zebra ZXP Series 9 Retransfer Dual-Sided Card Printer, Dual-Sided Laminator, Magnetic Encoder, USB and Ethernet Connectivity, Wireless Networking, US Power Cord</t>
  </si>
  <si>
    <t>800011-140TSID</t>
  </si>
  <si>
    <t>Armet Zebra Load-N-Go™ color ribbon for ZXP Series 1 YMCKO, 100 images</t>
  </si>
  <si>
    <t>800033-340TSID</t>
  </si>
  <si>
    <t>Armet Zebra ix Series Color Ribbon for ZXP Series 3  YMCKO, 280 images</t>
  </si>
  <si>
    <t>800033-347TSID</t>
  </si>
  <si>
    <t>Armet Zebra ix Series Color Ribbon for ZXP Series 3  1/2ymcKO, 400 images (1/2 Panel YMC,  Full Panel KO)</t>
  </si>
  <si>
    <t>800033-348TSID</t>
  </si>
  <si>
    <t>Armet Zebra ix Series Color Ribbon for ZXP Series 3  YMCKOK, 230 images</t>
  </si>
  <si>
    <t>800033-344TSID</t>
  </si>
  <si>
    <t>Armet Zebra ix Series Color Ribbon for ZXP Series 3  DuraSecure YMCKOO, 230 images</t>
  </si>
  <si>
    <t>800033-301</t>
  </si>
  <si>
    <t>ZXP Series 3 Black Monochrome Ribbon, 2000 images</t>
  </si>
  <si>
    <t>800033-801</t>
  </si>
  <si>
    <t>ZXP Series 3 black monochrome ribbon, 1000 images</t>
  </si>
  <si>
    <t>105999-302</t>
  </si>
  <si>
    <t>ARMET ZXP3 Cleaning kit, 4 print engine and 4 feeder cleaning cards. 4,000 prints</t>
  </si>
  <si>
    <t>800077-740TSID</t>
  </si>
  <si>
    <t>Armet Zebra ix Series Color Ribbon for ZXP Series 7  YMCKO, 250 images</t>
  </si>
  <si>
    <t>800077-742TSID</t>
  </si>
  <si>
    <t>Armet Zebra ix Series Color Ribbon for ZXP Series 7  YMCKO, 750 images</t>
  </si>
  <si>
    <t>800077-748TSID</t>
  </si>
  <si>
    <t>Armet Zebra ix Series Color Ribbon for ZXP Series 7  YMCKOK, 250 images</t>
  </si>
  <si>
    <t>800077-749TSID</t>
  </si>
  <si>
    <t>Armet Zebra ix Series Color Ribbon for ZXP Series 7  YMCKOK, 750 images</t>
  </si>
  <si>
    <t>800077-747TSID</t>
  </si>
  <si>
    <t>Armet Zebra ix Series Color Ribbon for ZXP Series 7  ½ymcKO, 1250 images (1/2 panel YMC, Full Panel KO)</t>
  </si>
  <si>
    <t>800077-751TSID</t>
  </si>
  <si>
    <t>Armet Zebra ix Series Color Ribbon for ZXP Series 7  KdO, 2000 images</t>
  </si>
  <si>
    <t>800077-761TSID</t>
  </si>
  <si>
    <t>Armet Zebra ix Series Color Ribbon for ZXP Series 7  KrO, 2000 images</t>
  </si>
  <si>
    <t>800077-770TSID</t>
  </si>
  <si>
    <t>Armet Zebra ix Series Color Ribbon for ZXP Series 7 YMCUvK, 750 images</t>
  </si>
  <si>
    <t>800077-781TSID</t>
  </si>
  <si>
    <t>Armet Zebra ix Series Color Ribbon for ZXP Series 7  WrKr, 2000 images (White resin / Black resin  2-Panel Ribbon)</t>
  </si>
  <si>
    <t>800077-711TSID</t>
  </si>
  <si>
    <t>Armet Zebra ix Series monochrome ribbon for ZXP Series 7  Black, 5000 images</t>
  </si>
  <si>
    <t>800077-712TSID</t>
  </si>
  <si>
    <t>Armet Zebra ix Series monochrome ribbon for ZXP Series 7  Red, 5000 images</t>
  </si>
  <si>
    <t>800077-714TSID</t>
  </si>
  <si>
    <t>Armet Zebra ix Series monochrome ribbon for ZXP Series 7  Blue, 5000 images</t>
  </si>
  <si>
    <t>800077-716TSID</t>
  </si>
  <si>
    <t>Armet Zebra ix Series monochrome ribbon for ZXP Series 7  Gold, 5000 images</t>
  </si>
  <si>
    <t>800077-717TSID</t>
  </si>
  <si>
    <t>Armet Zebra ix Series monochrome ribbon for ZXP Series 7 Silver, 5000 images</t>
  </si>
  <si>
    <t>800077-787TSID</t>
  </si>
  <si>
    <t>Armet Zebra ix Series monochrome ribbon for ZXP Series 7, 3250 images Scratch-off Grey</t>
  </si>
  <si>
    <t>800077-719TSID</t>
  </si>
  <si>
    <t>Armet Zebra ix Series monochrome ribbon for ZXP Series 7  White, 4000 images</t>
  </si>
  <si>
    <t>800085-914</t>
  </si>
  <si>
    <t>Zebra i Series 1 mil Laminate for ZXP Series 7, Top, Full Clear, Yield 750</t>
  </si>
  <si>
    <t>800085-918</t>
  </si>
  <si>
    <t>Zebra i Series 1 mil Laminate for ZXP Series 7, Bottom, Full Clear, Yield 750</t>
  </si>
  <si>
    <t>105999-701</t>
  </si>
  <si>
    <t>Zebra ZXP Series 7 Print Station Cleaning Kit (Includes 12 feeder and print path cleaning cards for 60,000 prints)</t>
  </si>
  <si>
    <t>105999-704</t>
  </si>
  <si>
    <t>Zebra ZXP Series 7 Print Station and Laminator Cleaning Kit (Includes 12 feeder, print path and laminator cleaning cards, 12 cleaning swabs, 3 adhesive cleaning cards for 60K prints)</t>
  </si>
  <si>
    <t>105912-003</t>
  </si>
  <si>
    <t>Zebra ZXP Series 7 adhesive cleaning rollers, set of 5</t>
  </si>
  <si>
    <t>105999-705</t>
  </si>
  <si>
    <t>Zebra ZXP Series 7 abrasive printhead polishing card</t>
  </si>
  <si>
    <t>800012-445TSID</t>
  </si>
  <si>
    <t>Zebra i Series Color Ribbon for Retransfer, 4 Panel YMCK, 625 images</t>
  </si>
  <si>
    <t>800012-480TSID</t>
  </si>
  <si>
    <t>Zebra i Series Color Ribbon for Retransfer, 5 Panel YMCKK, 500 images</t>
  </si>
  <si>
    <t>800012-543TSID</t>
  </si>
  <si>
    <t>Zebra i Series Color Ribbon for Retransfer, 5 Panel YMCUvK, 500 images</t>
  </si>
  <si>
    <t>800012-901</t>
  </si>
  <si>
    <t>Zebra i Series Monochrome Black Ribbon for Retransfer, 2500 images</t>
  </si>
  <si>
    <t>800012-942TSID</t>
  </si>
  <si>
    <t>Zebra i Series Color Ribbon for Retransfer, 5 Panel YMCKI, 500 images</t>
  </si>
  <si>
    <t>800012-944TSID</t>
  </si>
  <si>
    <t>Zebra i Series Color Ribbon for Retransfer, 6 Panel YMCKKI, 415 images</t>
  </si>
  <si>
    <t>800012-141TSID</t>
  </si>
  <si>
    <t>Zebra i Series Color Ribbon for Retransfer, 3 Panel YMC, 800 images</t>
  </si>
  <si>
    <t>800012-601</t>
  </si>
  <si>
    <t>Zebra i Series Transfer Film Clear, 1250 images (single-sided),  625 images (dual-sided)</t>
  </si>
  <si>
    <t>105999-801</t>
  </si>
  <si>
    <t>Zebra Retransfer Print Station Cleaning Kit (includes 12- X &amp; Y roller cleaning cards &amp; 3-Hot roller cleaning cards. Enough for 60,000 prints.)</t>
  </si>
  <si>
    <t>105999-804</t>
  </si>
  <si>
    <t>Zebra Retransfer Print Station &amp; Laminator Cleaning Kit (includes 12- X, Y, laminator cleaning cards, adhesive cards, and 3-hot roller cleaning cards. Enough for 60,000 prints.)</t>
  </si>
  <si>
    <t>105999-805</t>
  </si>
  <si>
    <t>Zebra Retransfer transfer roller cleaning cards, 12 cards (enough for 240,000 prints)</t>
  </si>
  <si>
    <t>105999-806</t>
  </si>
  <si>
    <t>Zebra Retransfer adhesive cleaning rollers, set of 5</t>
  </si>
  <si>
    <t>105999-808</t>
  </si>
  <si>
    <t>Zebra Retransfer Laminator Cleaning Kit (includes 12- laminator &amp; adhesive cleaning cards &amp; 12 cleaning swabs. (enough for 60,000 prints)</t>
  </si>
  <si>
    <t>800084-914</t>
  </si>
  <si>
    <t>Zebra i Series 1 mil Laminate for Retransfer, Top, Full Clear, 625 cards</t>
  </si>
  <si>
    <t>800084-918</t>
  </si>
  <si>
    <t>Zebra i Series 1 mil Laminate for Retransfer, Bottom, Full Clear, 625 cards</t>
  </si>
  <si>
    <t>800084-912</t>
  </si>
  <si>
    <t>Zebra i Series 1 mil Laminate for Retransfer, Magnetic Stripe (bottom), 625 cards</t>
  </si>
  <si>
    <t>800084-913</t>
  </si>
  <si>
    <t>Zebra i Series 1 mil Laminate for Retransfer, Smart Card (top), 625 cards</t>
  </si>
  <si>
    <t>800082-008</t>
  </si>
  <si>
    <t>Zebra i Series 1 mil Laminate for Retransfer, Top, Holographic Wallpaper, "Safe" Design, 625 cards</t>
  </si>
  <si>
    <t>800082-009</t>
  </si>
  <si>
    <t>Zebra i Series 1 mil Laminate for Retransfer, Top, Holographic Wallpaper, "Eagle" Design, 625 cards</t>
  </si>
  <si>
    <t>800082-010</t>
  </si>
  <si>
    <t>Zebra i Series 1 mil Laminate for Retransfer, Top, Holographic Wallpaper, "Lock Card" Design, 625 cards</t>
  </si>
  <si>
    <t>800082-011</t>
  </si>
  <si>
    <t>Zebra i Series 1 mil Laminate for Retransfer, Top, Holographic Wallpaper "Safe 2" Design, 625 cards</t>
  </si>
  <si>
    <t>800082-012</t>
  </si>
  <si>
    <t>Zebra i Series 1 mil Laminate for Retransfer, Bottom, Holographic Wallpaper "Safe 2" Design, 625 cards</t>
  </si>
  <si>
    <t>800083-088</t>
  </si>
  <si>
    <t>Zebra True Secure 1 mil Laminate for Retransfer, Top, Holographic, Smart Card, "Lock" Design, 625 cards</t>
  </si>
  <si>
    <t>800083-089</t>
  </si>
  <si>
    <t>Zebra True Secure 1 mil Laminate for Retransfer, Top, Holographic, Registered, "First Responders" Design, 625 cards</t>
  </si>
  <si>
    <t>800082-XXX</t>
  </si>
  <si>
    <t>Custom Zebra i Series 1 mil Laminate for Retransfer, Top or Bottom, Holographic Random/Wallpaper/Repeating Pattern, 625 cards</t>
  </si>
  <si>
    <t>800083-XXX</t>
  </si>
  <si>
    <t>Zebra Custom i Series 1 mil Laminate for Retransfer, Top or Bottom, Holographic Registered Image, 625 cards</t>
  </si>
  <si>
    <t>105936G-353</t>
  </si>
  <si>
    <t>Kit, Upgrade Printer Lock</t>
  </si>
  <si>
    <t>105936G-535</t>
  </si>
  <si>
    <t>Kit, Upgrade Laminator Lock</t>
  </si>
  <si>
    <t>105936G-360</t>
  </si>
  <si>
    <t>Kit, Upgrade Contact Encoder and MIFARE</t>
  </si>
  <si>
    <t>105936G-740</t>
  </si>
  <si>
    <t>Kit, Upgrade Single-Sided Laminator*</t>
  </si>
  <si>
    <t>105936G-741</t>
  </si>
  <si>
    <t>Kit, Upgrade Dual-Sided Laminator*</t>
  </si>
  <si>
    <t>105936G-739</t>
  </si>
  <si>
    <t>Kit, Packaging for shipping ZXP9 printer and Lamination combined</t>
  </si>
  <si>
    <t>105936G-366</t>
  </si>
  <si>
    <t>Kit, Upgrade Wi-Fi Network option (US Only)</t>
  </si>
  <si>
    <t>105936G-332</t>
  </si>
  <si>
    <t>Input hopper for the ZXP Series 9 Printer, 150 cards (30 mil)</t>
  </si>
  <si>
    <t>SCIMPS-WK-1</t>
  </si>
  <si>
    <t>Wheeled Card Issuance Station Photo Station Only, No Printer</t>
  </si>
  <si>
    <t>SCL-CI-01</t>
  </si>
  <si>
    <t>ScholarChip  Issuance License (Device or Cloud Smart ID) per Printer</t>
  </si>
  <si>
    <t>SC-BSC_200</t>
  </si>
  <si>
    <t xml:space="preserve">ARMET Group ScholarChip Smart Cards, blank white graphics quality, 200/box </t>
  </si>
  <si>
    <t>SC-BSC_200DF</t>
  </si>
  <si>
    <t xml:space="preserve">ARMET Group ScholarChip Dual Frequency Smart/Proximity Cards, blank white graphics quality, 200/box </t>
  </si>
  <si>
    <t>SC-FOB-1</t>
  </si>
  <si>
    <t>Fobs</t>
  </si>
  <si>
    <t>SC-BCLT-1</t>
  </si>
  <si>
    <t>Bracelets</t>
  </si>
  <si>
    <t>SCVM-LBL-300</t>
  </si>
  <si>
    <t>Adhesive backed paper label/pass, direct thermal, white, 2-5/16 x 4", 300/roll</t>
  </si>
  <si>
    <t>SCVM-PAS-250</t>
  </si>
  <si>
    <t>Non-adhesive paper label/pass, direct thermal, white, 2-7/16 x 4-3/16", 250/roll</t>
  </si>
  <si>
    <t>SCAC-CBS-1</t>
  </si>
  <si>
    <t>Communication Bridge Server required for PoE Access Reader (When all buildings within a school district are networked together only one server is required. A non-networked building requires its own bridge server. )</t>
  </si>
  <si>
    <t xml:space="preserve">SCL- AC-5 </t>
  </si>
  <si>
    <t>Access control, per Building (Includes Mobile)</t>
  </si>
  <si>
    <t>SSAC-WM-POE-1</t>
  </si>
  <si>
    <t xml:space="preserve">Door Access Reader with PIN Pad and Relay - PoE </t>
  </si>
  <si>
    <t>SSAC-External-1</t>
  </si>
  <si>
    <t xml:space="preserve">Door Access Reader (requires an installed PoE Access Reader/Relay for operation)   </t>
  </si>
  <si>
    <t>SCAC- Strike- 1</t>
  </si>
  <si>
    <t>Electric Strike (powered PoE via replay)</t>
  </si>
  <si>
    <t xml:space="preserve">SCAC -Buzz - 1 </t>
  </si>
  <si>
    <t xml:space="preserve">Entry Buzzer Assembly </t>
  </si>
  <si>
    <t>SCAC - Sensor - 1</t>
  </si>
  <si>
    <t>Contact Sensor</t>
  </si>
  <si>
    <t>SCVM-CM-1</t>
  </si>
  <si>
    <t xml:space="preserve">Visitor Management Station,  counter-mount </t>
  </si>
  <si>
    <t>SCVM-WK-1</t>
  </si>
  <si>
    <t>Visitor Management Station,  wheeled kiosk</t>
  </si>
  <si>
    <t>SCVM-DFR-1</t>
  </si>
  <si>
    <t xml:space="preserve">Visitor Management Dual Frequency Reader for use with Timeclock and Fob Issuance </t>
  </si>
  <si>
    <t>SCL-VM-01</t>
  </si>
  <si>
    <t>Visitor Manager License, per school</t>
  </si>
  <si>
    <t>SC-VMCP-1</t>
  </si>
  <si>
    <t>Enhanced Visitor Manager, Annual Subscription</t>
  </si>
  <si>
    <t>SCVM-CPB -1</t>
  </si>
  <si>
    <t>Cloud Plus Visitor Manager (Annual license per school)</t>
  </si>
  <si>
    <t>SCAK-WK-1</t>
  </si>
  <si>
    <t>Wheeled kiosk</t>
  </si>
  <si>
    <t>SCAK-WMS-1</t>
  </si>
  <si>
    <t>Wall-mounted screen</t>
  </si>
  <si>
    <t>SCL-KA-01</t>
  </si>
  <si>
    <t>Building/Large Group Intake License, without SIS Write Back (per school)</t>
  </si>
  <si>
    <t>SCL-KA-02</t>
  </si>
  <si>
    <t>Building/Large Group Intake License, with SIS Write Back (per school)</t>
  </si>
  <si>
    <t>SCCA-WM-POE-1</t>
  </si>
  <si>
    <t>Mountable Card Reader with PIN Pad - PoE (Non-PoE reader discontinued)</t>
  </si>
  <si>
    <t>SCCA-USB-1</t>
  </si>
  <si>
    <t xml:space="preserve">Card Reader -USB, No PIN pad for cardless entry, Windows O/S required </t>
  </si>
  <si>
    <t>SCCA-CBS-1</t>
  </si>
  <si>
    <t xml:space="preserve">Communication Bridge Server for Mountable PoE, 1 (one) required for every building </t>
  </si>
  <si>
    <t>SCSAL-WM-POE-1</t>
  </si>
  <si>
    <t>SCSAL-USB-1</t>
  </si>
  <si>
    <t xml:space="preserve">Card Reader -USB ,No PIN pad for cardless entry, Windows O/S required </t>
  </si>
  <si>
    <t>SCSAL-CBS-1</t>
  </si>
  <si>
    <t>Communication Bridge Server for Mountable PoE Reader, 1 (one) required for every building</t>
  </si>
  <si>
    <t>SCL-SAL-1</t>
  </si>
  <si>
    <t>SALA License per buildng</t>
  </si>
  <si>
    <t>SCSF-USB-1</t>
  </si>
  <si>
    <t xml:space="preserve">Card Reader -USB, Windows required </t>
  </si>
  <si>
    <t>SCL-SF-1</t>
  </si>
  <si>
    <t>Smart Forms License</t>
  </si>
  <si>
    <t>SCB-TAB-1</t>
  </si>
  <si>
    <t>Mobile Tablet with NFC reader</t>
  </si>
  <si>
    <t>SCB-EXT-1</t>
  </si>
  <si>
    <t>Reader Extension</t>
  </si>
  <si>
    <t>SCB-MBR-1</t>
  </si>
  <si>
    <t>Mounting Bracket</t>
  </si>
  <si>
    <t>OpenTech Services</t>
  </si>
  <si>
    <t>60101H</t>
  </si>
  <si>
    <t>60103H</t>
  </si>
  <si>
    <t>60105H</t>
  </si>
  <si>
    <t>60110H</t>
  </si>
  <si>
    <t>60101M</t>
  </si>
  <si>
    <t>60103M</t>
  </si>
  <si>
    <t>60105M</t>
  </si>
  <si>
    <t>60110M</t>
  </si>
  <si>
    <t>70101</t>
  </si>
  <si>
    <t>70103</t>
  </si>
  <si>
    <t>70105</t>
  </si>
  <si>
    <t>70110</t>
  </si>
  <si>
    <t>70101H</t>
  </si>
  <si>
    <t>70103H</t>
  </si>
  <si>
    <t>70105H</t>
  </si>
  <si>
    <t>70110H</t>
  </si>
  <si>
    <t>70101M</t>
  </si>
  <si>
    <t>70103M</t>
  </si>
  <si>
    <t>70105M</t>
  </si>
  <si>
    <t>70110M</t>
  </si>
  <si>
    <t>70201</t>
  </si>
  <si>
    <t>70203</t>
  </si>
  <si>
    <t>70205</t>
  </si>
  <si>
    <t>70210</t>
  </si>
  <si>
    <t>50301</t>
  </si>
  <si>
    <t>50303</t>
  </si>
  <si>
    <t>50305</t>
  </si>
  <si>
    <t>50310</t>
  </si>
  <si>
    <t>50301H</t>
  </si>
  <si>
    <t>50303H</t>
  </si>
  <si>
    <t>50305H</t>
  </si>
  <si>
    <t>50310H</t>
  </si>
  <si>
    <t xml:space="preserve">60110M </t>
  </si>
  <si>
    <t>50401</t>
  </si>
  <si>
    <t>50403</t>
  </si>
  <si>
    <t>50405</t>
  </si>
  <si>
    <t>50410</t>
  </si>
  <si>
    <t>90203</t>
  </si>
  <si>
    <t>40122</t>
  </si>
  <si>
    <t>40123</t>
  </si>
  <si>
    <t>40124</t>
  </si>
  <si>
    <t>40153A</t>
  </si>
  <si>
    <t>40134</t>
  </si>
  <si>
    <t>40109</t>
  </si>
  <si>
    <t>20201</t>
  </si>
  <si>
    <t>80001</t>
  </si>
  <si>
    <t>40300</t>
  </si>
  <si>
    <t>40150Z</t>
  </si>
  <si>
    <t>40155</t>
  </si>
  <si>
    <t>Q2F-00013</t>
  </si>
  <si>
    <t>90320</t>
  </si>
  <si>
    <t>CE8040</t>
  </si>
  <si>
    <t>90900</t>
  </si>
  <si>
    <t>PeopleTrack VM - 1 License</t>
  </si>
  <si>
    <t>PeopleTrack VM - 3 Licenses</t>
  </si>
  <si>
    <t>PeopleTrack VM - 5 Licenses</t>
  </si>
  <si>
    <t>PeopleTrack VM - 10 Licenses</t>
  </si>
  <si>
    <t>PeopleTrack VM Cloud - 1 -2 Licenses</t>
  </si>
  <si>
    <t>PeopleTrack VM Cloud - 3 -4 Licenses</t>
  </si>
  <si>
    <t>PeopleTrack VM Cloud - 5 -9 Licenses</t>
  </si>
  <si>
    <t>PeopleTrack VM Cloud - 10+ Licenses</t>
  </si>
  <si>
    <t>PeopleTrack VM Mobile - 1 -2 Licenses</t>
  </si>
  <si>
    <t>PeopleTrack VM Mobile - 3 -4 Licenses</t>
  </si>
  <si>
    <t>PeopleTrack VM Mobile - 5 -9 Licenses</t>
  </si>
  <si>
    <t>PeopleTrack VM Mobile - 10+ Licenses</t>
  </si>
  <si>
    <t>VM Annual Software Maintenance Agreement (SMA) - 1 License</t>
  </si>
  <si>
    <t>VM Annual Software Maintenance Agreement (SMA) - 3 Licenses</t>
  </si>
  <si>
    <t>VM Annual Software Maintenance Agreement (SMA) - 5 Licenses</t>
  </si>
  <si>
    <t>VM Annual Software Maintenance Agreement (SMA) - 10 Licenses</t>
  </si>
  <si>
    <t>PeopleTrack MM - 1 License</t>
  </si>
  <si>
    <t>PeopleTrack MM - 3 Licenses</t>
  </si>
  <si>
    <t>PeopleTrack MM - 5 Licenses</t>
  </si>
  <si>
    <t>PeopleTrack MM - 10 Licenses</t>
  </si>
  <si>
    <t>PeopleTrack MM Cloud - 1 -2 Licenses</t>
  </si>
  <si>
    <t>PeopleTrack MM Cloud - 3 -4 Licenses</t>
  </si>
  <si>
    <t>PeopleTrack MM Cloud - 5 -9 Licenses</t>
  </si>
  <si>
    <t>PeopleTrack MM Cloud - 10+ Licenses</t>
  </si>
  <si>
    <t>PeopleTrack MM Mobile - 1 -2 Licenses</t>
  </si>
  <si>
    <t>PeopleTrack MM Mobile - 3 -4 Licenses</t>
  </si>
  <si>
    <t>PeopleTrack MM Mobile - 5 -9 Licenses</t>
  </si>
  <si>
    <t>PeopleTrack MM Mobile - 10+ Licenses</t>
  </si>
  <si>
    <t>MM Annual Software Maintenance Agreement (SMA) - 1 License</t>
  </si>
  <si>
    <t>MM Annual Software Maintenance Agreement (SMA) - 3 Licenses</t>
  </si>
  <si>
    <t>MM Annual Software Maintenance Agreement (SMA) - 5 Licenses</t>
  </si>
  <si>
    <t>MM Annual Software Maintenance Agreement (SMA) - 10 Licenses</t>
  </si>
  <si>
    <t>PeopleTrack SM - 1 License</t>
  </si>
  <si>
    <t>PeopleTrack SM - 3 Licenses</t>
  </si>
  <si>
    <t>PeopleTrack SM - 5 Licenses</t>
  </si>
  <si>
    <t>PeopleTrack SM - 10 Licenses</t>
  </si>
  <si>
    <t>PeopleTrack SM Cloud - 1 -2 Licenses</t>
  </si>
  <si>
    <t>PeopleTrack SM Cloud - 3 -4 Licenses</t>
  </si>
  <si>
    <t>PeopleTrack SM Cloud - 5 -9 Licenses</t>
  </si>
  <si>
    <t>PeopleTrack SM Cloud - 10+ Licenses</t>
  </si>
  <si>
    <t>PeopleTrack SM Mobile - 1 -2 Licenses</t>
  </si>
  <si>
    <t>PeopleTrack SM Mobile - 3 -4 Licenses</t>
  </si>
  <si>
    <t>PeopleTrack SM Mobile - 5 -9 Licenses</t>
  </si>
  <si>
    <t>PeopleTrack SM Mobile - 10+ Licenses</t>
  </si>
  <si>
    <t>SM Annual Software Maintenance Agreement (SMA) - 1 License</t>
  </si>
  <si>
    <t>SM Annual Software Maintenance Agreement (SMA) - 3 Licenses</t>
  </si>
  <si>
    <t>SM Annual Software Maintenance Agreement (SMA) - 5 Licenses</t>
  </si>
  <si>
    <t>SM Annual Software Maintenance Agreement (SMA) - 10 Licenses</t>
  </si>
  <si>
    <t>Upgrade to the Cloud with Current SMA</t>
  </si>
  <si>
    <t>Dymo Printer</t>
  </si>
  <si>
    <t>Adhesive Labels</t>
  </si>
  <si>
    <t>Expiring Labels</t>
  </si>
  <si>
    <t>Honeywell Barcode Scanner</t>
  </si>
  <si>
    <t>Driver License Scanner</t>
  </si>
  <si>
    <t>Driver License Reader</t>
  </si>
  <si>
    <t>Driver License SDK</t>
  </si>
  <si>
    <t>Prox Card Reader</t>
  </si>
  <si>
    <t>Mobile Industrial Smart Phone</t>
  </si>
  <si>
    <t>Mobile Printer</t>
  </si>
  <si>
    <t>Mobile Printer Paper</t>
  </si>
  <si>
    <t>Web Cam</t>
  </si>
  <si>
    <t>PT-Link</t>
  </si>
  <si>
    <t>Card Exchange</t>
  </si>
  <si>
    <t>ID Works</t>
  </si>
  <si>
    <t>BMP081010</t>
  </si>
  <si>
    <t>BMP081011</t>
  </si>
  <si>
    <t>BMP082001</t>
  </si>
  <si>
    <t>BadgePass Camera Tripod (Mini)</t>
  </si>
  <si>
    <t>BadgePass Camera Tripod (Floor Model)</t>
  </si>
  <si>
    <t xml:space="preserve">BadgePass Contactless Smart Card Enrollment Reader                                        </t>
  </si>
  <si>
    <t>BMP082002</t>
  </si>
  <si>
    <t>BadgePass Signature Pad</t>
  </si>
  <si>
    <t>BMP031010</t>
  </si>
  <si>
    <t>BMP031011</t>
  </si>
  <si>
    <t>BadgePass SmartCard (Composite)</t>
  </si>
  <si>
    <t>BadgePass SmartCard (Composite / Mag Stripe)</t>
  </si>
  <si>
    <t>Badgepass, Inc.</t>
  </si>
  <si>
    <t>BIM005000</t>
  </si>
  <si>
    <t>BIM005100</t>
  </si>
  <si>
    <t>BIM005001</t>
  </si>
  <si>
    <t>BIM005002</t>
  </si>
  <si>
    <t>BIM005003</t>
  </si>
  <si>
    <t>BIM005004</t>
  </si>
  <si>
    <t>BIM005030</t>
  </si>
  <si>
    <t>BIM005010</t>
  </si>
  <si>
    <t>BIM005011</t>
  </si>
  <si>
    <t>BIM005012</t>
  </si>
  <si>
    <t>BIM005101</t>
  </si>
  <si>
    <t>BIM005102</t>
  </si>
  <si>
    <t>BIM005104</t>
  </si>
  <si>
    <t>BIM005103</t>
  </si>
  <si>
    <t>BIM005020</t>
  </si>
  <si>
    <t>BIM005021</t>
  </si>
  <si>
    <t>BIM005022</t>
  </si>
  <si>
    <t>BadgePass NXT5000 Badge Printer (Single Sided)</t>
  </si>
  <si>
    <t>BadgePass NXT5000 Lamination Module</t>
  </si>
  <si>
    <t>BadgePass NXT5000 Mag Stripe Upgrade</t>
  </si>
  <si>
    <t>BadgePass NXT5000 Contactless Smart Upgrade</t>
  </si>
  <si>
    <t>BadgePass NXT5000 Dual Side Upgrade</t>
  </si>
  <si>
    <t>BadgePass NXT5000 Prox Card Reader Upgrade</t>
  </si>
  <si>
    <t>BadgePass NXT5000 LCD Screen</t>
  </si>
  <si>
    <t>BadgePass NXT5000 YMCKO Ribbon (300 Prints)</t>
  </si>
  <si>
    <t>BadgePass NXT5000 YMCKO-K Ribbon (200 Prints)</t>
  </si>
  <si>
    <t>BadgePass NXT5000 K Ribbon (2,000 Prints)</t>
  </si>
  <si>
    <t>BadgePass NXT5000 Laminate (.5 Mil / 600 Prints)</t>
  </si>
  <si>
    <t>BadgePass NXT5000 Generic Hologram Laminate (.6 Mil / 600 Prints)</t>
  </si>
  <si>
    <t>BadgePass NXT5000 Custom BP Hologram Laminate (.6 Mil / 600 Prints)</t>
  </si>
  <si>
    <t>BadgePass NXT5000 Lamination Cleaning Kit (10 Cards)</t>
  </si>
  <si>
    <t>BadgePass NXT5000 Cleaning Kit 
(5 Adhesive Cards / 5 Alcohol Swabs)</t>
  </si>
  <si>
    <t>BadgePass NXT5000 Advanced Cleaning Kit 
(2 T-Cards, 2 Adhesive Cards, Alcohol Pen and 60 Saturated Cleaning Wipes)</t>
  </si>
  <si>
    <t>BadgePass NXT5000 T-Card Cleaning Kit 
(10 T-Cards)</t>
  </si>
  <si>
    <t>BIM028001</t>
  </si>
  <si>
    <t>BIM028002</t>
  </si>
  <si>
    <t>BIM028003</t>
  </si>
  <si>
    <t>BIM028004</t>
  </si>
  <si>
    <t>BIM028008</t>
  </si>
  <si>
    <t>BIM028009</t>
  </si>
  <si>
    <t>BIM028010</t>
  </si>
  <si>
    <t>BIM028011</t>
  </si>
  <si>
    <t>BIM028012</t>
  </si>
  <si>
    <t>BIM028080</t>
  </si>
  <si>
    <t>BIM028081</t>
  </si>
  <si>
    <t>BIM026922</t>
  </si>
  <si>
    <t>BIM026932</t>
  </si>
  <si>
    <t>BIM026523</t>
  </si>
  <si>
    <t>BIM026531</t>
  </si>
  <si>
    <t>BadgePass GX1 Badge Printer (Single Sided)</t>
  </si>
  <si>
    <t>BadgePass GX1 Badge Printer (Dual Sided)</t>
  </si>
  <si>
    <t>BadgePass GX1 Lamination Module (Single Sided)</t>
  </si>
  <si>
    <t>BadgePass GX1 Lamination Module (Dual Sided)</t>
  </si>
  <si>
    <t>BadgePass GX1 Mag Stripe Upgrade</t>
  </si>
  <si>
    <t>BadgePass GX1 Contactless Smart Upgrade (Simplex)</t>
  </si>
  <si>
    <t>BadgePass GX1 Prox Upgrade (Simplex)</t>
  </si>
  <si>
    <t>BadgePass GX1 Contactless Smart Upgrade (Duplex)</t>
  </si>
  <si>
    <t>BadgePass GX1 Prox Upgrade (Duplex)</t>
  </si>
  <si>
    <t>BadgePass GX1 YMCKT Ribbon (500 Prints)</t>
  </si>
  <si>
    <t>BadgePass GX1 YMCKT-KT Ribbon (350 Prints)</t>
  </si>
  <si>
    <t>BadgePass GX1 K Ribbon (1,500 Prints)</t>
  </si>
  <si>
    <t>BadgePass GX1 White Ribbon (1,500 Prints)</t>
  </si>
  <si>
    <t>BadgePass GX1 .5 Mil Laminate (Full Card / 350 Prints)</t>
  </si>
  <si>
    <t>BadgePass GX1 .5 Mil Laminate (Mag Stripe / 350 Prints)</t>
  </si>
  <si>
    <t>BIM012002</t>
  </si>
  <si>
    <t>BWP011003</t>
  </si>
  <si>
    <t>BadgePass Identity Manager - Web Print SUA (Single Workstation / 1 Year)
1st Year Required!</t>
  </si>
  <si>
    <t>BadgePass Identity Manager - Web Print Service Fee (1 Card / Color / 2 Sided)</t>
  </si>
  <si>
    <t>BVM011001</t>
  </si>
  <si>
    <t>BVM011003</t>
  </si>
  <si>
    <t>BVM012001</t>
  </si>
  <si>
    <t>BMP051001</t>
  </si>
  <si>
    <t>BMP051002</t>
  </si>
  <si>
    <t>BMP051008</t>
  </si>
  <si>
    <t>BMP051003</t>
  </si>
  <si>
    <t>BMP051004</t>
  </si>
  <si>
    <t>BMP052001</t>
  </si>
  <si>
    <t>BMP053002</t>
  </si>
  <si>
    <t>BMP054001</t>
  </si>
  <si>
    <t>BMP081001</t>
  </si>
  <si>
    <t>BMP061001</t>
  </si>
  <si>
    <t>BMP071001</t>
  </si>
  <si>
    <t>BMP071002</t>
  </si>
  <si>
    <t>BMP071003</t>
  </si>
  <si>
    <t>BMP100009</t>
  </si>
  <si>
    <t>BVM021010</t>
  </si>
  <si>
    <t>BVM021004</t>
  </si>
  <si>
    <t>BadgePass Visitor Manager - Enterprise (Networked)</t>
  </si>
  <si>
    <t>BadgePass Visitor Manager - Single Workstation
For Stand Alone Installations Only - Not Networkable!</t>
  </si>
  <si>
    <t>BadgePass Predator Barrier Subscription (Single Workstation / 1 Year)
Customer must provide static IP address for each workstation</t>
  </si>
  <si>
    <t>BadgePass Visitor Manager SUA (Single Workstation / 1 Year)
1st Year Required!</t>
  </si>
  <si>
    <t>BadgePass Driver's License Reader (Mag Stripe &amp; 2D - Includes Cable)</t>
  </si>
  <si>
    <t>BadgePass Driver's License Reader (2D Only - Includes Cable)</t>
  </si>
  <si>
    <t>BadgePass Driver's License Reader (Mag Stripe, 2D &amp; Image)</t>
  </si>
  <si>
    <t>BadgePass DL Reader USB Cable 6' (M260 / M210)</t>
  </si>
  <si>
    <t>BadgePass DL Reader USB Cable 6' (M250 / M200)</t>
  </si>
  <si>
    <t>BadgePass Barcode Scanner (1D)</t>
  </si>
  <si>
    <t>BadgePass OCR Camera Driver's License Imager</t>
  </si>
  <si>
    <t>BadgePass OCR Passport Imager</t>
  </si>
  <si>
    <t>BadgePass Web Camera</t>
  </si>
  <si>
    <t>BadgePass Adhesive Badge Printer</t>
  </si>
  <si>
    <t>BadgePass Adhesive Badges (6 Rolls / 250)</t>
  </si>
  <si>
    <t>BadgePass Adhesive Badges Tab Time Expiring (4 Rolls / 250)</t>
  </si>
  <si>
    <t>BadgePass Adhesive Badges Dot Time Expiring (4 Rolls / 250)</t>
  </si>
  <si>
    <t>BAC011001</t>
  </si>
  <si>
    <t>BadgePass Access Manager Device License (1 Per Reader)</t>
  </si>
  <si>
    <t>BAC012001</t>
  </si>
  <si>
    <t>BadgePass Access Manager SUA (1 Per Reader / 1 Year)</t>
  </si>
  <si>
    <t>BAC041502</t>
  </si>
  <si>
    <t>BadgePass 2 Door Intelligent Controller</t>
  </si>
  <si>
    <t>BAC040052</t>
  </si>
  <si>
    <t>BadgePass 2 Door Interface Card</t>
  </si>
  <si>
    <t>BAC040050</t>
  </si>
  <si>
    <t>BadgePass 1 Door Interface Card</t>
  </si>
  <si>
    <t>BAC041501</t>
  </si>
  <si>
    <t xml:space="preserve">BadgePass 1 Door PoE Intelligent Controller </t>
  </si>
  <si>
    <t>BAC040062</t>
  </si>
  <si>
    <t>BadgePass 1 Door PoE Interface Card</t>
  </si>
  <si>
    <t>BAC041600</t>
  </si>
  <si>
    <t>BadgePass 16 Door Input Panel</t>
  </si>
  <si>
    <t>BAC041601</t>
  </si>
  <si>
    <t>BadgePass 16 Door Output Panel</t>
  </si>
  <si>
    <t>BAC042500</t>
  </si>
  <si>
    <t>BadgePass Enterprise Intelligent Controller</t>
  </si>
  <si>
    <t>BAC040003</t>
  </si>
  <si>
    <t>BadgePass 16 Door PoE Wireless Intelligent Controller (AD-Series)</t>
  </si>
  <si>
    <t>BAC153002</t>
  </si>
  <si>
    <t>BadgePass 16 Door Wireless PIM (AD-Series)</t>
  </si>
  <si>
    <t>BAC040004</t>
  </si>
  <si>
    <t>BadgePass 8 Door Wireless Hub (Aperio)</t>
  </si>
  <si>
    <t>BAC040005</t>
  </si>
  <si>
    <t>BadgePass 10 Door Wireless Gateway (NDE)</t>
  </si>
  <si>
    <t>BAC051001</t>
  </si>
  <si>
    <t>BadgePass 4 Panel Enclosure (Includes: Enclosure, Panel Power Supply, Transformer, Surge Protector, Battery &amp; Power Cord)</t>
  </si>
  <si>
    <t>BAC052005</t>
  </si>
  <si>
    <t>BadgePass Lock Power Supply (6 Amp, 12/24 Volt)</t>
  </si>
  <si>
    <t>BAC051002</t>
  </si>
  <si>
    <t>BadgePass 8 Panel UL Certified Enclosure
(Includes: Lock Power - Excludes: Wiring Harness!)</t>
  </si>
  <si>
    <t>BAC051005</t>
  </si>
  <si>
    <t>BadgePass 2 Door UL Certified Enclosure
(Includes: Lock Power - Excludes: Wiring Harness)
Compatible with 1 BAC041502, 1 BAC040052 or 2 BAC041501</t>
  </si>
  <si>
    <t>BAC021001</t>
  </si>
  <si>
    <t>BadgePass Wall Mount Keypad Reader (Multi-tech)</t>
  </si>
  <si>
    <t>BAC022001</t>
  </si>
  <si>
    <t>BadgePass Wall Mount Reader (Multi-tech)</t>
  </si>
  <si>
    <t>BAC023001</t>
  </si>
  <si>
    <t>BadgePass Mullion Mount Reader (Multi-tech)</t>
  </si>
  <si>
    <t>BAC024001</t>
  </si>
  <si>
    <t>BadgePass Mini Reader (Smart Only)</t>
  </si>
  <si>
    <t>BAC024002</t>
  </si>
  <si>
    <t>BadgePass Mini Reader (Prox Only)</t>
  </si>
  <si>
    <t>BAC025001</t>
  </si>
  <si>
    <t>BadgePass Wall Mount Mag Stripe &amp; Keypad Combo Reader (Multi-tech)</t>
  </si>
  <si>
    <t>BAC025002</t>
  </si>
  <si>
    <t>BadgePass Wall Mount Mag Stripe Combo Reader (Multi-tech)</t>
  </si>
  <si>
    <t>BAC061001</t>
  </si>
  <si>
    <t>BadgePass Magstripe Reader</t>
  </si>
  <si>
    <t>BAC156006</t>
  </si>
  <si>
    <t>BadgePass Wireless Cabinet Lock (iClass / Black)</t>
  </si>
  <si>
    <t>BAC156008</t>
  </si>
  <si>
    <t>BadgePass Wireless Cabinet Lock (Prox / Black)</t>
  </si>
  <si>
    <t>BAC156010</t>
  </si>
  <si>
    <t>BadgePass Wireless Server Lock (iClass / Black)</t>
  </si>
  <si>
    <t>BAC156012</t>
  </si>
  <si>
    <t>BadgePass Wireless Server Lock (Prox / Black)</t>
  </si>
  <si>
    <t>BAC156014</t>
  </si>
  <si>
    <t>BadgePass Wireless Reader (iClass / Black)</t>
  </si>
  <si>
    <t>BAC156016</t>
  </si>
  <si>
    <t>BadgePass Wireless Reader (Prox / White)</t>
  </si>
  <si>
    <t>BTM011001</t>
  </si>
  <si>
    <t>BadgePass Time Manager Workstation License</t>
  </si>
  <si>
    <t>BTM012001</t>
  </si>
  <si>
    <t>BadgePass Time Manager SUA (Single Workstation / 1 Year)</t>
  </si>
  <si>
    <t>BTM011003</t>
  </si>
  <si>
    <t>BadgePass Time Agent Workstation License</t>
  </si>
  <si>
    <t>BTM012002</t>
  </si>
  <si>
    <t>BadgePass Time Agent SUA (Single Workstation / 1 Year)</t>
  </si>
  <si>
    <t>BadgePass Custom Reusable Visitor Tags (Pack of 200 / One Design Per Pack)</t>
  </si>
  <si>
    <t>BadgePass QuickPass SmartCard Printed (Color / Front-Monochrome / Back)</t>
  </si>
  <si>
    <t xml:space="preserve">BadgePass QuickPass PVC Card Printed (Color / Front-Monochrome / Back) </t>
  </si>
  <si>
    <t>BTC011001</t>
  </si>
  <si>
    <t>TotalCard Software &amp; Database, Event Tracking, Validation, Information Portal &amp; 1 Identity Manager Workstation License &lt;5,000 Full Time Students (Price Per Year).</t>
  </si>
  <si>
    <t>BTC011002</t>
  </si>
  <si>
    <t>TotalCard Software &amp; Database, Event Tracking, Validation, Information Portal &amp; 2 Identity Manager Workstation Licenses &lt;10,000 Full Time Students (Price Per Year).</t>
  </si>
  <si>
    <t>TotalCard Software &amp; Database, Event Tracking, Validation, Information Portal &amp; 5 Identity Manager Workstation Licenses &lt;20,000 Full Time Students (Price Per Year).</t>
  </si>
  <si>
    <t>BTC011003</t>
  </si>
  <si>
    <t>TotalCard Software &amp; Database, Event Tracking, Validation, Information Portal &amp; 5 Identity Manager Workstation Licenses &lt;50,000 Full Time Students (Price Per Year).</t>
  </si>
  <si>
    <t>BTC011004</t>
  </si>
  <si>
    <t>BTC015001</t>
  </si>
  <si>
    <t>TotalCard Copy Annual Fee (Price Per Year / Per Terminal)</t>
  </si>
  <si>
    <t>BTC015002</t>
  </si>
  <si>
    <t>TotalCard Copy Terminal (Mag)</t>
  </si>
  <si>
    <t>BTC015003</t>
  </si>
  <si>
    <t>TotalCard Copy Terminal (Prox)</t>
  </si>
  <si>
    <t>BTC015004</t>
  </si>
  <si>
    <t>TotalCard Copy Terminal (Smart)</t>
  </si>
  <si>
    <t>BTC017001</t>
  </si>
  <si>
    <t>TotalCard Visitor Check In Annual Fee (Price Per Year / Per PC)</t>
  </si>
  <si>
    <t>BTC017002</t>
  </si>
  <si>
    <t>TotalCard DL Barcode Scanner (2D)</t>
  </si>
  <si>
    <t>BTC017003</t>
  </si>
  <si>
    <t>TotalCard Desktop Card Reader (Mag Stripe)</t>
  </si>
  <si>
    <t>BTC017004</t>
  </si>
  <si>
    <t>TotalCard Desktop Card Reader (Smart)</t>
  </si>
  <si>
    <t>BTC017005</t>
  </si>
  <si>
    <t>TotalCard Desktop Card Reader (Prox)</t>
  </si>
  <si>
    <t>BTC018001</t>
  </si>
  <si>
    <t>TotalCard Time &amp; Attendance Annual Fee (Price Per Year / Per PC)</t>
  </si>
  <si>
    <t>BTC016001</t>
  </si>
  <si>
    <t>TotalCard Classroom Attendance Annual Fee (Price Per Year / Per Reader)</t>
  </si>
  <si>
    <t>BTC016011</t>
  </si>
  <si>
    <t>TotalCard IP Card Reader (Prox Only)</t>
  </si>
  <si>
    <t>BTC016012</t>
  </si>
  <si>
    <t>TotalCard IP Card Reader (Multi-tech)</t>
  </si>
  <si>
    <t>BTC016015</t>
  </si>
  <si>
    <t>TotalCard IP Card Reader Trim Kit</t>
  </si>
  <si>
    <t>BTC016002</t>
  </si>
  <si>
    <t>TotalCard Access Control Supervisor</t>
  </si>
  <si>
    <t>BTC018002</t>
  </si>
  <si>
    <t>TotalCard Tracking &amp; Validation Annual Fee (Price Per Year / Per Reader)</t>
  </si>
  <si>
    <t>BTC019002</t>
  </si>
  <si>
    <t>TotalCard iPod Case w/ Software (Mag Stripe &amp; Scanner / iPod 6th Gen)
iPod not included</t>
  </si>
  <si>
    <t>BTC019004</t>
  </si>
  <si>
    <t>TotalCard iPhone Case w/ Software (Mag Stripe &amp; Scanner / iPhone 6)
iPhone not included</t>
  </si>
  <si>
    <t>BSR011001</t>
  </si>
  <si>
    <t>BadgePass SmartReg Server Software
Includes 1 Workstation License!</t>
  </si>
  <si>
    <t>BSR011002</t>
  </si>
  <si>
    <t>BadgePass SmartReg Workstation License
SmartReg Server Software Required!</t>
  </si>
  <si>
    <t>BSR011003</t>
  </si>
  <si>
    <t>BadgePass SmartReg Stand Alone Software</t>
  </si>
  <si>
    <t>BSR012001</t>
  </si>
  <si>
    <t>BadgePass SmartReg SUA (Single Workstation / 1 Year)
1st Year Required!</t>
  </si>
  <si>
    <t>BMP051005</t>
  </si>
  <si>
    <t>BadgePass DL Reader Extended Warranty (3 Year Depot)</t>
  </si>
  <si>
    <t>BVM011004</t>
  </si>
  <si>
    <t xml:space="preserve">AMT Datasouth </t>
  </si>
  <si>
    <t>Kit, Platen Roller Spare Part</t>
  </si>
  <si>
    <t>Kit, 200 DPI Printhead Spare Part (402DT &amp; 402TT)</t>
  </si>
  <si>
    <t>Kit, 300 DPI Printhead Spare Part (403TT)</t>
  </si>
  <si>
    <t>Kit, Stepping Motor Spare Part</t>
  </si>
  <si>
    <t>Kit, LED Panel PCB Spare Part</t>
  </si>
  <si>
    <t>Kit, Main PCB Spare Part (402DT &amp; 402TT)</t>
  </si>
  <si>
    <t>Kit, Main PCB Spare Part (403TT)</t>
  </si>
  <si>
    <t>Kit, Paper Sensor PCB Spare Part</t>
  </si>
  <si>
    <t>Kit, Ribbon Sensor PCB Spare Part (402TT &amp; 403TT)</t>
  </si>
  <si>
    <t>Kit, PPLX TO PAL CONV FM 403</t>
  </si>
  <si>
    <t>Kit, PPLX TO PAL CONV FM 412</t>
  </si>
  <si>
    <t>Kit, FW FM to RFM upgrade</t>
  </si>
  <si>
    <t>Power Supply, 120v Brick</t>
  </si>
  <si>
    <t>Power Supply, 240v Brick</t>
  </si>
  <si>
    <t>CD ROM  (Manual, Xbar, Utilities, Drivers, etc.)</t>
  </si>
  <si>
    <t>Manual, User's FM400 Series</t>
  </si>
  <si>
    <t>Kit, Cutter - 150 g/sqm Accessory</t>
  </si>
  <si>
    <t>Kit, Peel Dispenser Accessory</t>
  </si>
  <si>
    <t>Kit, Flash Memory Card - 512K Accessory</t>
  </si>
  <si>
    <t>Kit, SRAM Memory Card - 512K Accessory (402DT &amp; 402TT)</t>
  </si>
  <si>
    <t>Kit, RTC Card - w/ 512K Flash Mem. Accessory</t>
  </si>
  <si>
    <t xml:space="preserve">Kit, 8 inch Ext. Media Supp. Reel Accessory </t>
  </si>
  <si>
    <t xml:space="preserve">Kit, Keyboard, Fastkey Keyboard Display Unit (KDU) 110V </t>
  </si>
  <si>
    <t xml:space="preserve">Kit, Keyboard, Fastkey Keyboard Display Unit (KDU) 240V </t>
  </si>
  <si>
    <t xml:space="preserve">Kit, Ethernet LAN Kit - Serial Interface </t>
  </si>
  <si>
    <t xml:space="preserve">Kit, Ethernet LAN Kit - Parallel Interface </t>
  </si>
  <si>
    <t>Spindle, Media Supply FM 400</t>
  </si>
  <si>
    <t>Guide, Media Supply Width FM 400</t>
  </si>
  <si>
    <t>Tear Bar</t>
  </si>
  <si>
    <t>Kit, Cutter, 300g/sqm(HD),Type-I+, Accessory (4602 &amp;4603)</t>
  </si>
  <si>
    <t xml:space="preserve">Kit, Cutter, 180g/sqm (LD),Type-II, Accessory </t>
  </si>
  <si>
    <t>Kit, Peel Dispenser Accessory (4602)</t>
  </si>
  <si>
    <t>Kit, Peel Dispenser Accessory (4603)</t>
  </si>
  <si>
    <t>Kit, FLASH memory card - 512K Accessory (4402)</t>
  </si>
  <si>
    <t>Kit, SRAM memory card - 512K Accessory (4402)</t>
  </si>
  <si>
    <t>Kit, RTC board - w/ 512K Flash Accessory</t>
  </si>
  <si>
    <t>Kit, Ethernet LAN kit, Wireless, Serial interface</t>
  </si>
  <si>
    <t>Cable, RS-232 Serial</t>
  </si>
  <si>
    <t>Spindle, Nylon Take-up</t>
  </si>
  <si>
    <t>Kit, Platen Roller Spare Part (4000 series)</t>
  </si>
  <si>
    <t>Kit, Power Transformer (4402)</t>
  </si>
  <si>
    <t>Kit, Power Supply (4602 &amp; 4603)</t>
  </si>
  <si>
    <t>Kit, 200 DPI Printhead (4402 &amp; 4602)</t>
  </si>
  <si>
    <t>Kit, 300 DPI Printhead (4603)</t>
  </si>
  <si>
    <t>Kit, Stepping Motor (4402)</t>
  </si>
  <si>
    <t>Kit, Stepping Motor (4602 &amp; 4603)</t>
  </si>
  <si>
    <t>Kit, LCD Module PCB (4602 &amp; 4603)</t>
  </si>
  <si>
    <t>Kit, LED Module PCB (4402)</t>
  </si>
  <si>
    <t xml:space="preserve">Kit, Paper Sensor PCB </t>
  </si>
  <si>
    <t xml:space="preserve">Kit, Ribbon Sensor PCB </t>
  </si>
  <si>
    <t>Kit, I/O PCB (4602 &amp; 4603)</t>
  </si>
  <si>
    <t>Panel, Front Left Side (4602 &amp; 4603)</t>
  </si>
  <si>
    <t>Panel, Bottom Right Side Hinged (4602 &amp; 4603)</t>
  </si>
  <si>
    <t xml:space="preserve">Mcro Switch - printhead </t>
  </si>
  <si>
    <t>Kit, PAL to STD CONV 4603 (MUST SEND OLD CHIPS FOR REPROGRAMMING)</t>
  </si>
  <si>
    <t>Kit, PAL to PPLA  (MUST SEND OLD CHIPS FOR REPROGRAMMING)</t>
  </si>
  <si>
    <t>Kit, PAL to PPLZ  (MUST SEND OLD CHIPS FOR REPROGRAMMING)</t>
  </si>
  <si>
    <t>Kit, PAL to PPLB  (MUST SEND OLD CHIPS FOR REPROGRAMMING)</t>
  </si>
  <si>
    <t>Kit, PPLX to PAL 4602  (MUST SEND OLD CHIPS FOR REPROGRAMMING)</t>
  </si>
  <si>
    <t>Manual, User's FM4000 Series</t>
  </si>
  <si>
    <t>140010.1B</t>
  </si>
  <si>
    <t>140010.1P</t>
  </si>
  <si>
    <t>140010.51P</t>
  </si>
  <si>
    <t>140011.1B</t>
  </si>
  <si>
    <t>140011.1P</t>
  </si>
  <si>
    <t>140011.51P</t>
  </si>
  <si>
    <t>PPLA (Datamax) emulation, USB, serial and parallel ports</t>
  </si>
  <si>
    <t>PPLB (Eltron) emulation, USB, serial and parallel ports</t>
  </si>
  <si>
    <t>PAL3/PPLZ emulations, USB, serial and parallel ports</t>
  </si>
  <si>
    <t>PPLA (Datamax)/PPLB (Eltron) emulations, LAN, USB, serial, parallel and PS/2 keyboard ports</t>
  </si>
  <si>
    <t>PAL3/PPLZ (Zebra) emulations, LAN, USB, serial, parallel and PS/2 keyboard ports</t>
  </si>
  <si>
    <t>Null modem adapter for serial scanner</t>
  </si>
  <si>
    <t xml:space="preserve">Scanner, 1900 GSR-2 serial </t>
  </si>
  <si>
    <t>Media sensor arm</t>
  </si>
  <si>
    <t xml:space="preserve"> PCBA, MAIN FM4602 PLUS (Without Ethernet)</t>
  </si>
  <si>
    <t>PCBA, MAIN FM4600 PLUS SERIES (FM4602 With Ethernet and FM4603)</t>
  </si>
  <si>
    <t>4602 Printhead</t>
  </si>
  <si>
    <t>4603 Printhead</t>
  </si>
  <si>
    <t xml:space="preserve">Fastmark PT-2 Portable Bluetooth </t>
  </si>
  <si>
    <t>Fastmark PT-2 Portable WiFi</t>
  </si>
  <si>
    <t>Datalogic 2D Bluetooth battery powered scanner</t>
  </si>
  <si>
    <t>2 x 1 DT, 200 per roll 1" I.D./1.75" O.D.</t>
  </si>
  <si>
    <t>2.75 x 1 DT, 300 per roll, I" I.D./2.2" O.D.</t>
  </si>
  <si>
    <t>Fastmark M3 DT - PAL/ZPL emulations with USB and WiFi</t>
  </si>
  <si>
    <t>Fastmark M3 DT - PAL/ZPL emulations with USB and Bluetooth</t>
  </si>
  <si>
    <t>Fastmark M4 DT - PAL/ZPL with USB and Bluetooth, no LCD</t>
  </si>
  <si>
    <t>Fastmark M4 DT - PAL/ZPL with USB and Bluetooth, LCD</t>
  </si>
  <si>
    <t>Fastmark M4 DT - PAL/ZPL with dual band 5 GHz WiFi and USB, LCD</t>
  </si>
  <si>
    <t>Fastmark M4 DT - PAL/ZPL with Bluetooth and WiFi, no LCD</t>
  </si>
  <si>
    <t>Fastmark M4 DT - PAL/ZPL with Bluetooth and WiFi, LCD</t>
  </si>
  <si>
    <t>Battery, pack FM M3</t>
  </si>
  <si>
    <t>Power adapter, M3 and M4 (US 120V)</t>
  </si>
  <si>
    <t>Charging station, one cell M3</t>
  </si>
  <si>
    <t>Case with strap, M3</t>
  </si>
  <si>
    <t xml:space="preserve">Power adapter, vehicle M3 </t>
  </si>
  <si>
    <t>PCBA, Bluetooth M3</t>
  </si>
  <si>
    <t>PCBA, WIFI M3</t>
  </si>
  <si>
    <t>Battery, pack FM M4</t>
  </si>
  <si>
    <t>Charging station, one cell M4</t>
  </si>
  <si>
    <t>Case with strap, M4</t>
  </si>
  <si>
    <t>Charging station, four cell M4</t>
  </si>
  <si>
    <t>Power adapter, vehicle M4</t>
  </si>
  <si>
    <t>Media holder M4 .75/1.0"</t>
  </si>
  <si>
    <t>PCBA, Bluetooth M4</t>
  </si>
  <si>
    <t>PCBA, WIFI M4</t>
  </si>
  <si>
    <t>Fastmark M1 DT - PAL/EZD emulations with LCD, USB, Ethernet, and RTC, 6.5" roll</t>
  </si>
  <si>
    <t>Fastmark M1 DT - PAL/EZD emulations with LCD, USB, Ethernet, Peel and RTC, 6.5" roll</t>
  </si>
  <si>
    <t>Fastmark M1 DT - PAL/EZD emulations with LCD, USB, Ethernet, Cutter and RTC, 6.5" roll</t>
  </si>
  <si>
    <t>Fastmark M1 DT - PAL/EZD emulations with LCD, USB, Serial, and RTC , 6.5" roll</t>
  </si>
  <si>
    <t>Fastmark M1 DT - PAL/EZD emulations with LCD, USB, Serial, Peel and RTC , 6.5" roll</t>
  </si>
  <si>
    <t>Fastmark M1 DT - PAL/EZD emulations with LCD, USB, Serial, Cutter and RTC , 6.5" roll</t>
  </si>
  <si>
    <t>Fastmark M1 DT - PAL/EZD emulations with LCD, USB, Ethernet, RTC and Peel, 6.5" roll</t>
  </si>
  <si>
    <t>Fastmark M1 DT - PAL/EZD emulations with LCD, USB, Ethernet, RTC, and Cutter,  6.5" roll</t>
  </si>
  <si>
    <t>Fastmark M1 DT - PAL/EZD emulations with LCD, USB, Serial, and RTC, 6.5" roll with USB keyboard</t>
  </si>
  <si>
    <t xml:space="preserve">Fastmark M1 DT - PAL/EZD emulations with LCD, USB, Ethernet, and RTC , 6.5" roll with USB keyboard </t>
  </si>
  <si>
    <t>RS-232 serial port kit</t>
  </si>
  <si>
    <t>Ethernet kit</t>
  </si>
  <si>
    <t>M Series Mini keyboard with USB interface</t>
  </si>
  <si>
    <t>M Series Standard size keyboard with USB interface</t>
  </si>
  <si>
    <t>Module, WiFi kit</t>
  </si>
  <si>
    <t>Serial Adapter for scanner</t>
  </si>
  <si>
    <t>2D scanner, 1900 GSR-2 serial (includes power supply)</t>
  </si>
  <si>
    <t>M1 Printhead replacement kit</t>
  </si>
  <si>
    <t>Platen roller kit</t>
  </si>
  <si>
    <t>Main PCBA w/o USB host</t>
  </si>
  <si>
    <t>Power supply</t>
  </si>
  <si>
    <t>Power cord</t>
  </si>
  <si>
    <t>Media base, holder (spring tension)</t>
  </si>
  <si>
    <t>Fastmark M1 DT/TT - PAL/EZD emulations with LCD, USB, Ethernet, and RTC, 5.0" roll</t>
  </si>
  <si>
    <t>Fastmark M1 DT/TT - PAL/EZD emulations with LCD, USB, Ethernet, Peel and RTC, 5.0" roll</t>
  </si>
  <si>
    <t>Fastmark M1 DT/TT - PAL/EZD emulations with LCD, USB, Ethernet, Cutter and RTC, 5.0" roll</t>
  </si>
  <si>
    <t>Fastmark M1 DT/TT - PAL/EZD emulations with USB, Ethernet, and RTC, 5.0" roll</t>
  </si>
  <si>
    <t>Fastmark M1 DT/TT - PAL/EZD emulations with USB, Ethernet, Peel and RTC, 5.0" roll</t>
  </si>
  <si>
    <t>Fastmark M1 DT/TT - PAL/EZD emulations with USB, Ethernet, Cutter and RTC, 5.0" roll</t>
  </si>
  <si>
    <t>Fastmark M1 DT/TT - PAL/EZD emulations with USB, Serial,  and RTC , 5.0" roll</t>
  </si>
  <si>
    <t>Fastmark M1 DT/TT - PAL/EZD emulations with USB, Serial, Peel and RTC , 5.0" roll</t>
  </si>
  <si>
    <t>Fastmark M1 DT/TT - PAL/EZD emulations with USB, Serial, Cutter and RTC , 5.0" roll</t>
  </si>
  <si>
    <t>Main PCBA</t>
  </si>
  <si>
    <t>FM M5 DT 203 dpi,  4" wide, 5.0" media roll, Std</t>
  </si>
  <si>
    <t>FM M5 DT 203 dpi,  4" wide, 5.0" media roll, Flash - 2MB</t>
  </si>
  <si>
    <t>FM M5 DT 203 dpi,  4" wide, 5.0" media roll, RTC</t>
  </si>
  <si>
    <t>FM M5 DT 203 dpi,  4" wide, 5.0" media roll, Peel</t>
  </si>
  <si>
    <t>FM M5 DT 203 dpi,  4" wide, 5.0" media roll, Cutter</t>
  </si>
  <si>
    <t>FM M5 DT 203 dpi,  4" wide, 5.0" media roll, Flash/Peel</t>
  </si>
  <si>
    <t>FM M5 DT 203 dpi,  4" wide, 5.0" media roll, Flash/Cutter</t>
  </si>
  <si>
    <t>FM M5 DT 203 dpi,  4" wide, 5.0" media roll, Peel/RTC</t>
  </si>
  <si>
    <t>FM M5 DT 203 dpi,  4" wide, 5.0" media roll, Cutter/RTC</t>
  </si>
  <si>
    <t>FM M5 DT 203 dpi,  4" wide, 5.0" media roll, LAN</t>
  </si>
  <si>
    <t>Dispenser, Peel M5 DT</t>
  </si>
  <si>
    <t>Cutter, M5 DT</t>
  </si>
  <si>
    <t>PCB, Main Controller with RTC</t>
  </si>
  <si>
    <t>Reel, External Label Holder</t>
  </si>
  <si>
    <t>Card, Flash 2MB</t>
  </si>
  <si>
    <t>M5 DT 203 dpi replacement printhead kit</t>
  </si>
  <si>
    <t>Media spindle guide - 1.5" core adapter</t>
  </si>
  <si>
    <t>Media spindle</t>
  </si>
  <si>
    <t>Media spindle and side guides</t>
  </si>
  <si>
    <t>Platen assembly</t>
  </si>
  <si>
    <t>Stepper motor assembly</t>
  </si>
  <si>
    <t>TPH spring</t>
  </si>
  <si>
    <t>Label guide, right</t>
  </si>
  <si>
    <t>Gap sensor (transmitter) PCB assembly</t>
  </si>
  <si>
    <t>Gap sensor (receiver) PCB assembly</t>
  </si>
  <si>
    <t>Media Sensor</t>
  </si>
  <si>
    <t>TPH Plastic Bracket/L</t>
  </si>
  <si>
    <t>TPH Plastic Bracket/R</t>
  </si>
  <si>
    <t>FM M5 DT 300 dpi,  4" wide, 5.0" media roll, Std</t>
  </si>
  <si>
    <t>FM M5 DT 300 dpi,  4" wide, 5.0" media roll, Flash - 2MB</t>
  </si>
  <si>
    <t>FM M5 DT 300 dpi,  4" wide, 5.0" media roll, RTC</t>
  </si>
  <si>
    <t>FM M5 DT 300 dpi,  4" wide, 5.0" media roll, Peel</t>
  </si>
  <si>
    <t>FM M5 DT 300 dpi,  4" wide, 5.0" media roll, Cutter</t>
  </si>
  <si>
    <t>FM M5 DT 300 dpi,  4" wide, 5.0" media roll, Flash/Peel</t>
  </si>
  <si>
    <t>FM M5 DT 300 dpi,  4" wide, 5.0" media roll, Flash/Cutter</t>
  </si>
  <si>
    <t>FM M5 DT 300 dpi,  4" wide, 5.0" media roll, Peel/RTC</t>
  </si>
  <si>
    <t>FM M5 DT 300 dpi,  4" wide, 5.0" media roll, Cutter/RTC</t>
  </si>
  <si>
    <t>FM M5 DT 300 dpi,  4" wide, 5.0" media roll, LAN</t>
  </si>
  <si>
    <t>M5 DT 300 dpi replacement printhead kit</t>
  </si>
  <si>
    <t>Media spindle guide</t>
  </si>
  <si>
    <t>FM M5 DT/TT 203 dpi,  4" wide, 5.0" media roll, Std</t>
  </si>
  <si>
    <t>FM M5 DT/TT 203 dpi,  4" wide, 5.0" media roll, Flash - 2MB</t>
  </si>
  <si>
    <t>FM M5 DT/TT 203 dpi,  4" wide, 5.0" media roll, RTC</t>
  </si>
  <si>
    <t>FM M5 DT/TT 203 dpi,  4" wide, 5.0" media roll, Peel</t>
  </si>
  <si>
    <t>FM M5 DT/TT 203 dpi,  4" wide, 5.0" media roll, Cutter</t>
  </si>
  <si>
    <t>FM M5 DT/TT 203 dpi,  4" wide, 5.0" media roll, Flash/Peel</t>
  </si>
  <si>
    <t>FM M5 DT/TT 203 dpi,  4" wide, 5.0" media roll, Flash/Cutter</t>
  </si>
  <si>
    <t>FM M5 DT/TT 203 dpi,  4" wide, 5.0" media roll, Peel/RTC</t>
  </si>
  <si>
    <t>FM M5 DT/TT 203 dpi,  4" wide, 5.0" media roll, Cutter/RTC</t>
  </si>
  <si>
    <t>FM M5 DT/TT 203 dpi,  4" wide, 5.0" media roll, Std LAN</t>
  </si>
  <si>
    <t>FM M5 DT/TT 300 dpi,  4" wide, 5.0" media roll, Std</t>
  </si>
  <si>
    <t>FM M5 DT/TT 300 dpi,  4" wide, 5.0" media roll, Flash - 2MB</t>
  </si>
  <si>
    <t>FM M5 DT/TT 300 dpi,  4" wide, 5.0" media roll, RTC</t>
  </si>
  <si>
    <t>FM M5 DT/TT 300 dpi,  4" wide, 5.0" media roll, Peel</t>
  </si>
  <si>
    <t>FM M5 DT/TT 300 dpi,  4" wide, 5.0" media roll, Cutter</t>
  </si>
  <si>
    <t>FM M5 DT/TT 300 dpi,  4" wide, 5.0" media roll, Flash/Peel</t>
  </si>
  <si>
    <t>FM M5 DT/TT 300 dpi,  4" wide, 5.0" media roll, Flash/Cutter</t>
  </si>
  <si>
    <t>FM M5 DT/TT 300 dpi,  4" wide, 5.0" media roll, Peel/RTC</t>
  </si>
  <si>
    <t>FM M5 DT/TT 300 dpi,  4" wide, 5.0" media roll, Cutter/RTC</t>
  </si>
  <si>
    <t>FM M5 DT/TT 300 dpi,  4" wide, 5.0" media roll, Std LAN</t>
  </si>
  <si>
    <t>PCB, Main Controller M5TT with RTC</t>
  </si>
  <si>
    <t>Dispenser, Peel M5 TT Series</t>
  </si>
  <si>
    <t>Cutter, M5TT Series</t>
  </si>
  <si>
    <t>Battery Option</t>
  </si>
  <si>
    <t>M Series Fastkey keyboard</t>
  </si>
  <si>
    <t>M5 DT/TT - 203 dpi printhead kit</t>
  </si>
  <si>
    <t>M5 DT/TT - 300 dpi printhead kit</t>
  </si>
  <si>
    <t>FM M6+ DT/TT 203 dpi,  4" wide, 8.0" media roll, Std LAN</t>
  </si>
  <si>
    <t>FM M6+ DT/TT 203 dpi,  4" wide, 8.0" media roll, Peel</t>
  </si>
  <si>
    <t>FM M6+ DT/TT 203 dpi,  4" wide, 8.0" media roll, Cutter</t>
  </si>
  <si>
    <t>FM M6+ DT/TT 203 dpi,  4" wide, 8.0" media roll, Bluetooth</t>
  </si>
  <si>
    <t>FM M6+ DT/TT 300 dpi,  4" wide, 8.0" media roll, Std LAN</t>
  </si>
  <si>
    <t>FM M6+ DT/TT 300 dpi,  4" wide, 8.0" media roll, Peel</t>
  </si>
  <si>
    <t>FM M6+ DT/TT 300 dpi,  4" wide, 8.0" media roll, Cutter</t>
  </si>
  <si>
    <t>FM M6+ DT/TT 300 dpi,  4" wide, 8.0" media roll, Bluetooth</t>
  </si>
  <si>
    <t>Peeler Module</t>
  </si>
  <si>
    <t>Cutter Module</t>
  </si>
  <si>
    <t>Bluetooth Module</t>
  </si>
  <si>
    <t>Kit, main PCBA 203 dpi</t>
  </si>
  <si>
    <t>Platen roller 203 dpi model</t>
  </si>
  <si>
    <t>Platen roller 300 dpi model</t>
  </si>
  <si>
    <t>120834.xx</t>
  </si>
  <si>
    <t>120833.xx</t>
  </si>
  <si>
    <t>FM M7e DT/TT 203 dpi,  4" wide, 8.0" media roll</t>
  </si>
  <si>
    <t>FM M7e DT/TT 203 dpi,  4" wide, 8.0" media roll,  Peel and present</t>
  </si>
  <si>
    <t>FM M7e DT/TT 203 dpi,  4" wide, 8.0" media roll, Internal label rewind</t>
  </si>
  <si>
    <t>FM M7e DT/TT 203 dpi,  4" wide, 8.0" media roll, Cutter</t>
  </si>
  <si>
    <t>FM M7e DT/TT 203 dpi,  4" wide, 8.0" media roll, Bluetooth</t>
  </si>
  <si>
    <t>FM M7e DT/TT 300 dpi,  4" wide, 8.0" media roll</t>
  </si>
  <si>
    <t>FM M7e DT/TT 300 dpi,  4" wide, 8.0" media roll,  Peel and present</t>
  </si>
  <si>
    <t>FM M7e DT/TT 300 dpi,  4" wide, 8.0" media roll, Internal label rewind</t>
  </si>
  <si>
    <t>FM M7e DT/TT 300 dpi,  4" wide, 8.0" media roll, Cutter</t>
  </si>
  <si>
    <t>FM M7e DT/TT 300 dpi,  4" wide, 8.0" media roll, Bluetooth</t>
  </si>
  <si>
    <t>FM M7e DT/TT 300 dpi,  4" wide, 8.0" media roll, PS/2 port, RTC</t>
  </si>
  <si>
    <t>PS/2 Keyboard</t>
  </si>
  <si>
    <t>M7 Plus 203 dpi printhead</t>
  </si>
  <si>
    <t>M7 Plus 300 dpi printhead</t>
  </si>
  <si>
    <t>M7 Plus 600 dpi printhead</t>
  </si>
  <si>
    <t>M7 Std 203 dpi printhead</t>
  </si>
  <si>
    <t>M7 Std 300 dpi printhead</t>
  </si>
  <si>
    <t>KIT, PCB, main control M7+ and M7x ( specify if a PAL needs to be loaded )</t>
  </si>
  <si>
    <t>KIT, PCB, main control M7 Std and M7e ( specify if a PAL needs to be loaded )</t>
  </si>
  <si>
    <t>PCB, IE/PS2 for M7+</t>
  </si>
  <si>
    <t>Media sensor assembly</t>
  </si>
  <si>
    <t>Screw, printhead</t>
  </si>
  <si>
    <t>Metal media spindle</t>
  </si>
  <si>
    <t>M7 lever, Printhead Release (left)</t>
  </si>
  <si>
    <t xml:space="preserve">M7 Lever, Printhead Release (right). </t>
  </si>
  <si>
    <t>FM M7XPd DT/TT 203 dpi, Ethernet, RS-232, USB, parallel, USB host kybd ports</t>
  </si>
  <si>
    <t>FM M7XPd DT/TT 203 dpi,  Ethernet, RS-232, USB, parallel, USB host kybd ports, Cutter</t>
  </si>
  <si>
    <t>FM M7XPd DT/TT 203 dpi,   Ethernet, RS-232, USB, parallel, USB host kybd ports, Bluetooth</t>
  </si>
  <si>
    <t>FM M7XPd DT/TT 203 dpi,   Ethernet, RS-232, USB, parallel, USB host kybd ports, peel and present</t>
  </si>
  <si>
    <t>FM M7XPd DT/TT 300 dpi,  Ethernet, RS-232, USB, parallel, USB host kybd ports</t>
  </si>
  <si>
    <t>FM M7XPd DT/TT 300 dpi,   Ethernet, RS-232, USB, parallel, USB host kybd ports, Cutter</t>
  </si>
  <si>
    <t>FM M7XPd DT/TT 300 dpi,  Ethernet, RS-232, USB, parallel, USB host kybd ports, Bluetooth</t>
  </si>
  <si>
    <t>FM M7XPd DT/TT 300 dpi,  Ethernet, RS-232, USB, parallel, USB host kybd ports, peel and present</t>
  </si>
  <si>
    <t>FM M7XPd DT/TT 600 dpi,  4" wide, 8.0" media roll,  Ethernet, PS/2 port, RTC</t>
  </si>
  <si>
    <t>FM M7XPd DT/TT 600 dpi,  Ethernet, RS-232, USB, parallel, USB host kybd ports, Cutter</t>
  </si>
  <si>
    <t>FM M7XPd DT/TT 600 dpi,  Ethernet, RS-232, USB, parallel, USB host kybd ports, Bluetooth</t>
  </si>
  <si>
    <t>M7XPd main board</t>
  </si>
  <si>
    <t>M7XPd 203 dpi printhead</t>
  </si>
  <si>
    <t>M7XPd 300 dpi printhead</t>
  </si>
  <si>
    <t>FM M8x DT/TT 203 dpi,   Ethernet,USB, RS-232, parallel, USB host, peel and present</t>
  </si>
  <si>
    <t>FM M8x DT/TT 203 dpi,  Ethernet, USB, RS-232, Parallel, USB host ports, internal rewind</t>
  </si>
  <si>
    <t>FM M8xx DT/TT 203 dpi,  Ethernet,USB, RS-232, Parallel, USB host ports, cutter</t>
  </si>
  <si>
    <t>FM M8xx DT/TT 300 dpi,  Ethernet, USB, RS-232, Parallel, USB host ports</t>
  </si>
  <si>
    <t>FM M8xx DT/TT 300 dpi, Ethernet, USB, RS-232, parallel, USB host, peel and present</t>
  </si>
  <si>
    <t>FM M8xx DT/TT 300 dpi,  Ethernet, USB, RS-232, Parallel, USB host ports, internal rewind</t>
  </si>
  <si>
    <t>FM M8xx DT/TT 300 dpi,   Ethernet, USB, RS-232, Parallel, USB host ports, cutter</t>
  </si>
  <si>
    <t>FM M8x DT/TT 600 dpi,  Ethernet, USB, RS-232, Parallel, USB host ports</t>
  </si>
  <si>
    <t>FM M8x DT/TT 600 dpi, Ethernet, USB, RS-232, parallel, USB host, peel and present</t>
  </si>
  <si>
    <t>FM M8x DT/TT 600 dpi,  Ethernet, USB, RS-232, Parallel, USB host ports, internal rewind</t>
  </si>
  <si>
    <t>FM M8x DT/TT 600 dpi,   Ethernet, USB, RS-232, Parallel, USB host ports, cutter</t>
  </si>
  <si>
    <t>GPIO interface (including parallel port) assembly</t>
  </si>
  <si>
    <t>Bluetooth module</t>
  </si>
  <si>
    <t>Peel and Present kit</t>
  </si>
  <si>
    <t>Regular cutter (guillotine)</t>
  </si>
  <si>
    <t>Heavy-duty cutter (rotary)</t>
  </si>
  <si>
    <t>M8x 203 dpi printhead</t>
  </si>
  <si>
    <t>M8x 300 dpi printhead</t>
  </si>
  <si>
    <t>M8x 600 dpi printhead</t>
  </si>
  <si>
    <t>Kit, Printhead M6 Plus/203dpi</t>
  </si>
  <si>
    <t>Kit, Printhead M6 Plus/300dpi</t>
  </si>
  <si>
    <t>Entrust Datacard</t>
  </si>
  <si>
    <t>10 ft Ethernet Cable</t>
  </si>
  <si>
    <t>100 ft Ethernet Cable</t>
  </si>
  <si>
    <t>Magnetic Stripe Head Lift Kit</t>
  </si>
  <si>
    <t>Magnetic Stripe Head Lift Kit- JIS Only</t>
  </si>
  <si>
    <t>Scanner Base Module</t>
  </si>
  <si>
    <t>OCR-B/Bar Code Scanner</t>
  </si>
  <si>
    <t>Label Affixing Module</t>
  </si>
  <si>
    <t>Additional Card Input Module</t>
  </si>
  <si>
    <t>Identiv, Inc.</t>
  </si>
  <si>
    <t>4010-ISG-001</t>
  </si>
  <si>
    <t>4020-ISG-001</t>
  </si>
  <si>
    <t>4032-ISG-001</t>
  </si>
  <si>
    <t>40-042-TOM-LFSTICK-001</t>
  </si>
  <si>
    <t>4097- _x000D_
BLACK-001</t>
  </si>
  <si>
    <t>4098- BLACK-001</t>
  </si>
  <si>
    <t>40-015-_x000D_
EM4200-002</t>
  </si>
  <si>
    <t>5020-SDSRM-001</t>
  </si>
  <si>
    <t>5020-SDSSM-001</t>
  </si>
  <si>
    <t>5020-MDSRM-001</t>
  </si>
  <si>
    <t>5020-MDSSM-001</t>
  </si>
  <si>
    <t>99-100-ACC-CYMK1C</t>
  </si>
  <si>
    <t>99-101-ACC-CYMK4C</t>
  </si>
  <si>
    <t>99-102-ACC-PANT1C</t>
  </si>
  <si>
    <t>99-104-ACC-SLOTPUNCH</t>
  </si>
  <si>
    <t>99-106-ACC-BARCODE</t>
  </si>
  <si>
    <t>99-107-ACC-PROG</t>
  </si>
  <si>
    <t>Proximity Clamshell Card - Unbranded - A durable card designed from a plastic molded shell to protect electronics from harsh environments.</t>
  </si>
  <si>
    <t>Proximity Clamshell Card - A durable card designed from a plastic molded shell to protect electronics from harsh environments.</t>
  </si>
  <si>
    <t>Proximity Clamshell Card - Unbranded - A durable card designed from a plastic molded shell to protect electronics from harsh environments. Available blank HID 26 bit or initialized only.</t>
  </si>
  <si>
    <t>Proximity Clamshell Card - A durable card designed from a plastic molded shell to protect electronics from harsh environments. Available blank HID 26 bit or initialized only.</t>
  </si>
  <si>
    <t>ISO PVC Proximity Card - Unbranded - These cards are perfect for employee badging and suitable for use with most card printers.</t>
  </si>
  <si>
    <t>ISO PVC Proximity Card - These cards are perfect for employee badging and suitable for use with most card printers.</t>
  </si>
  <si>
    <t>ISO PVC Proximity Card (ISG logo) - These cards are perfect for employee badging and suitable for use with most card printers. Available blank HID 26 bit or initalized only.</t>
  </si>
  <si>
    <t>ISO PVC Proximity Card - Unbranded - These cards are perfect for employee badging and suitable for use with most card printers. Available blank HID 26 bit or initalized only.</t>
  </si>
  <si>
    <t>ISO PVC Proximity Card - These cards are perfect for employee badging and suitable for use with most card printers. Available blank HID 26 bit or initalized only.</t>
  </si>
  <si>
    <t>CASI Style PVC Proximity Card 47 MIL - Unbranded - These cards are perfect for employee badging and suitable for use with most card printers.</t>
  </si>
  <si>
    <t>ISO Composite Proximity Card - Unbranded - These cards are constructed with PVC &amp; polyester for extra long life, cold environments or high temperature retransfer printers.</t>
  </si>
  <si>
    <t>ISO Composite Proximity Card - These cards are constructed with PVC &amp; polyester for extra long life, cold environments or high temperature retransfer printers.</t>
  </si>
  <si>
    <t>ISO Composite Proximity Card (ISG logo) - These cards are constructed with PVC &amp; polyester for extra long life, cold environments or high temperature retransfer printers.</t>
  </si>
  <si>
    <t>ISO Composite Proximity Card - Unbranded - These cards are constructed with PVC &amp; polyester for extra long life, cold environments or high temperature retransfer printers. Available blank HID 26 bit programmed or initialized only.</t>
  </si>
  <si>
    <t>ISO Composite Proximity Card - These cards are constructed with PVC &amp; polyester for extra long life, cold environments or high temperature retransfer printers. Available blank HID 26 bit programmed or initialized only.</t>
  </si>
  <si>
    <t>ISO PVC Proximity Card with Magnetic Stripe - Unbranded - These cards are perfect for employee badging and suitable for use with most card printers.</t>
  </si>
  <si>
    <t>ISO PVC Proximity Card with Magnetic Stripe - These cards are perfect for employee badging and suitable for use with most card printers.</t>
  </si>
  <si>
    <t>ISO PVC Proximity Card with Magnetic Stripe - Unbranded - These cards are perfect for employee badging and suitable for use with most card printers. Available blank HID 26 bit or initialized only.</t>
  </si>
  <si>
    <t>ISO PVC Proximity Card with Magnetic Stripe - These cards are perfect for employee badging and suitable for use with most card printers. Available blank HID 26 bit or initialized only.</t>
  </si>
  <si>
    <t>ISO composite proximity card with magnetic stripe card - These cards are perfect for employee badging and suitable for use with most card printers.</t>
  </si>
  <si>
    <t>ISO PVC Proximity Card with Magnetic Stripe Card (ISG logo) - These cards are perfect for employee badging and suitable for use with most card printers.</t>
  </si>
  <si>
    <t>ISO Composite Proximity Card with Magnetic Stripe Card - These cards are perfect for employee badging and suitable for use with most card printers. Available blank HID 26 bit or initialized only.</t>
  </si>
  <si>
    <t>Proximity Pear Key Fob (grey) - This small plastic disc fits perfectly on a ring and whether the key fob replaces or supplements a traditional badge, it offers an alternative to building access.</t>
  </si>
  <si>
    <t>Proximity Wristband - White 60mm (2.36”) diameter</t>
  </si>
  <si>
    <t>Proximity Wristband - Black 60mm (2.36”) diameter</t>
  </si>
  <si>
    <t>Proximity Wristband - White 55mm (2.16”) diameter</t>
  </si>
  <si>
    <t>Proximity Wristband - Black 55mm (2.16”) diameter</t>
  </si>
  <si>
    <t>ISO PVC EM4200 card - Unbranded - Compatible with EM4100 and EM4102</t>
  </si>
  <si>
    <t>MIFARE Classic (EV1) 1K Clamshell</t>
  </si>
  <si>
    <t>MIFARE Classic (EV1) 1K ISO Card (PVC)</t>
  </si>
  <si>
    <t>MIFARE Classic (EV1) 1K ISO Card with Mag Stripe (PVC)</t>
  </si>
  <si>
    <t>MIFARE Classic (EV1) 1KB ISO Card with Mag Stripe (Composite)</t>
  </si>
  <si>
    <t>MIFARE Classic (EV1) 4KB ISO Card (Composite)</t>
  </si>
  <si>
    <t>MIFARE Classic (EV1) 1KB Teardrop Keyfob (white)</t>
  </si>
  <si>
    <t>MIFARE Classic (EV1) 1KB Wristband Blue 60mm Diameter</t>
  </si>
  <si>
    <t>MIFARE Classic (EV1) 1KB + Prox ISO Card (Composite)</t>
  </si>
  <si>
    <t>MIFARE Classic (EV1) 1KB + Prox ISO Card with Mag Stripe (Composite)</t>
  </si>
  <si>
    <t>MIFARE Classic (EV1) 4KB + Prox ISO Card (Composite)</t>
  </si>
  <si>
    <t>MIFARE DESFire (EV1) 4KB ISO Card (Composite)</t>
  </si>
  <si>
    <t>MIFARE DESFire (EV1) 4KB ISO Card with Mag Stripe (Composite)</t>
  </si>
  <si>
    <t>MIFARE DESFire (EV1) 4KB Teardrop Keyfob (blue)</t>
  </si>
  <si>
    <t>MIFARE DESFire EV1 4K + Prox ISO Card (Composite)</t>
  </si>
  <si>
    <t>MIFARE DESFire (EV1) 4KB + Prox ISO Card with Mag Stripe (Composite)</t>
  </si>
  <si>
    <t>TS Standard 256B ISO Card (Composite)</t>
  </si>
  <si>
    <t>TS Migration 256B + Prox ISO Card (Composite)</t>
  </si>
  <si>
    <t>1 Color CYMK Pre-Printed (1 side) - Static Artwork</t>
  </si>
  <si>
    <t>4 Colors CYMK Pre-Printed (1 side) - Static Artwork</t>
  </si>
  <si>
    <t>1 Color Pantone (PMS) Pre-Printed (1 side) - Static Artwork</t>
  </si>
  <si>
    <t>BarCode (Static)</t>
  </si>
  <si>
    <t>Proximity Disc - A circular 30mm PVC disk that can adhere onto a nontechnology card and provide proximity technology access. NOTE: Not to be applied to a cell phone or metal object. See TOM-LFSTICK-001 below for pricing.</t>
  </si>
  <si>
    <t>Proximity Disc to be used for cells phones, metal objects, computers, servers, etc. Call your Sales Mngr for additional uses.</t>
  </si>
  <si>
    <t>Slot Punch Option (Please specify Horizonal or Vertical on your P.O.)*Horizontal slot punch not available in p/n 4000 and 3000</t>
  </si>
  <si>
    <t>MIFARE Classic or MIFARE DESFire Encoding. _x000D_
Note: Special programming may come at higher cost.</t>
  </si>
  <si>
    <t>Matica</t>
  </si>
  <si>
    <t>PR000297</t>
  </si>
  <si>
    <t>Espresso II Printer (White) / single sided</t>
  </si>
  <si>
    <t>PR000297-21</t>
  </si>
  <si>
    <t>Espresso II Printer (White)/ dual sided</t>
  </si>
  <si>
    <t>PR000298</t>
  </si>
  <si>
    <t>Espresso II Printer (White) / single sided / Mag Stripe Encoder factory built-in</t>
  </si>
  <si>
    <t>PR000021</t>
  </si>
  <si>
    <t>Duplex activation kit</t>
  </si>
  <si>
    <t>PR000024</t>
  </si>
  <si>
    <t>Contact chip encoding kit  / GemPC Twin, incl. contact station and wiring</t>
  </si>
  <si>
    <t>PR000015</t>
  </si>
  <si>
    <t>Dual chip encoding kit, incl. Contact station, antenna, mounting bracket &amp; wiring</t>
  </si>
  <si>
    <t>PR000098</t>
  </si>
  <si>
    <t>PR000099</t>
  </si>
  <si>
    <t>PR000100</t>
  </si>
  <si>
    <t>PR000101</t>
  </si>
  <si>
    <t>PR000159</t>
  </si>
  <si>
    <t>PR000162</t>
  </si>
  <si>
    <t>PR000163</t>
  </si>
  <si>
    <t>PR000164</t>
  </si>
  <si>
    <t>PR000196</t>
  </si>
  <si>
    <t>PR000197</t>
  </si>
  <si>
    <t>PR000203</t>
  </si>
  <si>
    <t>PR000204</t>
  </si>
  <si>
    <t>PR000205</t>
  </si>
  <si>
    <t>PR000207</t>
  </si>
  <si>
    <t>PR000233</t>
  </si>
  <si>
    <t>PR000234</t>
  </si>
  <si>
    <t>PR000235</t>
  </si>
  <si>
    <t>PR000236</t>
  </si>
  <si>
    <t>PR000237</t>
  </si>
  <si>
    <t>PR000238</t>
  </si>
  <si>
    <t>PR000251</t>
  </si>
  <si>
    <t>PR000258</t>
  </si>
  <si>
    <t>PR000265</t>
  </si>
  <si>
    <t>PR000314</t>
  </si>
  <si>
    <t>PR000390</t>
  </si>
  <si>
    <t>PR000391</t>
  </si>
  <si>
    <t>PR000394</t>
  </si>
  <si>
    <t>PR000395</t>
  </si>
  <si>
    <t>PR000403</t>
  </si>
  <si>
    <t>XID8100 Retransfer Printer / single sided / SRT Ribbon and SRT Retransfer Film only</t>
  </si>
  <si>
    <t>XID8100 Retransfer Printer / dual sided / SRT Ribbon and SRT Retransfer Film only</t>
  </si>
  <si>
    <t>DIH10451</t>
  </si>
  <si>
    <t>XID8-Series Bend Remedy Module</t>
  </si>
  <si>
    <t>DIH10452</t>
  </si>
  <si>
    <t>DIH10453</t>
  </si>
  <si>
    <t>DIH10454</t>
  </si>
  <si>
    <t>XID8-Series Inline Contact Chip Encoding Module</t>
  </si>
  <si>
    <t>DIH10455</t>
  </si>
  <si>
    <t>XID 8300 High Performance Contact Chip Controller Board (Ethernet)</t>
  </si>
  <si>
    <t>DIK10459</t>
  </si>
  <si>
    <t xml:space="preserve">XID8-Series Inline Mifare, DESfire, Prox and HID iClass Encoder Module </t>
  </si>
  <si>
    <t>XID8-Series Bend Remedy Module - Recommended when single side printing with XID8-Series</t>
  </si>
  <si>
    <t>XID8-Series Flipper Module - Note: Required in any XID8-Series Printer with Mag. Stripe Encoder Module DIH10453</t>
  </si>
  <si>
    <t>XID8-Series Mag Stripe Encoding Module - Note: Requires XID8-Series Flipper Module DIH10452 to be installed if not already present</t>
  </si>
  <si>
    <t>XID8-Series Inline Contact Chip Encoding Module - Includes the wiring and the module to make contact with the chips contact area on the card - Separate contact chip controller board is required</t>
  </si>
  <si>
    <t>XID8-Series Contact Chip Controller Board (USB) - Supports multiple chip types and protocols via USB 2.0 communication (USB cable included) - Protocols: PC/SC; OCF or CT-APL support - ISO 7816, EMV, WHQL and common criteria EAL 3+ compliant</t>
  </si>
  <si>
    <t>XID 8300 High Performance Contact Chip Controller Board (Ethernet) - To be installed into the XID 8300 Retransfer Printer by a Matica Technologies-trained technician. Provides for contact chip encoding via the Ethernet connection to the printer.</t>
  </si>
  <si>
    <t>XID8-Series Inline Mifare, DESfire, Prox and HID iClass Encoder Module - Support for any 125kHz &amp; 13,56 Mhz contactless encoding standards</t>
  </si>
  <si>
    <t>DIH10461</t>
  </si>
  <si>
    <t>ILM-LS Single Side Lamination Module / equipped with lower cassette</t>
  </si>
  <si>
    <t>DIH10462</t>
  </si>
  <si>
    <t>ILM-DS Dual Side Lamination Module / equipped with upper and lower cassette</t>
  </si>
  <si>
    <t>DIC10178</t>
  </si>
  <si>
    <t>0,5mils Clear Patch Ribbon</t>
  </si>
  <si>
    <t>DIC10180</t>
  </si>
  <si>
    <t>1,0mils Clear Patch Ribbon</t>
  </si>
  <si>
    <t>DIC10179</t>
  </si>
  <si>
    <t>0,5mils Clear Patch Ribbon with cut-out for ISO Contact Chip cards</t>
  </si>
  <si>
    <t>DIC10503</t>
  </si>
  <si>
    <t>DIC10507</t>
  </si>
  <si>
    <t>0,5mils Clear Half-Patch</t>
  </si>
  <si>
    <t>DIC10352</t>
  </si>
  <si>
    <t>0,6mils Holographic Patch Ribbon with generic "3-Globes" design with chip cut-out</t>
  </si>
  <si>
    <t>DIC10207</t>
  </si>
  <si>
    <t>Clear Overlay Ribbon</t>
  </si>
  <si>
    <t>DIC10176</t>
  </si>
  <si>
    <t>Thin Holographic Overlay Ribbon with generic "Card Waves" Design</t>
  </si>
  <si>
    <t>DIC10181</t>
  </si>
  <si>
    <t>0,6mils Holographic Patch Ribbon with generic "Card Waves" design</t>
  </si>
  <si>
    <t>DIC10351</t>
  </si>
  <si>
    <t>0,6mils Holographic Patch Ribbon with generic "3-Globes" design in registration</t>
  </si>
  <si>
    <t>DIC10190</t>
  </si>
  <si>
    <t>0,6mils Holographic Patch Ribbon with generic "4-Globes" design, in registration</t>
  </si>
  <si>
    <t>DIC10204</t>
  </si>
  <si>
    <t>1,0mils Holographic Patch Ribbon with generic "4-Globes" design, in registration</t>
  </si>
  <si>
    <t>DIC10189</t>
  </si>
  <si>
    <t>1,0mils alternating clear patch with Chip and Mag cut-outs</t>
  </si>
  <si>
    <t>DIC10192</t>
  </si>
  <si>
    <t>1,0mils alternating clear patch with Mag cut-out</t>
  </si>
  <si>
    <t>DIC10182</t>
  </si>
  <si>
    <t>0,6mils Customized Holographic Patch Laminate Ribbon</t>
  </si>
  <si>
    <t>DIC10187</t>
  </si>
  <si>
    <t>1,0mils Customized Holographic Patch Laminate Ribbon</t>
  </si>
  <si>
    <t>DIC10177</t>
  </si>
  <si>
    <t>Customized thin Overlay Ribbon</t>
  </si>
  <si>
    <t>on request</t>
  </si>
  <si>
    <t>DIC10371</t>
  </si>
  <si>
    <t>Base Level Origination and Recombination / Mechanical Origination</t>
  </si>
  <si>
    <t>DIC10372</t>
  </si>
  <si>
    <t>Medium Level Origination and Recombination / Laser Generated Imaging</t>
  </si>
  <si>
    <t>DIC10373</t>
  </si>
  <si>
    <t>High Level Origination and Recombination / Laser Generated Imaging</t>
  </si>
  <si>
    <t>DIC10374</t>
  </si>
  <si>
    <t>Ultra High Level Origination and Recombination / Electronic Beam Generated Imaging</t>
  </si>
  <si>
    <t>DIC10375</t>
  </si>
  <si>
    <t>Additional Secure Text and/or Screen Reveal Security Features to be added on top of either High Level or Ultra High Level Originations</t>
  </si>
  <si>
    <t>Sample Proof (Shadow Box)</t>
  </si>
  <si>
    <t>LES8000 Base Unit</t>
  </si>
  <si>
    <t>LES8000 MAG</t>
  </si>
  <si>
    <t>PR031700</t>
  </si>
  <si>
    <t>LEU8000 CLI Functionality (Changable Laser Image or Multiple Laser Image)</t>
  </si>
  <si>
    <t>PR031701</t>
  </si>
  <si>
    <t>LEU8000 MLI Functionality (Changable Laser Image or Multiple Laser Image)</t>
  </si>
  <si>
    <t>LEU8000 Service Front Door (Clear Transparent Window)</t>
  </si>
  <si>
    <t>Additional Feeder Module for 350 cards, no encoders (2nd to 4th FEM)</t>
  </si>
  <si>
    <t>Additional Feeder/Encoder Module for 350 cards, with Magnetic Stripe Encoder (2nd to 4th FEM). Incl. Magnetic Stripe Encoder factory built-in</t>
  </si>
  <si>
    <t>Dual Chip Encoder Module for FEM, includes Contactless Encoder incl. Antenna and Contact Chip Encoder incl Contact Station</t>
  </si>
  <si>
    <t>Secure Reject Tray for FEM</t>
  </si>
  <si>
    <t>LCP8000 Base Unit</t>
  </si>
  <si>
    <t>XID8-Series Mag Stripe Encoder Module</t>
  </si>
  <si>
    <t>XID8-Series High Performance Contact Chip Controller Board (USB)</t>
  </si>
  <si>
    <t>YMCKO Color Ribbon / 250 single sided cards</t>
  </si>
  <si>
    <t>YMCKO-K Color Ribbon / 200 single sided cards</t>
  </si>
  <si>
    <t>1/2 YMC-Full KO Color Ribbon / 400 single sided cards</t>
  </si>
  <si>
    <t>1/2 YMC-Full KOKO Color Ribbon / 250 single sided cards</t>
  </si>
  <si>
    <t>Monochrome KO Ribbon / 600 single sided cards</t>
  </si>
  <si>
    <t>Monochrome Black / 2,000 single sided cards</t>
  </si>
  <si>
    <t>Monochrome Red / 1,000 single sided cards</t>
  </si>
  <si>
    <t>Monochrome Green / 1,000 single sided cards</t>
  </si>
  <si>
    <t xml:space="preserve">Monochrome Blue / 1,000 single sided cards </t>
  </si>
  <si>
    <t>Monochrome White (opaque) / 1,000 single sided cards</t>
  </si>
  <si>
    <t>Monochrome Silver Metallic / 500 single sided cards</t>
  </si>
  <si>
    <t>Monochrome Gold Metallic / 500 single sided cards</t>
  </si>
  <si>
    <t>DIC10193</t>
  </si>
  <si>
    <t>DCP360 5-Panel Ribbon YMCKOP Color Ribbon</t>
  </si>
  <si>
    <t>DIC10194</t>
  </si>
  <si>
    <t>DCP360 6-Panel Ribbon YMCKOPK Color Ribbon</t>
  </si>
  <si>
    <t>DIC10195</t>
  </si>
  <si>
    <t>Monochrom Black (K-only) Print Premium Plus Ribbon</t>
  </si>
  <si>
    <t>DIC10580</t>
  </si>
  <si>
    <t>DIC10571</t>
  </si>
  <si>
    <t>YMCKO-Pro Color Ribbon / 250 single sided cards</t>
  </si>
  <si>
    <t>DIC10581</t>
  </si>
  <si>
    <t>DIC10584</t>
  </si>
  <si>
    <t>Monochrome Black K-Pro /  1200 sided cards</t>
  </si>
  <si>
    <t>PR000809</t>
  </si>
  <si>
    <t>SRT YMCK ColorPremium Ribbon</t>
  </si>
  <si>
    <t>PR000839</t>
  </si>
  <si>
    <t>SRT Retransfer Film - Premium</t>
  </si>
  <si>
    <t>PR000816</t>
  </si>
  <si>
    <t>ART YMCK Color Premium Ribbon</t>
  </si>
  <si>
    <t>PR000817</t>
  </si>
  <si>
    <t>ART YMCK-K Color Premium Ribbon</t>
  </si>
  <si>
    <t>PR000813</t>
  </si>
  <si>
    <t>ART YMCKUv Color Premium  Ribbon</t>
  </si>
  <si>
    <t>PR000819</t>
  </si>
  <si>
    <t xml:space="preserve">ART Retransfer Film - Premium </t>
  </si>
  <si>
    <t>PR000815</t>
  </si>
  <si>
    <t>Monochrom Black (K-only) Premium  Ribbon</t>
  </si>
  <si>
    <t>DIC10216</t>
  </si>
  <si>
    <t xml:space="preserve">ART YMCK Color Premium Plus Ribbon </t>
  </si>
  <si>
    <t>DIC10217</t>
  </si>
  <si>
    <t xml:space="preserve">ART YMCK-K Color Premium Plus Ribbon </t>
  </si>
  <si>
    <t>DIC10313</t>
  </si>
  <si>
    <t>ART YMCKUv Color Premium Plus Ribbon</t>
  </si>
  <si>
    <t>DIC10218</t>
  </si>
  <si>
    <t>ART YMCKPo Color Premium Plus Ribbon</t>
  </si>
  <si>
    <t>DIC10319</t>
  </si>
  <si>
    <t>ART Retransfer Film - Premium Plus</t>
  </si>
  <si>
    <t>DIC10085</t>
  </si>
  <si>
    <t>XID4xx / XID5xxi Retransfer Film</t>
  </si>
  <si>
    <t>Standard Cleaning Kit / 5 Sticky Cards &amp; 5 Swaps (good for 5,000 prints)</t>
  </si>
  <si>
    <t>Service Cleaning Kit / 2 T-Cards, 2 Sticky Cards, 1 Cleaning Pen</t>
  </si>
  <si>
    <t>Box of 50 Swabs</t>
  </si>
  <si>
    <t>Box of 12 Pens</t>
  </si>
  <si>
    <t>Box of 100 Sticky cards</t>
  </si>
  <si>
    <t>Box of 10 T-cards</t>
  </si>
  <si>
    <t>Refurbishing Strip (6 pieces)</t>
  </si>
  <si>
    <t>DIK10044</t>
  </si>
  <si>
    <t>Cleaning Kit for XID  Printers, ILM Lamination Modules and Laser Devices</t>
  </si>
  <si>
    <t>DIK10268</t>
  </si>
  <si>
    <t>Cleaning Kit for DCP360i / DCP360+ Printer</t>
  </si>
  <si>
    <t>SP-X-2087</t>
  </si>
  <si>
    <t>Large Adhesive Roller Cleaning Cards (Packs of 10 cards)</t>
  </si>
  <si>
    <t>RTX1000</t>
  </si>
  <si>
    <t>RTX1000 Retransfer Card Printer - Single Side Printing</t>
  </si>
  <si>
    <t>RTX1000-DS</t>
  </si>
  <si>
    <t>RTX1000 Retransfer Card Printer - Dual Side Printing</t>
  </si>
  <si>
    <t>RTX6000</t>
  </si>
  <si>
    <t>RTX6000 Retransfer Card Printer - Dual Side Printing</t>
  </si>
  <si>
    <t>RTX1000 LG</t>
  </si>
  <si>
    <t>RTX1000 Retransfer Card Printer for Oversized Card Printing</t>
  </si>
  <si>
    <t>RTX1000 LGC</t>
  </si>
  <si>
    <t xml:space="preserve">RTX1000 Retransfer Card Printer for Oversized Card Printing w/Contactless Encoding </t>
  </si>
  <si>
    <t>RTX1001</t>
  </si>
  <si>
    <t>RTX1000 Bend Remedy Module</t>
  </si>
  <si>
    <t>RTX1002</t>
  </si>
  <si>
    <t>RTX1000 Flipper Module</t>
  </si>
  <si>
    <t>RTX1003</t>
  </si>
  <si>
    <t>RTX Magnetic Stripe Encoding Module</t>
  </si>
  <si>
    <t>RTX1004</t>
  </si>
  <si>
    <t>RTX Inline Contact Chip Encoding Station</t>
  </si>
  <si>
    <t>RTX1005</t>
  </si>
  <si>
    <t>RTX High Performance Contact Chip Controller Board (USB)</t>
  </si>
  <si>
    <t>RTX1006</t>
  </si>
  <si>
    <t>RTX Inline Mifare, Desfire and HID i-Class Encoding Board</t>
  </si>
  <si>
    <t>RTX1008</t>
  </si>
  <si>
    <t>RTX Additional Card Input Hopper</t>
  </si>
  <si>
    <t>RTX1009</t>
  </si>
  <si>
    <t>LG Upgrade Kit for RTX1000 to LG</t>
  </si>
  <si>
    <t>L1001</t>
  </si>
  <si>
    <t>L1001 Single Side Lamination Unit with Lower Cassette</t>
  </si>
  <si>
    <t>L1002</t>
  </si>
  <si>
    <t>L1002 ILM-DS Double Side Lamination Unit with Upper &amp; Lower Cassettes</t>
  </si>
  <si>
    <t>RTX1020</t>
  </si>
  <si>
    <t>Peak RTX YMCK Color Ribbon</t>
  </si>
  <si>
    <t>RTX1021</t>
  </si>
  <si>
    <t>RTX1000 YMCKK Color Ribbon</t>
  </si>
  <si>
    <t>RTX1022</t>
  </si>
  <si>
    <t>RTX1000 YMCK-UV Color Ribbon</t>
  </si>
  <si>
    <t>RTX1023</t>
  </si>
  <si>
    <t>RTX1000 YMCK-PO Color Ribbon</t>
  </si>
  <si>
    <t>RTX1024</t>
  </si>
  <si>
    <t>RTX1000 ART Retransfer Film</t>
  </si>
  <si>
    <t>Monochrome K Ribbon for RTX1000 LG Printers only</t>
  </si>
  <si>
    <t>RTX1025</t>
  </si>
  <si>
    <t>Cleaning Kit for RTX1000/6000/LG Retransfer Printers, L100x Laminators</t>
  </si>
  <si>
    <t>RTX1026</t>
  </si>
  <si>
    <t>Large Adhesive Roller Cleaning Cards for RTX1000/6000/LG &amp; L100x</t>
  </si>
  <si>
    <t>Assigned Per Order</t>
  </si>
  <si>
    <t>DIC10376</t>
  </si>
  <si>
    <t>EDIsecure® 0.5 Mil Clear Patch Ribbon</t>
  </si>
  <si>
    <t>EDIsecure® 1.0 Mil Clear Patch Ribbon</t>
  </si>
  <si>
    <t>EDIsecure® 0.5 Mil Clear Patch Ribbon with ISO Contact Chip Cut-Out</t>
  </si>
  <si>
    <t>EDIsecure® 0.5 Mil Clear "Half Patch"</t>
  </si>
  <si>
    <t>EDIsecure® 0.6 Mil Holographic Patch Ribbon with "Card-Waves" Design</t>
  </si>
  <si>
    <t>EDIsecure® 0.6 Mil Registered Holographic Patch Ribbon with "3 Globes" Design</t>
  </si>
  <si>
    <t>EDIsecure® 0.6 Mil Registered Holographic Patch Ribbon with "4 Globes" Design</t>
  </si>
  <si>
    <t>EDIsecure® 1.0 Mil Registered Holographic Patch Ribbon with "4 Globes" Design</t>
  </si>
  <si>
    <t>EDIsecure® 0.6 Mil Custom Holographic Patch Ribbon</t>
  </si>
  <si>
    <t>EDIsecure® 1.0 Mil Custom Holographic Patch Laminate</t>
  </si>
  <si>
    <t>EDIsecure® Clear Overlay Ribbon</t>
  </si>
  <si>
    <t>EDIsecure® Overlay Ribbon with “Card-Waves” Design</t>
  </si>
  <si>
    <t>EDIsecure® Custom Overlay Ribbon</t>
  </si>
  <si>
    <t>EDIsecure® Registered Custom Overlay Ribbon</t>
  </si>
  <si>
    <t>Base Level Origination and Recombination - Mechanical Origination</t>
  </si>
  <si>
    <t>Medium Level Origination and Recombination - Laser Generated Imaging</t>
  </si>
  <si>
    <t>High Level Origination and Recombination - Laser Generated Imaging</t>
  </si>
  <si>
    <t>Ultra High Level Origination and Recombination - Electron Beam Generated Imaging</t>
  </si>
  <si>
    <t>Additional Secure Text™ and/or Screen Reveal Security Features to be added on top of either High Level or Ultra High Level Originations</t>
  </si>
  <si>
    <t>Panel Repeat Line Prevention Tooling</t>
  </si>
  <si>
    <t>512134-050</t>
  </si>
  <si>
    <t>512134-051</t>
  </si>
  <si>
    <t>512134-052</t>
  </si>
  <si>
    <t>512134-053</t>
  </si>
  <si>
    <t>812357-001</t>
  </si>
  <si>
    <t>512494-001</t>
  </si>
  <si>
    <t>512494-002</t>
  </si>
  <si>
    <t>512494-003</t>
  </si>
  <si>
    <t>512494-004</t>
  </si>
  <si>
    <t>512495-001</t>
  </si>
  <si>
    <t>512495-002</t>
  </si>
  <si>
    <t>512495-003</t>
  </si>
  <si>
    <t>512495-004</t>
  </si>
  <si>
    <t>512493-001</t>
  </si>
  <si>
    <t>512493-002</t>
  </si>
  <si>
    <t>512493-003</t>
  </si>
  <si>
    <t>512493-004</t>
  </si>
  <si>
    <t>514073-001</t>
  </si>
  <si>
    <t>811714-103</t>
  </si>
  <si>
    <t>513009-001</t>
  </si>
  <si>
    <t>514117-001</t>
  </si>
  <si>
    <t>553547-001</t>
  </si>
  <si>
    <t>553547-002</t>
  </si>
  <si>
    <t>553547-008</t>
  </si>
  <si>
    <t>553547-201</t>
  </si>
  <si>
    <t>553547-202</t>
  </si>
  <si>
    <t>553547-203</t>
  </si>
  <si>
    <t>553547-208</t>
  </si>
  <si>
    <t>553547-210</t>
  </si>
  <si>
    <t>553547-211</t>
  </si>
  <si>
    <t>553547-401</t>
  </si>
  <si>
    <t>553547-402</t>
  </si>
  <si>
    <t>553547-404</t>
  </si>
  <si>
    <t>553547-408</t>
  </si>
  <si>
    <t>559789-601</t>
  </si>
  <si>
    <t>559789-501</t>
  </si>
  <si>
    <t>559789-502</t>
  </si>
  <si>
    <t>559789-504</t>
  </si>
  <si>
    <t>559789-505</t>
  </si>
  <si>
    <t>559789-506</t>
  </si>
  <si>
    <t>559789-507</t>
  </si>
  <si>
    <t>559789-511</t>
  </si>
  <si>
    <t>571893-003</t>
  </si>
  <si>
    <t>812044-030</t>
  </si>
  <si>
    <t>812044-031</t>
  </si>
  <si>
    <t>812044-032</t>
  </si>
  <si>
    <t>812044-033</t>
  </si>
  <si>
    <t>812044-034</t>
  </si>
  <si>
    <t>811602-1622</t>
  </si>
  <si>
    <t>811602-030</t>
  </si>
  <si>
    <t>811602-031</t>
  </si>
  <si>
    <t>811602-032</t>
  </si>
  <si>
    <t>811602-033</t>
  </si>
  <si>
    <t>811602-112</t>
  </si>
  <si>
    <t>810863-0027</t>
  </si>
  <si>
    <t>810863-0028</t>
  </si>
  <si>
    <t>810863-0029</t>
  </si>
  <si>
    <t>810863-0030</t>
  </si>
  <si>
    <t>810863-1612</t>
  </si>
  <si>
    <t>810863-1613</t>
  </si>
  <si>
    <t>810863-1614</t>
  </si>
  <si>
    <t>810863-1615</t>
  </si>
  <si>
    <t>810863-1253</t>
  </si>
  <si>
    <t>810863-1015</t>
  </si>
  <si>
    <t>810619-010</t>
  </si>
  <si>
    <t>810619-011</t>
  </si>
  <si>
    <t>810619-117</t>
  </si>
  <si>
    <t>810619-116</t>
  </si>
  <si>
    <t>810619-107</t>
  </si>
  <si>
    <t>558734-301</t>
  </si>
  <si>
    <t>558734-001</t>
  </si>
  <si>
    <t>807884-261</t>
  </si>
  <si>
    <t>811317-056</t>
  </si>
  <si>
    <t>Ink Cassette, Cyan</t>
  </si>
  <si>
    <t>Ink Cassette, Magenta</t>
  </si>
  <si>
    <t>Ink Cassette, Yellow</t>
  </si>
  <si>
    <t>Ink Cassette, Black</t>
  </si>
  <si>
    <t>Bacteriostatic Water Treatment</t>
  </si>
  <si>
    <t>Color Inkjet Label, 3.0 in x 1.0 in (7.62 cm x 2.54 cm)</t>
  </si>
  <si>
    <t>Color Inkjet Label, 2.75 in x 0.78 in (6.98 cm x 1.98 cm)</t>
  </si>
  <si>
    <t>Color Inkjet Label, 2.24 in x 0.98 in (5.69 cm x 2.49 cm)</t>
  </si>
  <si>
    <t>Color Inkjet Label, 2.0 in x 0.62 in (5.08 cm x 1.59 cm)</t>
  </si>
  <si>
    <t>Color Inkjet Label, Plastic Gloss, 3.0 in x 1.0 in (7.6 cm x 2.5 cm)</t>
  </si>
  <si>
    <t>Color Inkjet Label, Plastic Gloss, 2.75 in x 0.8 in (7.0 cm x 2.0 cm)</t>
  </si>
  <si>
    <t>Color Inkjet Label, Plastic Gloss, 2.24 in x 1.0 in (5.7 cm x 2.5 cm)</t>
  </si>
  <si>
    <t>Color Inkjet Label, Plastic Gloss, 2.0 in x 0.6 in (5.1 cm x 1.6 cm)</t>
  </si>
  <si>
    <t>Color Inkjet Label, Paper Matte, 3.0 in x 1.0 in (7.6 cm x 2.5 cm)</t>
  </si>
  <si>
    <t>Color Inkjet Label, Paper Matte, 2.75 in x 0.8 in (7.0 cm x 2.0 cm)</t>
  </si>
  <si>
    <t>Color Inkjet Label, Paper Matte, 2.24 in x 1.0 in (5.7 cm x 2.5 cm)</t>
  </si>
  <si>
    <t>Color Inkjet Label, Paper Matte, 2.0 in x 0.6 in (5.1 cm x 1.6 cm)</t>
  </si>
  <si>
    <t>Multi-Nozzle Printhead Kit</t>
  </si>
  <si>
    <t>Microfiber Cleaning Roller</t>
  </si>
  <si>
    <t>Ink Blotting Pad</t>
  </si>
  <si>
    <t>Inkjet Flushing kit</t>
  </si>
  <si>
    <t>Label, UltraPrint, matte, 3 in. X 1 in. (7.62 cm X 2.54 cm)</t>
  </si>
  <si>
    <t>Label, UltraPrint, matte,2.94 in. X 0.87 in. (7.46 cm X 2.22 cm)</t>
  </si>
  <si>
    <t>Label, UltraPrint, matte, 2.24 in. X 0.98 in. (5.70 cm X 2.49 cm)</t>
  </si>
  <si>
    <t>Label, UltraPrint, gloss, 3 in. X 1 in. (7.62 cm X 2.54 cm)</t>
  </si>
  <si>
    <t>Label, UltraPrint, gloss, 2.94 in. X 0.87 in. (7.46 cm X 2.22 cm)</t>
  </si>
  <si>
    <t>Label, UltraPrint, gloss, 2.75 in. X 0.78 in. (7 cm X 2 cm)*</t>
  </si>
  <si>
    <t>Label, UltraPrint, gloss, 2.24 in. X 0.98 in. (5.70 cm X 2.49 cm)</t>
  </si>
  <si>
    <t>Label, UltraPrint, gloss, 2.25 in. X .875 in. (5.71 cm X 2.22 cm)</t>
  </si>
  <si>
    <t>Label, UltraPrint, gloss, 1.77 in X .98 in (4.5 cm X 2.50 cm)</t>
  </si>
  <si>
    <t>Label, UltraPrint, matte, 1 in. X 0.62 in. (2.54 cm X 1.57 cm)</t>
  </si>
  <si>
    <t>Graphics Monochrome Ribbon, Black, High Density</t>
  </si>
  <si>
    <t>Graphics Monochrome Ribbon, Black, High Density, Case, (16) of 559789-601</t>
  </si>
  <si>
    <t>Graphics Monochrome Ribbon, Black, Standard</t>
  </si>
  <si>
    <t>Graphics Monochrome Ribbon, Black, Standard, Case, (16) of 559789-501</t>
  </si>
  <si>
    <t>Graphics Monochrome Ribbon, Royal Blue</t>
  </si>
  <si>
    <t>Graphics Monochrome Ribbon, Royal Blue, Case, (16) of 559789-502</t>
  </si>
  <si>
    <t>Graphics Monochrome Ribbon, Red</t>
  </si>
  <si>
    <t>Graphics Monochrome Ribbon, Process Blue</t>
  </si>
  <si>
    <t>Graphics Monochrome Ribbon, Green</t>
  </si>
  <si>
    <t>Graphics Monochrome Ribbon, Silver</t>
  </si>
  <si>
    <t>Graphics Monochrome Ribbon, Silver, Case, (16) of 559789-507</t>
  </si>
  <si>
    <t>Graphics Monochrome Ribbon, Gold</t>
  </si>
  <si>
    <t>Printhead, Graphics Gen2 (for use with UltraPrint label printing)</t>
  </si>
  <si>
    <t>Ink Cartridge, Black 1000ML Tray</t>
  </si>
  <si>
    <t>Case, Black Ink Cartridge, (6) Trays</t>
  </si>
  <si>
    <t>Ink Cartridge, Cyan 1000ML Tray</t>
  </si>
  <si>
    <t>Case, Cyan Ink Cartridge, (6) Trays</t>
  </si>
  <si>
    <t>Ink Cartridge, Magenta 1000ML Tray</t>
  </si>
  <si>
    <t>Case, Magenta Ink Cartridge, (6) Trays</t>
  </si>
  <si>
    <t>Ink Cartridge, Yellow 1000ML Tray</t>
  </si>
  <si>
    <t>Case, Yellow Ink Cartridge, (6) Trays</t>
  </si>
  <si>
    <t>Ink Cartridge, Gray 1000ML Tray</t>
  </si>
  <si>
    <t>Case, Gray Ink Cartridge, (6) Trays</t>
  </si>
  <si>
    <t>Waste Tank &amp; Cap Set</t>
  </si>
  <si>
    <t>Ink Cartridge, Black, 1000ml Tray</t>
  </si>
  <si>
    <t>Ink Cartridge, Black, 1000ml Tray, Case, (6) of 811602-030</t>
  </si>
  <si>
    <t>Ink Cartridge, Cyan, 1000ml Tray</t>
  </si>
  <si>
    <t>Ink Cartridge, Cyan, 1000ml Tray, Case, (6) of 811602-031</t>
  </si>
  <si>
    <t>Ink Cartridge, Magenta, 1000ml Tray</t>
  </si>
  <si>
    <t>Ink Cartridge, Magenta, 1000ml Tray, Case, (6) of 811602-032</t>
  </si>
  <si>
    <t>Ink Cartridge, Yellow, 1000ml Tray</t>
  </si>
  <si>
    <t>Ink Cartridge, Yellow, 1000ml Tray, Case, (6) of 811602-033</t>
  </si>
  <si>
    <t>Waste Tank and Cap Set</t>
  </si>
  <si>
    <t>Toner Bottle Assembly, Black</t>
  </si>
  <si>
    <t>Toner Bottle Assembly, Yellow</t>
  </si>
  <si>
    <t>Toner Bottle Assembly, Magenta</t>
  </si>
  <si>
    <t>Toner Bottle Assembly, Cyan</t>
  </si>
  <si>
    <t>Developer, Black</t>
  </si>
  <si>
    <t>Developer, Cyan</t>
  </si>
  <si>
    <t>Developer, Magenta</t>
  </si>
  <si>
    <t>Developer, Yellow</t>
  </si>
  <si>
    <t>Photoconductor Drum unit (4 used per printer)</t>
  </si>
  <si>
    <t>Waste Toner Bottle</t>
  </si>
  <si>
    <t>Toner Bottles, (4) Toner Bottles Per Pack (SOLD AS 1 BOX OF 4 QTY)</t>
  </si>
  <si>
    <t>Photoconductor Drum</t>
  </si>
  <si>
    <t>Fusing Unit Entrance Upper Assy**</t>
  </si>
  <si>
    <t>Stickers, Card Affixing, MXD, Zone Coated</t>
  </si>
  <si>
    <t>Stickers, Card Affixing, MXD, Zone Coated, Case, (8) of 558734-301</t>
  </si>
  <si>
    <t>Stickers, Card Affixing, MXD, Full-coated Double-sided Adhesive Stickers</t>
  </si>
  <si>
    <t>Stickers, Card Affixing, MXD, Full-coated Double-sided Adhesive Stickers, Case, (8) of 558734-001</t>
  </si>
  <si>
    <t>Envelope Sealing Wetter Fluid, 10-Liter</t>
  </si>
  <si>
    <t>Envelope Printing Ink Cartridge, Black</t>
  </si>
  <si>
    <t>504-CHS</t>
  </si>
  <si>
    <t>505-WSR-BLK</t>
  </si>
  <si>
    <t>2120-4501</t>
  </si>
  <si>
    <t>2120-4502</t>
  </si>
  <si>
    <t>5705-1500</t>
  </si>
  <si>
    <t>306-46</t>
  </si>
  <si>
    <t>306-4258</t>
  </si>
  <si>
    <t>306-357</t>
  </si>
  <si>
    <t>306-4755</t>
  </si>
  <si>
    <t>501-NA</t>
  </si>
  <si>
    <t>501-N</t>
  </si>
  <si>
    <t>501-T1</t>
  </si>
  <si>
    <t>501-GT</t>
  </si>
  <si>
    <t>501-L</t>
  </si>
  <si>
    <t>1810-1000</t>
  </si>
  <si>
    <t>1840-7000</t>
  </si>
  <si>
    <t>2105-2001</t>
  </si>
  <si>
    <t>2105-2002</t>
  </si>
  <si>
    <t>2105-2004</t>
  </si>
  <si>
    <t>2105-2006</t>
  </si>
  <si>
    <t>2105-2008</t>
  </si>
  <si>
    <t>306-2P46</t>
  </si>
  <si>
    <t>501-N2</t>
  </si>
  <si>
    <t>501-N2A</t>
  </si>
  <si>
    <t>BS-4</t>
  </si>
  <si>
    <t>1820-1001</t>
  </si>
  <si>
    <t>1820-1000</t>
  </si>
  <si>
    <t>1820-1004</t>
  </si>
  <si>
    <t>1820-1006</t>
  </si>
  <si>
    <t>1820-1002</t>
  </si>
  <si>
    <t>1820-1009</t>
  </si>
  <si>
    <t>2137-3006</t>
  </si>
  <si>
    <t>BL-34K6-BLK</t>
  </si>
  <si>
    <t>BL-34K6-NBLU</t>
  </si>
  <si>
    <t>BL-34C-BLK</t>
  </si>
  <si>
    <t>BL-34C-GRN</t>
  </si>
  <si>
    <t>BL-34C-NBLU</t>
  </si>
  <si>
    <t>BL-34C-RBLU</t>
  </si>
  <si>
    <t>BL-34C-RED</t>
  </si>
  <si>
    <t>BL-34C-WHT</t>
  </si>
  <si>
    <t>BL-545K6-BLK</t>
  </si>
  <si>
    <t>BL-545K6-RBLU</t>
  </si>
  <si>
    <t>BL-545-BLK</t>
  </si>
  <si>
    <t>BL-545-RBLU</t>
  </si>
  <si>
    <t>BL-34R-BLK</t>
  </si>
  <si>
    <t>BL-34R-GRN</t>
  </si>
  <si>
    <t>BL-34R-NBLU</t>
  </si>
  <si>
    <t>BL-34R-RBLU</t>
  </si>
  <si>
    <t>BL-34R-RED</t>
  </si>
  <si>
    <t>BL-34S-BLK</t>
  </si>
  <si>
    <t>BL-34S-GRN</t>
  </si>
  <si>
    <t>BL-34S-NBLU</t>
  </si>
  <si>
    <t>BL-34S-RBLU</t>
  </si>
  <si>
    <t>BL-34S-RED</t>
  </si>
  <si>
    <t>BL-34S-WHT</t>
  </si>
  <si>
    <t>BL-34H-BLK</t>
  </si>
  <si>
    <t>BL-34H-GRN</t>
  </si>
  <si>
    <t>BL-34H-NBLU</t>
  </si>
  <si>
    <t>BL-34H-RBLU</t>
  </si>
  <si>
    <t>BL-34H-RED</t>
  </si>
  <si>
    <t>BL-34H-WHT</t>
  </si>
  <si>
    <t>NC-30</t>
  </si>
  <si>
    <t>NCP-30</t>
  </si>
  <si>
    <t>NC-36</t>
  </si>
  <si>
    <t>NCP-36</t>
  </si>
  <si>
    <t>2138-5225</t>
  </si>
  <si>
    <t>2138-5220</t>
  </si>
  <si>
    <t>1840-7201</t>
  </si>
  <si>
    <t>1840-7204</t>
  </si>
  <si>
    <t>1840-7203</t>
  </si>
  <si>
    <t>1840-7202</t>
  </si>
  <si>
    <t>PPP-1</t>
  </si>
  <si>
    <t>CE-2P</t>
  </si>
  <si>
    <t>506-35FSJ</t>
  </si>
  <si>
    <t>504-NCSTJ</t>
  </si>
  <si>
    <t>504-QSTJ</t>
  </si>
  <si>
    <t>504-CHSTJ</t>
  </si>
  <si>
    <t>506-NJ</t>
  </si>
  <si>
    <t>504-CHSJ</t>
  </si>
  <si>
    <t>504-ESJ</t>
  </si>
  <si>
    <t>504-FSJ</t>
  </si>
  <si>
    <t>506-ZHOSJ</t>
  </si>
  <si>
    <t>506-ZNSJ</t>
  </si>
  <si>
    <t>506-ZSJ</t>
  </si>
  <si>
    <t>504-NCSESD</t>
  </si>
  <si>
    <t>504-ARFW</t>
  </si>
  <si>
    <t>504-ARNW</t>
  </si>
  <si>
    <t>504-ARFB</t>
  </si>
  <si>
    <t>504-AR1W</t>
  </si>
  <si>
    <t>504-ARNO</t>
  </si>
  <si>
    <t>504-ARNB</t>
  </si>
  <si>
    <t>3934-0300</t>
  </si>
  <si>
    <t>3934-0200</t>
  </si>
  <si>
    <t>5705-3540</t>
  </si>
  <si>
    <t>5710-3050</t>
  </si>
  <si>
    <t>5710-3058</t>
  </si>
  <si>
    <t>5730-3030</t>
  </si>
  <si>
    <t>5730-3010</t>
  </si>
  <si>
    <t>5730-3015</t>
  </si>
  <si>
    <t>5730-3040</t>
  </si>
  <si>
    <t>5730-3000</t>
  </si>
  <si>
    <t>5735-2000</t>
  </si>
  <si>
    <t>5735-3008</t>
  </si>
  <si>
    <t>504-ARZB</t>
  </si>
  <si>
    <t>504-ARZW</t>
  </si>
  <si>
    <t>406-N-CLR</t>
  </si>
  <si>
    <t>304-ISLC-RBLU</t>
  </si>
  <si>
    <t>1840-1618</t>
  </si>
  <si>
    <t>1840-1615</t>
  </si>
  <si>
    <t>506-T1J</t>
  </si>
  <si>
    <t>1840-6550</t>
  </si>
  <si>
    <t>1840-6566</t>
  </si>
  <si>
    <t>1825-2520</t>
  </si>
  <si>
    <t>1840-7010</t>
  </si>
  <si>
    <t>1825-2500</t>
  </si>
  <si>
    <t>1840-7100</t>
  </si>
  <si>
    <t>1840-7110</t>
  </si>
  <si>
    <t>1815-1400</t>
  </si>
  <si>
    <t>1825-2400</t>
  </si>
  <si>
    <t>1815-1450</t>
  </si>
  <si>
    <t>1815-1451</t>
  </si>
  <si>
    <t>1840-1605</t>
  </si>
  <si>
    <t>1815-1112</t>
  </si>
  <si>
    <t>1820-1106</t>
  </si>
  <si>
    <t>1840-5061</t>
  </si>
  <si>
    <t>1840-5001</t>
  </si>
  <si>
    <t>1815-1101</t>
  </si>
  <si>
    <t>1815-1200</t>
  </si>
  <si>
    <t>1840-6651</t>
  </si>
  <si>
    <t>1840-6641</t>
  </si>
  <si>
    <t>1840-5091</t>
  </si>
  <si>
    <t>1840-3011</t>
  </si>
  <si>
    <t>1860-2501</t>
  </si>
  <si>
    <t>1860-3001</t>
  </si>
  <si>
    <t>1840-3051</t>
  </si>
  <si>
    <t>1840-3081</t>
  </si>
  <si>
    <t>1860-2601</t>
  </si>
  <si>
    <t>1840-8111</t>
  </si>
  <si>
    <t>1840-8161</t>
  </si>
  <si>
    <t>1840-5092</t>
  </si>
  <si>
    <t>1860-3002</t>
  </si>
  <si>
    <t>1840-3052</t>
  </si>
  <si>
    <t>1840-3082</t>
  </si>
  <si>
    <t>1860-2602</t>
  </si>
  <si>
    <t>1860-2502</t>
  </si>
  <si>
    <t>1840-8112</t>
  </si>
  <si>
    <t>1840-3012</t>
  </si>
  <si>
    <t>1840-8162</t>
  </si>
  <si>
    <t>1840-5017</t>
  </si>
  <si>
    <t>1840-5071</t>
  </si>
  <si>
    <t>1840-1560</t>
  </si>
  <si>
    <t>1840-1600</t>
  </si>
  <si>
    <t>1840-1610</t>
  </si>
  <si>
    <t>1817-1000</t>
  </si>
  <si>
    <t>1840-5010</t>
  </si>
  <si>
    <t>1840-5060</t>
  </si>
  <si>
    <t>1840-5050</t>
  </si>
  <si>
    <t>1840-3050</t>
  </si>
  <si>
    <t>1840-3080</t>
  </si>
  <si>
    <t>1840-3010</t>
  </si>
  <si>
    <t>1840-6610</t>
  </si>
  <si>
    <t>1840-6630</t>
  </si>
  <si>
    <t>1840-5000</t>
  </si>
  <si>
    <t>1840-3505</t>
  </si>
  <si>
    <t>1820-2001</t>
  </si>
  <si>
    <t>1820-3001</t>
  </si>
  <si>
    <t>1820-2002</t>
  </si>
  <si>
    <t>1820-3002</t>
  </si>
  <si>
    <t>1820-1003</t>
  </si>
  <si>
    <t>1810-1200</t>
  </si>
  <si>
    <t>1815-1000</t>
  </si>
  <si>
    <t>1815-1100</t>
  </si>
  <si>
    <t>1840-1000</t>
  </si>
  <si>
    <t>1820-2004</t>
  </si>
  <si>
    <t>1820-3004</t>
  </si>
  <si>
    <t>1815-1010</t>
  </si>
  <si>
    <t>1835-1150</t>
  </si>
  <si>
    <t>1835-1050</t>
  </si>
  <si>
    <t>1835-1115</t>
  </si>
  <si>
    <t>1820-2005</t>
  </si>
  <si>
    <t>1820-1005</t>
  </si>
  <si>
    <t>1820-2006</t>
  </si>
  <si>
    <t>1820-3006</t>
  </si>
  <si>
    <t>1820-1051</t>
  </si>
  <si>
    <t>1820-1052</t>
  </si>
  <si>
    <t>1820-1050</t>
  </si>
  <si>
    <t>1820-1054</t>
  </si>
  <si>
    <t>1820-1055</t>
  </si>
  <si>
    <t>1820-1056</t>
  </si>
  <si>
    <t>1820-1058</t>
  </si>
  <si>
    <t>1820-1059</t>
  </si>
  <si>
    <t>1815-1110</t>
  </si>
  <si>
    <t>1820-1008</t>
  </si>
  <si>
    <t>1820-3008</t>
  </si>
  <si>
    <t>1820-2008</t>
  </si>
  <si>
    <t>1840-5150</t>
  </si>
  <si>
    <t>1840-8000</t>
  </si>
  <si>
    <t>1860-2901</t>
  </si>
  <si>
    <t>1820-1201</t>
  </si>
  <si>
    <t>1860-2902</t>
  </si>
  <si>
    <t>1820-1202</t>
  </si>
  <si>
    <t>1820-1200</t>
  </si>
  <si>
    <t>1860-2904</t>
  </si>
  <si>
    <t>1820-1204</t>
  </si>
  <si>
    <t>1860-2906</t>
  </si>
  <si>
    <t>1820-1206</t>
  </si>
  <si>
    <t>1860-2908</t>
  </si>
  <si>
    <t>1820-1208</t>
  </si>
  <si>
    <t>1860-2909</t>
  </si>
  <si>
    <t>1820-1209</t>
  </si>
  <si>
    <t>1840-6650</t>
  </si>
  <si>
    <t>1840-6640</t>
  </si>
  <si>
    <t>1840-5055</t>
  </si>
  <si>
    <t>1840-8110</t>
  </si>
  <si>
    <t>1840-8160</t>
  </si>
  <si>
    <t>1840-6000</t>
  </si>
  <si>
    <t>1840-5015</t>
  </si>
  <si>
    <t>1860-2801</t>
  </si>
  <si>
    <t>1820-1101</t>
  </si>
  <si>
    <t>1860-2802</t>
  </si>
  <si>
    <t>1820-1102</t>
  </si>
  <si>
    <t>1820-1100</t>
  </si>
  <si>
    <t>1810-1400</t>
  </si>
  <si>
    <t>1815-1300</t>
  </si>
  <si>
    <t>1860-2804</t>
  </si>
  <si>
    <t>1820-1104</t>
  </si>
  <si>
    <t>1860-2805</t>
  </si>
  <si>
    <t>1860-2905</t>
  </si>
  <si>
    <t>1860-2806</t>
  </si>
  <si>
    <t>1860-2808</t>
  </si>
  <si>
    <t>1820-1109</t>
  </si>
  <si>
    <t>1840-3084</t>
  </si>
  <si>
    <t>1840-8164</t>
  </si>
  <si>
    <t>1840-5070</t>
  </si>
  <si>
    <t>1815-1405</t>
  </si>
  <si>
    <t>1809-1000</t>
  </si>
  <si>
    <t>1840-3650</t>
  </si>
  <si>
    <t>1815-1151</t>
  </si>
  <si>
    <t>1840-6040</t>
  </si>
  <si>
    <t>1815-1121</t>
  </si>
  <si>
    <t>DOP-T1</t>
  </si>
  <si>
    <t>1840-6652</t>
  </si>
  <si>
    <t>1840-6642</t>
  </si>
  <si>
    <t>1840-6657</t>
  </si>
  <si>
    <t>1840-6647</t>
  </si>
  <si>
    <t>1840-3025</t>
  </si>
  <si>
    <t>1840-3086</t>
  </si>
  <si>
    <t>1860-2506</t>
  </si>
  <si>
    <t>1840-8166</t>
  </si>
  <si>
    <t>1840-5081</t>
  </si>
  <si>
    <t>SH-2R</t>
  </si>
  <si>
    <t>1840-6410</t>
  </si>
  <si>
    <t>1840-6400</t>
  </si>
  <si>
    <t>1815-1455</t>
  </si>
  <si>
    <t>1840-6500</t>
  </si>
  <si>
    <t>1840-7321</t>
  </si>
  <si>
    <t>1809-1200</t>
  </si>
  <si>
    <t>1840-3600</t>
  </si>
  <si>
    <t>1840-6045</t>
  </si>
  <si>
    <t>1815-1120</t>
  </si>
  <si>
    <t>DOP-N</t>
  </si>
  <si>
    <t>1840-5080</t>
  </si>
  <si>
    <t>1815-1150</t>
  </si>
  <si>
    <t>1840-6658</t>
  </si>
  <si>
    <t>1840-6648</t>
  </si>
  <si>
    <t>1840-3088</t>
  </si>
  <si>
    <t>1840-8168</t>
  </si>
  <si>
    <t>1840-3089</t>
  </si>
  <si>
    <t>1840-6209</t>
  </si>
  <si>
    <t>504-AR1B</t>
  </si>
  <si>
    <t>407-T-BLK</t>
  </si>
  <si>
    <t>407-T-RBLU</t>
  </si>
  <si>
    <t>407-T-RED</t>
  </si>
  <si>
    <t>407-N-BLK</t>
  </si>
  <si>
    <t>407-N-GRN</t>
  </si>
  <si>
    <t>407-N-ORG</t>
  </si>
  <si>
    <t>1840-3550</t>
  </si>
  <si>
    <t>1840-3500</t>
  </si>
  <si>
    <t>2120-3325</t>
  </si>
  <si>
    <t>2120-3310</t>
  </si>
  <si>
    <t>2120-3300</t>
  </si>
  <si>
    <t>2120-3305</t>
  </si>
  <si>
    <t>2124-3031</t>
  </si>
  <si>
    <t>2120-3151</t>
  </si>
  <si>
    <t>2120-3001</t>
  </si>
  <si>
    <t>2120-3101</t>
  </si>
  <si>
    <t>2120-3031</t>
  </si>
  <si>
    <t>2120-3501</t>
  </si>
  <si>
    <t>2120-7501</t>
  </si>
  <si>
    <t>2120-4701</t>
  </si>
  <si>
    <t>2120-4601</t>
  </si>
  <si>
    <t>2120-5701</t>
  </si>
  <si>
    <t>2120-3102</t>
  </si>
  <si>
    <t>2120-3002</t>
  </si>
  <si>
    <t>2120-3032</t>
  </si>
  <si>
    <t>2120-3822</t>
  </si>
  <si>
    <t>2120-4702</t>
  </si>
  <si>
    <t>2120-4752</t>
  </si>
  <si>
    <t>2120-4602</t>
  </si>
  <si>
    <t>2120-4001</t>
  </si>
  <si>
    <t>2120-3400</t>
  </si>
  <si>
    <t>2120-8001</t>
  </si>
  <si>
    <t>2120-7801</t>
  </si>
  <si>
    <t>2120-8002</t>
  </si>
  <si>
    <t>2120-7802</t>
  </si>
  <si>
    <t>2120-8010</t>
  </si>
  <si>
    <t>2120-7810</t>
  </si>
  <si>
    <t>2120-8008</t>
  </si>
  <si>
    <t>2120-7808</t>
  </si>
  <si>
    <t>2120-4700</t>
  </si>
  <si>
    <t>2120-3030</t>
  </si>
  <si>
    <t>2120-3100</t>
  </si>
  <si>
    <t>2120-3821</t>
  </si>
  <si>
    <t>2120-3035</t>
  </si>
  <si>
    <t>2120-3034</t>
  </si>
  <si>
    <t>2120-3104</t>
  </si>
  <si>
    <t>2120-3004</t>
  </si>
  <si>
    <t>2120-7620</t>
  </si>
  <si>
    <t>2120-3120</t>
  </si>
  <si>
    <t>2120-3020</t>
  </si>
  <si>
    <t>2120-3040</t>
  </si>
  <si>
    <t>2120-3375</t>
  </si>
  <si>
    <t>2120-3082</t>
  </si>
  <si>
    <t>2120-3084</t>
  </si>
  <si>
    <t>2120-3085</t>
  </si>
  <si>
    <t>2120-3081</t>
  </si>
  <si>
    <t>2120-3083</t>
  </si>
  <si>
    <t>2120-4101</t>
  </si>
  <si>
    <t>2124-3032</t>
  </si>
  <si>
    <t>2120-7640</t>
  </si>
  <si>
    <t>2120-7641</t>
  </si>
  <si>
    <t>2120-7644</t>
  </si>
  <si>
    <t>2120-7642</t>
  </si>
  <si>
    <t>2120-7646</t>
  </si>
  <si>
    <t>2120-7643</t>
  </si>
  <si>
    <t>2120-7025</t>
  </si>
  <si>
    <t>2120-7027</t>
  </si>
  <si>
    <t>2120-7028</t>
  </si>
  <si>
    <t>2120-7630</t>
  </si>
  <si>
    <t>2120-7021</t>
  </si>
  <si>
    <t>2120-7051</t>
  </si>
  <si>
    <t>2120-7606</t>
  </si>
  <si>
    <t>2120-3106</t>
  </si>
  <si>
    <t>2120-3036</t>
  </si>
  <si>
    <t>2120-3006</t>
  </si>
  <si>
    <t>2120-4706</t>
  </si>
  <si>
    <t>2120-3050</t>
  </si>
  <si>
    <t>2120-3051</t>
  </si>
  <si>
    <t>2120-3052</t>
  </si>
  <si>
    <t>2120-3057</t>
  </si>
  <si>
    <t>2120-3053</t>
  </si>
  <si>
    <t>2120-3600</t>
  </si>
  <si>
    <t>2120-3604</t>
  </si>
  <si>
    <t>2120-3605</t>
  </si>
  <si>
    <t>2120-3613</t>
  </si>
  <si>
    <t>2120-3606</t>
  </si>
  <si>
    <t>2120-3602</t>
  </si>
  <si>
    <t>2120-3609</t>
  </si>
  <si>
    <t>2120-7601</t>
  </si>
  <si>
    <t>2120-7602</t>
  </si>
  <si>
    <t>2120-7608</t>
  </si>
  <si>
    <t>2120-7622</t>
  </si>
  <si>
    <t>2120-7052</t>
  </si>
  <si>
    <t>2120-7060</t>
  </si>
  <si>
    <t>2120-7062</t>
  </si>
  <si>
    <t>2120-4732</t>
  </si>
  <si>
    <t>2120-5712</t>
  </si>
  <si>
    <t>2120-7050</t>
  </si>
  <si>
    <t>2120-7621</t>
  </si>
  <si>
    <t>2120-4730</t>
  </si>
  <si>
    <t>2120-7624</t>
  </si>
  <si>
    <t>2120-4734</t>
  </si>
  <si>
    <t>2120-7626</t>
  </si>
  <si>
    <t>2120-7056</t>
  </si>
  <si>
    <t>2120-7616</t>
  </si>
  <si>
    <t>2120-4736</t>
  </si>
  <si>
    <t>2120-3862</t>
  </si>
  <si>
    <t>2120-3108</t>
  </si>
  <si>
    <t>2120-3008</t>
  </si>
  <si>
    <t>2120-3038</t>
  </si>
  <si>
    <t>2124-3038</t>
  </si>
  <si>
    <t>2120-3828</t>
  </si>
  <si>
    <t>2120-7618</t>
  </si>
  <si>
    <t>2120-4708</t>
  </si>
  <si>
    <t>2120-3039</t>
  </si>
  <si>
    <t>406-T-YLW</t>
  </si>
  <si>
    <t>406-T-BLK</t>
  </si>
  <si>
    <t>504-NCSJ</t>
  </si>
  <si>
    <t>706-RNG</t>
  </si>
  <si>
    <t>1860-2701</t>
  </si>
  <si>
    <t>1860-2702</t>
  </si>
  <si>
    <t>1860-2704</t>
  </si>
  <si>
    <t>504-T1LB</t>
  </si>
  <si>
    <t>1840-8119</t>
  </si>
  <si>
    <t>1825-2200</t>
  </si>
  <si>
    <t>304-CB-BLU</t>
  </si>
  <si>
    <t>504-T1LS</t>
  </si>
  <si>
    <t>304-CB-GRN</t>
  </si>
  <si>
    <t>304-CB-ORG</t>
  </si>
  <si>
    <t>304-CB-PUR</t>
  </si>
  <si>
    <t>304-CB-RED</t>
  </si>
  <si>
    <t>304-CB-YLW</t>
  </si>
  <si>
    <t>1860-2705</t>
  </si>
  <si>
    <t>1860-2706</t>
  </si>
  <si>
    <t>1840-3101</t>
  </si>
  <si>
    <t>826-TN-BLK</t>
  </si>
  <si>
    <t>1840-1625</t>
  </si>
  <si>
    <t>1840-5013</t>
  </si>
  <si>
    <t>1815-1600</t>
  </si>
  <si>
    <t>506-456</t>
  </si>
  <si>
    <t>504-NITTS</t>
  </si>
  <si>
    <t>1840-1700</t>
  </si>
  <si>
    <t>406-N-BLK</t>
  </si>
  <si>
    <t>506-357</t>
  </si>
  <si>
    <t>1860-2709</t>
  </si>
  <si>
    <t>401-N-YLW</t>
  </si>
  <si>
    <t>404-CC-CLR</t>
  </si>
  <si>
    <t>506-ZHOS-CLR</t>
  </si>
  <si>
    <t>EVA-T1</t>
  </si>
  <si>
    <t>EVA-N</t>
  </si>
  <si>
    <t>1840-6671</t>
  </si>
  <si>
    <t>1840-6672</t>
  </si>
  <si>
    <t>1840-6677</t>
  </si>
  <si>
    <t>1840-6678</t>
  </si>
  <si>
    <t>1840-6661</t>
  </si>
  <si>
    <t>1840-6662</t>
  </si>
  <si>
    <t>1840-6667</t>
  </si>
  <si>
    <t>1840-6668</t>
  </si>
  <si>
    <t>1860-3101</t>
  </si>
  <si>
    <t>1860-3102</t>
  </si>
  <si>
    <t>501</t>
  </si>
  <si>
    <t>304-MAG</t>
  </si>
  <si>
    <t>704-CB-GRN</t>
  </si>
  <si>
    <t>704-CB-PNK</t>
  </si>
  <si>
    <t>704-CB-PNKRIB</t>
  </si>
  <si>
    <t>704-CLP-BLK</t>
  </si>
  <si>
    <t>704-CLP-RBLU</t>
  </si>
  <si>
    <t>704-CLP-RED</t>
  </si>
  <si>
    <t>704-CLP-WHT</t>
  </si>
  <si>
    <t>580-I-WHT</t>
  </si>
  <si>
    <t>505-MBR-BLK</t>
  </si>
  <si>
    <t>605-I-WHT-PNKRIB</t>
  </si>
  <si>
    <t>2120-4751</t>
  </si>
  <si>
    <t>525-ISR-RBLU</t>
  </si>
  <si>
    <t>2138-6281</t>
  </si>
  <si>
    <t>401-N-BLK</t>
  </si>
  <si>
    <t>2140-5801</t>
  </si>
  <si>
    <t>1845-2001</t>
  </si>
  <si>
    <t>750-I-BLK</t>
  </si>
  <si>
    <t>404-CC-BLK</t>
  </si>
  <si>
    <t>505-SDC-BLK</t>
  </si>
  <si>
    <t>2140-6201</t>
  </si>
  <si>
    <t>1840-5084</t>
  </si>
  <si>
    <t>2138-7283</t>
  </si>
  <si>
    <t>2138-6283</t>
  </si>
  <si>
    <t>2140-2202</t>
  </si>
  <si>
    <t>1840-6211</t>
  </si>
  <si>
    <t>404-CC-RBLU</t>
  </si>
  <si>
    <t>1820-2003</t>
  </si>
  <si>
    <t>704-CB-RED</t>
  </si>
  <si>
    <t>704-TR-GRN</t>
  </si>
  <si>
    <t>704-CB-RBLU</t>
  </si>
  <si>
    <t>704-CB-BLK</t>
  </si>
  <si>
    <t>704-TR-PURP</t>
  </si>
  <si>
    <t>704-TR-RED</t>
  </si>
  <si>
    <t>704-CB-WHT</t>
  </si>
  <si>
    <t>K-6</t>
  </si>
  <si>
    <t>K-1</t>
  </si>
  <si>
    <t>IPC-91</t>
  </si>
  <si>
    <t>504-NCST</t>
  </si>
  <si>
    <t>806-T2-RBLU</t>
  </si>
  <si>
    <t>804-TN-BLK</t>
  </si>
  <si>
    <t>806-T2-FRST</t>
  </si>
  <si>
    <t>806-T2-BLK</t>
  </si>
  <si>
    <t>2125-1000</t>
  </si>
  <si>
    <t>2135-0050</t>
  </si>
  <si>
    <t>2125-1500</t>
  </si>
  <si>
    <t>2125-1550</t>
  </si>
  <si>
    <t>2140-1000</t>
  </si>
  <si>
    <t>2125-2000</t>
  </si>
  <si>
    <t>2135-2000</t>
  </si>
  <si>
    <t>2140-1540</t>
  </si>
  <si>
    <t>2130-4001</t>
  </si>
  <si>
    <t>2130-4000</t>
  </si>
  <si>
    <t>2130-4003</t>
  </si>
  <si>
    <t>2130-4002</t>
  </si>
  <si>
    <t>2140-1500</t>
  </si>
  <si>
    <t>2130-1008</t>
  </si>
  <si>
    <t>2130-1508</t>
  </si>
  <si>
    <t>2130-4008</t>
  </si>
  <si>
    <t>501-R</t>
  </si>
  <si>
    <t>505-MB-BLK</t>
  </si>
  <si>
    <t>505-MB-DKGRY</t>
  </si>
  <si>
    <t>505-MB-RBLU</t>
  </si>
  <si>
    <t>505-MB-WHT</t>
  </si>
  <si>
    <t>509-MB-BLK</t>
  </si>
  <si>
    <t>509-MB-RBLU</t>
  </si>
  <si>
    <t>NT-30</t>
  </si>
  <si>
    <t>NT-36</t>
  </si>
  <si>
    <t>CE-2</t>
  </si>
  <si>
    <t>PPL635-GT</t>
  </si>
  <si>
    <t>PPL637</t>
  </si>
  <si>
    <t>PPL638</t>
  </si>
  <si>
    <t>505-A-TW</t>
  </si>
  <si>
    <t>1840-5052</t>
  </si>
  <si>
    <t>2140-6200</t>
  </si>
  <si>
    <t>NMPL-36-CLR</t>
  </si>
  <si>
    <t>505-AD</t>
  </si>
  <si>
    <t>5705-2500</t>
  </si>
  <si>
    <t>5705-3545</t>
  </si>
  <si>
    <t>5705-3560</t>
  </si>
  <si>
    <t>5735-2050</t>
  </si>
  <si>
    <t>5735-1070</t>
  </si>
  <si>
    <t>5705-3585</t>
  </si>
  <si>
    <t>5705-3541</t>
  </si>
  <si>
    <t>5705-3500</t>
  </si>
  <si>
    <t>5705-3505</t>
  </si>
  <si>
    <t>5705-3575</t>
  </si>
  <si>
    <t>5705-3580</t>
  </si>
  <si>
    <t>5705-0500</t>
  </si>
  <si>
    <t>5715-1000</t>
  </si>
  <si>
    <t>5735-2010</t>
  </si>
  <si>
    <t>5735-2100</t>
  </si>
  <si>
    <t>5705-1000</t>
  </si>
  <si>
    <t>2105-1500</t>
  </si>
  <si>
    <t>2128-1000</t>
  </si>
  <si>
    <t>505-CL-BLK</t>
  </si>
  <si>
    <t>505-CC-BLK</t>
  </si>
  <si>
    <t>505-CC-RBLU</t>
  </si>
  <si>
    <t>407-N-RBLU</t>
  </si>
  <si>
    <t>407-N-RED</t>
  </si>
  <si>
    <t>406-T-CLR</t>
  </si>
  <si>
    <t>406-T-GRN</t>
  </si>
  <si>
    <t>406-T-RBLU</t>
  </si>
  <si>
    <t>406-T-RED</t>
  </si>
  <si>
    <t>406-T-WHT</t>
  </si>
  <si>
    <t>406-N-GRN</t>
  </si>
  <si>
    <t>406-N-RBLU</t>
  </si>
  <si>
    <t>406-N-RED</t>
  </si>
  <si>
    <t>CW-5-BLK</t>
  </si>
  <si>
    <t>CW-3-BLK</t>
  </si>
  <si>
    <t>505-SD</t>
  </si>
  <si>
    <t>580-AWR-PNK</t>
  </si>
  <si>
    <t>304-HSC</t>
  </si>
  <si>
    <t>304-JC</t>
  </si>
  <si>
    <t>304-T1C</t>
  </si>
  <si>
    <t>304-JP</t>
  </si>
  <si>
    <t>304-J21</t>
  </si>
  <si>
    <t>304-BC</t>
  </si>
  <si>
    <t>406-J-BLK</t>
  </si>
  <si>
    <t>406-J-CLR</t>
  </si>
  <si>
    <t>406-J-GRN</t>
  </si>
  <si>
    <t>406-J-RED</t>
  </si>
  <si>
    <t>406-J-RBLU</t>
  </si>
  <si>
    <t>406-J-WHT</t>
  </si>
  <si>
    <t>406-J-YLW</t>
  </si>
  <si>
    <t>525-ISR-BLK</t>
  </si>
  <si>
    <t>525-I-BLK</t>
  </si>
  <si>
    <t>525-I-DKGRY</t>
  </si>
  <si>
    <t>525-I-ORG</t>
  </si>
  <si>
    <t>525-I-RBLU</t>
  </si>
  <si>
    <t>525-I-RED</t>
  </si>
  <si>
    <t>525-I-WHT</t>
  </si>
  <si>
    <t>726-T1</t>
  </si>
  <si>
    <t>726-CSN</t>
  </si>
  <si>
    <t>726-CT1</t>
  </si>
  <si>
    <t>726-SN</t>
  </si>
  <si>
    <t>304-T1H</t>
  </si>
  <si>
    <t>525-GC-CRM</t>
  </si>
  <si>
    <t>525-GC-GLD</t>
  </si>
  <si>
    <t>525-TR-RBLU</t>
  </si>
  <si>
    <t>525-TR-CLR</t>
  </si>
  <si>
    <t>525-TR-GRN</t>
  </si>
  <si>
    <t>525-TR-ORG</t>
  </si>
  <si>
    <t>525-TR-PURP</t>
  </si>
  <si>
    <t>525-TR-RED</t>
  </si>
  <si>
    <t>525-TR-YLW</t>
  </si>
  <si>
    <t>529-I-BLK</t>
  </si>
  <si>
    <t>529-I-DKGRY</t>
  </si>
  <si>
    <t>529-I-ORG</t>
  </si>
  <si>
    <t>529-I-RED</t>
  </si>
  <si>
    <t>529-I-RBLU</t>
  </si>
  <si>
    <t>529-TR-RBLU</t>
  </si>
  <si>
    <t>529-TR-CLR</t>
  </si>
  <si>
    <t>529-TR-GRN</t>
  </si>
  <si>
    <t>529-TR-RED</t>
  </si>
  <si>
    <t>529-I-WHT</t>
  </si>
  <si>
    <t>530-I-BLK</t>
  </si>
  <si>
    <t>530-I-RED</t>
  </si>
  <si>
    <t>530-I-RBLU</t>
  </si>
  <si>
    <t>530-I-WHT</t>
  </si>
  <si>
    <t>525-IK6-BLK</t>
  </si>
  <si>
    <t>525-IK6-RBLU</t>
  </si>
  <si>
    <t>529-IK6-BLK</t>
  </si>
  <si>
    <t>529-IK6-RBLU</t>
  </si>
  <si>
    <t>505-A</t>
  </si>
  <si>
    <t>EB-1S-SVR</t>
  </si>
  <si>
    <t>EB-1W-WHT</t>
  </si>
  <si>
    <t>EB-1X-BLK</t>
  </si>
  <si>
    <t>CL-1</t>
  </si>
  <si>
    <t>2138-6284</t>
  </si>
  <si>
    <t>304-JH</t>
  </si>
  <si>
    <t>1860-4001</t>
  </si>
  <si>
    <t>1860-4003</t>
  </si>
  <si>
    <t>1860-4006</t>
  </si>
  <si>
    <t>1860-4000</t>
  </si>
  <si>
    <t>304-ISLC-CLR</t>
  </si>
  <si>
    <t>505-SDL5</t>
  </si>
  <si>
    <t>S2204WHT</t>
  </si>
  <si>
    <t>5735-6000</t>
  </si>
  <si>
    <t>KTB-1</t>
  </si>
  <si>
    <t>506-43FS</t>
  </si>
  <si>
    <t>506-32FS</t>
  </si>
  <si>
    <t>506-24FS</t>
  </si>
  <si>
    <t>506-35FS</t>
  </si>
  <si>
    <t>2138-7284</t>
  </si>
  <si>
    <t>1840-6212</t>
  </si>
  <si>
    <t>404-CC-GRN</t>
  </si>
  <si>
    <t>505-SDC-GRN</t>
  </si>
  <si>
    <t>1840-6615</t>
  </si>
  <si>
    <t>504-HC2</t>
  </si>
  <si>
    <t>504-HC1</t>
  </si>
  <si>
    <t>BR-48-BLK</t>
  </si>
  <si>
    <t>504-QST</t>
  </si>
  <si>
    <t>504-CHST</t>
  </si>
  <si>
    <t>504-EST</t>
  </si>
  <si>
    <t>6920-2350</t>
  </si>
  <si>
    <t>6920-2370</t>
  </si>
  <si>
    <t>5705-3542</t>
  </si>
  <si>
    <t>506-4258</t>
  </si>
  <si>
    <t>506-35875</t>
  </si>
  <si>
    <t>506-35625</t>
  </si>
  <si>
    <t>OP-706</t>
  </si>
  <si>
    <t>NC-4</t>
  </si>
  <si>
    <t>NC-6</t>
  </si>
  <si>
    <t>2135-3608</t>
  </si>
  <si>
    <t>2137-2011</t>
  </si>
  <si>
    <t>2137-2021</t>
  </si>
  <si>
    <t>2137-2014</t>
  </si>
  <si>
    <t>2137-2024</t>
  </si>
  <si>
    <t>2137-2004</t>
  </si>
  <si>
    <t>2137-2017</t>
  </si>
  <si>
    <t>2137-2027</t>
  </si>
  <si>
    <t>2137-2007</t>
  </si>
  <si>
    <t>2137-2013</t>
  </si>
  <si>
    <t>2137-2023</t>
  </si>
  <si>
    <t>2137-2015</t>
  </si>
  <si>
    <t>2137-2025</t>
  </si>
  <si>
    <t>2137-2005</t>
  </si>
  <si>
    <t>2137-2020</t>
  </si>
  <si>
    <t>2137-2030</t>
  </si>
  <si>
    <t>2137-2010</t>
  </si>
  <si>
    <t>2137-2012</t>
  </si>
  <si>
    <t>2137-2022</t>
  </si>
  <si>
    <t>2137-2016</t>
  </si>
  <si>
    <t>2137-2026</t>
  </si>
  <si>
    <t>2137-2018</t>
  </si>
  <si>
    <t>2137-2028</t>
  </si>
  <si>
    <t>2137-2019</t>
  </si>
  <si>
    <t>2137-2029</t>
  </si>
  <si>
    <t>2137-2009</t>
  </si>
  <si>
    <t>2135-3606</t>
  </si>
  <si>
    <t>2137-2034</t>
  </si>
  <si>
    <t>2137-2033</t>
  </si>
  <si>
    <t>2137-2035</t>
  </si>
  <si>
    <t>2137-2040</t>
  </si>
  <si>
    <t>2137-2041</t>
  </si>
  <si>
    <t>2137-2036</t>
  </si>
  <si>
    <t>2138-7007</t>
  </si>
  <si>
    <t>2138-7010</t>
  </si>
  <si>
    <t>2138-7005</t>
  </si>
  <si>
    <t>2138-8102</t>
  </si>
  <si>
    <t>2138-7009</t>
  </si>
  <si>
    <t>2140-5301</t>
  </si>
  <si>
    <t>2140-5304</t>
  </si>
  <si>
    <t>2140-5303</t>
  </si>
  <si>
    <t>2140-5302</t>
  </si>
  <si>
    <t>2140-5306</t>
  </si>
  <si>
    <t>2140-5308</t>
  </si>
  <si>
    <t>2138-5281</t>
  </si>
  <si>
    <t>2138-5282</t>
  </si>
  <si>
    <t>2138-8001</t>
  </si>
  <si>
    <t>2138-8101</t>
  </si>
  <si>
    <t>RHN-BLU</t>
  </si>
  <si>
    <t>RHN-CLR</t>
  </si>
  <si>
    <t>2137-3653</t>
  </si>
  <si>
    <t>2137-3652</t>
  </si>
  <si>
    <t>2138-5043</t>
  </si>
  <si>
    <t>2138-5044</t>
  </si>
  <si>
    <t>2138-5049</t>
  </si>
  <si>
    <t>2138-5050</t>
  </si>
  <si>
    <t>2138-5045</t>
  </si>
  <si>
    <t>2138-5048</t>
  </si>
  <si>
    <t>2137-3001</t>
  </si>
  <si>
    <t>2137-3002</t>
  </si>
  <si>
    <t>2138-3621</t>
  </si>
  <si>
    <t>2138-3622</t>
  </si>
  <si>
    <t>2138-5240</t>
  </si>
  <si>
    <t>AWR-34S-PNK</t>
  </si>
  <si>
    <t>AWR-34S-PURP</t>
  </si>
  <si>
    <t>2138-8002</t>
  </si>
  <si>
    <t>2135-3101</t>
  </si>
  <si>
    <t>NL-7R-BLK</t>
  </si>
  <si>
    <t>2138-8006</t>
  </si>
  <si>
    <t>2138-8106</t>
  </si>
  <si>
    <t>2138-8008</t>
  </si>
  <si>
    <t>2138-8108</t>
  </si>
  <si>
    <t>6920-1783</t>
  </si>
  <si>
    <t>6920-1763</t>
  </si>
  <si>
    <t>6920-1010</t>
  </si>
  <si>
    <t>6920-1025</t>
  </si>
  <si>
    <t>6920-2300</t>
  </si>
  <si>
    <t>NL-4-BLK</t>
  </si>
  <si>
    <t>NL-5-BLK</t>
  </si>
  <si>
    <t>NL-72S-BLK</t>
  </si>
  <si>
    <t>NL-7C-BLK</t>
  </si>
  <si>
    <t>NL-7C-NBLU</t>
  </si>
  <si>
    <t>NL-7C-RBLU</t>
  </si>
  <si>
    <t>NL-7C-RED</t>
  </si>
  <si>
    <t>NL-7C-WHT</t>
  </si>
  <si>
    <t>NL-7S-BLK</t>
  </si>
  <si>
    <t>NL-7S-GRN</t>
  </si>
  <si>
    <t>NL-7S-NBLU</t>
  </si>
  <si>
    <t>NL-7S-RBLU</t>
  </si>
  <si>
    <t>NL-7S-RED</t>
  </si>
  <si>
    <t>NL-7S-WHT</t>
  </si>
  <si>
    <t>2138-7001</t>
  </si>
  <si>
    <t>2138-7008</t>
  </si>
  <si>
    <t>2138-5210</t>
  </si>
  <si>
    <t>2138-5230</t>
  </si>
  <si>
    <t>2138-5200</t>
  </si>
  <si>
    <t>2138-5250</t>
  </si>
  <si>
    <t>2138-5255</t>
  </si>
  <si>
    <t>2138-5286</t>
  </si>
  <si>
    <t>2138-5215</t>
  </si>
  <si>
    <t>2137-2045</t>
  </si>
  <si>
    <t>2137-2051</t>
  </si>
  <si>
    <t>2137-2047</t>
  </si>
  <si>
    <t>2137-2053</t>
  </si>
  <si>
    <t>2137-2050</t>
  </si>
  <si>
    <t>2137-2056</t>
  </si>
  <si>
    <t>2137-2049</t>
  </si>
  <si>
    <t>2137-2055</t>
  </si>
  <si>
    <t>2137-2048</t>
  </si>
  <si>
    <t>2137-2054</t>
  </si>
  <si>
    <t>2137-2008</t>
  </si>
  <si>
    <t>NL-7R-RED</t>
  </si>
  <si>
    <t>2138-3608</t>
  </si>
  <si>
    <t>2138-3601</t>
  </si>
  <si>
    <t>2136-3604</t>
  </si>
  <si>
    <t>2138-3635</t>
  </si>
  <si>
    <t>2136-3517</t>
  </si>
  <si>
    <t>2138-7003</t>
  </si>
  <si>
    <t>2136-3603</t>
  </si>
  <si>
    <t>2136-3605</t>
  </si>
  <si>
    <t>2138-7006</t>
  </si>
  <si>
    <t>2138-7004</t>
  </si>
  <si>
    <t>2136-3602</t>
  </si>
  <si>
    <t>2138-3655</t>
  </si>
  <si>
    <t>2136-3608</t>
  </si>
  <si>
    <t>2138-3609</t>
  </si>
  <si>
    <t>2138-3659</t>
  </si>
  <si>
    <t>2137-2046</t>
  </si>
  <si>
    <t>2137-2052</t>
  </si>
  <si>
    <t>2137-2037</t>
  </si>
  <si>
    <t>2137-5001</t>
  </si>
  <si>
    <t>2137-3671</t>
  </si>
  <si>
    <t>2135-3651</t>
  </si>
  <si>
    <t>2135-4541</t>
  </si>
  <si>
    <t>2135-4501</t>
  </si>
  <si>
    <t>2135-4589</t>
  </si>
  <si>
    <t>2135-4581</t>
  </si>
  <si>
    <t>2135-4613</t>
  </si>
  <si>
    <t>2135-4573</t>
  </si>
  <si>
    <t>2137-4744</t>
  </si>
  <si>
    <t>2137-3651</t>
  </si>
  <si>
    <t>2137-6001</t>
  </si>
  <si>
    <t>2137-4035</t>
  </si>
  <si>
    <t>2135-3551</t>
  </si>
  <si>
    <t>2135-3501</t>
  </si>
  <si>
    <t>2135-3771</t>
  </si>
  <si>
    <t>2136-3521</t>
  </si>
  <si>
    <t>2138-3671</t>
  </si>
  <si>
    <t>2138-4035</t>
  </si>
  <si>
    <t>2135-4653</t>
  </si>
  <si>
    <t>2135-4645</t>
  </si>
  <si>
    <t>2138-4780</t>
  </si>
  <si>
    <t>2136-3501</t>
  </si>
  <si>
    <t>2136-3405</t>
  </si>
  <si>
    <t>2138-6001</t>
  </si>
  <si>
    <t>2138-5001</t>
  </si>
  <si>
    <t>2136-3551</t>
  </si>
  <si>
    <t>2135-3071</t>
  </si>
  <si>
    <t>2135-3251</t>
  </si>
  <si>
    <t>2135-3001</t>
  </si>
  <si>
    <t>2137-2001</t>
  </si>
  <si>
    <t>2136-3564</t>
  </si>
  <si>
    <t>2137-3684</t>
  </si>
  <si>
    <t>2136-3784</t>
  </si>
  <si>
    <t>2135-3514</t>
  </si>
  <si>
    <t>2137-4014</t>
  </si>
  <si>
    <t>2136-3514</t>
  </si>
  <si>
    <t>2137-5014</t>
  </si>
  <si>
    <t>2135-3014</t>
  </si>
  <si>
    <t>2137-4750</t>
  </si>
  <si>
    <t>2138-4786</t>
  </si>
  <si>
    <t>2135-3004</t>
  </si>
  <si>
    <t>2135-4546</t>
  </si>
  <si>
    <t>2135-4506</t>
  </si>
  <si>
    <t>2135-4594</t>
  </si>
  <si>
    <t>2135-4578</t>
  </si>
  <si>
    <t>2137-4748</t>
  </si>
  <si>
    <t>2137-3654</t>
  </si>
  <si>
    <t>2135-3554</t>
  </si>
  <si>
    <t>2135-3654</t>
  </si>
  <si>
    <t>2137-6004</t>
  </si>
  <si>
    <t>2137-5004</t>
  </si>
  <si>
    <t>2135-3504</t>
  </si>
  <si>
    <t>2136-3554</t>
  </si>
  <si>
    <t>2138-4784</t>
  </si>
  <si>
    <t>2136-3404</t>
  </si>
  <si>
    <t>2138-5004</t>
  </si>
  <si>
    <t>2136-3504</t>
  </si>
  <si>
    <t>2137-4060</t>
  </si>
  <si>
    <t>2135-3074</t>
  </si>
  <si>
    <t>2135-3104</t>
  </si>
  <si>
    <t>2135-3254</t>
  </si>
  <si>
    <t>2137-3787</t>
  </si>
  <si>
    <t>2137-4752</t>
  </si>
  <si>
    <t>2137-6035</t>
  </si>
  <si>
    <t>2137-5035</t>
  </si>
  <si>
    <t>2137-3667</t>
  </si>
  <si>
    <t>2137-4135</t>
  </si>
  <si>
    <t>2135-3517</t>
  </si>
  <si>
    <t>2138-4788</t>
  </si>
  <si>
    <t>2138-5035</t>
  </si>
  <si>
    <t>2135-3087</t>
  </si>
  <si>
    <t>2137-5003</t>
  </si>
  <si>
    <t>2137-6003</t>
  </si>
  <si>
    <t>2135-3553</t>
  </si>
  <si>
    <t>2136-3553</t>
  </si>
  <si>
    <t>2136-3403</t>
  </si>
  <si>
    <t>2138-4080</t>
  </si>
  <si>
    <t>2138-6003</t>
  </si>
  <si>
    <t>2138-5003</t>
  </si>
  <si>
    <t>2135-3253</t>
  </si>
  <si>
    <t>2135-3003</t>
  </si>
  <si>
    <t>2137-2003</t>
  </si>
  <si>
    <t>2135-4503</t>
  </si>
  <si>
    <t>2135-4591</t>
  </si>
  <si>
    <t>2135-4631</t>
  </si>
  <si>
    <t>2137-4746</t>
  </si>
  <si>
    <t>2137-4080</t>
  </si>
  <si>
    <t>2135-3503</t>
  </si>
  <si>
    <t>2138-4782</t>
  </si>
  <si>
    <t>2136-3503</t>
  </si>
  <si>
    <t>2136-3653</t>
  </si>
  <si>
    <t>2136-3775</t>
  </si>
  <si>
    <t>2137-4743</t>
  </si>
  <si>
    <t>2137-4085</t>
  </si>
  <si>
    <t>2135-3555</t>
  </si>
  <si>
    <t>2135-3655</t>
  </si>
  <si>
    <t>2137-5005</t>
  </si>
  <si>
    <t>2137-3655</t>
  </si>
  <si>
    <t>2135-3505</t>
  </si>
  <si>
    <t>2138-4779</t>
  </si>
  <si>
    <t>2136-3655</t>
  </si>
  <si>
    <t>2138-6005</t>
  </si>
  <si>
    <t>2136-3505</t>
  </si>
  <si>
    <t>2135-3005</t>
  </si>
  <si>
    <t>2135-3105</t>
  </si>
  <si>
    <t>2137-4753</t>
  </si>
  <si>
    <t>2138-5288</t>
  </si>
  <si>
    <t>2135-3783</t>
  </si>
  <si>
    <t>2138-5290</t>
  </si>
  <si>
    <t>2137-4749</t>
  </si>
  <si>
    <t>2135-3683</t>
  </si>
  <si>
    <t>2137-5013</t>
  </si>
  <si>
    <t>2137-3663</t>
  </si>
  <si>
    <t>2137-4095</t>
  </si>
  <si>
    <t>2135-3563</t>
  </si>
  <si>
    <t>2135-3513</t>
  </si>
  <si>
    <t>2135-3663</t>
  </si>
  <si>
    <t>2138-4785</t>
  </si>
  <si>
    <t>2138-5013</t>
  </si>
  <si>
    <t>2136-3513</t>
  </si>
  <si>
    <t>2135-3013</t>
  </si>
  <si>
    <t>2135-3113</t>
  </si>
  <si>
    <t>2137-2002</t>
  </si>
  <si>
    <t>2137-2068</t>
  </si>
  <si>
    <t>2135-3776</t>
  </si>
  <si>
    <t>2137-2006</t>
  </si>
  <si>
    <t>2135-3256</t>
  </si>
  <si>
    <t>2135-3106</t>
  </si>
  <si>
    <t>2135-3006</t>
  </si>
  <si>
    <t>2135-4544</t>
  </si>
  <si>
    <t>2135-4584</t>
  </si>
  <si>
    <t>2137-2039</t>
  </si>
  <si>
    <t>2137-4747</t>
  </si>
  <si>
    <t>2137-3676</t>
  </si>
  <si>
    <t>2137-4110</t>
  </si>
  <si>
    <t>2135-3556</t>
  </si>
  <si>
    <t>2135-3656</t>
  </si>
  <si>
    <t>2137-6006</t>
  </si>
  <si>
    <t>2137-5006</t>
  </si>
  <si>
    <t>2137-3656</t>
  </si>
  <si>
    <t>2135-3506</t>
  </si>
  <si>
    <t>2136-3407</t>
  </si>
  <si>
    <t>2138-4783</t>
  </si>
  <si>
    <t>2136-3656</t>
  </si>
  <si>
    <t>2138-5006</t>
  </si>
  <si>
    <t>2138-3656</t>
  </si>
  <si>
    <t>2135-2525</t>
  </si>
  <si>
    <t>2135-2526</t>
  </si>
  <si>
    <t>2135-2527</t>
  </si>
  <si>
    <t>2135-3652</t>
  </si>
  <si>
    <t>2137-2038</t>
  </si>
  <si>
    <t>2136-3772</t>
  </si>
  <si>
    <t>2138-5002</t>
  </si>
  <si>
    <t>2137-5002</t>
  </si>
  <si>
    <t>2137-6002</t>
  </si>
  <si>
    <t>2137-4040</t>
  </si>
  <si>
    <t>2136-3552</t>
  </si>
  <si>
    <t>2138-3652</t>
  </si>
  <si>
    <t>2136-3406</t>
  </si>
  <si>
    <t>2138-6002</t>
  </si>
  <si>
    <t>2135-3252</t>
  </si>
  <si>
    <t>2135-3102</t>
  </si>
  <si>
    <t>2135-3002</t>
  </si>
  <si>
    <t>2135-3772</t>
  </si>
  <si>
    <t>2136-3652</t>
  </si>
  <si>
    <t>2135-4510</t>
  </si>
  <si>
    <t>2135-4542</t>
  </si>
  <si>
    <t>2135-4502</t>
  </si>
  <si>
    <t>2135-4582</t>
  </si>
  <si>
    <t>2137-4745</t>
  </si>
  <si>
    <t>2135-3502</t>
  </si>
  <si>
    <t>2135-3552</t>
  </si>
  <si>
    <t>2136-3502</t>
  </si>
  <si>
    <t>2138-4781</t>
  </si>
  <si>
    <t>2135-3786</t>
  </si>
  <si>
    <t>2137-4751</t>
  </si>
  <si>
    <t>2137-5018</t>
  </si>
  <si>
    <t>2137-4120</t>
  </si>
  <si>
    <t>2135-3566</t>
  </si>
  <si>
    <t>2135-3516</t>
  </si>
  <si>
    <t>2138-4787</t>
  </si>
  <si>
    <t>2138-3666</t>
  </si>
  <si>
    <t>2138-5018</t>
  </si>
  <si>
    <t>2135-3086</t>
  </si>
  <si>
    <t>2135-3008</t>
  </si>
  <si>
    <t>2135-4545</t>
  </si>
  <si>
    <t>2137-4741</t>
  </si>
  <si>
    <t>2137-6008</t>
  </si>
  <si>
    <t>2137-5008</t>
  </si>
  <si>
    <t>2135-3508</t>
  </si>
  <si>
    <t>2136-3558</t>
  </si>
  <si>
    <t>2135-4689</t>
  </si>
  <si>
    <t>2138-4777</t>
  </si>
  <si>
    <t>2136-3408</t>
  </si>
  <si>
    <t>2138-5008</t>
  </si>
  <si>
    <t>2136-3508</t>
  </si>
  <si>
    <t>2135-3078</t>
  </si>
  <si>
    <t>2135-3258</t>
  </si>
  <si>
    <t>2136-3779</t>
  </si>
  <si>
    <t>2137-4742</t>
  </si>
  <si>
    <t>2137-5009</t>
  </si>
  <si>
    <t>2135-3559</t>
  </si>
  <si>
    <t>2135-3509</t>
  </si>
  <si>
    <t>2135-3659</t>
  </si>
  <si>
    <t>2138-4778</t>
  </si>
  <si>
    <t>2138-5009</t>
  </si>
  <si>
    <t>2136-3509</t>
  </si>
  <si>
    <t>2135-3109</t>
  </si>
  <si>
    <t>2135-3259</t>
  </si>
  <si>
    <t>2135-3079</t>
  </si>
  <si>
    <t>2137-4130</t>
  </si>
  <si>
    <t>2138-5270</t>
  </si>
  <si>
    <t>NFW-9S-BLK</t>
  </si>
  <si>
    <t>NFW-9S-NBLU</t>
  </si>
  <si>
    <t>NFW-9S-RBLU</t>
  </si>
  <si>
    <t>NFW-9S-RED</t>
  </si>
  <si>
    <t>NF-9C-BLK</t>
  </si>
  <si>
    <t>NF-9C-GRN</t>
  </si>
  <si>
    <t>NF-9C-NBLU</t>
  </si>
  <si>
    <t>NF-9C-RED</t>
  </si>
  <si>
    <t>NF-9C-RBLU</t>
  </si>
  <si>
    <t>NF-9C-WHT</t>
  </si>
  <si>
    <t>NF-9R-BLK</t>
  </si>
  <si>
    <t>NF-9R-GRN</t>
  </si>
  <si>
    <t>NF-9R-NBLU</t>
  </si>
  <si>
    <t>NF-9R-RED</t>
  </si>
  <si>
    <t>NF-9R-RBLU</t>
  </si>
  <si>
    <t>NF-9R-WHT</t>
  </si>
  <si>
    <t>NF-9S-BLK</t>
  </si>
  <si>
    <t>NF-9S-GRN</t>
  </si>
  <si>
    <t>NF-9S-NBLU</t>
  </si>
  <si>
    <t>NF-9S-RBLU</t>
  </si>
  <si>
    <t>NF-9S-RED</t>
  </si>
  <si>
    <t>NF-9S-WHT</t>
  </si>
  <si>
    <t>LZ-8</t>
  </si>
  <si>
    <t>706-LT1</t>
  </si>
  <si>
    <t>706-LN</t>
  </si>
  <si>
    <t>2105-4001</t>
  </si>
  <si>
    <t>2105-4002</t>
  </si>
  <si>
    <t>2105-4008</t>
  </si>
  <si>
    <t>2105-4101</t>
  </si>
  <si>
    <t>2105-4102</t>
  </si>
  <si>
    <t>2105-4108</t>
  </si>
  <si>
    <t>505-SDL</t>
  </si>
  <si>
    <t>LT-10-BLK</t>
  </si>
  <si>
    <t>2410-2001</t>
  </si>
  <si>
    <t>2410-2000</t>
  </si>
  <si>
    <t>2410-2100</t>
  </si>
  <si>
    <t>2410-2004</t>
  </si>
  <si>
    <t>2420-1007</t>
  </si>
  <si>
    <t>2410-2008</t>
  </si>
  <si>
    <t>LT-11-BLU</t>
  </si>
  <si>
    <t>LT-11-GRN</t>
  </si>
  <si>
    <t>LT-11-ORG</t>
  </si>
  <si>
    <t>LT-11-PNK</t>
  </si>
  <si>
    <t>LT-11-PUR</t>
  </si>
  <si>
    <t>LT-10-WHT</t>
  </si>
  <si>
    <t>505-HD-BLKCRM</t>
  </si>
  <si>
    <t>505-HD-CRM</t>
  </si>
  <si>
    <t>505-HW-BLKCRM</t>
  </si>
  <si>
    <t>505-HW-CRM</t>
  </si>
  <si>
    <t>505-C1</t>
  </si>
  <si>
    <t>1840-9000</t>
  </si>
  <si>
    <t>WP-7</t>
  </si>
  <si>
    <t>WPH-1</t>
  </si>
  <si>
    <t>1825-3015</t>
  </si>
  <si>
    <t>208-C</t>
  </si>
  <si>
    <t>206-P</t>
  </si>
  <si>
    <t>208-P</t>
  </si>
  <si>
    <t>505-SDN</t>
  </si>
  <si>
    <t>505-NC</t>
  </si>
  <si>
    <t>2138-6285</t>
  </si>
  <si>
    <t>2130-4051</t>
  </si>
  <si>
    <t>2450-1050</t>
  </si>
  <si>
    <t>2450-3000</t>
  </si>
  <si>
    <t>2125-2010</t>
  </si>
  <si>
    <t>2140-1530</t>
  </si>
  <si>
    <t>FF-34H-NBLU</t>
  </si>
  <si>
    <t>FF-34H-RED</t>
  </si>
  <si>
    <t>1820-1205</t>
  </si>
  <si>
    <t>1840-6214</t>
  </si>
  <si>
    <t>1820-3005</t>
  </si>
  <si>
    <t>IDS-92H</t>
  </si>
  <si>
    <t>IDS-92V</t>
  </si>
  <si>
    <t>505-PS</t>
  </si>
  <si>
    <t>5730-2550</t>
  </si>
  <si>
    <t>5730-2620</t>
  </si>
  <si>
    <t>5730-1000</t>
  </si>
  <si>
    <t>6920-3605</t>
  </si>
  <si>
    <t>6920-3650</t>
  </si>
  <si>
    <t>6920-3655</t>
  </si>
  <si>
    <t>6920-3657</t>
  </si>
  <si>
    <t>5735-1050</t>
  </si>
  <si>
    <t>5735-1055</t>
  </si>
  <si>
    <t>5735-1000</t>
  </si>
  <si>
    <t>2138-7288</t>
  </si>
  <si>
    <t>2120-7617</t>
  </si>
  <si>
    <t>1840-6210</t>
  </si>
  <si>
    <t>NMPL-36-BLK</t>
  </si>
  <si>
    <t>NMPL-36-RBLU</t>
  </si>
  <si>
    <t>NMPL-36-WHT</t>
  </si>
  <si>
    <t>505-P</t>
  </si>
  <si>
    <t>736-T2</t>
  </si>
  <si>
    <t>706-N2</t>
  </si>
  <si>
    <t>504-BG</t>
  </si>
  <si>
    <t>609-IK6-BLK</t>
  </si>
  <si>
    <t>605-I-BLK</t>
  </si>
  <si>
    <t>605-I-DKGRY</t>
  </si>
  <si>
    <t>605-I-RBLU</t>
  </si>
  <si>
    <t>605-I-RED</t>
  </si>
  <si>
    <t>605-I-WHT</t>
  </si>
  <si>
    <t>609-I-BLK</t>
  </si>
  <si>
    <t>609-I-RBLU</t>
  </si>
  <si>
    <t>609-I-WHT</t>
  </si>
  <si>
    <t>706-T1</t>
  </si>
  <si>
    <t>605-TR-GRN</t>
  </si>
  <si>
    <t>605-TR-RBLU</t>
  </si>
  <si>
    <t>605-TR-RED</t>
  </si>
  <si>
    <t>609-TR-RBLU</t>
  </si>
  <si>
    <t>609-TR-RED</t>
  </si>
  <si>
    <t>504-N</t>
  </si>
  <si>
    <t>506-J</t>
  </si>
  <si>
    <t>506-GT</t>
  </si>
  <si>
    <t>506-F</t>
  </si>
  <si>
    <t>506-N</t>
  </si>
  <si>
    <t>506-T2</t>
  </si>
  <si>
    <t>506-N2</t>
  </si>
  <si>
    <t>504-H</t>
  </si>
  <si>
    <t>504-J</t>
  </si>
  <si>
    <t>504-T1</t>
  </si>
  <si>
    <t>504-GT</t>
  </si>
  <si>
    <t>504-F</t>
  </si>
  <si>
    <t>504-PC</t>
  </si>
  <si>
    <t>504-T</t>
  </si>
  <si>
    <t>504-JL</t>
  </si>
  <si>
    <t>504-T1L</t>
  </si>
  <si>
    <t>504-NITT</t>
  </si>
  <si>
    <t>506-46</t>
  </si>
  <si>
    <t>506-T1</t>
  </si>
  <si>
    <t>106-T1</t>
  </si>
  <si>
    <t>1815-1123</t>
  </si>
  <si>
    <t>106-J</t>
  </si>
  <si>
    <t>1815-1125</t>
  </si>
  <si>
    <t>106-N</t>
  </si>
  <si>
    <t>1815-1124</t>
  </si>
  <si>
    <t>106-JL</t>
  </si>
  <si>
    <t>1815-1126</t>
  </si>
  <si>
    <t>2138-7289</t>
  </si>
  <si>
    <t>1840-6213</t>
  </si>
  <si>
    <t>2120-3901</t>
  </si>
  <si>
    <t>2120-3900</t>
  </si>
  <si>
    <t>2120-3902</t>
  </si>
  <si>
    <t>2120-3906</t>
  </si>
  <si>
    <t>2120-3908</t>
  </si>
  <si>
    <t>404-CC-RED</t>
  </si>
  <si>
    <t>2120-7636</t>
  </si>
  <si>
    <t>505-SDC-RED</t>
  </si>
  <si>
    <t>2140-6206</t>
  </si>
  <si>
    <t>S26WHT</t>
  </si>
  <si>
    <t>S41WHT</t>
  </si>
  <si>
    <t>2145-1001</t>
  </si>
  <si>
    <t>2145-2001</t>
  </si>
  <si>
    <t>2140-6301</t>
  </si>
  <si>
    <t>2140-6101</t>
  </si>
  <si>
    <t>2145-2002</t>
  </si>
  <si>
    <t>2145-2013</t>
  </si>
  <si>
    <t>1840-7206</t>
  </si>
  <si>
    <t>2140-6306</t>
  </si>
  <si>
    <t>2140-6308</t>
  </si>
  <si>
    <t>RHN-BLK</t>
  </si>
  <si>
    <t>RHN-RED</t>
  </si>
  <si>
    <t>1840-6201</t>
  </si>
  <si>
    <t>1840-6200</t>
  </si>
  <si>
    <t>1840-6208</t>
  </si>
  <si>
    <t>1840-6560</t>
  </si>
  <si>
    <t>706-NN2</t>
  </si>
  <si>
    <t>905-GC-CRM</t>
  </si>
  <si>
    <t>401-N-RBLU</t>
  </si>
  <si>
    <t>505-SDC-RBLU</t>
  </si>
  <si>
    <t>2145-1006</t>
  </si>
  <si>
    <t>2140-6302</t>
  </si>
  <si>
    <t>2105-2009</t>
  </si>
  <si>
    <t>SH-2</t>
  </si>
  <si>
    <t>1860-5001</t>
  </si>
  <si>
    <t>1860-5006</t>
  </si>
  <si>
    <t>1860-5008</t>
  </si>
  <si>
    <t>650-I-BLK</t>
  </si>
  <si>
    <t>480-I-CRM</t>
  </si>
  <si>
    <t>736-T1</t>
  </si>
  <si>
    <t>736-N</t>
  </si>
  <si>
    <t>401-N-GRN</t>
  </si>
  <si>
    <t>401-N-RED</t>
  </si>
  <si>
    <t>905-IK6-BLK</t>
  </si>
  <si>
    <t>905-I-BLK</t>
  </si>
  <si>
    <t>905-I-RBLU</t>
  </si>
  <si>
    <t>905-I-WHT</t>
  </si>
  <si>
    <t>909-I-BLK</t>
  </si>
  <si>
    <t>909-I-RBLU</t>
  </si>
  <si>
    <t>909-I-WHT</t>
  </si>
  <si>
    <t>6920-1000</t>
  </si>
  <si>
    <t>920-I-BLK</t>
  </si>
  <si>
    <t>920-I-WHT</t>
  </si>
  <si>
    <t>504-NCS</t>
  </si>
  <si>
    <t>504-ES</t>
  </si>
  <si>
    <t>504-FS</t>
  </si>
  <si>
    <t>2137-2058</t>
  </si>
  <si>
    <t>2137-2063</t>
  </si>
  <si>
    <t>2137-2057</t>
  </si>
  <si>
    <t>2137-2059</t>
  </si>
  <si>
    <t>2137-2065</t>
  </si>
  <si>
    <t>2137-2062</t>
  </si>
  <si>
    <t>2137-2061</t>
  </si>
  <si>
    <t>2137-2067</t>
  </si>
  <si>
    <t>2137-2060</t>
  </si>
  <si>
    <t>2137-2066</t>
  </si>
  <si>
    <t>2138-5081</t>
  </si>
  <si>
    <t>505-SDP</t>
  </si>
  <si>
    <t>505-E</t>
  </si>
  <si>
    <t>2120-1250</t>
  </si>
  <si>
    <t>2115-2001</t>
  </si>
  <si>
    <t>2105-2093</t>
  </si>
  <si>
    <t>2105-2100</t>
  </si>
  <si>
    <t>2110-1255</t>
  </si>
  <si>
    <t>2105-3050</t>
  </si>
  <si>
    <t>2105-3370</t>
  </si>
  <si>
    <t>2105-1985</t>
  </si>
  <si>
    <t>2105-3170</t>
  </si>
  <si>
    <t>2105-2230</t>
  </si>
  <si>
    <t>2105-1310</t>
  </si>
  <si>
    <t>2105-3200</t>
  </si>
  <si>
    <t>2105-3000</t>
  </si>
  <si>
    <t>2105-2250</t>
  </si>
  <si>
    <t>2110-1100</t>
  </si>
  <si>
    <t>2105-2011</t>
  </si>
  <si>
    <t>2105-1993</t>
  </si>
  <si>
    <t>2105-1991</t>
  </si>
  <si>
    <t>2105-2000</t>
  </si>
  <si>
    <t>2105-3205</t>
  </si>
  <si>
    <t>2105-3011</t>
  </si>
  <si>
    <t>2105-3100</t>
  </si>
  <si>
    <t>2105-1320</t>
  </si>
  <si>
    <t>2110-1150</t>
  </si>
  <si>
    <t>2105-3250</t>
  </si>
  <si>
    <t>2105-2045</t>
  </si>
  <si>
    <t>2115-4008</t>
  </si>
  <si>
    <t>2115-2004</t>
  </si>
  <si>
    <t>2120-1010</t>
  </si>
  <si>
    <t>2120-1000</t>
  </si>
  <si>
    <t>2110-1050</t>
  </si>
  <si>
    <t>2115-2005</t>
  </si>
  <si>
    <t>2115-2006</t>
  </si>
  <si>
    <t>2115-2002</t>
  </si>
  <si>
    <t>2115-2008</t>
  </si>
  <si>
    <t>2115-2009</t>
  </si>
  <si>
    <t>2110-1213</t>
  </si>
  <si>
    <t>2105-2550</t>
  </si>
  <si>
    <t>5710-1108</t>
  </si>
  <si>
    <t>580-TR-RED</t>
  </si>
  <si>
    <t>905-TR-RBLU</t>
  </si>
  <si>
    <t>909-TR-RBLU</t>
  </si>
  <si>
    <t>704-TR-RBLU</t>
  </si>
  <si>
    <t>LANS50</t>
  </si>
  <si>
    <t>REELS100</t>
  </si>
  <si>
    <t>505-MF-BLK</t>
  </si>
  <si>
    <t>505-MF-RBLU</t>
  </si>
  <si>
    <t>505-MF-RED</t>
  </si>
  <si>
    <t>505-MF-WHT</t>
  </si>
  <si>
    <t>509-MF-BLK</t>
  </si>
  <si>
    <t>509-MF-RBLU</t>
  </si>
  <si>
    <t>MG-7</t>
  </si>
  <si>
    <t>MG-5</t>
  </si>
  <si>
    <t>VM-3H</t>
  </si>
  <si>
    <t>VM-1</t>
  </si>
  <si>
    <t>1840-5057</t>
  </si>
  <si>
    <t>506-ZS-CLR</t>
  </si>
  <si>
    <t>5725-5100</t>
  </si>
  <si>
    <t>505-M</t>
  </si>
  <si>
    <t>505-R</t>
  </si>
  <si>
    <t>CW-6-BLK</t>
  </si>
  <si>
    <t>CW-6-RBLU</t>
  </si>
  <si>
    <t>401-N-WHT</t>
  </si>
  <si>
    <t>2430-2008</t>
  </si>
  <si>
    <t>1845-2008</t>
  </si>
  <si>
    <t>505-SDC-WHT</t>
  </si>
  <si>
    <t>2120-7638</t>
  </si>
  <si>
    <t>505-WSR-RBLU</t>
  </si>
  <si>
    <t>505-WSR-RED</t>
  </si>
  <si>
    <t>505-WSR-WHT</t>
  </si>
  <si>
    <t>505-W-BLK</t>
  </si>
  <si>
    <t>1820-2009</t>
  </si>
  <si>
    <t>1860-2809</t>
  </si>
  <si>
    <t>404-CC-YLW</t>
  </si>
  <si>
    <t>505-SDC-YLW</t>
  </si>
  <si>
    <t>506-ZHOS</t>
  </si>
  <si>
    <t>506-ZHKR</t>
  </si>
  <si>
    <t>506-ZT1S</t>
  </si>
  <si>
    <t>506-ZNS</t>
  </si>
  <si>
    <t>506-ZS</t>
  </si>
  <si>
    <t>0BS-WRIST COIL,SPLIT KEY RING END,BLACK</t>
  </si>
  <si>
    <t>1 1/4" ROUND SOLID OPAQUE PLASTIC CLIP-ON REEL - BLACK</t>
  </si>
  <si>
    <t>1 1/4" ROUND SOLID OPAQUE PLASTIC CLIP-ON REEL - BLUE</t>
  </si>
  <si>
    <t>1 5/16" (34MM), KNURLED THUMB-GRIP</t>
  </si>
  <si>
    <t>1 POCKET - LARGE EVENT HOLDER (3 1/2" X 5 1/2")</t>
  </si>
  <si>
    <t>1 POCKET - LARGE EVENT HOLDER (3 3/4" X 7 3/8")</t>
  </si>
  <si>
    <t>1 POCKET - LARGE EVENT HOLDER (3" X 6 3/8" )</t>
  </si>
  <si>
    <t>1 POCKET - LARGE EVENT HOLDER (4 1/4" X 5 1/6")</t>
  </si>
  <si>
    <t>1 POCKET  MAGNETIC HOLDER WITH THUMBNOTCH - CREDIT CARD SIZE, VERTICAL</t>
  </si>
  <si>
    <t>1 POCKET MAGNETIC HOLDER - CREDIT CARD SIZE, VERTICAL</t>
  </si>
  <si>
    <t>1 POCKET MAGNETIC HOLDER - CREDIT/DATA CARD SIZE, HORIZONTAL</t>
  </si>
  <si>
    <t>1 POCKET MAGNETIC HOLDER - GOVERNMENT SIZE, HORIZONTAL</t>
  </si>
  <si>
    <t>1 POCKET MAGNETIC HOLDER - GOVERNMENT SIZE, VERTICAL - LARGE FLAP</t>
  </si>
  <si>
    <t>2 1/3 X 3 3/8" HORIZONTAL TOP-LOADER-CLEAR VINYL W/ 2 HOLE CLIP</t>
  </si>
  <si>
    <t>2 5/8" X 3 7/8" HORIZONTAL BACK-LOADED CLEAR VINYL ARM BAND BADGE HOLDER</t>
  </si>
  <si>
    <t>2 HOLE CLIP W/ COLORED 2 3/4" STRAP - BLACK</t>
  </si>
  <si>
    <t>2 HOLE CLIP W/ COLORED 2 3/4" STRAP - BLUE</t>
  </si>
  <si>
    <t>2 HOLE CLIP W/ COLORED 2 3/4" STRAP - GREEN</t>
  </si>
  <si>
    <t>2 HOLE CLIP W/ COLORED 2 3/4" STRAP - RED</t>
  </si>
  <si>
    <t>2 HOLE CLIP W/COLORED 2 3/4" STRAP - WHITE</t>
  </si>
  <si>
    <t xml:space="preserve">2 POCKET - SPECIAL EVENT HOLDER </t>
  </si>
  <si>
    <t>2 POCKET MAGNETIC HOLDER - CRED/DATA CARD SIZE, VERTICAL</t>
  </si>
  <si>
    <t>2 POCKET MAGNETIC HOLDER WITH THUMBNOTCH - CREDIT CARD SIZE, VERTICAL</t>
  </si>
  <si>
    <t>27" BREAKAWAY NECK STRAP</t>
  </si>
  <si>
    <t>3 X 3 3/4 HORIZONTAL TOP-LOADER COLOR BAR - BLACK</t>
  </si>
  <si>
    <t>3 X 3 3/4 HORIZONTAL TOP-LOADER COLOR BAR - CLEAR</t>
  </si>
  <si>
    <t>3 X 3 3/4 HORIZONTAL TOP-LOADER COLOR BAR - GREEN</t>
  </si>
  <si>
    <t>3 X 3 3/4 HORIZONTAL TOP-LOADER COLOR BAR - RED</t>
  </si>
  <si>
    <t>3 X 3 3/4 HORIZONTAL TOP-LOADER COLOR BAR - ROYAL BLUE</t>
  </si>
  <si>
    <t>3 X 3 3/4 HORIZONTAL TOP-LOADER COLOR BAR - YELLOW</t>
  </si>
  <si>
    <t>3/8 RED MICROWEAVE LANYARD WITH THREE BLACK BREAKAWAYS AND BLACK WIDE PLASTIC NO-TWIST HOOK</t>
  </si>
  <si>
    <t>3/8' WIDE BREAKAWAY LANYARD WITH CARD CLAMP END FITTING</t>
  </si>
  <si>
    <t>3/8' WIDE BREAKAWAY LANYARD WITH CLIP END FITTING</t>
  </si>
  <si>
    <t>3/8' WIDE BREAKAWAY LANYARD WITH REEL AND CARD CLAMP END FITTING</t>
  </si>
  <si>
    <t>3/8' WIDE BREAKAWAY LANYARD WITH REEL AND STRAP END FITTING</t>
  </si>
  <si>
    <t>3/8' WIDE BREAKAWAY LANYARD WITH SPLIT RING END FITTING</t>
  </si>
  <si>
    <t>3/8' WIDE BREAKAWAY LANYARD WITH SWIVEL HOOK END FITTING</t>
  </si>
  <si>
    <t>3/8' WIDE BREAKAWAY LANYARD WITH WIDE PLASTIC HOOK</t>
  </si>
  <si>
    <t>30" METAL BEAD CHAIN</t>
  </si>
  <si>
    <t xml:space="preserve">30" PLASTIC BEAD CHAIN WITH METAL CONNECTOR </t>
  </si>
  <si>
    <t xml:space="preserve">36" METAL BEAD CHAIN </t>
  </si>
  <si>
    <t xml:space="preserve">36" PLASTIC BEAD CHAIN WITH METAL CONNECTOR </t>
  </si>
  <si>
    <t>36" PRINTED BREAKAWAY NECK LANYARD - "TEMPORARY" (GREEN)</t>
  </si>
  <si>
    <t>36" PRINTED BREAKAWAY NECK LANYARD - VISITOR (RED) - WITH WHITE USA AND NPS SWIVEL HOOK</t>
  </si>
  <si>
    <t>6 1/2" INTERCHANGABLE ARM BAND - BLACK - STETCHES TO 17"</t>
  </si>
  <si>
    <t>6 1/2" INTERCHANGABLE ARM BAND - GREEN - STETCHES TO 17"</t>
  </si>
  <si>
    <t>6 1/2" INTERCHANGABLE ARM BAND - NAVY BLUE - STETCHES TO 17"</t>
  </si>
  <si>
    <t>6 1/2" INTERCHANGABLE ARM BAND - ROYAL BLUE - STETCHES TO 17"</t>
  </si>
  <si>
    <t>ADHESIVE BADGE HOLDER</t>
  </si>
  <si>
    <t>ADHESIVE CARD POCKET W/O THUMBNOTCH</t>
  </si>
  <si>
    <t>ANTI-PRINT TRANSFER FLAP CLOSURE -ZIPPER CLOSURE W/ SLOT &amp; CHAIN HOLES - GOVERNMENT SIZE, VERTICAL</t>
  </si>
  <si>
    <t>ANTI-PRINT TRANSFER HEAVY-DUTY PROXIMITY HOLDER - CREDIT CARD SIZE, VERTICAL</t>
  </si>
  <si>
    <t>ANTI-PRINT TRANSFER HEAVY-DUTY PROXIMITY HOLDER - CREDIT/DATA CARD SIZE, HORIZONTAL</t>
  </si>
  <si>
    <t>ANTI-PRINT TRANSFER PREMIUM VINYL 1POCKET HOLDER W/ SLOT &amp; CHAIN HOLES - CREDIT CARD SIZE</t>
  </si>
  <si>
    <t>ANTI-PRINT TRANSFER PROXIMITY HOLDER - CREDIT/DATA CARD SIZE, HORIZONTAL</t>
  </si>
  <si>
    <t>ANTI-PRINT TRANSFER S-SERIES PROXIMITY HOLDER - CREDIT/DATA CARD SIZE, VERTICAL</t>
  </si>
  <si>
    <t>ANTI-PRINT TRANSFER S-SERIES PROXIMITY HOLDER - GOVERNMENT SIZE, VERTICAL</t>
  </si>
  <si>
    <t>ANTI-PRINT TRANSFER ZIPPER CLOSURE - GOVERNMENT SIZE, HORIZONTAL</t>
  </si>
  <si>
    <t>ANTI-PRINT TRANSFER ZIPPER CLOSURE W/ SLOT &amp; CHAIN HOLES - CREDIT CARD SIZE, VERTICAL</t>
  </si>
  <si>
    <t>ANTI-PRINT TRANSFER ZIPPER CLOSURE W/ SLOT &amp; CHAIN HOLES - GOVERNMENT SIZE, VERTICAL</t>
  </si>
  <si>
    <t>ANTI-STATIC BADGE HOLDER WITH SLOT - VERTICAL</t>
  </si>
  <si>
    <t xml:space="preserve">ARM BAND BADGE HOLDER- VERTICAL    </t>
  </si>
  <si>
    <t xml:space="preserve">ARM BAND BADGE HOLDER -VERTICAL      </t>
  </si>
  <si>
    <t xml:space="preserve">ARM BAND BADGE HOLDER -VERTICAL        </t>
  </si>
  <si>
    <t xml:space="preserve">ARM BAND BADGE HOLDER-HORIZONTAL    </t>
  </si>
  <si>
    <t xml:space="preserve">ARM BAND BADGE HOLDER-VERTICAL </t>
  </si>
  <si>
    <t xml:space="preserve">ARM BAND BADGE HOLDER-VERTICAL    </t>
  </si>
  <si>
    <t>BADDGE HOLDER PAPER INSERTS 4.00"X6.00"</t>
  </si>
  <si>
    <t>BADDGE HOLDER PAPER INSERTS 4.25"X3.75"</t>
  </si>
  <si>
    <t>BADGE ATTACHMENT, 1 1/16" (27MM), EMBOSSED "U" THUMB-GRIP W/OVERLAPPING JAWS, NICKEL PLATED STEEL</t>
  </si>
  <si>
    <t>BADGE ATTACHMENT, BLACK, GRIPPER 30 CARD CLAMP</t>
  </si>
  <si>
    <t>BADGE ATTACHMENT, GRIPPER 30 CARD CLAMP - WHITE</t>
  </si>
  <si>
    <t>BADGE ATTACHMENT, MAGNADISC MAGNETIC BADGE ATTACHMENT DISC</t>
  </si>
  <si>
    <t>BADGE ATTACHMENT, MAGNALITE PLASTIC ENCASED MAG. BADGE ATTACHMENT 2 ROUND MAGNETS, ONE STEEL PLATED, ON PLASTIC PLATED AND ADHESIVE TAPE</t>
  </si>
  <si>
    <t>BADGE ATTACHMENT, MAGNAMINI SMALL PLASTIC ENCASED MAGNETIC BADGE ATTACH</t>
  </si>
  <si>
    <t>BADGE ATTACHMENT, MAGNATRIO MAG BDG ATTACH W/3 ROUND MAGNETS</t>
  </si>
  <si>
    <t>BADGE ATTACHMENT, MAGNETIC  W/ 2 ROUND MAGNETS, 2 STEEL PLATES &amp; ADHESIVE TAPE</t>
  </si>
  <si>
    <t xml:space="preserve">BADGE ATTACHMENT, RIBBED-FACE CLIP W/ FITTED SQUARE BASE, NICKEL PLATED STEEL,1" (25.4MM), </t>
  </si>
  <si>
    <t>BADGE ATTACHMENT, WHITE, 1" (25.4MM), PLASTIC CLIP W/ THUMB-GRIAND PRESSURE SENSITIVE PAD</t>
  </si>
  <si>
    <t>BADGE HLDR-ARM BAND-ZIPPER CLS-NAVY BLUE</t>
  </si>
  <si>
    <t xml:space="preserve">BADGE HLDR-ARM BAND-ZIPPER CLS-WHITE    </t>
  </si>
  <si>
    <t>BADGE HLDR-CLR TOP-CC SZ-VRTCL-CLEAR</t>
  </si>
  <si>
    <t>BADGE HLDR-CLR TOP-XL SZ-HRZN-RYL BLUE</t>
  </si>
  <si>
    <t xml:space="preserve">BADGE HOLDER HORIZONTAL LARGE EVENT VINYL HOLDER WITH THREE SLOTS, INSERT SIZE: 4.25" X 3.75" </t>
  </si>
  <si>
    <t xml:space="preserve">BADGE HOLDER HORIZONTAL LARGE EVENT VINYL HOLDER WITH THREE SLOTS, INSERT SIZE: 6.00" X 4.00" </t>
  </si>
  <si>
    <t xml:space="preserve">BADGE HOLDER SINGLE POCKET              </t>
  </si>
  <si>
    <t>BADGE HOLDER, 17D FROSTED ACCESS CARD DISPENSERS</t>
  </si>
  <si>
    <t>BADGE HOLDER, 17S TRANSPARENT CLEAR, CARD DISPENSERS W/RED SLIDER</t>
  </si>
  <si>
    <t>BADGE HOLDER, 2 1/4" ACETATE CONVENTION BADGE HOLDER, W/ NICKEL PLATED STEEL CLIP</t>
  </si>
  <si>
    <t>BADGE HOLDER, 202 DATA/CC CLEAR VINYL ARM BANDBADGE HOLD,VERT</t>
  </si>
  <si>
    <t>BADGE HOLDER, 2-1/4x3-1/2"ACETATE CONVENTION BADGE HOLDER W/NICKEL PLATED STEEL PIN</t>
  </si>
  <si>
    <t>BADGE HOLDER, 211 GOVT/MLTY CLEAR VINYL ARM BANDBADGE HOLD</t>
  </si>
  <si>
    <t>BADGE HOLDER, 212 GOVT/MLTY CLEAR VINYL ARM BAND BADGE HOLDER</t>
  </si>
  <si>
    <t>BADGE HOLDER, 3 X 4 HOIZONTAL CLEAR VINYL BADGE HOLDER</t>
  </si>
  <si>
    <t>BADGE HOLDER, 3" ACETATE CONVENTION BADGE HOLDER W/NICKEL PLATED STEEL PIN BACK</t>
  </si>
  <si>
    <t>BADGE HOLDER, 4 X 3 VERTICAL CLEAR VINYL BADGE HOLDER</t>
  </si>
  <si>
    <t>BADGE HOLDER, 4 X 3 VERTICAL CLEAR VINYL WITH TWO SLOTS</t>
  </si>
  <si>
    <t>BADGE HOLDER, 4 X 6-3/16" CREDENTIAL BADGE HOLDER W/TUCK-IN FLAP</t>
  </si>
  <si>
    <t>BADGE HOLDER, 4x6" (ID) VERTICAL ZIP-LOCK W/RED, STRIPE BADGE HOLDER</t>
  </si>
  <si>
    <t>BADGE HOLDER, 880G-R GOVERNMENT/MILITARY RED BAR VINYL BADGE HOLDER, SLOT</t>
  </si>
  <si>
    <t>BADGE HOLDER, ANTI-STATIC, CLEAR VINYL PROXIMITY CARD HOLDER W/SLOT/CHAIN</t>
  </si>
  <si>
    <t>BADGE HOLDER, ANTI-STATIC, CREDIT CARD, CLEAR VINYL PROXIMITY CARD HORIZONTAL W/ SLOT/CHAIN</t>
  </si>
  <si>
    <t>BADGE HOLDER, ANTI-STATIC, DATA/CREDIT CARD, CLEAR VINYL BADGE HOLDER W/SLOT/CHAIN HOLES</t>
  </si>
  <si>
    <t>BADGE HOLDER, BADGE HOLDER, GOVERNMENT/MILITARY CLEAR VINYL BADGE HOLDER W/SLOT/CHAIN HOLES</t>
  </si>
  <si>
    <t>BADGE HOLDER, BLACK 1-CARD HORIZONTAL B-HOLDER, TOP LOAD W/THUMBNOTCH</t>
  </si>
  <si>
    <t>BADGE HOLDER, BLACK 1-CARD VERTICAL B-HOLDER, TOP LOAD W/THUMBNOTCH</t>
  </si>
  <si>
    <t>BADGE HOLDER, BLACK RIGID OPEN FACE SHIELDED HOLDER WITH LAMINATED PAPER TYGER MATERIAL, SLOT AND CHAIN HOLES FOR BOTH HORIZONTAL AND VERTICAL USE</t>
  </si>
  <si>
    <t>BADGE HOLDER, BLACK SEMI-RIGID CONVERTIBLE CARD HOLDER</t>
  </si>
  <si>
    <t>BADGE HOLDER, BLACK,  3-POCKET CREDENTIAL WALLET HOLDER W/PEN COMP</t>
  </si>
  <si>
    <t>BADGE HOLDER, BLACK,  ONA-01 - 17 (H) X 13.5 CM (W) WITH CLEAR POCKETS, BLACK TRIM, ADJUSTABLE NECK CORD, TWO OPEN POCKETS AND VELCRO CLOSE MAIN COMPARTMENT_x001E__x001E_</t>
  </si>
  <si>
    <t>BADGE HOLDER, BLACK, 2-SIDED HORIZONTAL MULTI CARD HOLDER, SIDE LOAD</t>
  </si>
  <si>
    <t>BADGE HOLDER, BLACK, 2-SIDED VERT MULTI CARD HOLDER, SIDE LOAD</t>
  </si>
  <si>
    <t>BADGE HOLDER, BLACK, 3-POCKET CREDENTIAL HOLDER W/CORD &amp; LOCK</t>
  </si>
  <si>
    <t>BADGE HOLDER, BLACK, HORIZONTAL  SEMI-RIGID CARD HOLDER W/4TH SIDE RAIL</t>
  </si>
  <si>
    <t>BADGE HOLDER, BLACK, VERTICAL, SEMI-RIGID, CARD HOLDER WITH SLOT AND CHAIN, W/4TH SIDE RAIL</t>
  </si>
  <si>
    <t>BADGE HOLDER, BLUE RIGID OPEN FACE SHIELDED HOLDER WITH LAMINATED PAPER TYGER MATERIAL, SLOT AND CHAIN HOLES FOR BOTH HORIZONTAL AND VERTICAL USE</t>
  </si>
  <si>
    <t>BADGE HOLDER, BLUE,  ONA-01 17 (H) X 13.5 CM (W) WITH CLEAR POCKETS, BLACK, TRIM AND ADJUSTABLE NECK CORD TWO OPEN POCKETS AND VELCRO CLOST MAIN COMPARTMENT</t>
  </si>
  <si>
    <t>BADGE HOLDER, BLUE, 2-SIDED HORIZONTAL MULTI CARD HOLDER, SIDE LOAD</t>
  </si>
  <si>
    <t>BADGE HOLDER, BLUE, 2-SIDED VERT MULTI CARD HOLDER, SIDE LOAD</t>
  </si>
  <si>
    <t>BADGE HOLDER, BLUE, 3-POCKET CREDENTIAL HOLDER W/CORD &amp; LOCK</t>
  </si>
  <si>
    <t>BADGE HOLDER, BLUE, 3-POCKET CREDENTIAL WALLET HOLDER W/PEN COMPARTMENTS</t>
  </si>
  <si>
    <t>BADGE HOLDER, BLUE, HORIZONTAL  SEMI-RIGID CARD HLDR W/4TH SIDE RAIL</t>
  </si>
  <si>
    <t>BADGE HOLDER, BLUE, SEMI-RIGID CONVERTIBLE CARD HOLDER</t>
  </si>
  <si>
    <t>BADGE HOLDER, BLUE, VERTICAL, SEMI-RIGID, CARD HOLDER W/SLOT AND CHAIN, W/4TH SIDE RAIL</t>
  </si>
  <si>
    <t>BADGE HOLDER, CLEAR HEAVY DUTY VINYL PROXIMITY</t>
  </si>
  <si>
    <t>BADGE HOLDER, CLEAR HEAVY DUTY VINYL PROXIMITY,  ANTI-PRINT-TRANSFER VINYL, HORIZONTAL, CREDIT/DATA CARD</t>
  </si>
  <si>
    <t>BADGE HOLDER, CLEAR VINYL CASINO BADGE HOLDER, 3-COM PARTM</t>
  </si>
  <si>
    <t>BADGE HOLDER, CLEAR VINYL CREDENTIAL BADGE HOLDER WITH TUCK-IN FLAP</t>
  </si>
  <si>
    <t>BADGE HOLDER, CLEAR VINYL CREDENTIAL HOLDER 3-3/8X5-1/4 (O.D.)</t>
  </si>
  <si>
    <t>BADGE HOLDER, CLEAR VINYL NAME BADGE HOLDER W/PIN-CLIP COMBO</t>
  </si>
  <si>
    <t>BADGE HOLDER, CLEAR VINYL PROXIMITY CARD HOLDER W/SLOT</t>
  </si>
  <si>
    <t>BADGE HOLDER, CLEAR VINYL PROXIMITY CARD HOLDER W/SLOT/CHAIN</t>
  </si>
  <si>
    <t>BADGE HOLDER, CLEAR VINYL PROXIMITY CARD HOLDERW/ SLOT, VERTICAL</t>
  </si>
  <si>
    <t>BADGE HOLDER, CLEAR, 2-SIDED HORIZONTAL MULTI CARD HOLDER, SIDE LOAD</t>
  </si>
  <si>
    <t>BADGE HOLDER, CLEAR, 2-SIDED VERT MULTI CARD HOLDER, SIDE LOAD</t>
  </si>
  <si>
    <t>BADGE HOLDER, CLEAR, SEMI-RIGID CONVERTIBLE CARD HOLDER</t>
  </si>
  <si>
    <t>BADGE HOLDER, CLL LOCKING BADGE HOLDER HORIZONTAL</t>
  </si>
  <si>
    <t>BADGE HOLDER, CLP LOCKING BADGE HOLDER - POCKET/VERTICAL</t>
  </si>
  <si>
    <t>BADGE HOLDER, CREDIT CARD, CLEAR VINYL PROXIMITY CARD HORIZONTAL W/ SLOT/CHAIN</t>
  </si>
  <si>
    <t>BADGE HOLDER, CREDIT CARD,/BUSINESS CLEAR (10 MIL) VINYL CARD HOLDER</t>
  </si>
  <si>
    <t>BADGE HOLDER, DATA/CREDIT CARD, BLACK BACK VINYL BADGE HOLDER, SLOT</t>
  </si>
  <si>
    <t>BADGE HOLDER, DATA/CREDIT CARD, BLACK FRAME VINYL BADGE HOLDER, SLOT</t>
  </si>
  <si>
    <t>BADGE HOLDER, DATA/CREDIT CARD, BLUE BACK VINYL BADGE HOLDER, SLOT</t>
  </si>
  <si>
    <t>BADGE HOLDER, DATA/CREDIT CARD, BLUE FRAME VINYL BADGE HOLDER, SLOT</t>
  </si>
  <si>
    <t>BADGE HOLDER, DATA/CREDIT CARD, BROWN BAR VINYL BADGE HOLDER, SLOT</t>
  </si>
  <si>
    <t>BADGE HOLDER, DATA/CREDIT CARD, CLEAR VINYL BADGE HOLDER W/CLIP, VERTICAL/TOP</t>
  </si>
  <si>
    <t>BADGE HOLDER, DATA/CREDIT CARD, CLEAR VINYL BADGE HOLDER W/SLOT/CHAIN HOLES</t>
  </si>
  <si>
    <t>BADGE HOLDER, DATA/CREDIT CARD, CLEAR VINYL BADGE HOLDER, TUCK-IN FLAP</t>
  </si>
  <si>
    <t>BADGE HOLDER, DATA/CREDIT CARD, GREEN BACK VINYL BADGE HOLDER, SLOT</t>
  </si>
  <si>
    <t>BADGE HOLDER, DATA/CREDIT CARD, GREEN FRAME VINYL BADGE HOLDER, SLOT</t>
  </si>
  <si>
    <t>BADGE HOLDER, DATA/CREDIT CARD, HOIZONTAL ZIP-LOCK W/RED, STRIPE BADGE HOLDER</t>
  </si>
  <si>
    <t>BADGE HOLDER, DATA/CREDIT CARD, MAGNETIC (SHIELDED) BADGE HOLD</t>
  </si>
  <si>
    <t>BADGE HOLDER, DATA/CREDIT CARD, MAGNETIC (SHIELDED) BADGE HOLDER</t>
  </si>
  <si>
    <t>BADGE HOLDER, DATA/CREDIT CARD, MAGNETIC (SHIELDED) DOUBLE POCKET</t>
  </si>
  <si>
    <t>BADGE HOLDER, DATA/CREDIT CARD, ORANGE BACK VINYL BADGE HOLDER, SLOT</t>
  </si>
  <si>
    <t>BADGE HOLDER, DATA/CREDIT CARD, ORANGE BAR VINYL BADGE HOLDER, SLOT</t>
  </si>
  <si>
    <t>BADGE HOLDER, DATA/CREDIT CARD, RED BACK VINYL BADGE HOLDER, SLOT</t>
  </si>
  <si>
    <t>BADGE HOLDER, DATA/CREDIT CARD, RED FRAME VINYL BADGE HOLDER, SLOT</t>
  </si>
  <si>
    <t>BADGE HOLDER, DATA/CREDIT CARD, VERTICAL TOP-LOAD, BLACK BAR VINYL BADGE HOLDER, SLOT</t>
  </si>
  <si>
    <t>BADGE HOLDER, DATA/CREDIT CARD, VERTICAL TOP-LOAD, BLUE BAR VINYL BADGE HOLDER, SLOT</t>
  </si>
  <si>
    <t>BADGE HOLDER, DATA/CREDIT CARD, VERTICAL TOP-LOAD, CLEAR BAR VINYL BADGE HOLDER, SLOT</t>
  </si>
  <si>
    <t>BADGE HOLDER, DATA/CREDIT CARD, VERTICAL TOP-LOAD, GREEN BAR VINYL BADGE HOLDER, SLOT</t>
  </si>
  <si>
    <t>BADGE HOLDER, DATA/CREDIT CARD, VERTICAL TOP-LOAD, ORANGE BAR VINYL BADGE HOLDER, SLOT</t>
  </si>
  <si>
    <t>BADGE HOLDER, DATA/CREDIT CARD, VERTICAL TOP-LOAD, RED BAR VINYL BADGE HOLDER, SLOT</t>
  </si>
  <si>
    <t>BADGE HOLDER, DATA/CREDIT CARD, VERTICAL TOP-LOAD, WHITE  BAR VINYL BADGE HOLDER, SLOT</t>
  </si>
  <si>
    <t>BADGE HOLDER, DATA/CREDIT CARD, VERTICAL TOP-LOAD, YELLOW BAR VINYL BADGE HOLDER, SLOT</t>
  </si>
  <si>
    <t>BADGE HOLDER, DATA/CREDIT CARD, VERTICAL ZIP-LOCK W/RED, STRIPE BADGE HOLDER</t>
  </si>
  <si>
    <t>BADGE HOLDER, DATA/CREDIT CARD, WHITE  BAR VINYL BADGE HOLDER, SLOT</t>
  </si>
  <si>
    <t>BADGE HOLDER, DATA/CREDIT CARD, WHITE  FRAME VINYL BADGE HOLDER, SLOT</t>
  </si>
  <si>
    <t>BADGE HOLDER, DATA/CREDIT CARD, WHITE BACK VINYL BADGE HOLDER, SLOT</t>
  </si>
  <si>
    <t>BADGE HOLDER, DATA/CREDIT CARD,/MLTY CLEAR VINYL BADGE HOLDER, FO</t>
  </si>
  <si>
    <t>BADGE HOLDER, EASY ACCESS CARD HOLDER (HALF CARD)</t>
  </si>
  <si>
    <t>BADGE HOLDER, EXTRA LARGE BLACK BAR BADGE HOLDER W/36" CORD AND CORD LOCK</t>
  </si>
  <si>
    <t>BADGE HOLDER, EXTRA LARGE BLACK BAR VINYL BADGE HOLDER</t>
  </si>
  <si>
    <t>BADGE HOLDER, EXTRA LARGE BLUE BAR BADGE HOLDER W/36" CORD AND CORD LOCK</t>
  </si>
  <si>
    <t>BADGE HOLDER, EXTRA LARGE BLUE BAR VINYL BADGE HOLDER</t>
  </si>
  <si>
    <t>BADGE HOLDER, EXTRA LARGE CLEAR BAR VINYL BADGE HOLD</t>
  </si>
  <si>
    <t>BADGE HOLDER, EXTRA LARGE GREEN BAR BADGE HOLDER W/36" CORD AND CORD LOCK</t>
  </si>
  <si>
    <t>BADGE HOLDER, EXTRA LARGE GREEN BAR VINYL BADGE HOLDER</t>
  </si>
  <si>
    <t>BADGE HOLDER, EXTRA LARGE RED BAR BADGE HOLDER W/36" CORD AND CORD LOCK</t>
  </si>
  <si>
    <t>BADGE HOLDER, EXTRA LARGE RED BAR VINYL BADGE HOLDER</t>
  </si>
  <si>
    <t>BADGE HOLDER, EXTRA LARGE WHITE  BAR BADGE HOLDER W/36" CORD AND CORD LOCK</t>
  </si>
  <si>
    <t>BADGE HOLDER, EXTRA LARGE WHITE  BAR VINYL BADGE HOLDER</t>
  </si>
  <si>
    <t>BADGE HOLDER, EXTRA LARGE YELLOW BAR BADGE HOLDER W/36" CORD AND CORD LOCK</t>
  </si>
  <si>
    <t>BADGE HOLDER, EXTRA LARGE YELLOW BAR VINYL BADGE HOLDER</t>
  </si>
  <si>
    <t>BADGE HOLDER, FORSTED 1-CARD HORIZONTAL B-HOLDER, TOP LOAD W/THUMBNOTCH</t>
  </si>
  <si>
    <t>BADGE HOLDER, FORSTED 1-CARD VERTICAL B-HOLDER, TOP LOAD W/THUMBNOTCH</t>
  </si>
  <si>
    <t>BADGE HOLDER, FROSTED BACK FLEX.PROX.CARD HOLDER-VERT</t>
  </si>
  <si>
    <t>BADGE HOLDER, FROSTED CLEAR, HORIZONTAL SEMI RGID CARD HOLDER W/4TH SIDERAIL</t>
  </si>
  <si>
    <t>BADGE HOLDER, FROSTED CLEAR, VERTICAL, SEMI-RIGID, CARD HOLDER W/SLOT AND CHAIN, W/4TH SIDE RAIL</t>
  </si>
  <si>
    <t>BADGE HOLDER, FROSTED, RIGID PLASTIC ACCESS CARD</t>
  </si>
  <si>
    <t>BADGE HOLDER, FROSTED-BACK FLEXIBLE VINYL PROXIMITY</t>
  </si>
  <si>
    <t>BADGE HOLDER, GOVERNMENT/MILITARY BLACK BAR BADGE HOLDER W/36" CORD AND CORD LOCK</t>
  </si>
  <si>
    <t>BADGE HOLDER, GOVERNMENT/MILITARY BLACK BAR VINYL BADGE HOLDER, SLOT</t>
  </si>
  <si>
    <t>BADGE HOLDER, GOVERNMENT/MILITARY BLUE BAR BADGE HOLDER W/36" CORD AND CORD LOCK</t>
  </si>
  <si>
    <t>BADGE HOLDER, GOVERNMENT/MILITARY BLUE BAR VINYL BADGE HOLDER, SLOT</t>
  </si>
  <si>
    <t>BADGE HOLDER, GOVERNMENT/MILITARY CLEAR BAR VINYL BADGE HOLDER, SLOT</t>
  </si>
  <si>
    <t>BADGE HOLDER, GOVERNMENT/MILITARY CLEAR VINYL BADGE HOLDER W/CLIP, VERTICAL/TOP</t>
  </si>
  <si>
    <t>BADGE HOLDER, GOVERNMENT/MILITARY CLEAR VINYL BADGE HOLDER W/SLOT/CHAIN HOLES</t>
  </si>
  <si>
    <t>BADGE HOLDER, GOVERNMENT/MILITARY GREEN BAR BADGE HOLDER W/36" CORD AND CORD LOCK</t>
  </si>
  <si>
    <t>BADGE HOLDER, GOVERNMENT/MILITARY GREEN BAR VINYL BADGE HOLDER, SLOT</t>
  </si>
  <si>
    <t>BADGE HOLDER, GOVERNMENT/MILITARY ORANGE BAR BADGE HOLDER W/36" CORD AND CORD LOCK</t>
  </si>
  <si>
    <t>BADGE HOLDER, GOVERNMENT/MILITARY RED BAR BADGE HOLDER W/36" CORD AND CORD LOCK</t>
  </si>
  <si>
    <t>BADGE HOLDER, GOVERNMENT/MILITARY WHITE  BAR BADGE HOLDER W/36" CORD AND CORD LOCK</t>
  </si>
  <si>
    <t>BADGE HOLDER, GOVERNMENT/MILITARY YELLOW BAR VINYL BADGE HOLDER, SLOT</t>
  </si>
  <si>
    <t>BADGE HOLDER, GREEN, 2-SIDED VERT MULTI CARD HOLDER, SIDE LOAD</t>
  </si>
  <si>
    <t>BADGE HOLDER, GREEN, VERTICAL, SEMI-RIGID, CARD HOLDER W/SLOT AND CHAIN, W/4TH SIDE RAIL</t>
  </si>
  <si>
    <t>BADGE HOLDER, HEAVY DUTY PROXIMITY, ANTI-PRINT-TRANSFER VINYL, VERTICAL, CREDIT CARD</t>
  </si>
  <si>
    <t>BADGE HOLDER, HORIZONTAL 4 X 3" BADGE HOLDER W/ 2-HOLE CLIP</t>
  </si>
  <si>
    <t>BADGE HOLDER, HORIZONTAL BRADY CLOTHING FRIENDLY CLIP ON BACK, CLEAR FRONT AND ORANGE PEEL BACK</t>
  </si>
  <si>
    <t>BADGE HOLDER, HORIZONTAL DATA/CREDIT CARD, CLEAR (20 MIL) RIGID VINYL VEHICLE HANG TAG</t>
  </si>
  <si>
    <t>BADGE HOLDER, HORIZONTAL HANG HOLDER SINGLE POCKET CREDIT/DATA CARD, ANTI-PRINT TRANSFER MATERIAL</t>
  </si>
  <si>
    <t>BADGE HOLDER, HORIZONTAL LOCKING PLASTIC PROX CARD HLDR-CLEAR</t>
  </si>
  <si>
    <t>BADGE HOLDER, HORIZONTAL TOP LOAD CLEAR EARTH FRIENDLY HOLDER WITH SLOT/CHAIN HOLES</t>
  </si>
  <si>
    <t>BADGE HOLDER, METALLIC BLUE 1-CARD HORIZONTAL B-HOLDER, TOP LOAD W/THUMBNOTCH</t>
  </si>
  <si>
    <t>BADGE HOLDER, METALLIC BLUE 1-CARD VERTICAL B-HOLDER, TOP LOAD W/THUMBNOTCH</t>
  </si>
  <si>
    <t>BADGE HOLDER, METALLIC GRAY 1-CARD HORIZONTAL B-HOLDER, TOP LOAD W/THUMBNOTCH</t>
  </si>
  <si>
    <t>BADGE HOLDER, METALLIC GRAY 1-CARD VERTICAL B-HOLDER, TOP LOAD W/THUMBNOTCH</t>
  </si>
  <si>
    <t>BADGE HOLDER, MILKY WHITE, SEMI-RIGID PLASTIC CARD DISPENSER</t>
  </si>
  <si>
    <t>BADGE HOLDER, RED, 2-SIDED VERT MULTI CARD HOLDER, SIDE LOAD</t>
  </si>
  <si>
    <t>BADGE HOLDER, RED, 3-POCKET CREDENTIAL WALLET HOLDER W/PEN COMP</t>
  </si>
  <si>
    <t>BADGE HOLDER, RED, VERTICAL, SEMI-RIGID, CARD HOLDER W/SLOT AND CHAIN, W/4TH SIDE RAIL</t>
  </si>
  <si>
    <t xml:space="preserve">BADGE HOLDER, RIGIDPLSTSHILD,2CRD,VERTW/SLOT     </t>
  </si>
  <si>
    <t>BADGE HOLDER, S5 FROSTED CARD DISPENSERS W/RED, EXTRACTOR SLIDE</t>
  </si>
  <si>
    <t>BADGE HOLDER, S5D TRANSPARENT CARD DISPENSERS W/RED EXTRACTOR SLIDE</t>
  </si>
  <si>
    <t>BADGE HOLDER, VERT 4 X 3" BADGE HOLDER  W/ 2-HOLE CLIP</t>
  </si>
  <si>
    <t>BADGE HOLDER, VERT SIDE LOAD RIGID CARD HOLDER</t>
  </si>
  <si>
    <t>BADGE HOLDER, VERTICAL  ARM BAND BADGE HOLDER, ORANGE, REFLECTIVE LUMINESCENT, DATA/CC</t>
  </si>
  <si>
    <t>BADGE HOLDER, VERTICAL BRADY CLOTHING FRIENDLY CLIP ON BACK, CLEAR FRONT AND ORANGE PEEL BACK</t>
  </si>
  <si>
    <t>BADGE HOLDER, VERTICAL DATA/CREDIT CARD, CLEAR (20 MIL) RIGID VINYL VEHI</t>
  </si>
  <si>
    <t>BADGE HOLDER, VERTICAL LOCKING PLASTIC PROX CARD HLDR-CLEAR</t>
  </si>
  <si>
    <t>BADGE HOLDER, VERTICAL TOP LOAD CLEAR EARTH FRIENDLY HOLDER WITH SLOT/CHAIN HOLES</t>
  </si>
  <si>
    <t xml:space="preserve">BADGE HOLDER, Vinyl Shielded 2-Card Holder,2.13X3.38IN,W/SLT     </t>
  </si>
  <si>
    <t>BADGE HOLDER, VINYL, CREDIT DATA CARD VERTICAL, ANTI-PRINT TRANSFER MATERIAL</t>
  </si>
  <si>
    <t>BADGE HOLDER, WHITE 1-CARD HORIZONTAL B-HOLDER, TOP LOAD W/THUMBNOTCH</t>
  </si>
  <si>
    <t>BADGE HOLDER, WHITE 1-CARD VERTICAL B-HOLDER, TOP LOAD W/THUMBNOTCH</t>
  </si>
  <si>
    <t>BADGE HOLDER, WHITE, 2-SIDED VERT MULTI CARD HOLDER, SIDE LOAD</t>
  </si>
  <si>
    <t>BADGE HOLDER, WHITE, VERTICAL, SEMI-RIGID, CARD HOLDER W/SLOT AND CHAIN, W/4TH SIDE RAIL</t>
  </si>
  <si>
    <t>BADGE HOLDER, YELLOW, 2-SIDED VERT MULTI CARD HOLDER, SIDE LOAD</t>
  </si>
  <si>
    <t>BADGE HOLDER, YELLOW, RIGID LUGGAGE TAG CARD HOLDER W/CLEAR FRONT</t>
  </si>
  <si>
    <t xml:space="preserve">BADGE HOLDER-ARM BAND-HORIZONTAL        </t>
  </si>
  <si>
    <t>BADGE HOLDER-CLR BORDER-CREDIT CARD SIZE-HORIZONTAL</t>
  </si>
  <si>
    <t>BADGE HOLDER-CLR BRDR-CC SZ-VRTCL-BLACK</t>
  </si>
  <si>
    <t>BADGE HOLDER-CLR BRDR-CC SZ-VRTCL-KLYGRN</t>
  </si>
  <si>
    <t>BADGE HOLDER-CLR BRDR-CC SZ-VRTCL-ORANGE</t>
  </si>
  <si>
    <t>BADGE HOLDER-VEHICLE-HORIZONTAL-LARGE</t>
  </si>
  <si>
    <t>BADGE HOLDER-VEHICLE-VERTICAL-LARGE</t>
  </si>
  <si>
    <t>BADGE REEL, BLACK /CHROME, 1-1/2" (38MM), HEAVY DUTY BADGE REEL W/LINK CHAIN &amp; NICKEL PLATED STEEL SPLIT RING, W/SLIDE-TYPE BELT CLIP</t>
  </si>
  <si>
    <t>BADGE REEL, BLACK /CHROME, 1-1/2" (38MM), HEAVY-DUTY BADGE REEL W/ CORD AND CLEAR STRAP, W/ SLIDE-TYPE BELT CLIP</t>
  </si>
  <si>
    <t>BADGE REEL, BLACK /CHROME, 1-1/2" (38MM), HEAVY-DUTY BADGE REEL W/ CORD AND REINFORCED VINYL STRAP, W/ SLIDE-TYPE BELT CLIP</t>
  </si>
  <si>
    <t>BADGE REEL, BLACK /CHROME, 1-1/2" (38MM), HEAVY-DUTY BADGE REEL,METAL WIRE, REINFORCED VINYL STRAP, W/SLIDE-TYPE BELT CLIP</t>
  </si>
  <si>
    <t>BADGE REEL, BLACK,  30MM BILLBOARD BADGE REEL, NO STICKER, W/CLEAR STRAP</t>
  </si>
  <si>
    <t>BADGE REEL, BLACK, 1-1/4" (32MM), PLASTIC CLIP-ON BADGE REEL STICKER, CLEAR VINYL STRAP W/SLIDE-TYPE BELT CLIP</t>
  </si>
  <si>
    <t>BADGE REEL, BLACK, 1-1/4" (32MM), PLASTIC CLIP-ON BADGE REEL, NO STICKER, REINFORCED VINYL STRAP W/SLIDE-TYPE BELT CLIP</t>
  </si>
  <si>
    <t>BADGE REEL, BLACK, 1-1/4" (32MM), PLASTIC CLIP-ON BADGE REEL, SILVER STICKER, REINFORCED VINYL STRAP W/SLIDE-TYPE BELT CLIP</t>
  </si>
  <si>
    <t>BADGE REEL, BLACK, 1-1/4" (32MM), PLASTIC CLIP-ON BADGE REEL, W/CLEAR VINYL STRAP, NO STICKER W/SLIDE-TYPE BELT CLIP</t>
  </si>
  <si>
    <t>BADGE REEL, BLACK, 1-5/16" (33MM), CLIP-ON SMART REEL,  34" CORD, NO STICKER,REINFORCED VINYL STRAP</t>
  </si>
  <si>
    <t>BADGE REEL, BLACK, ROUND BADGE REEL, W/CLEAR VINYL STRAP FOR LANYARD</t>
  </si>
  <si>
    <t>BADGE REEL, BLACK, ROUND SPRING CLIP REEL, NO STICKER, CLEAR STRAP</t>
  </si>
  <si>
    <t>BADGE REEL, BLACK, ROUND SPRING CLIP REEL, SILVER STICKER, CLEAR STRAP</t>
  </si>
  <si>
    <t>BADGE REEL, BLACK, SQUARE SPRING CLIP BADGE REEL, NO STICKER, CLEAR STRAP</t>
  </si>
  <si>
    <t>BADGE REEL, BLUE, 1-1/4" (32MM), PLASTIC CLIP-ON BADGE REEL STICKER, REINFORCED VINYL STRAP W/SLIDE-TYPE BELT CLIP</t>
  </si>
  <si>
    <t>BADGE REEL, BLUE, 1-1/4" (32MM), PLASTIC CLIP-ON BADGE REEL, NO STICKER, REINFORCED VINYL STRAP W/SLIDE-TYPE BELT CLIP</t>
  </si>
  <si>
    <t>BADGE REEL, BLUE, 1-1/4" (32MM), PLASTIC CLIP-ON BADGE REEL, W/CLEAR VINYL STRAP, NO STICKER W/SLIDE-TYPE BELT CLIP</t>
  </si>
  <si>
    <t>BADGE REEL, BLUE, CLIP-ON SQUARE BADGE REEL, NO STICKER, REINFORCED VINYL STRAP</t>
  </si>
  <si>
    <t>BADGE REEL, BLUE, ROUND SPRING CLIP REEL, NO STICKER, CLEAR STRAP</t>
  </si>
  <si>
    <t>BADGE REEL, BLUE, ROUND SPRING CLIP REEL, NO STICKER, REINFORCED VINYL STRAP</t>
  </si>
  <si>
    <t>BADGE REEL, BLUE, ROUND SPRING CLIP REEL, SILVER STICKER, CLEAR STRAP</t>
  </si>
  <si>
    <t>BADGE REEL, BR-10BK BLACK, PLASTIC SKI / SPORTS BADGE REEL W/ FLEX HOOK</t>
  </si>
  <si>
    <t>BADGE REEL, BR-1SIL CPS CLIP-ON BADGE REEL, W/U CLIP, LANYARD HOOK</t>
  </si>
  <si>
    <t>BADGE REEL, B-REEL NO-TWIST, BLACK, NPS SWIVEL BELT CLIP, CLEAR VINYL STRAP</t>
  </si>
  <si>
    <t>BADGE REEL, B-REEL NO-TWIST, BLACK, NPS SWIVEL CLIP WITH TEETH, CLEAR VINYL STRAP</t>
  </si>
  <si>
    <t>BADGE REEL, B-REEL NO-TWIST, METALLIC BLUE, NPS SWIVEL BELT CLIP, CLEAR VINYL STRAP</t>
  </si>
  <si>
    <t>BADGE REEL, B-REEL NO-TWIST, METALLIC BLUE, NPS SWIVEL CLIP WITH TEETH, CLEAR VINYL STRAP</t>
  </si>
  <si>
    <t>BADGE REEL, B-REEL NO-TWIST, METALLIC GRAY, NPS SWIVEL BELT CLIP, CLEAR VINYL STRAP</t>
  </si>
  <si>
    <t>BADGE REEL, B-REEL NO-TWIST, METALLIC GRAY, NPS SWIVEL CLIP WITH TEETH, CLEAR VINYL STRAP</t>
  </si>
  <si>
    <t>BADGE REEL, B-REEL NO-TWIST, WHITE, NPS SWIVEL BELT CLIP, CLEAR VINYL STRAP</t>
  </si>
  <si>
    <t>BADGE REEL, B-REEL NO-TWIST, WHITE, NPS SWIVEL CLIP WITH TEETH, CLEAR VINYL STRAP</t>
  </si>
  <si>
    <t>BADGE REEL, CHROME  ROUND SPRING CLIP REEL, NO STICKER, CLEAR STRAP</t>
  </si>
  <si>
    <t>BADGE REEL, CHROME , 1-1/4" (32MM), PLASTIC CLIP-ON BADGE REEL, W/CLEAR VINYL STRAP, NO STICKER W/SLIDE-TYPE BELT CLIP</t>
  </si>
  <si>
    <t>BADGE REEL, CHROME, 1-1/4" (32MM), PLASTIC CLIP-ON BADGE REEL, SILVER STICKER, REINFORCED VINYL STRAP W/SLIDE-TYPE BELT CLIP</t>
  </si>
  <si>
    <t>BADGE REEL, CLIP-ON SQUARE BADGE REEL, NO STICKER, REINFORCED VINYL STRAP</t>
  </si>
  <si>
    <t>BADGE REEL, GOLD CLIP-ON BADGE REEL W/CLR STRP, NO STCKR</t>
  </si>
  <si>
    <t>BADGE REEL, GREEN CLIP-ON BADGE REEL W/CLR STRP, NO STCKR</t>
  </si>
  <si>
    <t>BADGE REEL, GREEN, 1-1/4" (32MM), PLASTIC CLIP-ON BADGE REEL STICKER, REINFORCED VINYL STRAP W/SLIDE-TYPE BELT CLIP</t>
  </si>
  <si>
    <t>BADGE REEL, GREEN, 1-1/4" (32MM), PLASTIC CLIP-ON BADGE REEL, NO STICKER, REINFORCED VINYL STRAP W/SLIDE-TYPE BELT CLIP</t>
  </si>
  <si>
    <t>BADGE REEL, GREY RND SWIVEL BACK NPS CLIP CLR VINYL STRAP</t>
  </si>
  <si>
    <t>BADGE REEL, GREY, 1-1/4" (32MM), PLASTIC CLIP-ON BADGE REEL STICKER, REINFORCED VINYL STRAP W/SLIDE-TYPE BELT CLIP</t>
  </si>
  <si>
    <t>BADGE REEL, GREY, 1-1/4" (32MM), PLASTIC CLIP-ON BADGE REEL, NO STICKER, REINFORCED VINYL STRAP W/SLIDE-TYPE BELT CLIP</t>
  </si>
  <si>
    <t>BADGE REEL, GREY, 1-1/4" (32MM), PLASTIC CLIP-ON BADGE REEL, W/CLEAR VINYL STRAP, NO STICKER W/SLIDE-TYPE BELT CLIP</t>
  </si>
  <si>
    <t>BADGE REEL, HEAVY-DUTY, BLACK /CHROME, BADGE REEL W/LINK CHAIN &amp; REINFORCED VINYL STRAP</t>
  </si>
  <si>
    <t>BADGE REEL, NEON BLUE, 1-1/4" (32MM), PLASTIC CLIP-ON BADGE REEL, W/CLEAR VINYL STRAP, NO STICKER W/SLIDE-TYPE BELT CLIP</t>
  </si>
  <si>
    <t>BADGE REEL, NEON GREEN, 1-1/4" (32MM), PLASTIC CLIP-ON BADGE REEL, W/CLEAR VINYL STRAP, NO STICKER W/SLIDE-TYPE BELT CLIP</t>
  </si>
  <si>
    <t>BADGE REEL, NEON ORANGE, 1-1/4" (32MM), PLASTIC CLIP-ON BADGE REEL, W/CLEAR VINYL STRAP, NO STICKER W/SLIDE-TYPE BELT CLIP</t>
  </si>
  <si>
    <t>BADGE REEL, NEON PINK, 1-1/4" (32MM), PLASTIC CLIP-ON BADGE REEL, W/CLEAR VINYL STRAP, NO STICKER W/SLIDE-TYPE BELT CLIP</t>
  </si>
  <si>
    <t>BADGE REEL, NEON YELLOW, 1-1/4" (32MM), PLASTIC CLIP-ON BADGE REEL, W/CLEAR VINYL STRAP, NO STICKER W/SLIDE-TYPE BELT CLIP</t>
  </si>
  <si>
    <t xml:space="preserve">BADGE REEL, NEW HEAVY DUTY SKI REEL </t>
  </si>
  <si>
    <t>BADGE REEL, NO STCKR, W/CLR STRAP, BLUE 30MM BILLBOARD BDG REEL,</t>
  </si>
  <si>
    <t>BADGE REEL, NO-TWIST, BLACK 1 1/4" (32MM), PLASTIC SWIVEL-BACK BADGE REEL W/CLEAR VINYL STRAP</t>
  </si>
  <si>
    <t>BADGE REEL, NO-TWIST, NAVY BLUE, 1 1/4" (32MM), PLASTIC SWIVEL-BACK BADGE REEL W/CLEAR VINYL STRAP</t>
  </si>
  <si>
    <t>BADGE REEL, NO-TWIST, RED, 1 1/4" (32MM), PLASTIC SWIVEL-BACK BADGE REEL W/CLEAR VINYL STRAP</t>
  </si>
  <si>
    <t>BADGE REEL, NO-TWIST, ROYAL BLUE, 1 1/4" (32MM), PLASTIC SWIVEL-BACK BADGE REEL W/CLEAR VINYL STRAP</t>
  </si>
  <si>
    <t>BADGE REEL, NO-TWIST, TRANSLUCENT BLUE, 1 1/4" (32MM), PLASTIC SWIVEL-BACK BADGE REEL W/CLEAR VINYL STRAP</t>
  </si>
  <si>
    <t>BADGE REEL, NO-TWIST, WHITE, 1 1/4" (32MM), PLASTIC SWIVEL-BACK BADGE REEL W/CLEAR VINYL STRAP</t>
  </si>
  <si>
    <t>BADGE REEL, OPAQUE BLACK PROREEL NO-TWIST, CARABINEER</t>
  </si>
  <si>
    <t>BADGE REEL, OPAQUE BLACK PROREEL NO-TWIST, CARABINEER W/BELT CLIP</t>
  </si>
  <si>
    <t>BADGE REEL, OPAQUE RED PROREEL NO-TWIST, CARABINEER W/BELT CLIP</t>
  </si>
  <si>
    <t>BADGE REEL, PINK, HEART SHAPE, W/ SWIVEL BACK, WITH DOME LABEL</t>
  </si>
  <si>
    <t>BADGE REEL, PREMIER BLACK BDG REEL CLR STRAP</t>
  </si>
  <si>
    <t>BADGE REEL, PREMIER TRANSLUCENT BLACK BDG REEL CLR STRAP</t>
  </si>
  <si>
    <t>BADGE REEL, RED RND BDRL SWIVEL BACK NPS CLIP CLR VINYL STRAP</t>
  </si>
  <si>
    <t>BADGE REEL, RED, 1-1/4" (32MM), PLASTIC CLIP-ON BADGE REEL STICKER, REINFORCED VINYL STRAP W/SLIDE-TYPE BELT CLIP</t>
  </si>
  <si>
    <t>BADGE REEL, RED, 1-1/4" (32MM), PLASTIC CLIP-ON BADGE REEL, W/CLEAR VINYL STRAP, NO STICKER W/SLIDE-TYPE BELT CLIP</t>
  </si>
  <si>
    <t>BADGE REEL, RED, CLIP-ON BADGE REEL, NO STICKER, REINFORCED VINYL STRAP</t>
  </si>
  <si>
    <t>BADGE REEL, RED, ROUND SPRING CLIP REEL, NO STICKER, CLEAR STRAP</t>
  </si>
  <si>
    <t>BADGE REEL, Round No-Twist Reel With Belt Clip,1.25IN,PLST,BLK</t>
  </si>
  <si>
    <t>BADGE REEL, Round No-Twist Reel With Belt Clip,1.25IN,PLST,NBLU</t>
  </si>
  <si>
    <t>BADGE REEL, Round No-Twist Reel With Belt Clip,1.25IN,PLST,RBLU</t>
  </si>
  <si>
    <t>BADGE REEL, Round No-Twist Reel With Belt Clip,1.25IN,PLST,RED</t>
  </si>
  <si>
    <t>BADGE REEL, Round No-Twist Reel With Belt Clip,1.25IN,PLST,WHT</t>
  </si>
  <si>
    <t>BADGE REEL, ROUND, PLASTIC, BELT CLIP-ON, TRANSLUCENT CLEAR, 1 1/4", CLEAR VINYL STRAP</t>
  </si>
  <si>
    <t>BADGE REEL, ROUND, PLASTIC, BELT CLIP-ON, TRANSLUCENT GREEN, 1 1/4", CLEAR VINYL STRAP</t>
  </si>
  <si>
    <t>BADGE REEL, ROUND, PLASTIC, BELT CLIP-ON, TRANSLUCENT ORANGE, 1 1/4", CLEAR VINYL STRAP</t>
  </si>
  <si>
    <t>BADGE REEL, ROUND, PLASTIC, BELT CLIP-ON, TRANSLUCENT PURPLE, 1 1/4", CLEAR VINYL STRAP</t>
  </si>
  <si>
    <t>BADGE REEL, ROUND, PLASTIC, BELT CLIP-ON, TRANSLUCENT RED, 1 1/4", CLEAR VINYL STRAP</t>
  </si>
  <si>
    <t>BADGE REEL, ROUND, PLASTIC, BELT CLIP-ON, TRANSLUCENT ROYAL BLUE, 1 1/4", CLEAR VINYL STRAP</t>
  </si>
  <si>
    <t>BADGE REEL, ROUND, PLASTIC, BELT CLIP-ON, TRANSLUCENT YELLOW, 1 1/4", CLEAR VINYL STRAP</t>
  </si>
  <si>
    <t>BADGE REEL, SWIVEL BACK, PLASTIC, BLACK, 1 1/4", CLEAR VINYL STRAP</t>
  </si>
  <si>
    <t>BADGE REEL, SWIVEL BACK, PLASTIC, BLUE, 1 1/4", CLEAR VINYL STRAP</t>
  </si>
  <si>
    <t>BADGE REEL, SWIVEL BACK, PLASTIC, WHITE, 1 1/4", CLEAR VINYL STRAP</t>
  </si>
  <si>
    <t>BADGE REEL, TRANSLUCENT BLUE  RND BDRL SWIVEL BACK NPS CLIP CLR VINYL STRAP</t>
  </si>
  <si>
    <t>BADGE REEL, TRANSLUCENT BLUE, PREMIER BADGE REEL, 30" CORD, CLEAR STRAP</t>
  </si>
  <si>
    <t>BADGE REEL, TRANSLUCENT BLUE, PROREEL NO-TWIST, CARABINEER</t>
  </si>
  <si>
    <t>BADGE REEL, TRANSLUCENT BLUE, PROREEL NO-TWIST, CARABINEER W/BELT CLIP</t>
  </si>
  <si>
    <t>BADGE REEL, TRANSLUCENT BLUE, ROUND SPRING CLIP REEL, NO STICKER, CLEAR STRAP</t>
  </si>
  <si>
    <t>BADGE REEL, TRANSLUCENT BLUE, SQUARE SPRING CLIP BADGE REEL, NO STICKER,CLEAR STRAP</t>
  </si>
  <si>
    <t>BADGE REEL, TRANSLUCENT CLEAR PREMIER BADGE REEL, 30" CORD, CLEAR STRAP</t>
  </si>
  <si>
    <t>BADGE REEL, TRANSLUCENT CLEAR RND BDRL SWIVEL BACK NPS CLIP CLR VINYL STRAP</t>
  </si>
  <si>
    <t>BADGE REEL, TRANSLUCENT CLEAR ROUND SPRING CLIP REEL, NO STICKER, CLEAR STRAP</t>
  </si>
  <si>
    <t>BADGE REEL, TRANSLUCENT GREEN RND BDRL SWIVEL BACK NPS CLIP CLR VINYL STRAP</t>
  </si>
  <si>
    <t>BADGE REEL, TRANSLUCENT GREEN, ROUND SPRING CLIP REEL, NO STICKER, CLEAR STRAP</t>
  </si>
  <si>
    <t>BADGE REEL, TRANSLUCENT RED RND BDRL SWIVEL BACK NPS CLIP CLR VINYL STRAP</t>
  </si>
  <si>
    <t>BADGE REEL, TRANSLUCENT RED,  PREMIER  BADGE REEL, 30" CORD, CLEAR STRAP</t>
  </si>
  <si>
    <t>BADGE REEL, TRANSLUCENT RED, HEART SHAPE, W/ SWIVEL BACK</t>
  </si>
  <si>
    <t>BADGE REEL, TRANSLUCENT RED, ROUND SPRING CLIP REEL, NO STICKER, CLEAR STRAP</t>
  </si>
  <si>
    <t>BADGE REEL, TRBADGE REEL, TRANSLUCENT BL SQUARE CLIP-ON BADGE REEL, NO STICKER, CLEAR STRAP</t>
  </si>
  <si>
    <t>BADGE REEL, WHITE, 1-1/4" (32MM), PLASTIC CLIP-ON BADGE REEL STICKER, REINFORCED VINYL STRAP W/SLIDE-TYPE BELT CLIP</t>
  </si>
  <si>
    <t>BADGE REEL, WHITE, 1-1/4" (32MM), PLASTIC CLIP-ON BADGE REEL, NO STICKER, REINFORCED VINYL STRAP W/SLIDE-TYPE BELT CLIP</t>
  </si>
  <si>
    <t>BADGE REEL, WHITE, 1-1/4" (32MM), PLASTIC CLIP-ON BADGE REEL, W/CLEAR VINYL STRAP, NO STICKER W/SLIDE-TYPE BELT CLIP</t>
  </si>
  <si>
    <t>BADGE REEL, WHITE, 30MM BILLBOARD BADGE REEL, NO STICKER, W/CLEAR STRAP</t>
  </si>
  <si>
    <t>BADGE REEL, WHITE, CLIP-ON SQUARE BADGE REEL, NO STICKER, REINFORCED VINYL STRAP</t>
  </si>
  <si>
    <t>BADGE REEL, WHITE, HEART SHAPE, W/ SWIVEL BACK</t>
  </si>
  <si>
    <t>BADGE REEL, WHITE, ROUND SPRING CLIP REEL, NO STICKER, CLEAR STRAP</t>
  </si>
  <si>
    <t>BADGE REEL, YELLOW, 1-1/4" (32MM), LOW PLASTIC CLIP-ON BADGE REEL, W/CLEAR VINYL STRAP, NO STICKER W/SLIDE-TYPE BELT CLIP</t>
  </si>
  <si>
    <t>BDGHR-hz w/slt&amp;hol-yw bar</t>
  </si>
  <si>
    <t>BDGHR-hztploadw/slt&amp;hol-blk</t>
  </si>
  <si>
    <t xml:space="preserve">BDGHR-VT/ARCH/PROX/PVCW/SLTHOL          </t>
  </si>
  <si>
    <t>BDHD,2.13X3.38IN,CLR,RIGPLSTDISP,SRNG</t>
  </si>
  <si>
    <t>BDHD,BLK,VTPLCB,MATCHING COLOR CORLOC</t>
  </si>
  <si>
    <t>BDHD,BLU,VTPLCB,MATCHING COLOR CORLOC</t>
  </si>
  <si>
    <t>BDHD,GRN,VTPLCB,MATCHING COLOR CORLOC</t>
  </si>
  <si>
    <t>BDHD,HORIZ,CLR VINYL,DISPLAY,BRADYCLIP</t>
  </si>
  <si>
    <t>BDHD,HSL,3.63X2.63IN,MPLST,YLW</t>
  </si>
  <si>
    <t xml:space="preserve">BDHD,HSLC,3X4IN,ACE,CLR,CLP             </t>
  </si>
  <si>
    <t>BDHD,HTPL,CLR PVC,BLUCOLORBAR, SLTCHAHOL</t>
  </si>
  <si>
    <t>BDHD,HTPL,CLR PVC,DISPLAY HLD WITH SLOT</t>
  </si>
  <si>
    <t>BDHD,HTPL,CLR PVC,GRNCOLORBAR, SLTCHAHOL</t>
  </si>
  <si>
    <t>BDHD,HTPL,CLR PVC,ORGCOLORBAR, SLTCHAHOL</t>
  </si>
  <si>
    <t>BDHD,HTPL,CLR PVC,PURCOLORBAR, SLTCHAHOL</t>
  </si>
  <si>
    <t>BDHD,HTPL,CLR PVC,REDCOLORBAR, SLTCHAHOL</t>
  </si>
  <si>
    <t>BDHD,HTPL,CLR PVC,YLWCOLORBAR, SLTCHAHOL</t>
  </si>
  <si>
    <t>BDHD,ORG,VTPLCB,MATCHING COLOR CORLOC</t>
  </si>
  <si>
    <t>BDHD,RED,VTPLCB,MATCHING COLOR CORLOC</t>
  </si>
  <si>
    <t>BDHD,RIGID,94X62MM,BLK,DUALSIDED</t>
  </si>
  <si>
    <t>BDHD,VERT LRGEVENT VINYL W/ THREE SLOTS</t>
  </si>
  <si>
    <t>BDHD,VERT VINYL W/SLOT</t>
  </si>
  <si>
    <t>BDHD,VERT/HORIZ,CLR VINYL WITH SLOT</t>
  </si>
  <si>
    <t>BDHD,VINYL,4.25"X6.75",SLOT/CHAIN</t>
  </si>
  <si>
    <t>BDHD,VTPL,CLR PVC,DISPLAY HLD WITH SLOT</t>
  </si>
  <si>
    <t>BDHD,VTPL,CLR PVC,SLOT AND CHAIN HOLES</t>
  </si>
  <si>
    <t>BDHD,VTPLCB,2.44X4IN,PVC,BLK</t>
  </si>
  <si>
    <t>BDHD,VTPLXLRC,3.5X7IN,</t>
  </si>
  <si>
    <t>BDHD,YLW,VTPLCB,MATCHING COLOR CORLOC</t>
  </si>
  <si>
    <t>BDHL,3.63X2.33IN,YLWCOLBRDR,SLTCHAHOL</t>
  </si>
  <si>
    <t>BDHL,4X3IN,GMLTY,CLRCOLTP</t>
  </si>
  <si>
    <t>BDHL,CUSCC,HTPL,3.88X2.63IN,CLRZCLOS</t>
  </si>
  <si>
    <t>BDHL,ECO,HTPL,3.38X2.38IN,SLTCHAHOL</t>
  </si>
  <si>
    <t>BDHL,ECO,VTPL,2.38X3.38IN,SLTCHAHOL</t>
  </si>
  <si>
    <t>BDHL,HORIZ 3CARD,RIGIDPLASTIC,BLK</t>
  </si>
  <si>
    <t>BDHL,HORIZ 3CARD,RIGIDPLASTIC,METBLU</t>
  </si>
  <si>
    <t>BDHL,HORIZ 3CARD,RIGIDPLASTIC,METGRAY</t>
  </si>
  <si>
    <t>BDHL,HORIZ 3CARD,RIGIDPLASTIC,WHT</t>
  </si>
  <si>
    <t>BDHL,VERT 3CARD,RIGIDPLASTIC,BLK</t>
  </si>
  <si>
    <t>BDHL,VERT 3CARD,RIGIDPLASTIC,METBLU</t>
  </si>
  <si>
    <t>BDHL,VERT 3CARD,RIGIDPLASTIC,METGRAY</t>
  </si>
  <si>
    <t>BDHL,VERT 3CARD,RIGIDPLASTIC,WHT</t>
  </si>
  <si>
    <t xml:space="preserve">BDHL,VNYL,BLK,LGZIP,ADJCOR,2CLRPCK,PEN  </t>
  </si>
  <si>
    <t xml:space="preserve">BDHL,VNYL,RBLU,LGZIP,ADJCOR,2CLRPCK,PEN </t>
  </si>
  <si>
    <t>BDHL,VTPL,2.75X3.88IN,MAGGCRD</t>
  </si>
  <si>
    <t>BDHL,W/ATCHMAGNET,4"X3"INSERT</t>
  </si>
  <si>
    <t>BDRL,CAR,GRN,CLRSTRP</t>
  </si>
  <si>
    <t>BDRL,CAR,PNK,CLRSTRP</t>
  </si>
  <si>
    <t>BDRL,CAR,PNK,CLRSTRP,PNKRIB,DL</t>
  </si>
  <si>
    <t>BDRL,CARABINER,BELTCLIP,BLK,CLRSTRP</t>
  </si>
  <si>
    <t>BDRL,CARABINER,BELTCLIP,RBLU,CLRSTRP</t>
  </si>
  <si>
    <t>BDRL,CARABINER,BELTCLIP,RED,CLRSTRP</t>
  </si>
  <si>
    <t>BDRL,CARABINER,BELTCLIP,WHT,CLRSTRP</t>
  </si>
  <si>
    <t>BDRL,HRT,WHT,CLP</t>
  </si>
  <si>
    <t>BDRL,MINI-BAK,PLST,BLK,CLP</t>
  </si>
  <si>
    <t>BDRL,PREM,PLST,WHT,PNKRIB,CLP,CLRSTRP</t>
  </si>
  <si>
    <t>BDRL,RND,1.25IN,PLST,BLK,CLP,STRPR</t>
  </si>
  <si>
    <t>BDRL,RND,RBLU,W/SLDCLP,SPLIT RING</t>
  </si>
  <si>
    <t>BLACK DYE-SUB SPRING LANYARD</t>
  </si>
  <si>
    <t xml:space="preserve">BLACK HORIZONTAL VINYL COLOR-BACK BADGE HOLDER .  COLOR CODE GROUPS FOR QUICK IDENTIFICATION.  TOP LOAD W/ SLOT &amp; CHAIN HOLES.   DATA/CREDIT CARD SIZE.   INSERT SIZE 2 1/16" X 3 1/4" (53 X 83 MM) </t>
  </si>
  <si>
    <t>BLACK ROUND WOVEN NYLON CORD w/2 NICKEL PLATED STEEL HOOKS, 36" (914MM) LENGTH</t>
  </si>
  <si>
    <t>BLACK SEMI-RIGID VINYL LUGGAGE TAG HOLDER, 4 1/4 X 2 1/2" (108 X 64MM)</t>
  </si>
  <si>
    <t>BLACK SKI/SPORT REEL WITH SWIVEL HOOK END FITTING.</t>
  </si>
  <si>
    <t>BLACK TOP BORDER</t>
  </si>
  <si>
    <t xml:space="preserve">BLACK VINYL FASTENERS                   </t>
  </si>
  <si>
    <t>BLACK WRIST COIL W/ CLEAR VINYL STRAP AND 7/8" NICKEL-PLATED SPLIT RING, 25MM COIL, STRAP SIZE 2 3/4" (70MM), EXPANDABLE 2 1/2" X 14 1/2" (63.5MM - 368MM)</t>
  </si>
  <si>
    <t>BLANK PAPER SHIELDED CREDIT CARD SLEEVE</t>
  </si>
  <si>
    <t>BLUE 5/8 POLKA DOT LANY B/A TRHK/SPLT</t>
  </si>
  <si>
    <t>BLUE DYE-SUB SPRING LANYARD</t>
  </si>
  <si>
    <t>BLUE ELASTIC WRIST BAND, W/ BRASS "S" HOOK-EXPANDABLE 5 1/2" - 9" (140MM - 229MM)</t>
  </si>
  <si>
    <t>BLUE LUGGAGE TAG HOLDER</t>
  </si>
  <si>
    <t>BLUE TOP BORDER</t>
  </si>
  <si>
    <t>BROWN HORIZONTAL VINYL COLOR-BACK BADGE HOLDER.  COLOR CODE GROUPS FOR QUICK IDENTIFICATION.  TOP LOAD W/ SLOT &amp; CHAIN HOLES.   DATA/CREDIT CARD SIZE.   INSERT SIZE 2 1/16" X 3 1/4" (53 X 83 MM) MINIMUM ORDER 1000 PIECES</t>
  </si>
  <si>
    <t>CARABINER BADGE REEL WITH STRAP</t>
  </si>
  <si>
    <t xml:space="preserve">CARABINER REEL W/STD STRAP END          </t>
  </si>
  <si>
    <t xml:space="preserve">CARABINER REEL W/STD STRAP END- BLUE    </t>
  </si>
  <si>
    <t xml:space="preserve">CARABINER REEL W/STD STRAP END-BLACK    </t>
  </si>
  <si>
    <t>CARABINER REEL W/STD STRAP END-TRANS PUR</t>
  </si>
  <si>
    <t>CARABINER REEL W/STD STRAP END-TRANS RED</t>
  </si>
  <si>
    <t xml:space="preserve">CARABINER REEL W/STD STRAP END-WHITE    </t>
  </si>
  <si>
    <t>CARD CLAMP</t>
  </si>
  <si>
    <t>CARD CLAMP WITH U-CLIP</t>
  </si>
  <si>
    <t>CARD DISPENSER-MULTIPLE-FROSTY CLEAR</t>
  </si>
  <si>
    <t>CARD HOLDER HEAVY VINYL 2-1/8WX3-3/8IN</t>
  </si>
  <si>
    <t>CARD RETAINER OPEN FACE - HORIZONTAL</t>
  </si>
  <si>
    <t xml:space="preserve">CARD RETAINER,CLIP,BLACK                </t>
  </si>
  <si>
    <t>CARD RTNR OPEN FACE - HORIZONTAL</t>
  </si>
  <si>
    <t xml:space="preserve">CARD RTNR OPEN FACE - HORIZONTAL </t>
  </si>
  <si>
    <t>CHAIN AND NECK CORD, 24" (609MM) #3 (2MM), BEAD, NECK CHAIN CONNECTOR, NICKEL PLATED STEEL</t>
  </si>
  <si>
    <t>CHAIN AND NECK CORD, 27" (686MM) VINYL  BREAK-AWAY NECK STRAP</t>
  </si>
  <si>
    <t>CHAIN AND NECK CORD, 30" (762MM) #3 (2MM), BEAD, NECK CHAIN CONNECTOR, NICKEL PLATED STEEL</t>
  </si>
  <si>
    <t>CHAIN AND NECK CORD, 30" (762MM) #3 (2MM), BEAD,BRASS PLATED STEEL NECK CHAIN, CONNECTOR</t>
  </si>
  <si>
    <t>CHAIN AND NECK CORD, 3-3/8" CLEAR FLEXIBLE VINYL NECK CHAIN STRAP ADAPTOR</t>
  </si>
  <si>
    <t>CHAIN AND NECK CORD, 36" (914MM) #3 (2MM), BEAD, NECK CHAIN CONNECTOR, NICKEL PLATED STEEL</t>
  </si>
  <si>
    <t>CHAIN AND NECK CORD, 36" (914MM) VINYL BREAK-AWAY TUBULAR STRAP W/PLASTIC ROD CONNECTOR</t>
  </si>
  <si>
    <t>CHAIN AND NECK CORD, BLACK, 30" (762MM) ELASTIC NECK CORD W/NICKEL PLATED STEEL BARBED ENDS</t>
  </si>
  <si>
    <t>CHAIN AND NECK CORD, BLACK, 38" (965MM) PLASTIC BEADED NECK CHAIN CONNECTOR (4MM), BEAD, NICKEL PLATED STEEL</t>
  </si>
  <si>
    <t>CHAIN AND NECK CORD, CLEAR 38" (965MM) PLASTIC BEADED NECK CHAIN CONNECTOR (4MM), BEAD, NICKEL PLATED STEEL</t>
  </si>
  <si>
    <t>CHAIN AND NECK CORD, NAVY, BLUE, 38" (965MM) PLASTIC BEADED NECK CHAIN CONNECTOR (4MM), BEAD, NICKEL PLATED STEEL</t>
  </si>
  <si>
    <t>CHAIN AND NECK CORD, ROYAL BLUE, 38" (965MM) PLASTIC BEADED NECK CHAIN CONNECTOR (4MM), BEAD, NICKEL PLATED STEEL</t>
  </si>
  <si>
    <t>CHAIN AND NECK CORD, WHITE, 30" (762MM) ELASTIC NECK CORD W/NICKEL PLATED STEEL BARBED ENDS</t>
  </si>
  <si>
    <t>CHAIN AND NECK CORD, WHITE, 30" (762MM) PLASTIC BEADED NECK CHAIN W/NICKEL PLATED STEEL CONNECTOR (2.5MM), BEAD</t>
  </si>
  <si>
    <t>CHAIN AND NECK CORD, WHITE, 36" PLASTIC CHAIN AND NECK CORD W/NICKEL PLATED STEEL CONNECTOR (2.4MM BEAD</t>
  </si>
  <si>
    <t>CHAIN AND NECK CORD, WHITE, 38" (965MM) PLASTIC BEADED NECK CHAIN CONNECTOR (4MM), BEAD, NICKEL PLATED STEEL</t>
  </si>
  <si>
    <t>CIRCULAR FLAP HOLDER- CREDIT/DATA CARD SIZE</t>
  </si>
  <si>
    <t xml:space="preserve">CLASSIC MINI-BAK RETRACTOR STD   </t>
  </si>
  <si>
    <t>CLASSIC MINI-BAK RETRACTOR WITH SLIDE CLIP</t>
  </si>
  <si>
    <t>CLASSIC MINI-BAK RETRACTOR WITH SWIVEL CLIP</t>
  </si>
  <si>
    <t>CLEAR 30" NECK TUBE</t>
  </si>
  <si>
    <t>CLEAR 36" NECK TUBE</t>
  </si>
  <si>
    <t>CLEAR CARD PROTECTOR FOR BUSINESS CARDS, LICENSES OR TRANSIT CARDS</t>
  </si>
  <si>
    <t>CLEAR HORIZONTAL POCKET PROTECTOR</t>
  </si>
  <si>
    <t>CLEAR VERTICAL POCKET PROTECTOR</t>
  </si>
  <si>
    <t>CLEAR VERTICAL POCKET PROTECTOR, GOVERNMENT SIZE</t>
  </si>
  <si>
    <t>CLEAR VINYL FASTENERS</t>
  </si>
  <si>
    <t>CLEAR VINYL VERTICAL EVENT HOLDER. DISPLAYS A NAME BADGE AND BUSINESS CARD. FRONT POCKETS HOLDS ONE NAME BADGE 4 7/8" X 3 3/4" (98 X 95 MM) AND UP TO 6 BUSINESS CARDS 2" X 3 3/4" (50 X 95 MM). .</t>
  </si>
  <si>
    <t>CLEAR WRIST COIL W/ CLEAR VINYL STRAP AND 7/8" NICKEL-PLATED SPLIT RING, 25MM COIL, STRAP SIZE 2 3/4" (70MM), EXPANDABLE 2 1/2" X 14 1/2" (63.5MM - 368MM)</t>
  </si>
  <si>
    <t>CLEAR, BEADED NECK CHAIN</t>
  </si>
  <si>
    <t>CLIP WITH ADHESIVE BACK</t>
  </si>
  <si>
    <t>CLIP,KNURLED,OVERLAPPING JAW,3/16" HOLE</t>
  </si>
  <si>
    <t>CLP, BRADY CLOTHING FRIENDLY,1IN NPS</t>
  </si>
  <si>
    <t>CLP, PIN, .81(30MM), NPS</t>
  </si>
  <si>
    <t>CLP,1HLRIBFAC,1IN,NPS,PIN</t>
  </si>
  <si>
    <t>CLP,1HLSSMOFAC,1.2IN,NPS</t>
  </si>
  <si>
    <t>CLP,1HLUBULDG,.75IN,NPS,SWVLHK</t>
  </si>
  <si>
    <t>CLP,1HLUBULDG,1.06IN,BLKOX</t>
  </si>
  <si>
    <t>CLP,1HLUBULDG,1.2IN,NPS</t>
  </si>
  <si>
    <t>CLP,1HLUBULDG,1.4IN,NPS</t>
  </si>
  <si>
    <t>CLP,1HLUBULDG,1IN,11MMSPLTRNG,NPS</t>
  </si>
  <si>
    <t>CLP,1HLUBULDG,1IN,NPS,SWVLHK</t>
  </si>
  <si>
    <t>CLP,1HRIBFAC,1IN,NPS</t>
  </si>
  <si>
    <t>CLP,2HLSSMOFAC,1IN,STSTL</t>
  </si>
  <si>
    <t>CLP,2HSSMOFAC,SQBSE,NPS</t>
  </si>
  <si>
    <t>CLP,BLDOG,1IN,NPS</t>
  </si>
  <si>
    <t>CLP-2hole thumb grip</t>
  </si>
  <si>
    <t>CLP-suspndr-frst-vylstrp-70mm</t>
  </si>
  <si>
    <t>CNTR,BEACHA,NO.3,NPS</t>
  </si>
  <si>
    <t>COIL-A-CARD RETAINER-EXTRA LONG</t>
  </si>
  <si>
    <t>COIL-A-CARD RETAINER-STANDARD</t>
  </si>
  <si>
    <t xml:space="preserve">COLOR BORDER BADGE HOLDER CREDIT CARD SIZE - VERTICAL </t>
  </si>
  <si>
    <t>COLOR TOP BADGE HOLDER CREDIT CARD SIZE - HORIZONTAL</t>
  </si>
  <si>
    <t>COLOR TOP BADGE HOLDER CREDIT CARD SIZE - VERTICAL</t>
  </si>
  <si>
    <t>CRED WALLET,FOLDING,4"X3",5PKT,BLACK</t>
  </si>
  <si>
    <t xml:space="preserve">CREDENTIAL WALLET,4X3IN          </t>
  </si>
  <si>
    <t>DELUXE STRAP CLIP</t>
  </si>
  <si>
    <t>DOMED PINK RIBBON AWARENESS REEL WORKS WITH ALL SLOTTED ID CARDS. A PERCENTAGE OF ALL PROCEEDS WILL BE DONATED TO THE NATIONAL BREAST CANCER FOUNDATION, INC.</t>
  </si>
  <si>
    <t>ECONOMY BADGE HOLDER W/ CLIP &amp; SLOT HOLES, CONVENTION SIZE</t>
  </si>
  <si>
    <t>ECONOMY BADGE HOLDER W/ CLIP-ON, CONVENTION SIZE</t>
  </si>
  <si>
    <t>ECONOMY BADGE HOLDER W/ CLIP-ON, CREDIT CARD SIZE</t>
  </si>
  <si>
    <t>ECONOMY BADGE HOLDER W/ PIN, CONVENTION SIZE</t>
  </si>
  <si>
    <t>ECONOMY BADGE HOLDER W/ PIN/CLIP COMBO, CONVENTION SIZE</t>
  </si>
  <si>
    <t xml:space="preserve">ECONOMY BADGE HOLDER,HORIZONTAL, BRADY CLOTHING FRIENDLY CLIP, CLEAR FRONT AND BACK, </t>
  </si>
  <si>
    <t xml:space="preserve">ECONOMY BADGE HOLDER-COLORTOP/BLACK     </t>
  </si>
  <si>
    <t xml:space="preserve">ECONOMY BADGE HOLDER-COLORTOP/CLEAR     </t>
  </si>
  <si>
    <t xml:space="preserve">ECONOMY BADGE HOLDER-COLORTOP/KLY GREEN </t>
  </si>
  <si>
    <t xml:space="preserve">ECONOMY BADGE HOLDER-COLORTOP/RED       </t>
  </si>
  <si>
    <t xml:space="preserve">ECONOMY BADGE HOLDER-COLORTOP/ROY BL    </t>
  </si>
  <si>
    <t xml:space="preserve">ECONOMY BADGE HOLDER-COLORTOP/WHITE     </t>
  </si>
  <si>
    <t xml:space="preserve">ECONOMY BADGE HOLDER-COLORTOP/YELLOW    </t>
  </si>
  <si>
    <t>ECONOMY BADGE REEL WITH KEY RING</t>
  </si>
  <si>
    <t xml:space="preserve">ECONOMY BADGE REEL WITH VINYL STRAP AND SLIDE CLIP </t>
  </si>
  <si>
    <t>ECONOMY CARD DISPENSER W/ SIDE LOAD, HORIZONTAL, FROSTY</t>
  </si>
  <si>
    <t>ECONOMY CARD DISPENSER W/ SIDE LOAD, VERTICAL, CLEAR</t>
  </si>
  <si>
    <t>ECONOMY DISPENSER W/ SIDE LOAD, VERTICAL, CLEAR</t>
  </si>
  <si>
    <t>ECONOMY HOLDER W/ SLOT &amp; CHAIN HOLES - CREDIT CARD SIZE</t>
  </si>
  <si>
    <t xml:space="preserve">ECONOMY RETRACTOR/ROUNDSLIDE/CHROME     </t>
  </si>
  <si>
    <t xml:space="preserve">ECONOMY RETRACTOR/ROUNDSLIDE/GOLD       </t>
  </si>
  <si>
    <t xml:space="preserve">ECONOMY RETRACTOR/ROUNDSLIDE/TRANS BLU  </t>
  </si>
  <si>
    <t xml:space="preserve">ECONOMY RETRACTOR/ROUNDSLIDE/TRANS CLR  </t>
  </si>
  <si>
    <t xml:space="preserve">ECONOMY RETRACTOR/ROUNDSLIDE/TRANS GR   </t>
  </si>
  <si>
    <t xml:space="preserve">ECONOMY RETRACTOR/ROUNDSLIDE/TRANS ORAN </t>
  </si>
  <si>
    <t xml:space="preserve">ECONOMY RETRACTOR/ROUNDSLIDE/TRANS PURP </t>
  </si>
  <si>
    <t xml:space="preserve">ECONOMY RETRACTOR/ROUNDSLIDE/TRANS RED  </t>
  </si>
  <si>
    <t xml:space="preserve">ECONOMY RETRACTOR/ROUNDSLIDE/TRANS YLW  </t>
  </si>
  <si>
    <t xml:space="preserve">ECONOMY RETRACTOR/ROUNDSWIVEL/BLACK     </t>
  </si>
  <si>
    <t xml:space="preserve">ECONOMY RETRACTOR/ROUNDSWIVEL/DK GY     </t>
  </si>
  <si>
    <t xml:space="preserve">ECONOMY RETRACTOR/ROUNDSWIVEL/ORANGE    </t>
  </si>
  <si>
    <t xml:space="preserve">ECONOMY RETRACTOR/ROUNDSWIVEL/RED       </t>
  </si>
  <si>
    <t xml:space="preserve">ECONOMY RETRACTOR/ROUNDSWIVEL/ROY BL    </t>
  </si>
  <si>
    <t xml:space="preserve">ECONOMY RETRACTOR/ROUNDSWIVEL/TRANS BLU </t>
  </si>
  <si>
    <t>ECONOMY RETRACTOR/ROUNDSWIVEL/TRANS CLR</t>
  </si>
  <si>
    <t xml:space="preserve">ECONOMY RETRACTOR/ROUNDSWIVEL/TRANS GR  </t>
  </si>
  <si>
    <t xml:space="preserve">ECONOMY RETRACTOR/ROUNDSWIVEL/TRANS RED </t>
  </si>
  <si>
    <t>ECONOMY RETRACTOR/ROUNDSWIVEL/WHT</t>
  </si>
  <si>
    <t xml:space="preserve">ECONOMY RETRACTOR/SQUARESLIDE/BLACK     </t>
  </si>
  <si>
    <t xml:space="preserve">ECONOMY RETRACTOR/SQUARESLIDE/RED       </t>
  </si>
  <si>
    <t xml:space="preserve">ECONOMY RETRACTOR/SQUARESLIDE/ROY BL    </t>
  </si>
  <si>
    <t xml:space="preserve">ECONOMY RETRACTOR/SQUARESLIDE/WHITE     </t>
  </si>
  <si>
    <t xml:space="preserve">ECONOMY RETRACTOR-CC/ROUNDSLIDE/BLACK   </t>
  </si>
  <si>
    <t xml:space="preserve">ECONOMY RETRACTOR-CC/ROUNDSLIDE/ROY BL  </t>
  </si>
  <si>
    <t xml:space="preserve">ECONOMY RETRACTOR-CC/ROUNDSWIVEL/BLACK  </t>
  </si>
  <si>
    <t xml:space="preserve">ECONOMY RETRACTOR-CC/ROUNDSWIVEL/ROY BL </t>
  </si>
  <si>
    <t>ECONOMY STRAP CLIP</t>
  </si>
  <si>
    <t>ELASTIC NECK CORD</t>
  </si>
  <si>
    <t xml:space="preserve">ELASTIC NECK CORD - WHITE               </t>
  </si>
  <si>
    <t xml:space="preserve">ELASTIC NECK CORD METAL ENDS            </t>
  </si>
  <si>
    <t>EMBOSSED "U" BULLDOG CLIP</t>
  </si>
  <si>
    <t>EMERALD DYE-SUB SPRING LANYARD</t>
  </si>
  <si>
    <t>EONOMY BADGE HOLDER W/ SLOT &amp; CHAIN HOLES, CONVENTION SIZE</t>
  </si>
  <si>
    <t>EVENT VINYL CRED WLT,5.25" X 4.44",BLK</t>
  </si>
  <si>
    <t>EVENT VINYL CRED WLT,5.25" X 4.44",RBLU</t>
  </si>
  <si>
    <t>EVENT VINYL CRED WLT,5.25" X 4.44",RED</t>
  </si>
  <si>
    <t>EVNT VINYL CRDNTL WLT,5.25"X 4.44",CLR</t>
  </si>
  <si>
    <t>EXTRA LARGE BADGE HOLDER HORIZONTAL</t>
  </si>
  <si>
    <t>EXTRA LONG STRAP CLIP (5 3/4")</t>
  </si>
  <si>
    <t>FABRIC REINFORCED STRAP CLIP</t>
  </si>
  <si>
    <t>FIN,KYTGTBCNTR,1.38X.63IN,PLST,CLR</t>
  </si>
  <si>
    <t>FLAP CLOSURE - GOVERNMENT SIZE, FLAP CLOSURE -ZIPPER CLOSURE W/ SLOT &amp; CHAIN HOLES - GOVERNMENT SIZE, HORIZONTAL</t>
  </si>
  <si>
    <t>FLAP CLOSURE - ZIPPER CLOSURE W/ SLOT &amp; CHAIN HOLES - CREDIT CARD SIZE, HORIZONTAL</t>
  </si>
  <si>
    <t>FLAP CLOSURE -ZIPPER CLOSURE W/ SLOT &amp; CHAIN HOLES - CREDIT CARD SIZE, VERTICAL</t>
  </si>
  <si>
    <t>FLAP CLOSURE -ZIPPER CLOSURE W/ SLOT &amp; CHAIN HOLES - GOVERNMENT SIZE, VERTICAL</t>
  </si>
  <si>
    <t>GREEN 5/8 POLKA DOT LANY B/A TRHK/SPLT</t>
  </si>
  <si>
    <t>GREEN LUGGAGE TAG HOLDER</t>
  </si>
  <si>
    <t>GREEN TOP BORDER</t>
  </si>
  <si>
    <t xml:space="preserve">GREEN VINYL FASTENERS                   </t>
  </si>
  <si>
    <t xml:space="preserve">GUARD KEY FOR LOCKING HOLDER. SNAPS INTO THE END OF THE CARD HOLDER TO LOCK THE CARD INSIDE. </t>
  </si>
  <si>
    <t>HALF CARD HOLDER WITH SLOT - HORIZONTAL</t>
  </si>
  <si>
    <t>HALF CARD HOLDER WITH SLOT - VERTICAL</t>
  </si>
  <si>
    <t>HEAVY DUTY REEL WHICH EXTENDS 48" AND HOLDS UP TO 25 KEYS.</t>
  </si>
  <si>
    <t>HEAVY-DUTY PROXIMITY HOLDER - CREDIT CARD SIZE, VERTICAL</t>
  </si>
  <si>
    <t>HEAVY-DUTY PROXIMITY HOLDER - CREDIT/DATA CARD SIZE, HORIZONTAL</t>
  </si>
  <si>
    <t>HEAVY-DUTY PROXIMITY HOLDER - CREDIT/DATA CARD SIZE, VERTICAL</t>
  </si>
  <si>
    <t>HK,TEXTHUGRP,1.25IN,NPS</t>
  </si>
  <si>
    <t>HK,TRGSNPSWVL,.13IN,NPS</t>
  </si>
  <si>
    <t>HLUBULDG,1.06IN,NPS</t>
  </si>
  <si>
    <t xml:space="preserve">HOLDER W/ SLOT &amp; CHAIN HOLES - 3 3/4" X 7 3/8" </t>
  </si>
  <si>
    <t xml:space="preserve">HOLDER W/ SLOT &amp; CHAIN HOLES - 3" X 8" </t>
  </si>
  <si>
    <t xml:space="preserve">HOLDER W/ SLOT &amp; CHAIN HOLES - 3"X5" </t>
  </si>
  <si>
    <t xml:space="preserve">KEY FOR LOCKING CARD HOLDER. GUARD KEY IS USED TO OPEN THE 1840-6610 AND 1840-6630. </t>
  </si>
  <si>
    <t>KYCHA,4IN,NO3BEA,CHA,MTLCNTR</t>
  </si>
  <si>
    <t>KYCHA,6IN,NO3BEA,CHA,MTLCNTR</t>
  </si>
  <si>
    <t>LAN, .13IN,FB. WHT, HK</t>
  </si>
  <si>
    <t>LAN, .13IN,RB,BLK,CRP,BDCLIP</t>
  </si>
  <si>
    <t>LAN, .13IN,RB,BLK,CRP,SRING</t>
  </si>
  <si>
    <t>LAN, .13IN,RB,GRN,CRP,BDCLIP</t>
  </si>
  <si>
    <t>LAN, .13IN,RB,GRN,CRP,SRING</t>
  </si>
  <si>
    <t>LAN, .13IN,RB,GRN,CRP,SWVLHK</t>
  </si>
  <si>
    <t>LAN, .13IN,RB,MRN,CRP,BDCLIP</t>
  </si>
  <si>
    <t>LAN, .13IN,RB,MRN,CRP,SRING</t>
  </si>
  <si>
    <t>LAN, .13IN,RB,MRN,CRP,SWVLHK</t>
  </si>
  <si>
    <t>LAN, .13IN,RB,NBLU,CRP,BDCLIP</t>
  </si>
  <si>
    <t>LAN, .13IN,RB,NBLU,CRP,SRING</t>
  </si>
  <si>
    <t>LAN, .13IN,RB,ORG,CRP,BDCLIP</t>
  </si>
  <si>
    <t>LAN, .13IN,RB,ORG,CRP,SRING</t>
  </si>
  <si>
    <t>LAN, .13IN,RB,ORG,CRP,SWVLHK</t>
  </si>
  <si>
    <t>LAN, .13IN,RB,PURP,CRP,BDCLIP</t>
  </si>
  <si>
    <t>LAN, .13IN,RB,PURP,CRP,SRING</t>
  </si>
  <si>
    <t>LAN, .13IN,RB,PURP,CRP,SWVLHK</t>
  </si>
  <si>
    <t>LAN, .13IN,RB,RBLU,CRP,BDCLIP</t>
  </si>
  <si>
    <t>LAN, .13IN,RB,RBLU,CRP,SRING</t>
  </si>
  <si>
    <t>LAN, .13IN,RB,RED,CRP,BDCLIP</t>
  </si>
  <si>
    <t>LAN, .13IN,RB,RED,CRP,SRING</t>
  </si>
  <si>
    <t>LAN, .13IN,RB,WHT,CRP,BDCLIP</t>
  </si>
  <si>
    <t>LAN, .13IN,RB,WHT,CRP,SRING</t>
  </si>
  <si>
    <t>LAN, .13IN,RB,YLW,CRP,BDCLIP</t>
  </si>
  <si>
    <t>LAN, .13IN,RB,YLW,CRP,SRING</t>
  </si>
  <si>
    <t>LAN, .13IN,RB,YLW,CRP,SWVLHK</t>
  </si>
  <si>
    <t>LAN, .38IN,FB, RED, HK</t>
  </si>
  <si>
    <t>LAN,10MM,GRN,ADJBLTSLD,NOTWSTPLSTHK,BA</t>
  </si>
  <si>
    <t>LAN,10MM,NBLU,ADJBLTSLD,NOTWSTPLSTHK,BA</t>
  </si>
  <si>
    <t>LAN,10MM,ORG,ADJBLTSLD,NOTWSTPLSTHK,BA</t>
  </si>
  <si>
    <t>LAN,10MM,PNK,ADJBLTSLD,NOTWSTPLSTHK,BA</t>
  </si>
  <si>
    <t>LAN,10MM,PUR,ADJBLTSLD,NOTWSTPLSTHK,BA</t>
  </si>
  <si>
    <t>LAN,10MM,WHT,ADJBLTSLD,NOTWSTPLSTHK,BA</t>
  </si>
  <si>
    <t>LAN,16MM,GRN,BA,BDRL,1.25IN,CLRSTRP</t>
  </si>
  <si>
    <t>LAN,16MM,MRN,BA,BDRL,1.25IN,CLRSTRP</t>
  </si>
  <si>
    <t>LAN,16MM,ORG,BA,BDRL,1.25IN,CLRSTRP</t>
  </si>
  <si>
    <t>LAN,16MM,RBLU,SLMCLP,SLIMREEL,BA</t>
  </si>
  <si>
    <t>LAN,16MM,YLW,BA,BDRL,1.25IN,CLRSTRP</t>
  </si>
  <si>
    <t>LAN,3/8"FLAT,BLK,36IN,CRIMP,2BULDOGCLP</t>
  </si>
  <si>
    <t>LAN,3/8"FLAT,GRN,36IN,CRIMP,2BULDOGCLP</t>
  </si>
  <si>
    <t>LAN,3/8"FLAT,NBLU,36IN,CRIMP,2BULDOGCLP</t>
  </si>
  <si>
    <t>LAN,3/8"FLAT,RBLU,36IN,CRIMP,2BULDOGCLP</t>
  </si>
  <si>
    <t>LAN,3/8"FLAT,RED,36IN,CRIMP,2BULDOGCLP</t>
  </si>
  <si>
    <t>LAN,3/8"FLAT,WHT,36IN,CRIMP,2BULDOGCLP</t>
  </si>
  <si>
    <t>LAN,AUTISM,19MM,BA,CRMP,NPSSWVLHK</t>
  </si>
  <si>
    <t>LAN,BLK,10MM,BLK SLMCLP,SLIMREEL,BA</t>
  </si>
  <si>
    <t>LAN,BLK,16MM,BLK SLMCLP,SLIMREEL,BA</t>
  </si>
  <si>
    <t>LAN,BLK,RHINESTONE,BLU,LOBCLW</t>
  </si>
  <si>
    <t>LAN,BLK,RHINESTONE,CLR,LOBCLW</t>
  </si>
  <si>
    <t>LAN,FB,PET,10MM,36IN,NBLU,NPSSPLTRNG,BA</t>
  </si>
  <si>
    <t>LAN,FB,PET,10MM,36IN,RBLU,NPSSPLTRNG,BA</t>
  </si>
  <si>
    <t>LAN,MW,16MM,36IN,NEONBLU,NPSSWVLHK,BA</t>
  </si>
  <si>
    <t>LAN,MW,16MM,36IN,NEONGRN,NPSSWVLHK,BA</t>
  </si>
  <si>
    <t>LAN,MW,16MM,36IN,NEONORG,NPSSWVLHK,BA</t>
  </si>
  <si>
    <t>LAN,MW,16MM,36IN,NEONPNK,NPSSWVLHK,BA</t>
  </si>
  <si>
    <t>LAN,MW,16MM,36IN,NEONPURP,NPSSWVLHK,BA</t>
  </si>
  <si>
    <t>LAN,MW,16MM,36IN,NEONYLW,NPSSWVLHK,BA</t>
  </si>
  <si>
    <t>LAN,MW,PET,10MM,BLK,BLKPLSTNOTWSTHK,3BA</t>
  </si>
  <si>
    <t>LAN,MW,PET,10MM,RBLU,PLSTNOTWSTHK,3BA</t>
  </si>
  <si>
    <t>LAN,MW,PET,16MM,36IN,BLK,BA,NPSTRIGHK</t>
  </si>
  <si>
    <t>LAN,MW,PET,16MM,36IN,RBLU,BA,NPSTRIGHK</t>
  </si>
  <si>
    <t>LAN,ORG,5/8",ANTIBULLYING,WPLSTHK,BA</t>
  </si>
  <si>
    <t>LAN,PNKRIB,10MM,PNK,CRM,NPSSWVLHK</t>
  </si>
  <si>
    <t>LAN,PURPRIB,10MM,PURP,CRM,NPSSWVLHK</t>
  </si>
  <si>
    <t>LAN,RBLU,10MM,RBLU SLMCLP,SLIMREEL,BA</t>
  </si>
  <si>
    <t>LAN,RBPP,3MM,36IN,BLK,NPSSPLRNG,CRP</t>
  </si>
  <si>
    <t>LAN,RED,10MM,RED SLMCLP,SLIMREEL,BA</t>
  </si>
  <si>
    <t>LAN,RED,16MM,RED SLMCLP,SLIMREEL,BA</t>
  </si>
  <si>
    <t>LAN,WHT,10MM,WHT SLMCLP,SLIMREEL,BA</t>
  </si>
  <si>
    <t>LAN,WHT,16MM,WHT SLMCLP,SLIMREEL,BA</t>
  </si>
  <si>
    <t>LANCOMP,D,LKHNGTB,SWVLHK,BLK,16MM</t>
  </si>
  <si>
    <t>LANCOMP,DLKHNGTB,SPLTRNG,BLKOX,16MM</t>
  </si>
  <si>
    <t>LANCOMP,SPLTRNG,28MM,HEATTRT,RND,BLKOX</t>
  </si>
  <si>
    <t>LANCOMP,SPLTRNG,28MM,HEATTRT,RND,NPS</t>
  </si>
  <si>
    <t>LANCOMP,SWVLHK,TEXTHUGRP,1.25IN,NPS</t>
  </si>
  <si>
    <t>LANYARD - 1/16" - NON BREAKAWAY - SWIVEL HOOK</t>
  </si>
  <si>
    <t>LANYARD - 1/8" - NON BREAKAWAY - SWIVEL HOOK</t>
  </si>
  <si>
    <t>LANYARD - 1/8" - NON BREAKAWAY -CLIP</t>
  </si>
  <si>
    <t>LANYARD - 1/8" - NON BREAKAWAY -SWIVEL HOOK</t>
  </si>
  <si>
    <t>LANYARD BADGE REEL COMBO - BLACK</t>
  </si>
  <si>
    <t>LANYARD BADGE REEL COMBO - WHITE</t>
  </si>
  <si>
    <t>LANYARD CUSTOM PRINTED, 5/8" BA W/1C DYE SUB "STAFF" SWIVEL HOOK</t>
  </si>
  <si>
    <t>LANYARD CUSTOM PRINTED, 5/8" BA W/1C DYE SUB "VOLUNTEER" SWIVEL HOOK</t>
  </si>
  <si>
    <t>LANYARD CUSTOM PRINTED, 5/8" BA W/2C DYE SUB "EVENT STAFF" SWIVEL HOOK</t>
  </si>
  <si>
    <t>LANYARD CUSTOM PRINTED, 5/8" CAMO BA 3C LDYE "SUPPORT TROOPS"  SWVL HK</t>
  </si>
  <si>
    <t>LANYARD CUSTOM PRINTED, 5/8" RBL BA 3C LDYE "SUPPORT TROOPS" SWVL HK</t>
  </si>
  <si>
    <t xml:space="preserve">LANYARD CUSTOM PRINTED, PINK RIBBON BREAST CANCER, ON PINK LANYARD, 5/8 IN (16 MM), FLAT, 3/3 DSUB W/WHITE BREAKAWAY CRIMP AND NPS SWIVEL HOOK </t>
  </si>
  <si>
    <t>LANYARD CUSTOM PRINTED,5/8"BA W/2C DYE SUB"CONTRACTOR"SWIVEL HOOK</t>
  </si>
  <si>
    <t>LANYARD STANDARD,  BAMBOO, BLACK,  3/8" (10MM), FLAT BRAIDED W/ BLACK WIDE PLASTIC HOOK AND BREAK-AWAY</t>
  </si>
  <si>
    <t>LANYARD STANDARD,  BAMBOO, BLACK,  5/8" (16MM), FLAT BRAIDED W/ BLACK WIDE PLASTIC HOOK AND BREAK-AWAY</t>
  </si>
  <si>
    <t>LANYARD STANDARD,  BAMBOO, FOREST GREEN,  3/8" (10MM), FLAT BRAIDED W/ BLACK WIDE PLASTIC HOOK AND BREAK-AWAY</t>
  </si>
  <si>
    <t>LANYARD STANDARD,  BAMBOO, FOREST GREEN,  5/8" (16MM), FLAT BRAIDED W/ BLACK WIDE PLASTIC HOOK AND BREAK-AWAY</t>
  </si>
  <si>
    <t>LANYARD STANDARD,  BAMBOO, NATURAL,  3/8" (10MM), FLAT BRAIDED W/ BLACK WIDE PLASTIC HOOK AND BREAK-AWAY</t>
  </si>
  <si>
    <t>LANYARD STANDARD,  BAMBOO, NATURAL,  5/8" (16MM), FLAT BRAIDED W/ BLACK WIDE PLASTIC HOOK AND BREAK-AWAY</t>
  </si>
  <si>
    <t>LANYARD STANDARD,  BAMBOO, PURPLE,  3/8" (10MM), FLAT BRAIDED W/ BLACK WIDE PLASTIC HOOK AND BREAK-AWAY</t>
  </si>
  <si>
    <t>LANYARD STANDARD,  BAMBOO, PURPLE,  5/8" (16MM), FLAT BRAIDED W/ BLACK WIDE PLASTIC HOOK AND BREAK-AWAY</t>
  </si>
  <si>
    <t>LANYARD STANDARD,  BAMBOO, RED,  3/8" (10MM), FLAT BRAIDED W/ BLACK WIDE PLASTIC HOOK AND BREAK-AWAY</t>
  </si>
  <si>
    <t>LANYARD STANDARD,  BAMBOO, RED,  5/8" (16MM), FLAT BRAIDED W/ BLACK WIDE PLASTIC HOOK AND BREAK-AWAY</t>
  </si>
  <si>
    <t>LANYARD STANDARD,  WHT RND STYLE 8 BA LAN w/NPS CRIMP &amp; SWVL HOOK</t>
  </si>
  <si>
    <t>LANYARD STANDARD, 1/4" ROUND WITH SPLIT RING</t>
  </si>
  <si>
    <t>LANYARD STANDARD, 5/8"  WHITE FLAT BA LAN W/NPS TRIGGER SNAP SWIVEL  HOOK</t>
  </si>
  <si>
    <t>LANYARD STANDARD, 5/8" BLACK FLAT BA LAN W/NPS TRIGGER SNAP SWIVEL  HOOK</t>
  </si>
  <si>
    <t>LANYARD STANDARD, 5/8" GREEN FLAT NON BA LAN w/NPS LOBSTER HOOK</t>
  </si>
  <si>
    <t>LANYARD STANDARD, 5/8" MAROON FLAT BA LAN W/NPS TRIGGER SNAP SWIVEL  HOOK</t>
  </si>
  <si>
    <t>LANYARD STANDARD, 5/8" MAROON FLT WVN NYLN LNYRD w/NPS SWVLHK</t>
  </si>
  <si>
    <t>LANYARD STANDARD, 5/8" NAVY BLUE (PMS 289 C) BA OWEAVE BDRL ASSEMBLED</t>
  </si>
  <si>
    <t>LANYARD STANDARD, 5/8" NAVY FLAT NON BA LAN w/NPS LOBSTER HOOK</t>
  </si>
  <si>
    <t>LANYARD STANDARD, 5/8" ORANGE FLAT NON BA LAN w/NPS LOBSTER HOOK</t>
  </si>
  <si>
    <t>LANYARD STANDARD, 5/8" RED (PMS 200) BA OWEAVE BDRL ASSEMBLED</t>
  </si>
  <si>
    <t>LANYARD STANDARD, 5/8" ROYAL BLUE (PMS 294) BA OWEAVE BDRL ASSEMBLED</t>
  </si>
  <si>
    <t>LANYARD STANDARD, 5/8" ROYAL BLUE FLAT NON BA LAN w/NPS LOBSTER HOOK</t>
  </si>
  <si>
    <t>LANYARD STANDARD, 5/8" WH FLT WVN NYLN B/A LNYRD W/NPS SR</t>
  </si>
  <si>
    <t>LANYARD STANDARD, 5/8" WHITE FLAT NON BA LAN w/NPS LOBSTER HOOK</t>
  </si>
  <si>
    <t>LANYARD STANDARD, 5/8" YELLOW FLAT BA LAN W/NPS TRIGGER SNAP SWIVEL  HOOK</t>
  </si>
  <si>
    <t>LANYARD STANDARD, 5/8" YL FLT WVN NYLN B/A LNYRD W/NPS SR</t>
  </si>
  <si>
    <t>LANYARD STANDARD, BAMBOO, NAVY BLUE,  3/8" (10MM), FLAT BRAIDED W/ BLACK WIDE PLASTIC HOOK AND BREAK-AWAY</t>
  </si>
  <si>
    <t>LANYARD STANDARD, BAMBOO, NAVY BLUE,  5/8" (16MM), FLAT BRAIDED W/ BLACK WIDE PLASTIC HOOK AND BREAK-AWAY</t>
  </si>
  <si>
    <t>LANYARD STANDARD, BLACK 3/8" (10MM), ADJUSTABLE W/BELT-TYPE SLIDE, BLACK NO-TWIST PLASTIC HOOK, BLACK BA</t>
  </si>
  <si>
    <t>LANYARD STANDARD, BLACK 3/8",  FLAT WOVEN  BREAK-AWAY LANYARD W/NICKEL PLATED STEEL SWIVEL HOOK</t>
  </si>
  <si>
    <t>LANYARD STANDARD, BLACK 3/8", BREAK AWAY LANYARD W/BLACK, OX SPLIT RING</t>
  </si>
  <si>
    <t>LANYARD STANDARD, BLACK 3/8", FLAT WOVEN  LANYARD W/NICKEL PLATED STEEL, SPLIT RING</t>
  </si>
  <si>
    <t>LANYARD STANDARD, BLACK, 1/4" (6MM), POLYPROPYLENE ROUND MATERIAL, WITH DIAMOND SLIDER, NEW DTACH SPLIT RING</t>
  </si>
  <si>
    <t>LANYARD STANDARD, BLACK, 1/4" (6MM), POLYPROPYLENE ROUND MATERIAL, WITH DIAMOND SLIDER, NEW DTACH SWIVEL HOOK</t>
  </si>
  <si>
    <t>LANYARD STANDARD, BLACK, 1/4" (6MM), POLYPROPYLENE ROUND MATERIAL, WITH ROUND SLIDER, NEW DTACH BULL-DOG CLIP</t>
  </si>
  <si>
    <t>LANYARD STANDARD, BLACK, 1/4" (6MM), POLYPROPYLENE ROUND MATERIAL, WITH ROUND SLIDER, NEW DTACH PLASTIC SWIVEL HOOK</t>
  </si>
  <si>
    <t>LANYARD STANDARD, BLACK, 1/4" (6MM), POLYPROPYLENE ROUND MATERIAL, WITH ROUND SLIDER, NEW DTACH SPLIT RING</t>
  </si>
  <si>
    <t>LANYARD STANDARD, BLACK, 1/4" (6MM), POLYPROPYLENE ROUND MATERIAL, WITH ROUND SLIDER, NEW DTACH SWIVEL HOOK</t>
  </si>
  <si>
    <t>LANYARD STANDARD, BLACK, 3/8" (10MM), FLAT BRAIDED, WOVEN LANYARD, UNPRINTED, POLYESTER MATERIAL, WITH BLACK WIDE PLASTIC HOOK, WITH BREAK-AWAY</t>
  </si>
  <si>
    <t>LANYARD STANDARD, BLACK, 3/8",  FLAT WOVEN  BREAK-AWAY LANYARD W/NICKEL PLATED STEEL, SPLIT RING</t>
  </si>
  <si>
    <t>LANYARD STANDARD, BLACK, 3/8", FLAT WOVEN  BREAK-AWAY LANYARD W/ BULLDOG CLIP</t>
  </si>
  <si>
    <t>LANYARD STANDARD, BLACK, 3/8", FLAT WOVEN  BREAK-AWAY LANYARD W/NARROW PLASTIC SLIDER HOOK</t>
  </si>
  <si>
    <t>LANYARD STANDARD, BLACK, 3/8", FLAT WOVEN  LANYARD W/NICKEL PLATED STEEL BULLDOG CLIP</t>
  </si>
  <si>
    <t>LANYARD STANDARD, BLACK, 3/8", FLAT WOVEN  LANYARD W/NICKEL PLATED STEEL SWIVEL HOOK</t>
  </si>
  <si>
    <t>LANYARD STANDARD, BLACK, 3/8", FLAT WOVN  LANYARD W/BLACK-OX SWIVEL HOOK</t>
  </si>
  <si>
    <t>LANYARD STANDARD, BLACK, 5/8 "  BREAK-AWAY OWEAVE, SMART REEL W/SLOT ASSEMBLED</t>
  </si>
  <si>
    <t>LANYARD STANDARD, BLACK, 5/8"  FLAT WOVEN  BREAK-AWAY LANYARD W/BLACK-OX SR</t>
  </si>
  <si>
    <t>LANYARD STANDARD, BLACK, 5/8"  FLAT WOVEN  BREAK-AWAY LANYARD W/PLASTIC HOOK</t>
  </si>
  <si>
    <t>LANYARD STANDARD, BLACK, 5/8" (16MM) OPTIWEAVE, WITH DTACH PLASTIC SWIVEL HOOK ATTACHMENT, BREAK-AWAY ONLY</t>
  </si>
  <si>
    <t>LANYARD STANDARD, BLACK, 5/8" (16MM) OPTIWEAVE, WITH DTACH SWIVEL HOOK ATTACHMENT, BREAK-AWAY ONLY</t>
  </si>
  <si>
    <t>LANYARD STANDARD, BLACK, 5/8" (16MM), MICROWEAVE, WITH BLACK WIDE PLASTIC  HOOK, WITH BREAK-AWAY</t>
  </si>
  <si>
    <t>LANYARD STANDARD, BLACK, 5/8" , FLAT WOVEN  LANYARD W/NICKEL PLATED STEEL SWIVEL HOOK</t>
  </si>
  <si>
    <t>LANYARD STANDARD, BLACK, 5/8" ANTIMICROBIAL LANYARD, MICROWEAVE W/ BLACK BREAK-AWAY &amp; WIDE PLASTIC HOOK</t>
  </si>
  <si>
    <t>LANYARD STANDARD, BLACK, 5/8" FLAT WOVEN  BREAK-AWAY LANYARD W/NICKEL PLATED STEEL "U" CLIP</t>
  </si>
  <si>
    <t>LANYARD STANDARD, BLACK, 5/8" FLAT WOVEN  BREAK-AWAY LANYARD W/NICKEL PLATED STEEL SWIVEL HOOK</t>
  </si>
  <si>
    <t>LANYARD STANDARD, BLACK, 5/8" FLAT WOVEN  LANYARD W/NICKEL PLATED STEEL BULLDOG CLIP</t>
  </si>
  <si>
    <t>LANYARD STANDARD, BLACK, ROUND WOVEN  LANYARD W/BLACK-OX SWIVEL HOOK</t>
  </si>
  <si>
    <t>LANYARD STANDARD, BLACK, ROUND WOVEN  LANYARD W/NICKEL PLATED STEEL BULLDOG CLIP</t>
  </si>
  <si>
    <t>LANYARD STANDARD, BLACK, ROUND WOVEN LANYARD W/NICKEL PLATED STEEL SWIVEL HOOK</t>
  </si>
  <si>
    <t>LANYARD STANDARD, BLK RND STYLE 8 BA LAN w/NPS CRIMP &amp; SWVL HOOK</t>
  </si>
  <si>
    <t>LANYARD STANDARD, FOREST GR 5/8  FLT WOVEN NYLN LNYRD W/NICKEL PLATED STEEL BULLDOG  CLIP</t>
  </si>
  <si>
    <t>LANYARD STANDARD, FOREST GR FLT WVN NYLN B/A LNYRD w/BLACK-OX SR</t>
  </si>
  <si>
    <t>LANYARD STANDARD, FOREST GREEN 5/8 LAN W/BLACK OX SWIVEL HOOK</t>
  </si>
  <si>
    <t>LANYARD STANDARD, FOREST GREEN, 3/8", FLAT   LANYARD W/NICKEL PLATED STEEL SWIVEL HOOK</t>
  </si>
  <si>
    <t>LANYARD STANDARD, FOREST GREEN, 3/8", FLAT WOVEN  BREAK-AWAY LANYARD W/PLASTIC SLIDER HOOK</t>
  </si>
  <si>
    <t>LANYARD STANDARD, FOREST GREEN, 5/8", FLAT WOVEN  LANYARD W/NICKEL PLATED STEEL SWIVEL HOOK</t>
  </si>
  <si>
    <t>LANYARD STANDARD, FOREST GREEN, FLAT  BREAK-AWAY LANYARD W/NICKEL PLATED STEEL SWIVEL HOOK</t>
  </si>
  <si>
    <t>LANYARD STANDARD, FOREST GREEN, ROUND WOVEN  LANYARD W/NICKEL PLATED STEEL SWIVEL HOOK</t>
  </si>
  <si>
    <t>LANYARD STANDARD, FOREST, 3/8" (10MM), FLAT BRAIDED, WOVEN LANYARD, UNPRINTED, POLYESTER MATERIAL, WITH BLACK WIDE PLASTIC HOOK, WITH BREAK-AWAY</t>
  </si>
  <si>
    <t>LANYARD STANDARD, FOREST, 5/8" (16MM), MICROWEAVE, WITH BLACK WIDE PLASTIC  HOOK, WITH BREAK-AWAY</t>
  </si>
  <si>
    <t>LANYARD STANDARD, GREEN,  ROUND WOVEN LANYARD W/NICKEL PLATED STEEL SWIVEL HOOK</t>
  </si>
  <si>
    <t>LANYARD STANDARD, GREEN, 1/4" (6MM), POLYPROPYLENE ROUND MATERIAL, WITH DIAMOND SLIDER, NEW DTACH SPLIT RING</t>
  </si>
  <si>
    <t>LANYARD STANDARD, GREEN, 1/4" (6MM), POLYPROPYLENE ROUND MATERIAL, WITH DIAMOND SLIDER, NEW DTACH SWIVEL HOOK</t>
  </si>
  <si>
    <t>LANYARD STANDARD, GREEN, 1/4" (6MM), POLYPROPYLENE ROUND MATERIAL, WITH ROUND SLIDER, NEW DTACH BULL-DOG CLIP</t>
  </si>
  <si>
    <t>LANYARD STANDARD, GREEN, 1/4" (6MM), POLYPROPYLENE ROUND MATERIAL, WITH ROUND SLIDER, NEW DTACH SWIVEL HOOK</t>
  </si>
  <si>
    <t>LANYARD STANDARD, GREEN, 3/8" (10MM), FLAT BRAIDED, WOVEN LANYARD, UNPRINTED, POLYESTER MATERIAL, WITH BLACK WIDE PLASTIC HOOK, WITH BREAK-AWAY</t>
  </si>
  <si>
    <t>LANYARD STANDARD, GREEN, 3/8" FLAT WOVEN  BREAK-AWAY LANYARD W/NICKEL PLATED STEEL, SPLIT RING</t>
  </si>
  <si>
    <t>LANYARD STANDARD, GREEN, 3/8" FLAT WOVEN  LANYARD W/NICKEL PLATED STEEL BULLDOG CLIP</t>
  </si>
  <si>
    <t>LANYARD STANDARD, GREEN, 3/8" FLAT WOVEN  LANYARD W/NICKEL PLATED STEEL, SPLIT RING</t>
  </si>
  <si>
    <t>LANYARD STANDARD, GREEN, 3/8", FLAT WOVEN  BREAK-AWAY LANYARD W/NICKEL PLATED STEEL BULLDOG CLIP</t>
  </si>
  <si>
    <t>LANYARD STANDARD, GREEN, 3/8", FLAT WOVEN  BREAK-AWAY LANYARD W/NICKEL PLATED STEEL SWIVEL HOOK</t>
  </si>
  <si>
    <t>LANYARD STANDARD, GREEN, 3/8", FLAT WOVEN  LANYARD W/NICKEL PLATED STEEL SWIVEL HOOK</t>
  </si>
  <si>
    <t>LANYARD STANDARD, GREEN, 5/8  FLAT WOVEN NYLN LNYRD W/ NICKEL PLATED STEEL BULLDOG  CLIP</t>
  </si>
  <si>
    <t>LANYARD STANDARD, GREEN, 5/8" (16MM), MICROWEAVE, WITH BLACK WIDE PLASTIC HOOK, WITH BREAK-AWAY</t>
  </si>
  <si>
    <t>LANYARD STANDARD, GREEN, 5/8" ANTIMICROBIAL LANYARD, MICROWEAVE W/ BLACK BREAK-AWAY &amp; WIDE PLASTIC HOOK</t>
  </si>
  <si>
    <t>LANYARD STANDARD, GREEN, 5/8", FLAT  WOVEN  BREAK-AWAY LANYARD W/NICKEL PLATED STEEL SWIVEL HOOK</t>
  </si>
  <si>
    <t>LANYARD STANDARD, GREEN, 5/8", FLAT WOVEN  LANYARD W/NICKEL PLATED STEEL SWIVEL HOOK</t>
  </si>
  <si>
    <t>LANYARD STANDARD, GREEN, FLAT WOVEN  BREAK-AWAY LANYARD W/PLASTIC SLIDER HOOK</t>
  </si>
  <si>
    <t>LANYARD STANDARD, GREEN, ROUND WOVEN  LANYARD W/BLACK-OX SWIVEL HOOK</t>
  </si>
  <si>
    <t>LANYARD STANDARD, GREEN, ROUND WOVEN  LANYARD W/NICKEL PLATED STEEL, SPLIT RING</t>
  </si>
  <si>
    <t>LANYARD STANDARD, GREEN, ROUND WOVEN LANY  W/NICKEL PLATED STEEL BULLDOG CLIP</t>
  </si>
  <si>
    <t>LANYARD STANDARD, MAROON FLT WVN NYLN B/A LNYRD W/BK-OX SWVLHK</t>
  </si>
  <si>
    <t>LANYARD STANDARD, MAROON, 3/8" (10MM), FLAT BRAIDED, WOVEN LANYARD, UNPRINTED, POLYESTER MATERIAL, WITH BLACK WIDE PLASTIC HOOK, WITH BREAK-AWAY</t>
  </si>
  <si>
    <t>LANYARD STANDARD, MAROON, 3/8", FLAT WOVEN  BREAK-AWAY LANYARD W/NICKEL PLATED STEEL BULLDOG CLIP</t>
  </si>
  <si>
    <t>LANYARD STANDARD, MAROON, 3/8", FLAT WOVEN  BREAK-AWAY LANYARD W/NICKEL PLATED STEEL SWIVEL HOOK</t>
  </si>
  <si>
    <t>LANYARD STANDARD, MAROON, 3/8", FLAT WOVEN  BREAK-AWAY LANYARD W/NICKEL PLATED STEEL, SPLIT RING</t>
  </si>
  <si>
    <t>LANYARD STANDARD, MAROON, 3/8", FLAT WOVEN  BREAK-AWAY LANYARD W/PLASTIC SLIDER HOOK</t>
  </si>
  <si>
    <t>LANYARD STANDARD, MAROON, 3/8", FLAT WOVEN  LANYARD W/NICKEL PLATED STEEL SWIVEL HOOK</t>
  </si>
  <si>
    <t>LANYARD STANDARD, MAROON, 5/8" (16MM), MICROWEAVE, WITH BLACK WIDE PLASTIC SWIVEL HOOK, WITH BREAK-AWAY</t>
  </si>
  <si>
    <t>LANYARD STANDARD, MAROON, 5/8" FLAT WOVEN  BREAK-AWAY LANYARD W/NICKEL PLATED STEEL SWIVEL HOOK</t>
  </si>
  <si>
    <t>LANYARD STANDARD, MAROON, ROUND WOVEN  LANYARD W/BLACK-OX SWIVEL HOOK</t>
  </si>
  <si>
    <t>LANYARD STANDARD, NAVY 3/8" BLUE, FLAT WOVEN  BREAK-AWAY LANYARD W/NICKEL PLATED STEEL SWIVEL HOOK</t>
  </si>
  <si>
    <t>LANYARD STANDARD, NAVY BLUE, 3/8" FLAT WOVEN  BREAK-AWAY LANYARD W/NICKEL PLATED STEEL BULLDOG CLIP</t>
  </si>
  <si>
    <t>LANYARD STANDARD, NAVY BLUE, 3/8", FLAT WOVEN  LANYARD W/NICKEL PLATED STEEL BULLDOG CLIP</t>
  </si>
  <si>
    <t>LANYARD STANDARD, NAVY BLUE, 5/8  FLAT WOVEN  LANYARD W/NICKEL PLATED STEEL BULLDOG  CLIP</t>
  </si>
  <si>
    <t>LANYARD STANDARD, NAVY BLUE, 5/8" ANTIMICROBIAL LANYARD, MICROWEAVE W/ BLACK BREAK-AWAY &amp; WIDE PLASTIC HOOK</t>
  </si>
  <si>
    <t>LANYARD STANDARD, NAVY BLUE, 5/8" FLAT WOVEN  BREAK-AWAY LANYARD W/PLASTIC HOOK</t>
  </si>
  <si>
    <t>LANYARD STANDARD, NAVY BLUE, 5/8", FLAT WOVEN  BREAK-AWAY LANYARD W/NICKEL PLATED STEEL "U" CLIP</t>
  </si>
  <si>
    <t>LANYARD STANDARD, NAVY BLUE, 5/8", FLAT WOVEN  BREAK-AWAY LANYARD W/NICKEL PLATED STEEL SWIVEL HOOK</t>
  </si>
  <si>
    <t>LANYARD STANDARD, NAVY BLUE, ROUND WOVEN  LANYARD W/NICKEL PLATED STEEL BULLDOG</t>
  </si>
  <si>
    <t>LANYARD STANDARD, NAVY BLUE, ROUND WOVEN  LANYARD W/NICKEL PLATED STEEL SWIVEL HOOK</t>
  </si>
  <si>
    <t>LANYARD STANDARD, NAVY RND STYLE 8 BA LAN w/NPS CRIMP &amp; SWVL HOOK</t>
  </si>
  <si>
    <t>LANYARD STANDARD, NAVY, 1/4" (6MM), POLYPROPYLENE ROUND MATERIAL, WITH DIAMOND SLIDER, NEW DTACH SWIVEL HOOK</t>
  </si>
  <si>
    <t>LANYARD STANDARD, NAVY, 1/4" (6MM), POLYPROPYLENE ROUND MATERIAL, WITH ROUND SLIDER, NEW DTACH BULL-DOG CLIP</t>
  </si>
  <si>
    <t>LANYARD STANDARD, NAVY, 1/4" (6MM), POLYPROPYLENE ROUND MATERIAL, WITH ROUND SLIDER, NEW DTACH CELL PHONE HOLDER</t>
  </si>
  <si>
    <t>LANYARD STANDARD, NAVY, 3/8" (10MM), FLAT BRAIDED, WOVEN LANYARD, UNPRINTED, POLYESTER MATERIAL, WITH BLACK WIDE PLASTIC HOOK, WITH BREAK-AWAY</t>
  </si>
  <si>
    <t>LANYARD STANDARD, NAVY, 3/8" BLUE, FLAT WOVEN  BREAK-AWAY LANYARD W/PLASTIC SLIDER HOOK</t>
  </si>
  <si>
    <t>LANYARD STANDARD, NAVY, 3/8" BLUE, FLAT WOVEN  LANYARD W/NICKEL PLATED STEEL SWIVEL HOOK</t>
  </si>
  <si>
    <t>LANYARD STANDARD, NAVY, 5/8" (16MM), MICROWEAVE, WITH BLACK WIDE PLASTIC  HOOK, WITH BREAK-AWAY</t>
  </si>
  <si>
    <t>LANYARD STANDARD, NAVY, 5/8" FLAT WOVEN  LANYARD W/NICKEL PLATED STEEL SWIVEL HOOK</t>
  </si>
  <si>
    <t>LANYARD STANDARD, NAVY, 5/8", FLAT   LANYARD W/NICKEL PLATED STEEL 32MM SPLIT RING</t>
  </si>
  <si>
    <t>LANYARD STANDARD, ORANGE 5/8 LAN W/BLACK OX SWIVEL HOOK</t>
  </si>
  <si>
    <t>LANYARD STANDARD, ORANGE, 3/8" (10MM), FLAT BRAIDED, WOVEN LANYARD, UNPRINTED, POLYESTER MATERIAL, WITH WHITE  WIDE PLASTIC HOOK, WITH BREAK-AWAY</t>
  </si>
  <si>
    <t>LANYARD STANDARD, ORANGE, 3/8" FLAT WOVEN  BREAK-AWAY LANYARD W/PLASTIC SLIDER HOOK</t>
  </si>
  <si>
    <t>LANYARD STANDARD, ORANGE, 3/8" FLAT WOVEN  LANYARD W/NICKEL PLATED STEEL BULLDOG CLIP</t>
  </si>
  <si>
    <t>LANYARD STANDARD, ORANGE, 3/8" FLAT WOVEN  LANYARD W/NICKEL PLATED STEEL, SPLIT RING</t>
  </si>
  <si>
    <t>LANYARD STANDARD, ORANGE, 3/8", FLAT WOVEN  BREAK-AWAY LANYARD W/NICKEL PLATED STEEL SWIVEL HOOK</t>
  </si>
  <si>
    <t>LANYARD STANDARD, ORANGE, 3/8", FLAT WOVEN  BREAK-AWAY LANYARD W/NICKEL PLATED STEEL, SPLIT RING</t>
  </si>
  <si>
    <t>LANYARD STANDARD, ORANGE, 3/8", FLAT WOVEN  LANYARD W/NICKEL PLATED STEEL SWIVEL HOOK</t>
  </si>
  <si>
    <t>LANYARD STANDARD, ORANGE, 5/8" (16MM), MICROWEAVE, WITH WHITE WIDE PLASTIC HOOK, WITH BREAK-AWAY</t>
  </si>
  <si>
    <t>LANYARD STANDARD, ORANGE, 5/8" LANYARD W/NICKEL PLATED STEEL 32MM SPLIT RING</t>
  </si>
  <si>
    <t>LANYARD STANDARD, ORANGE, 5/8", FLAT WOVEN  BREAK-AWAY LANYARD W/NICKEL PLATED STEEL "U" CLIP</t>
  </si>
  <si>
    <t>LANYARD STANDARD, ORANGE, 5/8", FLAT WOVEN  LANYARD W/NICKEL PLATED STEEL SWIVEL HOOK</t>
  </si>
  <si>
    <t>LANYARD STANDARD, ORANGE, ROUND WOVEN  LANYARD W/NICKEL PLATED STEEL SWIVEL HOOK</t>
  </si>
  <si>
    <t>LANYARD STANDARD, ORANGE, ROUND WOVEN  LANYARD W/NICKEL PLATED STEEL, SPLIT RING</t>
  </si>
  <si>
    <t>LANYARD STANDARD, PINK (PMS 1905C), 3/8", FLAT WOVEN  BREAK-AWAY LANYARD W/WIDE NO-TWIST PLASTIC SLIDER HOOK</t>
  </si>
  <si>
    <t>LANYARD STANDARD, PINK RIBBON CANCER, 3/8 (10MM), FLAT SILKSCREEN, W/ CRIMP AND NPS SWIVEL HOOK._x001E_PINK RIBBON ON PINK LANYARD</t>
  </si>
  <si>
    <t>LANYARD STANDARD, PURPLE FLT BRAIDED  LANYARD w/BLACK-OX SWVLK</t>
  </si>
  <si>
    <t>LANYARD STANDARD, PURPLE RIBBON CANCER, 3/8 (10MM), FLAT SILKSCREEN, W/ CRIMP AND NPS SWIVEL HOOK_x001E_PURPLE RIBBON ON PURPBLE LANYARD - NON B/A</t>
  </si>
  <si>
    <t>LANYARD STANDARD, PURPLE, 3/8" (10MM), FLAT BRAIDED, WOVEN LANYARD, UNPRINTED, POLYESTER MATERIAL, WITH BLACK WIDE PLASTIC HOOK, WITH BREAK-AWAY</t>
  </si>
  <si>
    <t>LANYARD STANDARD, PURPLE, 3/8" FLAT WOVEN  LANYARD W/BLACK-OX SR</t>
  </si>
  <si>
    <t>LANYARD STANDARD, PURPLE, 3/8", FLAT WOVEN  BREAK-AWAY LANYARD W/NICKEL PLATED STEEL SWIVEL HOOK</t>
  </si>
  <si>
    <t>LANYARD STANDARD, PURPLE, 3/8", FLAT WOVEN  BREAK-AWAY LANYARD W/NICKEL PLATED STEEL, SPLIT RING</t>
  </si>
  <si>
    <t>LANYARD STANDARD, PURPLE, 3/8", FLAT WOVEN  BREAK-AWAY LANYARD W/PLASTIC SLIDER HOOK</t>
  </si>
  <si>
    <t>LANYARD STANDARD, PURPLE, 3/8", FLAT WOVEN  LANYARD W/NICKEL PLATED STEEL BULLDOG CLIP</t>
  </si>
  <si>
    <t>LANYARD STANDARD, PURPLE, 3/8", FLAT WOVEN  LANYARD W/NICKEL PLATED STEEL SWIVEL HOOK</t>
  </si>
  <si>
    <t>LANYARD STANDARD, PURPLE, 3/8", FLAT WOVEN  LANYARD W/NICKEL PLATED STEEL, SPLIT RING</t>
  </si>
  <si>
    <t>LANYARD STANDARD, PURPLE, 5/8" (16MM), MICROWEAVE, WITH BLACK WIDE PLASTIC  HOOK, WITH BREAK-AWAY</t>
  </si>
  <si>
    <t>LANYARD STANDARD, PURPLE, 5/8", FLAT WOVEN  BREAK-AWAY LANYARD W/NICKEL PLATED STEEL SWIVELH</t>
  </si>
  <si>
    <t>LANYARD STANDARD, PURPLE, 5/8", FLAT WOVEN  LANYARD W/NICKEL PLATED STEEL SWIVEL HOOK</t>
  </si>
  <si>
    <t>LANYARD STANDARD, PURPLE, ROUND WOVEN  LANYARD W/NICKEL PLATED STEEL SWIVEL HOOK</t>
  </si>
  <si>
    <t>LANYARD STANDARD, PURPLE, ROUND WOVEN  LANYARD W/NICKEL PLATED STEEL, SPLIT RING</t>
  </si>
  <si>
    <t>LANYARD STANDARD, RBL RND STYLE 8 BA LAN w/NPS CRIMP &amp; SWVL HOOK</t>
  </si>
  <si>
    <t>LANYARD STANDARD, RECYLCED PET, NATURAL, 5/8" (16MM) FLAT ECO WEAVE, WITH WHITE WIDE PLASTIC HOOK AND BREAK-AWAY</t>
  </si>
  <si>
    <t>LANYARD STANDARD, RED FLT BRAIDED  LANYARD w/BLACK-OX SWVLK</t>
  </si>
  <si>
    <t>LANYARD STANDARD, RED RND STYLE 8 BA LAN W/NPS CRIMP &amp; SWVL HOOK</t>
  </si>
  <si>
    <t>LANYARD STANDARD, RED ROUND WOVEN  LANYARD W/NICKEL PLATED STEEL  BULLDOG CLIP</t>
  </si>
  <si>
    <t>LANYARD STANDARD, RED ROUND WOVEN  LANYARD W/NICKEL PLATED STEEL, SPLIT RING</t>
  </si>
  <si>
    <t>LANYARD STANDARD, RED ROUND WOVEN LANYARD W/NICKEL PLATED STEEL SWIVEL HOOK</t>
  </si>
  <si>
    <t>LANYARD STANDARD, RED, 1/4" (6MM), POLYPROPYLENE ROUND MATERIAL, WITH DIAMOND SLIDER, NEW DTACH SPLIT RING</t>
  </si>
  <si>
    <t>LANYARD STANDARD, RED, 1/4" (6MM), POLYPROPYLENE ROUND MATERIAL, WITH ROUND SLIDER, NEW DTACH PLASTIC SWIVEL HOOK</t>
  </si>
  <si>
    <t>LANYARD STANDARD, RED, 3/8" (10MM), ADJUSTABLE W/BELT-TYPE SLIDE, BLACK NO-TWIST PLASTIC HOOK, BLACK BA</t>
  </si>
  <si>
    <t>LANYARD STANDARD, RED, 3/8" (10MM), FLAT BRAIDED, WOVEN LANYARD, UNPRINTED, POLYESTER MATERIAL, WITH BLACK WIDE PLASTIC HOOK, WITH BREAK-AWAY</t>
  </si>
  <si>
    <t>LANYARD STANDARD, RED, 3/8" BREAK AWAY LANYARD W/BLACK, OX SPLIT RING</t>
  </si>
  <si>
    <t>LANYARD STANDARD, RED, 3/8" FLAT WOVEN  BREAK-AWAY LANYARD W/PLASTIC SLIDER HOOK</t>
  </si>
  <si>
    <t>LANYARD STANDARD, RED, 3/8" FLAT WOVEN  LANYARD W/NICKEL PLATED STEEL BULLDOG CLIP</t>
  </si>
  <si>
    <t>LANYARD STANDARD, RED, 3/8" FLAT WOVEN  LANYARD W/NICKEL PLATED STEEL, SPLIT RING</t>
  </si>
  <si>
    <t>LANYARD STANDARD, RED, 3/8", FLAT WOVEN  BREAK-AWAY LANYARD W/NICKEL PLATED STEEL BULLDOGCLIP</t>
  </si>
  <si>
    <t>LANYARD STANDARD, RED, 3/8", FLAT WOVEN  BREAK-AWAY LANYARD W/NICKEL PLATED STEEL SWIVEL HOOK</t>
  </si>
  <si>
    <t>LANYARD STANDARD, RED, 3/8", FLAT WOVEN  BREAK-AWAY LANYARD W/NICKEL PLATED STEEL, SPLIT RING</t>
  </si>
  <si>
    <t>LANYARD STANDARD, RED, 3/8", FLAT WOVEN  LANYARD W/NICKEL PLATED STEEL SWIVEL HOOK</t>
  </si>
  <si>
    <t>LANYARD STANDARD, RED, 5/8"  ANTIMICROBIAL LANYARD, MICROWEAVE W/BREAK-AWAY &amp; WIDE PLASTIC HOOK</t>
  </si>
  <si>
    <t>LANYARD STANDARD, RED, 5/8" (16MM), MICROWEAVE, WITH BLACK WIDE PLASTIC  HOOK, WITH BREAK-AWAY</t>
  </si>
  <si>
    <t>LANYARD STANDARD, RED, 5/8" FLAT   LANYARD W/NICKEL PLATED STEEL 32MM SPLIT RING</t>
  </si>
  <si>
    <t>LANYARD STANDARD, RED, 5/8" FLAT WOVEN  BREAK-AWAY LANYARD W/NICKEL PLATED STEEL SWIVEL HOOK</t>
  </si>
  <si>
    <t>LANYARD STANDARD, RED, 5/8" FLAT WOVEN  BREAK-AWAY LANYARD W/NICKEL PLATED STEEL, SPLIT RING</t>
  </si>
  <si>
    <t>LANYARD STANDARD, REFLECTIVE ON BLACK W/ WHITE SILKSCREEN PRINT, SAFETY FIRST, 5/8 (16MM),  (914MM) LG, BREAK-AWAY, SWIVEL HOOK</t>
  </si>
  <si>
    <t>LANYARD STANDARD, REFLECTIVE ON RED W/ WHITE SILKSCREEN PRINT, SAFETY FIRST, 5/8 (16MM), (914MM) LG, BREAK-AWAY, SWIVEL HOOK</t>
  </si>
  <si>
    <t>LANYARD STANDARD, REFLECTIVE ON ROYAL BLUE W/ WHITE SIKSCREEN PRINT, SAFETY FIRST, 5/8 (16MM), (914MM) LG, BREAK-AWAY, SWIVEL HOOK</t>
  </si>
  <si>
    <t>LANYARD STANDARD, ROYAL 3/8" FLAT WOVEN  LANYARD W/NICKEL PLATED STEEL, SPLIT RING</t>
  </si>
  <si>
    <t>LANYARD STANDARD, ROYAL BLUE 3/8" (10MM), ADJUSTABLE W/BELT-TYPE SLIDE, BLACK NO-TWIST PLASTIC HOOK, BLACK BA</t>
  </si>
  <si>
    <t>LANYARD STANDARD, ROYAL BLUE 5/8 LAN W/BLACK OX SWIVEL HOOK</t>
  </si>
  <si>
    <t>LANYARD STANDARD, ROYAL BLUE 5/8", FLAT WOVEN  BREAK-AWAY LANYARD W/NICKEL PLATED STEEL SWIVEL HOOK</t>
  </si>
  <si>
    <t>LANYARD STANDARD, ROYAL BLUE, 3/8" FLAT WOVEN  BREAK-AWAY LANYARD W/NICKEL PLATED STEEL SWIVEL HOOK</t>
  </si>
  <si>
    <t>LANYARD STANDARD, ROYAL BLUE, 3/8",  FLAT WOVEN  BREAK-AWAY LANYARD W/NICKEL PLATED STEEL BULLDOG CLIP</t>
  </si>
  <si>
    <t>LANYARD STANDARD, ROYAL BLUE, 3/8", FLAT WOVEN  BREAK-AWAY LANYARD W/PLASTIC SLIDER HOOK</t>
  </si>
  <si>
    <t>LANYARD STANDARD, ROYAL BLUE, 5/8  FLAT WOVEN  LANYARD W/NICKEL PLATED STEEL BULLDOG CLIP</t>
  </si>
  <si>
    <t>LANYARD STANDARD, ROYAL BLUE, 5/8"  FLAT WOVEN  BREAK-AWAY LANYARD W/NICKEL PLATED STEEL, SPLIT RING</t>
  </si>
  <si>
    <t>LANYARD STANDARD, ROYAL BLUE, 5/8" ANTIMICROBIAL LANYARD, MICROWEAVE W/BLACK BREAK-AWAY &amp; WIDE PLASTIC HOOK</t>
  </si>
  <si>
    <t>LANYARD STANDARD, ROYAL BLUE, 5/8", FLAT WOVEN  LANYARD W/NICKEL PLATED STEEL "U" CLIP</t>
  </si>
  <si>
    <t>LANYARD STANDARD, ROYAL BLUE, ROUND WOVEN  LANYARD W/NICKEL PLATED STEEL  BULLDOG CLIP</t>
  </si>
  <si>
    <t>LANYARD STANDARD, ROYAL BLUE, ROUND WOVEN  LANYARD W/NICKEL PLATED STEEL, SPLIT RING</t>
  </si>
  <si>
    <t>LANYARD STANDARD, ROYAL BLUE, ROUND WOVEN LANYARD W/NICKEL PLATED STEEL SWIVEL HOOK</t>
  </si>
  <si>
    <t>LANYARD STANDARD, ROYAL FLT WOVN  LANYARD w/BLACK-OX SWIVEL HOOK</t>
  </si>
  <si>
    <t>LANYARD STANDARD, ROYAL,  5/8" FLAT LANYARD W/NICKEL PLATED STEEL 32MM SPLIT RING</t>
  </si>
  <si>
    <t>LANYARD STANDARD, ROYAL, 1/4" (6MM), POLYPROPYLENE ROUND MATERIAL, WITH DIAMOND SLIDER, NEW DTACH PLASTIC SWIVEL HOOK</t>
  </si>
  <si>
    <t>LANYARD STANDARD, ROYAL, 1/4" (6MM), POLYPROPYLENE ROUND MATERIAL, WITH DIAMOND SLIDER, NEW DTACH SPLIT RING</t>
  </si>
  <si>
    <t>LANYARD STANDARD, ROYAL, 1/4" (6MM), POLYPROPYLENE ROUND MATERIAL, WITH DIAMOND SLIDER, NEW DTACH SWIVEL HOOK</t>
  </si>
  <si>
    <t>LANYARD STANDARD, ROYAL, 1/4" (6MM), POLYPROPYLENE ROUND MATERIAL, WITH ROUND SLIDER, NEW DTACH PLASTIC SWIVEL HOOK</t>
  </si>
  <si>
    <t>LANYARD STANDARD, ROYAL, 3/8" (10MM), FLAT BRAIDED, WOVEN LANYARD, UNPRINTED, POLYESTER MATERIAL, WITH BLACK WIDE PLASTIC HOOK, WITH BREAK-AWAY</t>
  </si>
  <si>
    <t>LANYARD STANDARD, ROYAL, 3/8" BLUE, FLAT WOVEN  LANYARD W/NICKEL PLATED STEEL SWIVEL HOOK</t>
  </si>
  <si>
    <t>LANYARD STANDARD, ROYAL, 3/8", FLAT WOVEN  LANYARD W/NICKEL PLATED STEEL BULLDOG CLIP</t>
  </si>
  <si>
    <t>LANYARD STANDARD, ROYAL, 5/8"  FLAT WOVEN  LANYARD W/NICKEL PLATED STEEL SWIVEL HOOK</t>
  </si>
  <si>
    <t>LANYARD STANDARD, ROYAL, 5/8" (16MM), MICROWEAVE, WITH BLACK WIDE PLASTIC  HOOK, WITH BREAK-AWAY</t>
  </si>
  <si>
    <t>LANYARD STANDARD, TEAL FLT WVN NYLN LNYRD w/BLACK-OX SWIVEL HOOK</t>
  </si>
  <si>
    <t>LANYARD STANDARD, TEAL, 3/8" (10MM), FLAT BRAIDED, WOVEN LANYARD, UNPRINTED, POLYESTER MATERIAL, WITH BLACK WIDE PLASTIC HOOK, WITH BREAK-AWAY</t>
  </si>
  <si>
    <t>LANYARD STANDARD, TEAL, 3/8", FLAT WOVEN  BREAK-AWAY LANYARD W/NICKEL PLATED STEEL SWIVEL HOOK</t>
  </si>
  <si>
    <t>LANYARD STANDARD, TEAL, 3/8", FLAT WOVEN  BREAK-AWAY LANYARD W/PLASTIC SLIDER HOOK</t>
  </si>
  <si>
    <t>LANYARD STANDARD, TEAL, 3/8", FLAT WOVEN  LANYARD W/NICKEL PLATED STEEL BULLDOG CLIP</t>
  </si>
  <si>
    <t>LANYARD STANDARD, TEAL, 3/8", FLAT WOVEN  LANYARD W/NICKEL PLATED STEEL SWIVEL HOOK</t>
  </si>
  <si>
    <t>LANYARD STANDARD, TEAL, 5/8" (16MM), MICROWEAVE, WITH BLACK WIDE PLASTIC  HOOK, WITH BREAK-AWAY</t>
  </si>
  <si>
    <t>LANYARD STANDARD, TEAL, 5/8" FLAT WOVEN  BREAK-AWAY LANYARD W/NICKEL PLATED STEEL, SPLIT RING</t>
  </si>
  <si>
    <t>LANYARD STANDARD, TEAL, 5/8", FLAT  WOVEN  BREAK-AWAY LANYARD W/NICKEL PLATED STEEL SWIVEL HOOK</t>
  </si>
  <si>
    <t>LANYARD STANDARD, TEAL, ROUND WOVEN  LANYARD W/BLACK-OX SWIVEL HOOK</t>
  </si>
  <si>
    <t>LANYARD STANDARD, WHITE,  ROUND WOVEN LANYARD W/NICKEL PLATED STEEL SWIVEL HOOK</t>
  </si>
  <si>
    <t>LANYARD STANDARD, WHITE, 1/4" (6MM), POLYPROPYLENE ROUND MATERIAL, WITH DIAMOND SLIDER, NEW DTACH SPLIT RING</t>
  </si>
  <si>
    <t>LANYARD STANDARD, WHITE, 3/8" (10MM), FLAT BRAIDED, WOVEN LANYARD, UNPRINTED, POLYESTER MATERIAL, WITH WHITE  WIDE PLASTIC HOOK, WITH BREAK-AWAY</t>
  </si>
  <si>
    <t>LANYARD STANDARD, WHITE, 3/8", FLAT WOVEN  BREAK-AWAY LANYARD W/NICKEL PLATED STEEL BULLDOG CLIP</t>
  </si>
  <si>
    <t>LANYARD STANDARD, WHITE, 3/8", FLAT WOVEN  BREAK-AWAY LANYARD W/NICKEL PLATED STEEL SWIVEL HOOK</t>
  </si>
  <si>
    <t>LANYARD STANDARD, WHITE, 3/8", FLAT WOVEN  LANYARD W/NICKEL PLATED STEEL SWIVEL HOOK</t>
  </si>
  <si>
    <t>LANYARD STANDARD, WHITE, 5/8  FLAT WOVEN NYLN LNYRD W/ NICKEL PLATED STEEL BULLDOG  CLIP</t>
  </si>
  <si>
    <t>LANYARD STANDARD, WHITE, 5/8" (16MM) OPTIWEAVE, WITH DTACH SPLIT RING ATTACHMENT, BREAK-AWAY ONLY</t>
  </si>
  <si>
    <t>LANYARD STANDARD, WHITE, 5/8" (16MM), MICROWEAVE, WITH WHITE WIDE PLASTIC HOOK, WITH BREAK-AWAY</t>
  </si>
  <si>
    <t>LANYARD STANDARD, WHITE, 5/8" ANTIMICROBIAL LANYARD, MICROWEAVE W/BLACK BREAK-AWAY &amp; WIDE PLASTIC HOOK</t>
  </si>
  <si>
    <t>LANYARD STANDARD, WHITE, 5/8" FLAT WOVEN  BREAK-AWAY LANYARD W/NICKEL PLATED STEEL SWIVEL HOOK</t>
  </si>
  <si>
    <t>LANYARD STANDARD, WHITE, 5/8", FLAT WOVEN  LANYARD W/NICKEL PLATED STEEL SWIVEL HOOK</t>
  </si>
  <si>
    <t>LANYARD STANDARD, WHITE, ROUND WOVEN  LANYARD W/BLACK-OX SWIVEL HOOK</t>
  </si>
  <si>
    <t>LANYARD STANDARD, WHITE, ROUND WOVEN  LANYARD W/NICKEL PLATED STEEL BULLDOG CLIP</t>
  </si>
  <si>
    <t>LANYARD STANDARD, YELLOW 5/8 LAN W/BLACK OX SWIVEL HOOK</t>
  </si>
  <si>
    <t>LANYARD STANDARD, YELLOW, 3/8" (10MM), FLAT BRAIDED, WOVEN LANYARD, UNPRINTED, POLYESTER MATERIAL, WITH WHITE  WIDE PLASTIC HOOK, WITH BREAK-AWAY</t>
  </si>
  <si>
    <t>LANYARD STANDARD, YELLOW, 3/8", FLAT WOVEN  BREAK-AWAY LANYARD W/NICKEL PLATED STEEL SWIVEL HOOK</t>
  </si>
  <si>
    <t>LANYARD STANDARD, YELLOW, 3/8", FLAT WOVEN  LANYARD W/NICKEL PLATED STEEL BULLDOG</t>
  </si>
  <si>
    <t>LANYARD STANDARD, YELLOW, 3/8", FLAT WOVEN  LANYARD W/NICKEL PLATED STEEL SWIVEL HOOK</t>
  </si>
  <si>
    <t>LANYARD STANDARD, YELLOW, 3/8", FLAT WOVEN  LANYARD W/NICKEL PLATED STEEL, SPLIT RING</t>
  </si>
  <si>
    <t>LANYARD STANDARD, YELLOW, 5/8" (16MM), MICROWEAVE, WITH WHITE WIDE PLASTIC HOOK, WITH BREAK-AWAY</t>
  </si>
  <si>
    <t>LANYARD STANDARD, YELLOW, 5/8" FLAT WOVEN  BREAK-AWAY LANYARD W/NICKEL PLATED STEEL SWIVEL HOOK</t>
  </si>
  <si>
    <t>LANYARD STANDARD, YELLOW, 5/8", FLAT WOVEN  LANYARD W/NICKEL PLATED STEEL SWIVEL HOOK</t>
  </si>
  <si>
    <t>LANYARD STANDARD, YELLOW, ROUND WOVEN  LANYARD W/NICKEL PLATED STEEL, SPLIT RING</t>
  </si>
  <si>
    <t>LANYARD STANDARD, YELLOW, ROUND WOVEN LANY  W/NICKEL PLATED STEEL BULLDOG CLIP</t>
  </si>
  <si>
    <t>LANYARD STANDARD, YELLOW,1/8" (3MM), ROUND WOVEN  LANYARD W/BLACK-OX SWIVEL HOOK</t>
  </si>
  <si>
    <t>LANYARD STANDARD, YELLOW,3/8", FLAT WOVEN  BREAK-AWAY LANYARD W/PLASTIC SLIDER HOOK</t>
  </si>
  <si>
    <t>LANYARD, 3/4" MULTI-COLOR PAINT SPLATTER IMPRINT, SEWN, NPS SWIVEL-HOOK AND BLACK BREAKAWAY</t>
  </si>
  <si>
    <t>LANYARD-3/4"FLAT POLY-SWIVEL HOOK</t>
  </si>
  <si>
    <t xml:space="preserve">LANYARD-3/8"FLAT POLY-CLIP-BLACK        </t>
  </si>
  <si>
    <t xml:space="preserve">LANYARD-3/8"FLAT POLY-CLIP-KLY GRN      </t>
  </si>
  <si>
    <t xml:space="preserve">LANYARD-3/8"FLAT POLY-CLIP-NAVY BL      </t>
  </si>
  <si>
    <t xml:space="preserve">LANYARD-3/8"FLAT POLY-CLIP-RED          </t>
  </si>
  <si>
    <t xml:space="preserve">LANYARD-3/8"FLAT POLY-CLIP-RYL BL       </t>
  </si>
  <si>
    <t xml:space="preserve">LANYARD-3/8"FLAT POLY-CLIP-WHITE        </t>
  </si>
  <si>
    <t xml:space="preserve">LANYARD-3/8"FLAT POLY-KEY RING-BLACK    </t>
  </si>
  <si>
    <t xml:space="preserve">LANYARD-3/8"FLAT POLY-KEY RING-KLY GRN  </t>
  </si>
  <si>
    <t xml:space="preserve">LANYARD-3/8"FLAT POLY-KEY RING-NAVY BL  </t>
  </si>
  <si>
    <t xml:space="preserve">LANYARD-3/8"FLAT POLY-KEY RING-RED      </t>
  </si>
  <si>
    <t xml:space="preserve">LANYARD-3/8"FLAT POLY-KEY RING-RYL BL   </t>
  </si>
  <si>
    <t xml:space="preserve">LANYARD-3/8"FLAT POLY-KEY RING-WHITE    </t>
  </si>
  <si>
    <t>LANYARD-3/8"FLAT POLY-SWVL HOOK</t>
  </si>
  <si>
    <t>LASER PRINTER NAME TAG INSERTS- CONVENTION SIZE</t>
  </si>
  <si>
    <t>LOCK AND KEY CARD CASE - HORIZONTAL</t>
  </si>
  <si>
    <t>LOCK AND KEY CARD CASE - VERTICAL</t>
  </si>
  <si>
    <t>LOGOCLIP, RND BLK SWVLCLP W/CLR STRAP</t>
  </si>
  <si>
    <t>LOGOCLIP, RND METBLU SWVLCLP W/CLR STRAP</t>
  </si>
  <si>
    <t>LOGOCLIP, RND WHT SWVLCLP W/CLR STRAP</t>
  </si>
  <si>
    <t>LOGOCLIP, SQR BLK SWVLCLP W/CLR STRAP</t>
  </si>
  <si>
    <t>LOGOCLIP, SQR METBLU SWVLCLP W/CLR STRAP</t>
  </si>
  <si>
    <t>LOGOCLIP, SQR WHT SWVLCLP W/CLR STRAP</t>
  </si>
  <si>
    <t>LONG STRAP CLIP (3 1/2")</t>
  </si>
  <si>
    <t>LUG,TGHLDR,4.25X2.5IN,PVCRIG,BLK</t>
  </si>
  <si>
    <t>LUGGAGE ACCESSORY, BLACK, 6" (152MM) FLEX PLASTIC LOOP STRAP</t>
  </si>
  <si>
    <t>LUGGAGE ACCESSORY, CLEAR, 6" (152MM) FLEX PLASTIC LOOP STRAP</t>
  </si>
  <si>
    <t>LUGGAGE ACCESSORY, CLEAR, 9" (228MM) FLEX PLASTIC LOOP STRAP</t>
  </si>
  <si>
    <t>LUGGAGE ACCESSORY, GREEN, 6" (152MM) FLEX PLASTIC LOOP STRAP</t>
  </si>
  <si>
    <t>LUGGAGE ACCESSORY, TAN, 4 3/4" (120.6MM), GENUINE LEATHER LUGGAGE STRAP W/GOLD-TONE BRASS PLATED STEEL BUCKLE (5 ADJACENT HOLES)</t>
  </si>
  <si>
    <t>LUGGAGE ACCESSORY, WHITE, 6" (152MM) FLEX PLASTIC LOOP STRAP</t>
  </si>
  <si>
    <t xml:space="preserve">LUGGAGE TAG HOLDER,BLUE                 </t>
  </si>
  <si>
    <t xml:space="preserve">LUGGAGE TAG HOLDER,GREEN                </t>
  </si>
  <si>
    <t xml:space="preserve">LUGGAGE TAG HOLDER,ORANGE               </t>
  </si>
  <si>
    <t xml:space="preserve">LUGGAGE TAG HOLDER,PINK                 </t>
  </si>
  <si>
    <t xml:space="preserve">LUGGAGE TAG HOLDER,PURPLE               </t>
  </si>
  <si>
    <t>LUGTG,SEMRIG,2X3.5IN,PVC,WHT,SLT</t>
  </si>
  <si>
    <t>METAL CASE BADGE REEL -  CORD</t>
  </si>
  <si>
    <t>METAL CASE BADGE REEL - WIRE CORD</t>
  </si>
  <si>
    <t>METAL ID HOLDER CLIPS OVER A BELT AND HAS A HOOK FOR SLOTTED ID CARDS</t>
  </si>
  <si>
    <t>MULTI-CARD WATER RESISTANT CLEAR PLASTIC HOLDER WITH ADJUSTABLE LANYARD CORD. HOLDS UP TO 7 30 MIL PVC CARDS OR OTHER SMALL ITEMS SUCH AS CREDIT CARDS, CASH ETC. LIGHTWEIGHT AND DURABLE. .</t>
  </si>
  <si>
    <t>NAME TAG HOLDER - CLIP-ON, CONVENTION SIZE</t>
  </si>
  <si>
    <t>NAME TAG HOLDER - PIN-ON, CREDIT CARD SIZE</t>
  </si>
  <si>
    <t>NAME TAG HOLDER- PIN-ON, CONVENTION SIZE</t>
  </si>
  <si>
    <t>NARROW STRAP CLIP</t>
  </si>
  <si>
    <t>NECK CHAIN ADAPTER</t>
  </si>
  <si>
    <t>NECTARINE DYE-SUB SPRING LANYARD</t>
  </si>
  <si>
    <t>NEKCOR,BEACHA,30IN,NPS,BLK,CNTR</t>
  </si>
  <si>
    <t>NICKEL-PLATED STEEL BALL CHAIN, 4", No. 3 BEAD SIZE, (101.5MM) (2.3mm BEAD), w/ CONNECTOR, MINIMUM ORDER 1,000 PIECES</t>
  </si>
  <si>
    <t>NICKEL-PLATED STEEL BALL CHAIN, 6", No. 3 BEAD SIZE, (152MM) (2.3MM BEAD), w/ CONNECTOR, MINIMUM ORDER 5,000 PIECES</t>
  </si>
  <si>
    <t>NKCOR,36IN,#3CNTR,NFS</t>
  </si>
  <si>
    <t>NKCOR,ELAS,30IN,SLVR,STLBRBEND</t>
  </si>
  <si>
    <t>NO-FLIP LANYARD - NAVY BLUE</t>
  </si>
  <si>
    <t>NO-FLIP LANYARD - RED</t>
  </si>
  <si>
    <t xml:space="preserve">ORANGE HORIZONTAL VINYL COLOR-BAR BADGE HOLDER  - EXTRA LARGE SIZE.  COLOR CODE GROUPS FOR QUICK IDENTIFICATION.  TOP LOAD W/ SLOT &amp; CHAIN HOLES.   DATA/CREDIT CARD SIZE.   INSERT SIZE 3 3/8" X 4 1/4" (86 X 108 MM) </t>
  </si>
  <si>
    <t>ORANGE LUGGAGE TAG HOLDER</t>
  </si>
  <si>
    <t xml:space="preserve">ORANGE VERTICAL VINYL COLOR-FRAME BADGE HOLDER.  COLOR CODE GROUPS FOR QUICK IDENTIFICATION.  TOP LOAD W/ SLOT &amp; CHAIN HOLES.  DATA/CREDIT CARD SIZE.  INSERT SIZE 3 1/2" X 2 5/16" (90 X 59 MM) </t>
  </si>
  <si>
    <t>PERMA-LOCK CARD CASE - HORIZONTAL</t>
  </si>
  <si>
    <t>PERMA-LOCK CARD CASE - VERTICAL</t>
  </si>
  <si>
    <t>PERMASNAP STRAP CLIP</t>
  </si>
  <si>
    <t>PIN, BR,1.5IN,NPS,ABSBSE</t>
  </si>
  <si>
    <t>PIN, BR,1IN,NPS,</t>
  </si>
  <si>
    <t>PIN, DBLLK,1.25IN,ZPS</t>
  </si>
  <si>
    <t>PIN, SAF,1.25IN,PLST, WHT</t>
  </si>
  <si>
    <t>PIN, SAF,1.5IN,PLST, WHT</t>
  </si>
  <si>
    <t>PIN,PLSTSAFPIN,PRESSEN,WHT,38MM,RECBSE</t>
  </si>
  <si>
    <t>PIN,SAF,1.5IN,NPS,WHT</t>
  </si>
  <si>
    <t>PINCLP,BLDOG,1.06IN,NPS</t>
  </si>
  <si>
    <t>PINCLP,BLDOG,1.25IN,NPS</t>
  </si>
  <si>
    <t>PINCLP,JAWSAFPIN,1IN,NPS</t>
  </si>
  <si>
    <t>PINK 5/8 POLKA DOT LANY B/A TRHK/SPLT</t>
  </si>
  <si>
    <t>PINK HEART-SHAPED BADGE REEL W/ CLEAR VINLY STRAP &amp;  SWIVEL SPRING CLIP.    REEL DIAMETER 1-1/4" (32MM). CORD LENGTH 34" (864MM) - RATED FOR 100,000 PULLS.  MINIMUM ORDER 25 PIECES</t>
  </si>
  <si>
    <t>PINK LUGGAGE TAG HOLDER</t>
  </si>
  <si>
    <t>PLASTIC BEAD CHAIN  4MM BEAD,38"</t>
  </si>
  <si>
    <t>PLASTIC ID CLIP</t>
  </si>
  <si>
    <t>PREMIUM 2 CARD DISPENSER W/ SIDE LOAD, HORIZONTAL</t>
  </si>
  <si>
    <t xml:space="preserve">PREMIUM 2 CARD DISPENSER W/ TOP LOAD, VERTICAL </t>
  </si>
  <si>
    <t>PREMIUM BADGE HOLDER - CLIP-ON, X-LARGE CONVENTION</t>
  </si>
  <si>
    <t>PREMIUM BADGE REEL WITH CARD CLAMP AND SWIVEL CLIP</t>
  </si>
  <si>
    <t>PREMIUM BADGE REEL WITH VINYL STRAP AND SLIDE CLIP</t>
  </si>
  <si>
    <t>PREMIUM BADGE REEL WITH VINYL STRAP AND SWIVEL CLIP</t>
  </si>
  <si>
    <t>PREMIUM DISPENSER W/ SIDE LOAD, HORIZONTAL</t>
  </si>
  <si>
    <t>PREMIUM TRANSLUCENT BADGE REEL WITH VINYL STRAP AND SLIDE CLIP</t>
  </si>
  <si>
    <t>PREMIUM TRANSLUCENT BADGE REEL WITH VINYL STRAP AND SWIVEL CLIP</t>
  </si>
  <si>
    <t>PREMIUM VINLY BADGE HOLDER - CLIP-ON, CREDIT CARD SIZE</t>
  </si>
  <si>
    <t>PREMIUM VINYL 1 POCKET HOLDER W/ SLOT &amp; CHAIN HOLES - CONVENTION SIZE</t>
  </si>
  <si>
    <t>PREMIUM VINYL 1 POCKET HOLDER W/ SLOT &amp; CHAIN HOLES - GOVERNMENT SIZE</t>
  </si>
  <si>
    <t>PREMIUM VINYL 1 POCKET HOLDER W/ SLOT AND CHAIN HOLES - GOVERNMENT SIZE</t>
  </si>
  <si>
    <t>PREMIUM VINYL 1POCKET HOLDER W/ SLOT &amp; CHAIN HOLES - CREDIT CARD SIZE</t>
  </si>
  <si>
    <t>PREMIUM VINYL -2 POCKET HOLDER W/ SLOT &amp; CHAIN HOLES - CREDIT CARD SIZE</t>
  </si>
  <si>
    <t>PREMIUM VINYL 2 POCKET HOLDER W/ SLOT &amp; CHAIN HOLES, CREDIT CARD SIZE</t>
  </si>
  <si>
    <t>PREMIUM VINYL BADGE HOLDER - CLIP-ON,  LARGE CONVENTION SIZE</t>
  </si>
  <si>
    <t>PREMIUM VINYL BADGE HOLDER - CLIP-ON, CONVENTION SIZE</t>
  </si>
  <si>
    <t>PREMIUM VINYL BADGE HOLDER - CLIP-ON, CREDIT/DATA CARD SIZE</t>
  </si>
  <si>
    <t>PREMIUM VINYL BADGE HOLDER - CLIP-ON, GOVERMENT SIZE</t>
  </si>
  <si>
    <t xml:space="preserve">PREMIUM VINYL BADGE HOLDER - CLIP-ON, GOVERNMENT SIZE </t>
  </si>
  <si>
    <t xml:space="preserve">PREMIUM VINYL BADGE HOLDER - PIN/CLIP-ON, CREDIT CARD SIZE </t>
  </si>
  <si>
    <t>PREMIUM VINYL BADGE HOLDER- CLIP-ON, CREDIT CARD SIZE</t>
  </si>
  <si>
    <t>PREMIUM VINYL DISPLAY HOLDER - CONVENTION SIZE</t>
  </si>
  <si>
    <t>PREMIUM VINYL DISPLAY HOLDER - CREDIT CARD SIZE</t>
  </si>
  <si>
    <t>PREMIUM VINYL DISPLAY HOLDER WITH CLIP- CREDIT CARD SIZE </t>
  </si>
  <si>
    <t>PREMIUM VINYL HOLDER W/ SLOT &amp; CHAIN HOLES - 3 1/2" X 5 1/2"</t>
  </si>
  <si>
    <t>PREMIUM VINYL, 1POCKET HOLDER W/ SLOT &amp; CHAIN, CREDIT CARD SIZE</t>
  </si>
  <si>
    <t xml:space="preserve">PURECLEAR™ HORIZONTAL BADGE HOLDER, CLEAR EVA MATERIAL WITH SLOT &amp; CHAIN HOLES. PVC, BPA AND PHTHALATES FREE. THESE HOLDERS ARE SUPERIOR IN REGARDS TO HEALTH AND ENVIRONMENTAL IMPACT. PURECLEAR™ IS THE IDEAL ALTERNATIVE TO PVC. MAX INSERT SIZE: 3 3/8" X 2 3/8" (86 X 60 MM), </t>
  </si>
  <si>
    <t xml:space="preserve">PURECLEAR™ HORIZONTAL BADGE HOLDER, CLEAR EVA MATERIAL WITH SLOT &amp; CHAIN HOLES. PVC, BPA AND PHTHALATES FREE. THESE HOLDERS ARE SUPERIOR IN REGARDS TO HEALTH AND ENVIRONMENTAL IMPACT. PURECLEAR™ IS THE IDEAL ALTERNATIVE TO PVC. MAX INSERT SIZE: 4" X 3" (102 X 76 MM), </t>
  </si>
  <si>
    <t xml:space="preserve">PURECLEAR™ VERTICAL BADGE HOLDER, CLEAR EVA MATERIAL WITH SLOT &amp; CHAIN HOLES. PVC, BPA AND PHTHALATES FREE. THESE HOLDERS ARE SUPERIOR IN REGARDS TO HEALTH AND ENVIRONMENTAL IMPACT. PURECLEAR™ IS THE IDEAL ALTERNATIVE TO PVC. MAX INSERT SIZE: 3 3/8" X 2 3/8" (86 X 60 MM), </t>
  </si>
  <si>
    <t xml:space="preserve">PURECLEAR™ VERTICAL BADGE HOLDER, CLEAR EVA MATERIAL WITH SLOT &amp; CHAIN HOLES. PVC, BPA AND PHTHALATES FREE. THESE HOLDERS ARE SUPERIOR IN REGARDS TO HEALTH AND ENVIRONMENTAL IMPACT. PURECLEAR™ IS THE IDEAL ALTERNATIVE TO PVC. MAX INSERT SIZE: 4" X 3" (102 X 76 MM), </t>
  </si>
  <si>
    <t>PURPLE 5/8 POLKA DOT LANY B/A TRHK/SPLT</t>
  </si>
  <si>
    <t>PURPLE LUGGAGE TAG HOLDER</t>
  </si>
  <si>
    <t>RECTANGLE BDRL,SWL CLP,CLR STRP,BLK</t>
  </si>
  <si>
    <t>RECTANGLE BDRL,SWL CLP,CLR STRP,CHROME</t>
  </si>
  <si>
    <t>RECTANGLE BDRL,SWL CLP,CLR STRP,RBLU</t>
  </si>
  <si>
    <t>RECTANGLE BDRL,SWL CLP,CLR STRP,RED</t>
  </si>
  <si>
    <t>RECTANGLE BDRL,SWL CLP,CLR STRP,WHT</t>
  </si>
  <si>
    <t>RED TOP BORDER</t>
  </si>
  <si>
    <t>RED TRANS HRT BDRL,CLR STRP,RED EKG DOME</t>
  </si>
  <si>
    <t xml:space="preserve">RED VINYL FASTENERS                    </t>
  </si>
  <si>
    <t>RED WRIST COIL W/ CLEAR VINYL STRAP AND 7/8" NICKEL-PLATED SPLIT RING, 25MM COIL, STRAP SIZE 2 3/4" (70MM), EXPANDABLE 2 1/2" X 14 1/2" (63.5MM - 368MM)</t>
  </si>
  <si>
    <t>REINFORCED VINYL STRAP CLIP (2 3/4")</t>
  </si>
  <si>
    <t>REINFORCED VINYL STRAP CLIP (4 1/8")</t>
  </si>
  <si>
    <t>RETAINER, BLACK, CASINO SLOT CARD RETAINER; 14" EXPANDABLE  COIL CORD, SPLIT RING AND 2 1/2" PLASTIC SWIVEL SNAP (J) HOOK</t>
  </si>
  <si>
    <t>RETAINER, BLACK, UNIVERSAL RETAINER CORD; 5 1/4" HEAVY DUTY EXPANDABLE  COIL CORD, SPLIT RING AND 2 1/2" PLASTIC SWIVEL SNAP (J) HOOK</t>
  </si>
  <si>
    <t>RETAINER, BLACK, WRIST COIL W/ (25MM) SPLIT RING</t>
  </si>
  <si>
    <t>RETAINER, BLACK, WRIST COIL W/ 2 3/4" (70MM) CLEAR VINYL STRAP</t>
  </si>
  <si>
    <t>RETAINER, BLUE, UNIVERSAL RETAINER CORD; 5 1/4" HEAVY DUTY EXPANDABLE  COIL CORD, SPLIT RING AND 2 1/2" PLASTIC SWIVEL SNAP (J) HOOK</t>
  </si>
  <si>
    <t>RETAINER, ORANGE, 17" (432 MM) ANTIMICROBIAL ADJUSTABLE ELASTIC ARMBAND</t>
  </si>
  <si>
    <t>RETAINER, RED, 17" (432MM)ADJUSTABLE ELASTIC ARMBAND</t>
  </si>
  <si>
    <t>RETAINER, RED, WRIST COIL W/ (25MM) SPLIT RING</t>
  </si>
  <si>
    <t>RETAINER, WHITE, WRIST COIL W/ (25MM) SPLIT RING</t>
  </si>
  <si>
    <t>RHINESTONE LANYARD, BLACK RHINESTONES ON BLACK LANYARD MATERIAL WITH LOBSTER CLAW</t>
  </si>
  <si>
    <t>RHINESTONE LANYARD, RED RHINESTONES ON BLACK LANYARD MATERIAL WITH LOBSTER CLAW</t>
  </si>
  <si>
    <t>RIGID LUGGAGE TAG CARD HOLDER W/CLEAR FRONT, BLACK</t>
  </si>
  <si>
    <t>RIGID LUGGAGE TAG CARD HOLDER W/CLEAR FRONT, FROSTED</t>
  </si>
  <si>
    <t>RIGID LUGGAGE TAG CARD HOLDER W/CLEAR FRONT, WHITE</t>
  </si>
  <si>
    <t>RIGIDWEAR VERTICAL  2-CARD BADGE HOLDER.  CLEAR RIGID PLASTIC WITH SLOT AND THUMBNOTCHES ON BOTH SIDES. HOLDS TWO 30 MIL (750 MIC) CARDS.</t>
  </si>
  <si>
    <t xml:space="preserve">ROUND MAX LABEL REEL WITH STRAP AND SLIDE CLIP </t>
  </si>
  <si>
    <t xml:space="preserve">ROYAL BLUE HORIZONTAL VINYL COLOR-BACK BADGE HOLDER .  COLOR CODE GROUPS FOR QUICK IDENTIFICATION.  TOP LOAD W/ SLOT &amp; CHAIN HOLES.   DATA/CREDIT CARD SIZE.   INSERT SIZE 2 1/16" X 3 1/4" (53 X 83 MM) </t>
  </si>
  <si>
    <t xml:space="preserve">ROYAL BLUE VINYL FASTENERS                    </t>
  </si>
  <si>
    <t>RTNR,CASSLTCRDCOR,14IN,RED,SPLTRNG,JHK</t>
  </si>
  <si>
    <t>RTNR,WRSCOI,1IN,PLST,BLU,RNG</t>
  </si>
  <si>
    <t>S2 HOLE CLIP W/COLORED 2 3/4" STRAP - YELLOW</t>
  </si>
  <si>
    <t>SHIELDED 2 CARD VINYL HOLDER</t>
  </si>
  <si>
    <t>SILICONE CELL PHONE WALLET, BLACK WITH 3M ADHESIVE ON BACK. HOLDS UP TO 3 CARDS</t>
  </si>
  <si>
    <t>SILICONE CELL PHONE WALLET, RED WITH 3M ADHESIVE ON BACK. HOLDS UP TO 3 CARDS</t>
  </si>
  <si>
    <t>SILICONE CELL PHONE WALLET, WHITE WITH 3M ADHESIVE ON BACK. HOLDS UP TO 3 CARDS</t>
  </si>
  <si>
    <t>SKI/SPORT PASS BADGE REEL</t>
  </si>
  <si>
    <t>SMALL METAL REEL W BULLDOG CLIP AND SWIVEL HOOK</t>
  </si>
  <si>
    <t>SMART CARD HOLDER - SIDE LOAD W/ SLIDE EJECTORS, HORIZONTAL</t>
  </si>
  <si>
    <t>SMART CARD HOLDER - TOP LOAD W/ SLIDE EJECTORS, VERTICAL</t>
  </si>
  <si>
    <t>SOLID COLOR BACK HOLDERS 3.63X2.33IN HORIZONTAL</t>
  </si>
  <si>
    <t xml:space="preserve">SOLID COLOR ROUND MAX LABEL REEL WITH CARD CLAMP AND SLIDE CLIP </t>
  </si>
  <si>
    <t xml:space="preserve">SOLID COLOR ROUND MAX LABEL REEL WITH STRAP AND SLIDE CLIP </t>
  </si>
  <si>
    <t xml:space="preserve">SOLID COLOR ROUND MAX LABEL REEL WITH STRAP AND SWIVEL CLIP </t>
  </si>
  <si>
    <t>SPLTRNG- round edge 1</t>
  </si>
  <si>
    <t>SQUARE MAX LABEL REEL WITH STRAP AND SLIDE CLIP</t>
  </si>
  <si>
    <t>S-SERIES PROXIMITY HOLDER - CREDIT CARD SIZE, VERTICAL</t>
  </si>
  <si>
    <t>S-SERIES PROXIMITY HOLDER - CREDIT/DATA CARD SIZE, VERTICAL</t>
  </si>
  <si>
    <t>S-SERIES PROXIMITY HOLDER - GOVERNMENT SIZE, VERTICAL</t>
  </si>
  <si>
    <t>STANDARD LANYARD,  RECYLCED PET, NAVY BLUE, 3/8" (10MM) FLAT ECO WEAVE, WITH BLACK WIDE PLASTIC HOOK AND BREAK-AWAY</t>
  </si>
  <si>
    <t>STANDARD LANYARD, RECYLCED PET, BLACK, 5/8" (16MM) FLAT ECO WEAVE, WITH BLACK WIDE PLASTIC HOOK AND BREAK-AWAY</t>
  </si>
  <si>
    <t>STANDARD LANYARD, RECYLCED PET, BLACK,3/8" (10MM),FLAT  ECO WEAVE WITH BLACK WIDW PLASTIC HOOK AND BREAK-AWAY</t>
  </si>
  <si>
    <t>STANDARD LANYARD, RECYLCED PET, FOREST GREEN, 3/8" (10MM) FLAT ECO WEAVE, WITH BLACK WIDE PLASTIC HOOK AND BREAK-AWAY</t>
  </si>
  <si>
    <t>STANDARD LANYARD, RECYLCED PET, FOREST GREEN, 5/8" (16MM) FLAT ECO WEAVE, WITH BLACK WIDE PLASTIC HOOK AND BREAK-AWAY</t>
  </si>
  <si>
    <t>STANDARD LANYARD, RECYLCED PET, NATURAL, 3/8" (10MM) FLAT BRAIDED, WITH WHITE WIDE PLASTIC HOOK AND BREAK-AWAY</t>
  </si>
  <si>
    <t>STANDARD LANYARD, RECYLCED PET, PURPLE, 3/8" (10MM) FLAT ECO WEAVE, WITH BLACK WIDE PLASTIC HOOK AND BREAK-AWAY</t>
  </si>
  <si>
    <t>STANDARD LANYARD, RECYLCED PET, PURPLE, 5/8" (16MM) FLAT ECO WEAVE, WITH BLACK WIDE PLASTIC HOOK AND BREAK-AWAY</t>
  </si>
  <si>
    <t>STANDARD LANYARD, RECYLCED PET, RED, 3/8" (10MM) FLAT ECO WEAVE, WITH BLACK WIDE PLASTIC HOOK AND BREAK-AWAY</t>
  </si>
  <si>
    <t>STANDARD LANYARD, RECYLCED PET, RED, 5/8" (16MM) FLAT ECO WEAVE, WITH BLACK WIDE PLASTIC HOOK AND BREAK-AWAY</t>
  </si>
  <si>
    <t>STARS &amp; STRIPES, 5/8"W X 35"L</t>
  </si>
  <si>
    <t>STRAP CLIP WITH PIN/CLIP COMBO</t>
  </si>
  <si>
    <t>STRAP CLIP WITH SUSPENDER CLIP</t>
  </si>
  <si>
    <t>STRAP CLIP, 2-3/4" CLEAR VINYL STRAP W/3 METAL + 1 BRASS PART</t>
  </si>
  <si>
    <t>STRAP CLIP, BLACK 3 1/8" (79MM), PLASTIC KNURLED THUMB-GRIP W/DELRIN STRAP</t>
  </si>
  <si>
    <t>STRAP CLIP, BRADY CLOTHING FRIENDLY CLIP, STRAP LENGTH: 2 3/4"</t>
  </si>
  <si>
    <t>STRAP CLIP, CLEAR,  2-3/4" (70MM), FLEX VINYL STRAP W/ RIBBED CLIP, NICKEL PLATED STEEL</t>
  </si>
  <si>
    <t>STRAP CLIP, CLEAR, 2 3/4" (70MM), THUMB GRIP CLEAR MYLAR STRAP CLIP (100 PIECE/BAG), NICKEL PLATED STEEL</t>
  </si>
  <si>
    <t>STRAP CLIP, CLEAR, 2-3/4" (70MM) &amp; 5 7/8" (145MM), FLEX VINYL DOUBLE STRAPS, 2-HOLE CLIP, NICKEL PLATED STEEL</t>
  </si>
  <si>
    <t>STRAP CLIP, CLEAR, 2-3/4" (70MM), CLEAR VINYL STRAP, STRAP PIN-CLIP COMBO, NICKEL PLATED STEEL</t>
  </si>
  <si>
    <t>STRAP CLIP, CLEAR, 2-3/4" (70MM), FLEX VINYL STRAP 100 PIECE/BAG, LARGE SNAPS</t>
  </si>
  <si>
    <t>STRAP CLIP, CLEAR, 2-3/4" (70MM), FLEX VINYL STRAP W/BLACK RUBBERIZED TIP, 2-HOLE CLIP,  NICKEL PLATED STEEL</t>
  </si>
  <si>
    <t>STRAP CLIP, CLEAR, 2-3/4" (70MM), FLEX VINYL STRAP, W/ 1-HOLE CLIP, NICKEL PLATED STEEL</t>
  </si>
  <si>
    <t>STRAP CLIP, CLEAR, 2-3/4" (70MM), FLEX VINYL STRAP, W/ 2-HOLE CLIP, STAINLESS STEEL</t>
  </si>
  <si>
    <t>STRAP CLIP, CLEAR, 2-3/4" (70MM), FLEX VINYL STRAP, W/ EMBOSSED "U" CLIP, NICKEL PLATED STEEL</t>
  </si>
  <si>
    <t>STRAP CLIP, CLEAR, 2-3/4" (70MM), FLEX VINYL STRAP, W/ KNURLED GRIP CLIP, NICKEL PLATED STEEL</t>
  </si>
  <si>
    <t>STRAP CLIP, CLEAR, 2-3/4" (70MM), FLEX VINYL STRAP, W/ SMOOTH FACE CLIP, NICKEL PLATED STEEL</t>
  </si>
  <si>
    <t>STRAP CLIP, CLEAR, 2-3/4" (70MM), MYLAR STRAP, 2-HOLE CLIP</t>
  </si>
  <si>
    <t>STRAP CLIP, CLEAR, 2-3/4" (70MM), SWIPE CLEAR VINYL HEAT-SEALED STRAP, NICKEL PLATED STEEL</t>
  </si>
  <si>
    <t>STRAP CLIP, CLEAR, 2-3/4" (70MM), VINYL BADGE STRAP CLIP (100 PIECE/BAG) 2-HOLE CLIP, NICKEL PLATED STEEL</t>
  </si>
  <si>
    <t>STRAP CLIP, CLEAR, 2-3/4" (70MM), VINYL BADGE STRAP CLIP (25 PIECE/BAG), NICKEL PLATED STEEL</t>
  </si>
  <si>
    <t>STRAP CLIP, CLEAR, 2-3/4" (70MM), VINYL BADGE STRAP CLIP (500 PIECE/BAG) 2-HOLE CLIP, NICKEL PLATED STEEL</t>
  </si>
  <si>
    <t>STRAP CLIP, CLEAR, 2-3/4" (70MM), VINYL STRAP CLIP WITH PERMANENT SNAP AND EMBOSSED "U" CLIP,  NICKEL PLATED STEEL</t>
  </si>
  <si>
    <t>STRAP CLIP, CLEAR, 2-3/4" (70MM), VINYL STRAP KNURLBED GRIP CLIP &amp; BLACK CAP, NICKEL PLATED STEEL</t>
  </si>
  <si>
    <t>STRAP CLIP, CLEAR, 3-1/2" (89MM), FLEX VINYL STRAP W/ 2-HOLE CLIP, NICKEL PLATED STEEL</t>
  </si>
  <si>
    <t>STRAP CLIP, CLEAR, 3-1/2" (89MM), FLEX VINYL STRAP W/ 2-HOLE CLIP, STAINLESS STEEL</t>
  </si>
  <si>
    <t>STRAP CLIP, CLEAR, 4" (101.5MM), MYLAR STRAP W/ 2-HOLE CLIP, NICKEL PLATED STEEL</t>
  </si>
  <si>
    <t>STRAP CLIP, CLEAR, 5 3/4" (146MM),  FLEX VINYL STRAP W/ 2-HOLE CLP, NICKEL PLATED STEEL</t>
  </si>
  <si>
    <t>STRAP CLIP, DOP-FREE VINYL, 2 3/4" (70MM), 2-HOLE CLIP NICKEL PLATED STEEL</t>
  </si>
  <si>
    <t>STRAP CLIP, FROSTED, 2-1/4", (58MM) MOLDED  STRAP, WHITE PLASTIC 1-HOLE CLIP STEEL SPRING</t>
  </si>
  <si>
    <t>STRAP CLIP, GREEN, 3 1/8" (79MM), PLASTIC KNURLED THUMB-GRIP W/DELRIN STRAP</t>
  </si>
  <si>
    <t>STRAP CLIP, OPAQUE WHITE, 2-3/4" (70MM), FILAMENT-REINFORCED VINYL STRAP, 2-HOLE CLIP, NICKEL PLATED STEEL</t>
  </si>
  <si>
    <t>STRAP CLIP, OPAQUE WHITE, 2-3/4" (70MM), FILAMENT-REINFORCED VINYL STRAP, SMOOTH FACE SUSPENDER CLIP, NICKEL PLATED STEEL</t>
  </si>
  <si>
    <t>STRAP CLIP, OPAQUE WHITE, 2-3/4" (70MM), MYLAR STRAP W/EMBOSSED "U" CLIP, NICKEL PLATED STEEL</t>
  </si>
  <si>
    <t>STRAP CLIP, ORANGE, 3 1/8" (79MM), PLASTIC KNURLED THUMB-GRIP W/DELRIN STRAP</t>
  </si>
  <si>
    <t>STRAP CLIP, RED, 3  1/8" (79MM), PLASTIC KNURLED THUMB-GRIP W/DELRIN STRAP</t>
  </si>
  <si>
    <t>STRAP CLIP, ROYAL BLUE, 3 1/8" (79MM), PLASTIC KNURLED THUMB-GRIP W/DELRIN STRAP</t>
  </si>
  <si>
    <t>STRAP CLIP, WHITE, 3 1/8" (79MM), PLASTIC  KNURLED THUMB-GRIP W/DELRIN STRAP</t>
  </si>
  <si>
    <t>STRAP CLIP, YELLOW, 3 1/8" (79MM),  PLASTIC  KNURLED THUMB-GRIP W/DELRIN STRAP</t>
  </si>
  <si>
    <t xml:space="preserve">STRPCLP,1HLRIBFAC,3.5IN,MY,CLR          </t>
  </si>
  <si>
    <t>STRPCLP,2.75IN,CLRPVC,1HOLCLP,NPS</t>
  </si>
  <si>
    <t>STURDI CLIP (REUSABLE WHITE PLASTIC)</t>
  </si>
  <si>
    <t xml:space="preserve">TRANSLUCENT HEART BADGE REEL        </t>
  </si>
  <si>
    <t>TRANSLUCENT MAX LABEL REEL WITH STRAP AND SLIDE CLIP</t>
  </si>
  <si>
    <t>TRANSLUCENT MAX LABEL REEL WITH STRAP AND SWIVEL CLIP</t>
  </si>
  <si>
    <t>TRANSLUCENT ROYAL BLUE BADGE REEL WITH PRESSURE RELEASE LATCH AND TWIST-FREE FEATURE. FITS ALL SLOTTED CARDS.</t>
  </si>
  <si>
    <t xml:space="preserve">TUB- 0- LANYARDS                        </t>
  </si>
  <si>
    <t xml:space="preserve">TUB- 0- REELS                           </t>
  </si>
  <si>
    <t>TWIST FREE MINI-BAK WITH SLIDE CLIP</t>
  </si>
  <si>
    <t>TWIST FREE MINI-BAK WITH SWIVEL CLIP</t>
  </si>
  <si>
    <t>TWO PIECE MAGNET SET - PLASTIC ENCASED</t>
  </si>
  <si>
    <t>TWO PIECE MAGNET SET - ZINC PLATED</t>
  </si>
  <si>
    <t>VEHICLE ID HOLDER (3 3/8" X 2 3/8")</t>
  </si>
  <si>
    <t>VEHICLE ID HOLDERS (2 3/8" X 3 3/8")</t>
  </si>
  <si>
    <t>Vert. Prox Holder w/Slot</t>
  </si>
  <si>
    <t>VERTICAL BADGE HOLDER WITH CLEAR RESEALABLE CLOSURE.  SLOT AND CHAIN HOLES. INSIDE DIMENSIONS: 2.40" X 3.60" OUTSIDE DIMENSIONS: 3.00" X 4.81"</t>
  </si>
  <si>
    <t xml:space="preserve">VINYL ADAPTER W/  ALIGATOR CLIP FOR USE WITH A BAR PIN. </t>
  </si>
  <si>
    <t>VINYL BELT STRAP</t>
  </si>
  <si>
    <t>VINYL COATED STRAP CLIP</t>
  </si>
  <si>
    <t>VINYL CREDENTIAL WALLET WITH CLEAR POCKET IN THE FRONT AND A ZIPPER POUCH</t>
  </si>
  <si>
    <t xml:space="preserve">WHITE HORIZONTAL VINYL COLOR-BACK BADGE HOLDER .  COLOR CODE GROUPS FOR QUICK IDENTIFICATION.  TOP LOAD W/ SLOT &amp; CHAIN HOLES.   DATA/CREDIT CARD SIZE.   INSERT SIZE 2 1/16" X 3 1/4" (53 X 83 MM) </t>
  </si>
  <si>
    <t xml:space="preserve">WHITE PLASTIC DUAL POST TEXTURED LUGGAGE STRAP, 7 3/8 X 3/8" (187 X 9MM), </t>
  </si>
  <si>
    <t>WHITE SEMI-RIGID VINYL LUGGAGE TAG HOLDER, 4 1/4 X 2 1/2" (108 X 64MM)</t>
  </si>
  <si>
    <t xml:space="preserve">WHITE VINYL FASTENERS                    </t>
  </si>
  <si>
    <t>WHT HEART BDRL,CLR STRAP,WHT EKG DOME</t>
  </si>
  <si>
    <t>WRIST COIL W/ SPLIT KEY RING</t>
  </si>
  <si>
    <t>WRIST COIL W/ VINYL STRAP END FITTING</t>
  </si>
  <si>
    <t>YELLOW BORDER, 3-3/4"W X 3"H</t>
  </si>
  <si>
    <t xml:space="preserve">YELLOW GOV'T/MILITARY SIZE HORIZONTAL VINYL COLOR-BAR BADGE HOLDER W/ NECK CORD.  ALL IN ONE HOLDER. NO NEED TO PURCHASE LANYARD SPERATELY. USE TO COLOR CODE DIFFERENT GROUPS. NECK CORD IS 36" LONG AND HAS AN ADJUSTABLE CORD LOCK.  INSERT SIZE 2 9/16" X 3 5/8" (67 X 93 MM) </t>
  </si>
  <si>
    <t>YELLOW TOP BORDER</t>
  </si>
  <si>
    <t xml:space="preserve">YELLOW VINYL FASTENERS                    </t>
  </si>
  <si>
    <t>ZIPPER CLOSURE - GOVERNMENT SIZE, HORIZONTAL</t>
  </si>
  <si>
    <t>ZIPPER CLOSURE W/ KEY RING - CREDIT CARD SIZE, HORIZONTAL</t>
  </si>
  <si>
    <t>ZIPPER CLOSURE W/ SLOT &amp; CHAIN HOLES - CREDIT CARD SIZE, HORIZONTAL</t>
  </si>
  <si>
    <t>ZIPPER CLOSURE W/ SLOT &amp; CHAIN HOLES - CREDIT CARD SIZE, VERTICAL</t>
  </si>
  <si>
    <t>ZIPPER CLOSURE W/ SLOT &amp; CHAIN HOLES - GOVERNMENT SIZE, VERTICAL</t>
  </si>
  <si>
    <t>Brady Corp.</t>
  </si>
  <si>
    <t>S-SERIES PROXIMITY HOLDER - CREDIT/DATA CARD SIZE, HORIZONTAL</t>
  </si>
  <si>
    <t>20K758USB-CL6
(ISG CV20)</t>
  </si>
  <si>
    <t>24C7.38USB-CL8
(ISG CV24)</t>
  </si>
  <si>
    <t>20K758USB-SYS</t>
  </si>
  <si>
    <t>1/4" COLOR CAMERA High Res 50MM CS MT 6MM LENS 5VDC BLACK CASE USB OUTPUT CYPRESS NTSC WITH CABLE</t>
  </si>
  <si>
    <t>1/3" COLOR CAMERA CMOS 1280X1024 CS MT w/ 8MM LENS 5 VDC PROSCAN USB2.0 OUTPUT CYPRESS</t>
  </si>
  <si>
    <t>1/4" COLOR CAMERA High Res 50MM CS MT 6MM LENS 5VDC BLACK CASE USB OUTPUT CYPRESS NTSC WITH CABLE AND FLEXIBLE GOOSENECKARM ALLOWS FOR EASY CAMERA CONTROL</t>
  </si>
  <si>
    <t>24C708AF
(ISG CV50)</t>
  </si>
  <si>
    <t>5MP USB 2.0 Camera with Synchronized Flash and Auto Focus, UVC Compliant</t>
  </si>
  <si>
    <t>24C7.38USB-F-L8</t>
  </si>
  <si>
    <t>1/3" COLOR CAMERA CMOS 1280X1024 CS MT w/ 8MM LENS 5 VDC PROSCAN USB2.0 OUTPUT CYPRESS and INTEGRATED FLASH</t>
  </si>
  <si>
    <t>Videology Imaging Solutions, Inc</t>
  </si>
  <si>
    <t>Producer Business -&gt; Gateway Suite</t>
  </si>
  <si>
    <t>Producer Enterprise -&gt; Gateway Suite</t>
  </si>
  <si>
    <t>Visitor Business -&gt; Gateway Suite</t>
  </si>
  <si>
    <t>ARMET Group ZC350, Single-Sided, US Cord, USB &amp; Ethernet, PC/SC Contact, Contactless Mifare, iClass</t>
  </si>
  <si>
    <t>SMART-Bit Shredder</t>
  </si>
  <si>
    <t>659943-5</t>
  </si>
  <si>
    <t>Disposal Bags5</t>
  </si>
  <si>
    <t>Disposal Bags</t>
  </si>
  <si>
    <t>659944-01</t>
  </si>
  <si>
    <t>Cutter Blade</t>
  </si>
  <si>
    <t>StandingFrame</t>
  </si>
  <si>
    <t>DisposalLargeBags</t>
  </si>
  <si>
    <t>651527K</t>
  </si>
  <si>
    <t>651527B</t>
  </si>
  <si>
    <t>651536K</t>
  </si>
  <si>
    <t>651536B</t>
  </si>
  <si>
    <t>651461K</t>
  </si>
  <si>
    <t>651461B</t>
  </si>
  <si>
    <t>651528K</t>
  </si>
  <si>
    <t>651528B</t>
  </si>
  <si>
    <t>651540K</t>
  </si>
  <si>
    <t>651540B</t>
  </si>
  <si>
    <t>651462K</t>
  </si>
  <si>
    <t>651462B</t>
  </si>
  <si>
    <t>651398K</t>
  </si>
  <si>
    <t>651398B</t>
  </si>
  <si>
    <t>651404K</t>
  </si>
  <si>
    <t>651404B</t>
  </si>
  <si>
    <t>651323K</t>
  </si>
  <si>
    <t>651323B</t>
  </si>
  <si>
    <t>651399K</t>
  </si>
  <si>
    <t>651399B</t>
  </si>
  <si>
    <t>651406K</t>
  </si>
  <si>
    <t>651406B</t>
  </si>
  <si>
    <t>651407K</t>
  </si>
  <si>
    <t>651407B</t>
  </si>
  <si>
    <t>651400K</t>
  </si>
  <si>
    <t>651400B</t>
  </si>
  <si>
    <t>651410K</t>
  </si>
  <si>
    <t>651410B</t>
  </si>
  <si>
    <t>659006-II</t>
  </si>
  <si>
    <t>659007-II</t>
  </si>
  <si>
    <t>IPS</t>
  </si>
  <si>
    <t>IPO</t>
  </si>
  <si>
    <t>IPFS</t>
  </si>
  <si>
    <t>IPFO</t>
  </si>
  <si>
    <t>IPLS</t>
  </si>
  <si>
    <t>IPLO</t>
  </si>
  <si>
    <t>IPFLS</t>
  </si>
  <si>
    <t>IPFLO</t>
  </si>
  <si>
    <t>ILS</t>
  </si>
  <si>
    <t>ILSO</t>
  </si>
  <si>
    <t>TBD</t>
  </si>
  <si>
    <t>659CPFFH-7</t>
  </si>
  <si>
    <t>659W26-7</t>
  </si>
  <si>
    <t>659S34-7</t>
  </si>
  <si>
    <t>659W25-7</t>
  </si>
  <si>
    <t>659Q66-7</t>
  </si>
  <si>
    <t>659Y51FF-7</t>
  </si>
  <si>
    <t>659Y51FH-7</t>
  </si>
  <si>
    <t>659066FH</t>
  </si>
  <si>
    <t>659W26</t>
  </si>
  <si>
    <t>659W24</t>
  </si>
  <si>
    <t>659W25</t>
  </si>
  <si>
    <t>659Q63</t>
  </si>
  <si>
    <t>659Y51FF</t>
  </si>
  <si>
    <t>659Y51FH</t>
  </si>
  <si>
    <t>670D80-W</t>
  </si>
  <si>
    <t>670Y13-W</t>
  </si>
  <si>
    <t>670C60</t>
  </si>
  <si>
    <t xml:space="preserve"> SMART-31S Simplex Printer / USB</t>
  </si>
  <si>
    <t xml:space="preserve"> SMART-31S Simplex Printer / USB / Kit (1 YMCKO Ribbon, 100 PVC Cards, 1 Long Cleaning Card)</t>
  </si>
  <si>
    <t xml:space="preserve"> SMART-31S Simplex Printer / USB / Ethernet</t>
  </si>
  <si>
    <t xml:space="preserve"> SMART-31S Simplex Printer / USB / Ethernet Kit (1 YMCKO Ribbon, 100 PVC Cards, 1 Long Cleaning Card)</t>
  </si>
  <si>
    <t xml:space="preserve"> SMART-31S Simplex Printer / USB / Magnetic Encoder</t>
  </si>
  <si>
    <t xml:space="preserve"> SMART-31S Simplex Printer / USB / Magnetic Encoder Kit (1 YMCKO Ribbon, 100 PVC Cards, 1 Long Cleaning Card)</t>
  </si>
  <si>
    <t xml:space="preserve"> SMART-31D Duplex Printer / USB</t>
  </si>
  <si>
    <t xml:space="preserve"> SMART-31D Duplex Printer / USB / Kit (1 YMCKOK Ribbon, 100 PVC Cards, 1 Long Cleaning Card) </t>
  </si>
  <si>
    <t xml:space="preserve"> SMART-31D Duplex Printer / USB / Ethernet</t>
  </si>
  <si>
    <t xml:space="preserve"> SMART-31D Duplex Printer / USB / Ethernet Kit (1 YMCKOK Ribbon, 100 PVC Cards, 1 Long Cleaning Card) </t>
  </si>
  <si>
    <t xml:space="preserve"> SMART-31D Duplex Printer / USB / Magnetic Encoder</t>
  </si>
  <si>
    <t xml:space="preserve"> SMART-31D Duplex Printer / USB / Magnetic Encoder Kit (1 YMCKOK Ribbon, 100 PVC Cards, 1 Long Cleaning Card) </t>
  </si>
  <si>
    <t xml:space="preserve"> SMART-31R Simplex Re-Write-able Printer / USB</t>
  </si>
  <si>
    <t xml:space="preserve">SMART-31 Ethernet Option </t>
  </si>
  <si>
    <t>SMART-31 Magnetic Stripe Enc. (ISO 7811 (Track?,?,? Read/Write), Hi-Co / Lo-Co Enc.)</t>
  </si>
  <si>
    <t>SMART-31 Contact SmartCard Enc. (Internal) ISO 7816 (ID-1)</t>
  </si>
  <si>
    <t>SMART-31 Contactless SmartCard Enc. (Internal, 13.56Mhz) ISO 14443 (Type A/B), MIFARE, DESFire,  i-Class - OVER USB</t>
  </si>
  <si>
    <t>SMART-31 Contactless SmartCard Enc. (Internal, 13.56Mhz) ISO 14443 (Type A/B), MIFARE, DESFire,  i-Class - OVER Eth.</t>
  </si>
  <si>
    <t>SMART-31 Flipper Assembly (converts 31S simplex to 31D duplex)</t>
  </si>
  <si>
    <t xml:space="preserve">SMART-31 Thermal Print Head </t>
  </si>
  <si>
    <t>SMART-51S Simplex Printer / USB</t>
  </si>
  <si>
    <t>SMART-51S Simplex Printer / USB / Kit (1 YMCKO Rib., 100 PVC Cards, 1  Cleaning Card)</t>
  </si>
  <si>
    <t xml:space="preserve">SMART-51S Simplex Printer / USB / Ethernet </t>
  </si>
  <si>
    <t>SMART-51S Simplex Printer / USB / Ethernet / Kit (1 YMCKO Rib., 100 PVC Cards, 1  Cleaning Card)</t>
  </si>
  <si>
    <t xml:space="preserve">SMART-51S Simplex Printer / USB / Magnetic Encoding </t>
  </si>
  <si>
    <t>SMART-51S Simplex Printer / USB / Magnetic Encoding / Kit (1 YMCKO Rib., 100 PVC Cards, 1  Cleaning Card)</t>
  </si>
  <si>
    <t>SMART-51D Duplex Printer / USB</t>
  </si>
  <si>
    <t>SMART-51D Duplex Printer / USB / Kit (1 YMCKOK Rib., 100 PVC Cards, 1  Cleaning Card)</t>
  </si>
  <si>
    <t xml:space="preserve">SMART-51D Duplex Printer / USB / Ethernet </t>
  </si>
  <si>
    <t>SMART-51D Duplex Printer / USB / Ethernet / Kit (1 YMCKOK Rib., 100 PVC Cards, 1  Cleaning Card)</t>
  </si>
  <si>
    <t xml:space="preserve">SMART-51D Duplex Printer / USB / Magnetic Encoding </t>
  </si>
  <si>
    <t>SMART-51D Duplex Printer / USB / Magnetic Encoding / Kit (1 YMCKOK Rib., 100 PVC Cards, 1  Cleaning Card)</t>
  </si>
  <si>
    <t>SMART-51L Duplex Printer &amp; Laminator / USB (NOTE: 51L will not operate without a laminate ribbon installed)</t>
  </si>
  <si>
    <t>SMART-51L Duplex Printer &amp; Laminator / USB / Kit (1 YMCKOK Rib., 100 PVC Cards, 1  Cleaning Card, 1 "Globe Flags" Holo)</t>
  </si>
  <si>
    <t xml:space="preserve">SMART-51L Duplex Printer &amp; Laminator  / USB / Ethernet </t>
  </si>
  <si>
    <t>SMART-51L Duplex Printer &amp; Laminator  / USB / Ethernet / Kit (1 YMCKOK Rib., 100 PVC Cards, 1  Cleaning Card, 1 "Globe Flags" Holo)</t>
  </si>
  <si>
    <t>SMART-51 Ethernet Option</t>
  </si>
  <si>
    <t>SMART-51 Magnetic Stripe Enc. Standard (ISO 7811 (Track?,?,? Read/Write), Hi-Co / Lo-Co Enc.)</t>
  </si>
  <si>
    <t>SMART-51 Magnetic Stripe Enc. Upper (ISO 7811 (Track?,?,? Read/Write), Hi-Co / Lo-Co Enc.)</t>
  </si>
  <si>
    <t>SMART-51 Contact SmartCard Enc. (Internal) ISO 7816 (ID-1)</t>
  </si>
  <si>
    <t>SMART-51 Contactless SmartCard Enc. (Internal, 13.56Mhz) ISO 14443 (Type A/B), MIFARE, DESFire,  i-Class - OVER USB</t>
  </si>
  <si>
    <t>SMART-51 Contactless SmartCard Enc. (Internal, 13.56Mhz) ISO 14443 (Type A/B), MIFARE, DESFire,  i-Class - OVER Eth.</t>
  </si>
  <si>
    <t>SMART-51 Flipper Assembly for Dual-Sided Printing</t>
  </si>
  <si>
    <t>SMART-51 Laminator with Flipper Assembly (Dual Side Printing &amp; Dual Side Laminating)</t>
  </si>
  <si>
    <t>SMART-51 Physical Lock For Printer Card Hopper and Ribbon Door</t>
  </si>
  <si>
    <t>SMART-51L Physical Lock For Laminator Flim Door</t>
  </si>
  <si>
    <t>SMART-51 Kensington Lock Security Connection</t>
  </si>
  <si>
    <t>SMART-51 Single Card Exception Feeder</t>
  </si>
  <si>
    <t>SMART-51 Rear Exit Card Stacker, holds 100 cards</t>
  </si>
  <si>
    <t xml:space="preserve">SMART-51 Thermal print head </t>
  </si>
  <si>
    <t xml:space="preserve">SMART-51 Thermal laminate head </t>
  </si>
  <si>
    <t>YMCKO Full-color, resin black and overlay panel ribbon with cleaning roller, 250 cards/roll</t>
  </si>
  <si>
    <t>YMCKOK Full-color, two resin black and overlay panel ribbon with cleaning roller, 200 cards/roll</t>
  </si>
  <si>
    <t>ymcKO Half color, resin black, overlay panel ribbon with cleaning roller, 350 cards/roll</t>
  </si>
  <si>
    <t>YMCFKO Full-color and UV panel ribbon with cleaning roller, 200 cards/roll</t>
  </si>
  <si>
    <t>K Resin Black ribbon with cleaning roller, 1200 cards/roll</t>
  </si>
  <si>
    <t>MS Resin metallic silver ribbon with the disposable cleaning roller, 1200 cards/roll</t>
  </si>
  <si>
    <t>MG Resin metallic gold ribbon with the disposable cleaning roller, 1200 cards/roll</t>
  </si>
  <si>
    <t>W Resin white ribbon with the disposable cleaning roller, 1200 cards/roll</t>
  </si>
  <si>
    <t>B Resin blue ribbon with the disposable cleaning roller, 1200 cards/roll</t>
  </si>
  <si>
    <t>R Resin red ribbon with the disposable cleaning roller, 1200 cards/roll</t>
  </si>
  <si>
    <t>SO Scratch-off mono ribbon with the disposable cleaning roller, 1200 cards/roll</t>
  </si>
  <si>
    <t>KO Dye-Sub Black and overlay ribbon with cleaning roller, 600 cards/roll</t>
  </si>
  <si>
    <t>Clear patch type laminate film, 1mil (25mic), standard, 250 cards/roll</t>
  </si>
  <si>
    <t>Hologram patch type laminate film, 1mil (25mic), "Globe Flags", 250 cards/roll</t>
  </si>
  <si>
    <t>Hologram patch type laminate film, 1mil (25mic), "Celestial", 250 cards/roll</t>
  </si>
  <si>
    <t>Clear patch type laminate film, 1mil (25mic), smart cut, 250 cards/roll</t>
  </si>
  <si>
    <t>Alternating full Clear IC patch film front, 1/2 clear patch back, 1mil, 125 cards/roll, (Special Order)</t>
  </si>
  <si>
    <t>Alternating Full Clear Patch Film front, Half Clear Patch Film Back, 1mil, 125 cards/roll (Special Order)</t>
  </si>
  <si>
    <t>Hologram patch type laminate film, 1mil(25mic) "Genuine Medical",250 images/roll</t>
  </si>
  <si>
    <t>Hologram patch type laminate film, 1mil(25mic) "Secure Globe",250 images/roll</t>
  </si>
  <si>
    <t>Hologram patch type laminate film, 1mil(25mic) "Official Fire/Rescue",250 images/roll (Special Order)</t>
  </si>
  <si>
    <t>Hologram patch type laminate film, 1mil(25mic) "Law Enforcement", 250 images/roll (Special Order)</t>
  </si>
  <si>
    <t>Alternating Full Hologram patch "Secure Globe" front, Full clear patch back, 1mil, 125 cards/roll</t>
  </si>
  <si>
    <t>Alternating Full Hologram patch "Secure Globe" front, 1/2 clear patch back, 1mil, 125 cards/roll</t>
  </si>
  <si>
    <t>Hologram patch type laminate film, 1mil(25mic) "Cannabis Secure",250 images/roll</t>
  </si>
  <si>
    <t xml:space="preserve"> Long sleeve cleaning card kit for automatic cleaning (10pcs)</t>
  </si>
  <si>
    <t xml:space="preserve"> Cleaning roller kit (10pcs)</t>
  </si>
  <si>
    <t>IPA-Solution Presaturated Swabs,  4" handle, 10 pieces per kit</t>
  </si>
  <si>
    <t>IPA-Solution filled pens for Thermal Print Head Cleaning, 12 pens per Kit</t>
  </si>
  <si>
    <t>SMART-70 Printer (Simplex) with 500 Card Input Hopper and 80 card exit box</t>
  </si>
  <si>
    <t>SMART-70 Printer (Simplex) with 500-Card Input Hopper and 500-Card Output Hopper</t>
  </si>
  <si>
    <t>SMART-70 Printer (Duplex) with 500-Card Input Hopper, Flipper and 80 card exit box</t>
  </si>
  <si>
    <t>SMART-70 Printer (Duplex) with 500-Card Input Hopper, Flipper and 500-Card Output Hopper</t>
  </si>
  <si>
    <t>SMART-70 Printer (Simplex) with Laminator and 100 card exit box</t>
  </si>
  <si>
    <t>SMART-70 Printer (Simplex) with 500-Card Input Hopper, Laminator and 500-Card Output Hopper</t>
  </si>
  <si>
    <t>SMART-70 Printer (Duplex) with 500-Card Input Hopper, Flipper, Laminator and 100 card exit box</t>
  </si>
  <si>
    <t>SMART-70 Printer (Duplex) with 500-Card Input Hopper, Flipper, Laminator and 500-Card Output Hopper</t>
  </si>
  <si>
    <t>SMART-70 Laminator (Simplex) with 500-Card Input Hopper and 100 card exit box</t>
  </si>
  <si>
    <t>SMART-70 Laminator (Simplex) with 500-Card Input Hopper and 500-Card Output Hopper</t>
  </si>
  <si>
    <t>SMART-70 Printer Simplex Sided Card Module / No Encoding / USB / Ethernet</t>
  </si>
  <si>
    <t xml:space="preserve">SMART-70 Flipper Module for Duplex Sided Card Printing and Laminating </t>
  </si>
  <si>
    <t>SMART-70 Laminator Simplex Sided Module</t>
  </si>
  <si>
    <t>SMART-70 Input Hopper 500-Card Capacity Module</t>
  </si>
  <si>
    <t>SMART-70 Input Hopper 300-Card Capacity Module</t>
  </si>
  <si>
    <t>SMART-70 Ouput Hopper 500-Card Capacity Module</t>
  </si>
  <si>
    <t>SMART-70 Ouput Hopper 300-Card Capacity Module</t>
  </si>
  <si>
    <t>SMART-70 Ribbon Cartridge [Tray] for SMART-70 PRINTER (additional)</t>
  </si>
  <si>
    <t>SMART-70 Laminate Cartridge [Tray] for SMART-70 LAMINATOR (additional)</t>
  </si>
  <si>
    <t>SMART-70 Input or Output Hopper Cartridge with 300-Card Capacity</t>
  </si>
  <si>
    <t>SMART-70 Input or Output Hopper Cartridge with 500-Card Capacity</t>
  </si>
  <si>
    <t>SMART-70 Magnetic Stripe Encoder - ISO 7811 (Track I, II, III Read/Write, Hi-Co / Lo-Co) JIS II</t>
  </si>
  <si>
    <t>SMART-70 Contactless SmartCard Encoder (Internal, 13.56Mhz) - MIFARE, ISO 14443 (Type A/B), ISO 15693, Desfire, iClass</t>
  </si>
  <si>
    <t>SMART-70 Hybrid Flipper Module with Contact IC option installed</t>
  </si>
  <si>
    <t>SMART-70 Hybrid Flipper Module with Contactless RF option installed</t>
  </si>
  <si>
    <t>SMART-70 Hybrid Flipper Module with Scanner option installed</t>
  </si>
  <si>
    <t>SMART-70 Hybrid Flipper Module with IC &amp; RF option installed</t>
  </si>
  <si>
    <t>SMART-70 Hybrid Flipper Module with all options installed</t>
  </si>
  <si>
    <t>Base structure for installing SMART-70 Hybrid Flipper options</t>
  </si>
  <si>
    <t>Contact SmartCard Encoder - ISO 7816 (ID-1)</t>
  </si>
  <si>
    <t>Contactless SmartCard Encoder (13.56Mhz) - MIFARE, ISO 14443 (Type A/B), ISO 15693, Desfire, i-Class</t>
  </si>
  <si>
    <t>Dual Scanner(600dpi, dual side color image &amp; barcode)</t>
  </si>
  <si>
    <t>Multi hopper with 2 500-cards cartridges (1000 cards capacity)</t>
  </si>
  <si>
    <t>Multi hopper with 3 500-cards cartridges (1500 cards capacity)</t>
  </si>
  <si>
    <t>Multi hopper with 4 500-cards cartridges (2000 cards capacity)</t>
  </si>
  <si>
    <t>Multi hopper with 5 500-cards cartridges (2500 cards capacity)</t>
  </si>
  <si>
    <t>Multi hopper with 6 500-cards cartridges (3000 cards capacity)</t>
  </si>
  <si>
    <t>Multi hopper with 2 300-cards cartridges (600 cards capacity)</t>
  </si>
  <si>
    <t>Multi hopper with 3 300-cards cartridges (900 cards capacity)</t>
  </si>
  <si>
    <t>Multi hopper with 4 300-cards cartridges (1200 cards capacity)</t>
  </si>
  <si>
    <t>Multi hopper with 5 300-cards cartridges (1500 cards capacity)</t>
  </si>
  <si>
    <t>Multi hopper with 6 300-cards cartridges (1800 cards capacity)</t>
  </si>
  <si>
    <t>SP S7P PRINT_HEAD_ASSY_KPE (Smart-70 Series Printer Thermal Print Head)</t>
  </si>
  <si>
    <t>SP S7L PRINT_HEAD_ASSY (Smart-70 Series Laminator Thermal Print Head)</t>
  </si>
  <si>
    <t>YMCKO Full-color, resin black and overlay panel ribbon w/ cleaning roller, 500 cards/roll</t>
  </si>
  <si>
    <t>YMC Full-color panel ribbon with cleaning roller, 1000 cards/roll (must laminate or use with 659119)</t>
  </si>
  <si>
    <t>YMCKOK Full-color, two resin black and overlay panel ribbon w/ cleaning roller, 500 cards/roll</t>
  </si>
  <si>
    <t>ymcKO Half color, resin black, overlay panel ribbon w/ cleaning roller, 1000 cards/roll (Special Order)</t>
  </si>
  <si>
    <t>YMCFKO Full-color and UV panel ribbon w/ cleaning roller, 500 cards/roll</t>
  </si>
  <si>
    <t>K Resin Black ribbon w/ cleaning roller, 3000 cards/roll</t>
  </si>
  <si>
    <t>MS Resin metallic silver ribbon w/ cleaning roller, 3000 cards/roll</t>
  </si>
  <si>
    <t>MG Resin metallic gold ribbon w/ cleaning roller, 3000 cards/roll</t>
  </si>
  <si>
    <t>W Resin white ribbon w/ cleaning roller, 3000 cards/roll</t>
  </si>
  <si>
    <t>B Resin blue ribbon w/ cleaning roller, 3000 cards/roll</t>
  </si>
  <si>
    <t>R Resin red ribbon w/ cleaning roller, 3000 cards/roll</t>
  </si>
  <si>
    <t>SO Scratch-off mono ribbon w/ cleaning roller, 3000 cards/roll</t>
  </si>
  <si>
    <t>KO Black and overlay ribbon w/ cleaning roller, 1500 cards/roll</t>
  </si>
  <si>
    <t>IDP Genuine Long sleeve cleaning card kit for automatic cleaning (10pcs)</t>
  </si>
  <si>
    <t>SMART-70 Cleaning Roller Kit (10pcs)</t>
  </si>
  <si>
    <t>Clear patch type laminate film, 1mil, standard, 500 cards/roll</t>
  </si>
  <si>
    <t>Alternating Full-Clear-Patch-Film-Front, Half-Clear-Patch-Film-Back, 1mil(25mic), 250 cards/roll</t>
  </si>
  <si>
    <t>Hologram patch type laminate film, 1mil, "Globe Flags", 500 cards/roll</t>
  </si>
  <si>
    <t>Hologram patch type laminate film, 1mil "Genuine Medical", 500 images/roll (special order)</t>
  </si>
  <si>
    <t>Hologram patch type laminate film, 1mil "Secure Globe", 500 images/roll (special order)</t>
  </si>
  <si>
    <t>Hologram patch type laminate film, 1mil "Official Fire/Rescue", 500 images/roll (special order)</t>
  </si>
  <si>
    <t>Hologram patch type laminate film, 1mi "Official Police" 500 images/roll (special order)</t>
  </si>
  <si>
    <t>Alternating full Hologram patch "Secure Globe" front, Full clear patch back, 1mil, 250 cards/roll</t>
  </si>
  <si>
    <t>Alternating full Hologram patch "Secure Globe" front, 1/2 clear patch back, 1mil, 250 cards/roll</t>
  </si>
  <si>
    <t>Alternating full Clear IC patch film front, 1/2 clear patch back, 1mil, 125 cards/roll, Special Order</t>
  </si>
  <si>
    <t>Alternating Full Clear Patch Film front, Half Clear Patch Film Back, 1mil, 125 cards/roll</t>
  </si>
  <si>
    <t>Hologram patch type laminate film, 1mil(25mic) "Official Fire/Rescue",250 images/roll</t>
  </si>
  <si>
    <t>Hologram patch type laminate film, 1mil(25mic) "Official Police", 250 images/roll</t>
  </si>
  <si>
    <t xml:space="preserve"> Long sleeve cleaning card kit for automatic cleaning (10pcs)  REPLACES PN: 659008)</t>
  </si>
  <si>
    <t>WISE-CXD80 Simplex Retransfer Printer (bend remedy installed)</t>
  </si>
  <si>
    <t>WISE-CXD80 Duplex Retransfer Printer</t>
  </si>
  <si>
    <t>WISE CXD80 Bend Remedy</t>
  </si>
  <si>
    <t>WISE CXD80 Magnetic Encoder</t>
  </si>
  <si>
    <t xml:space="preserve">WISE CXD80 IC contact Encoder </t>
  </si>
  <si>
    <t>WISE CXD80 Contactless Encoder (MiFARE, DESFire EV1)</t>
  </si>
  <si>
    <t>WISE IC Contact Encoder interface board (required with 670104)</t>
  </si>
  <si>
    <t>WISE CXD80 Full Color YMCK "Package Deal", 1000 prints/package, includes 1 YMCK ink ribbon and 1 retransfer film</t>
  </si>
  <si>
    <t xml:space="preserve">WISE CXD80 YMCKK Ink Ribbon roll (750 images/ roll) </t>
  </si>
  <si>
    <t xml:space="preserve">WISE CXD80 YMCKUv Ink Ribbon roll (750 images/roll) </t>
  </si>
  <si>
    <t xml:space="preserve">WISE CXD80 Retransfer Film (1,000 images/roll) </t>
  </si>
  <si>
    <t>WISE CXD80 YMCKPo with Peal Off "Package Deal",  750images/ set, includes 1 YMCKPo ink ribbon and 1 retransfer film</t>
  </si>
  <si>
    <t>WISE CL600 Simplex Laminator</t>
  </si>
  <si>
    <t xml:space="preserve">WISE CL600 Duplex Laminator </t>
  </si>
  <si>
    <t>Clear 1.0 mil Patch film (600 images/roll)</t>
  </si>
  <si>
    <t xml:space="preserve">Clear 1.0 mil Patch with smart card cut (600 images/roll)  - A type - </t>
  </si>
  <si>
    <t xml:space="preserve">Clear 1.0 mil Patch with smart card cut (600 images/roll)  - B type - </t>
  </si>
  <si>
    <t>Waves Generic Hologram, Overlay Thinfilm, Wallpaper, 1200image/roll</t>
  </si>
  <si>
    <t>Globe Flags 1.0 mil Patch film (600image/roll)</t>
  </si>
  <si>
    <t xml:space="preserve">Snowflake Hologram Overlay film (1,000 images/roll) </t>
  </si>
  <si>
    <t>Clear Overlay ThinFilm, 1000 images per roll</t>
  </si>
  <si>
    <t>WISE Large sticker cleaning card kit (10pcs)</t>
  </si>
  <si>
    <t>Custom</t>
  </si>
  <si>
    <t>60rls, 1mil IDP HoloPatch Registered Laminate, 250 images/roll</t>
  </si>
  <si>
    <t>100rls, 1mil IDP HoloPatch Registered Laminate, 250 images/roll</t>
  </si>
  <si>
    <t>200rls, 1mil IDP HoloPatch Registered Laminate, 250 images/roll</t>
  </si>
  <si>
    <t>500rls, 1mil IDP HoloPatch Registered Laminate, 250 images/roll</t>
  </si>
  <si>
    <t>40rls, 1mil IDP HoloPatch Registered Laminate, 500 images/roll</t>
  </si>
  <si>
    <t>100rls, 1mil IDP HoloPatch Registered Laminate, 500 images/roll</t>
  </si>
  <si>
    <t>200rls, 1mil IDP HoloPatch Registered Laminate, 500 images/roll</t>
  </si>
  <si>
    <t>500rls, 1mil IDP HoloPatch Registered Laminate, 500 images/roll</t>
  </si>
  <si>
    <t>40rls, 1mil IDP HoloPatch Registered Laminate, 600 images/roll</t>
  </si>
  <si>
    <t>100rls, 1mil IDP HoloPatch Registered Laminate, 600 images/roll</t>
  </si>
  <si>
    <t>200rls, 1mil IDP HoloPatch Registered Laminate, 600 images/roll</t>
  </si>
  <si>
    <t>500rls, 1mil IDP HoloPatch Registered Laminate, 600 images/roll</t>
  </si>
  <si>
    <t>40rls,  IDP HoloFilm Registered Laminate, 1000 images/roll</t>
  </si>
  <si>
    <t>100rls,  IDP HoloFilm Registered Laminate, 1000 images/roll</t>
  </si>
  <si>
    <t>200rls,  IDP HoloFilm Registered Laminate, 1000 images/roll</t>
  </si>
  <si>
    <t>500rls,  IDP HoloFilm Registered Laminate, 1000 images/roll</t>
  </si>
  <si>
    <t>Origination Fee, up to 600dpi</t>
  </si>
  <si>
    <t>Origination Fee, up to 1200dpi</t>
  </si>
  <si>
    <t>Origination Fee, over 1200dpi</t>
  </si>
  <si>
    <t>PVC, CR80.30 Mil, Graphic Quality PVC Cards, Qty. 500</t>
  </si>
  <si>
    <t>80/20 Composite, CR80.30 Graphic Quality PVC/PET Cards, Qty. 500</t>
  </si>
  <si>
    <t>PVC, CR80.30 Mil, Graphic Quality PVC Cards, HiCo Mag, Qty. 500</t>
  </si>
  <si>
    <t>80/20 Composite, CR80.30 Graphic Quality PVC/PET Cards, HiCo Mag, Qty. 500</t>
  </si>
  <si>
    <t>PVC, CR80.30 Mil, Graphic Quality PVC Key Tag 2-Up Cards, Qty 1000</t>
  </si>
  <si>
    <t>PVC, CR80.30 Mil, Graphic Quality PVC Key Tag 3-Up Cards, Qty 1000</t>
  </si>
  <si>
    <t>Badge Reel, Slide Clip, Clear Strap, 3 Colors to Choose From (Red, Black, Blue) 25-Pack</t>
  </si>
  <si>
    <t>Clear Horizontal Badge Holder 100 pack</t>
  </si>
  <si>
    <t>Clear Vertical Badge Holder 100 pack</t>
  </si>
  <si>
    <t>1/8" Round Braid Non-Breakaway Lanyard, 10 colors, 100 pack</t>
  </si>
  <si>
    <t>1/8" Round Braid Breakaway Lanyard, 10 colors, 100 pack</t>
  </si>
  <si>
    <t>Photo ID Backdrop: 4 grommets, measures 32" x 28" (711 mm x 813 mm) Select from 5 color options: Light Blue, Royal Blue, Red, White, Yellow</t>
  </si>
  <si>
    <t>Mylar Adhesive Backed Cards, CR80, 20mils FEED / 5mil applied to card, Qty 100</t>
  </si>
  <si>
    <t>AA010</t>
  </si>
  <si>
    <t xml:space="preserve">Manual slot punch (0.125 x 0.5"), CR80 Cards, </t>
  </si>
  <si>
    <t>Microsoft LifeCam Studio - Credential Camera - Color - 1920 x 1080 - Audio - USB 2.0</t>
  </si>
  <si>
    <t>4th Yr advanced exchange warranty, SMART-30,-31, - 50, -51 Printers</t>
  </si>
  <si>
    <t>4th &amp; 5th Yrs advanced exchange warranty, SMART-30, -31,  -50, -51 printers</t>
  </si>
  <si>
    <t>4th Y advanced exchange warranty, SMART-70 Series Printer and Input Hopper</t>
  </si>
  <si>
    <t>4th &amp; 5th Yr advanced exchange warranty, SMART-70 Series Printer &amp; Input Hopper</t>
  </si>
  <si>
    <t>4th Yr advanced exchange warranty, SMART-70 Series Flipper</t>
  </si>
  <si>
    <t>4th &amp; 5th Yr advanced exchange warranty, SMART-70 Series Flipper</t>
  </si>
  <si>
    <t>4th Yr advanced exchange warranty, SMART-70 Series Laminator</t>
  </si>
  <si>
    <t>4th &amp; 5th Yr advanced exchange warranty, SMART-70 Series Laminator</t>
  </si>
  <si>
    <t>4th Yr advanced exchange warranty, SMART-70 Series Output Hopper</t>
  </si>
  <si>
    <t>4th &amp; 5th Yr advanced exchange warranty, SMART-70 Series Output Hopper</t>
  </si>
  <si>
    <t>630083-30</t>
  </si>
  <si>
    <t>SMART-30 S and D mainboard</t>
  </si>
  <si>
    <t>630083-50</t>
  </si>
  <si>
    <t>SMART-50 S, D and L mainboard</t>
  </si>
  <si>
    <t>630083-300</t>
  </si>
  <si>
    <t>SOLID-300 S and D mainboard (pre-authorization required for purchase)</t>
  </si>
  <si>
    <t>630083-500</t>
  </si>
  <si>
    <t>SOLID-500 S, D and L mainboard (pre-authorization required for purchase)</t>
  </si>
  <si>
    <t>630084-50</t>
  </si>
  <si>
    <t>SMART-50L Mainboard for laminating module</t>
  </si>
  <si>
    <t>630084-500</t>
  </si>
  <si>
    <t>SOLID-500L Mainboard for laminating module</t>
  </si>
  <si>
    <t>SMART-51 S, D and L mainboard</t>
  </si>
  <si>
    <t>SMART-51L Mainboard for laminating module</t>
  </si>
  <si>
    <t>SMART &amp; SOLID Ribbon Tray (30, 50, 300, 500)</t>
  </si>
  <si>
    <t>SMART 51 SERIES RIBBON TRAY</t>
  </si>
  <si>
    <t>SMART 51L SERIES FILM TRAY (For Laminators Only)</t>
  </si>
  <si>
    <t>SMART-51 Printer and Laminator Power Adapter (S51L Requires 2 adapters)</t>
  </si>
  <si>
    <t>SMART and SOLID Series power adapter (auto-switching)</t>
  </si>
  <si>
    <t>SMART-50 Series Print Head</t>
  </si>
  <si>
    <t>SMART-50L Laminator Heating Unit</t>
  </si>
  <si>
    <t>SMART-30 Series Print Head</t>
  </si>
  <si>
    <t>3943-1510</t>
  </si>
  <si>
    <t>3943-1600</t>
  </si>
  <si>
    <t>3943-1601</t>
  </si>
  <si>
    <t>SLOT-hvydty electric slotpunch</t>
  </si>
  <si>
    <t>SLOT PUNCH-TABLE TOP</t>
  </si>
  <si>
    <t>PHOID,SLTPUN,ELE,ADJGUIDES</t>
  </si>
  <si>
    <t>Metropolitan Data Solutions</t>
  </si>
  <si>
    <t>028699-025</t>
  </si>
  <si>
    <t>028699-026</t>
  </si>
  <si>
    <t>028699-040</t>
  </si>
  <si>
    <t>503349-001</t>
  </si>
  <si>
    <t>503349-002</t>
  </si>
  <si>
    <t>503390-001</t>
  </si>
  <si>
    <t>503390-002</t>
  </si>
  <si>
    <t>503390-003</t>
  </si>
  <si>
    <t>503390-004</t>
  </si>
  <si>
    <t>503496-001</t>
  </si>
  <si>
    <t>503496-002</t>
  </si>
  <si>
    <t>503515-001</t>
  </si>
  <si>
    <t>503562-001</t>
  </si>
  <si>
    <t>503563-001</t>
  </si>
  <si>
    <t>503707-001</t>
  </si>
  <si>
    <t>503836-104</t>
  </si>
  <si>
    <t>503836-108</t>
  </si>
  <si>
    <t>503836-203</t>
  </si>
  <si>
    <t>503844-001</t>
  </si>
  <si>
    <t>503849-401</t>
  </si>
  <si>
    <t>503850-401</t>
  </si>
  <si>
    <t>503851-101</t>
  </si>
  <si>
    <t>503852-501</t>
  </si>
  <si>
    <t>503853-501</t>
  </si>
  <si>
    <t>503854-101</t>
  </si>
  <si>
    <t>503862-102</t>
  </si>
  <si>
    <t>503862-113</t>
  </si>
  <si>
    <t>503862-700</t>
  </si>
  <si>
    <t>503874-101</t>
  </si>
  <si>
    <t>503876-101</t>
  </si>
  <si>
    <t>503876-103</t>
  </si>
  <si>
    <t>503879-401</t>
  </si>
  <si>
    <t>503880-401</t>
  </si>
  <si>
    <t>503881-501</t>
  </si>
  <si>
    <t>503882-501</t>
  </si>
  <si>
    <t>503888-104</t>
  </si>
  <si>
    <t>503888-105</t>
  </si>
  <si>
    <t>503888-700</t>
  </si>
  <si>
    <t>503893-101</t>
  </si>
  <si>
    <t>504139-001</t>
  </si>
  <si>
    <t>504139-002</t>
  </si>
  <si>
    <t>504139-003</t>
  </si>
  <si>
    <t>504139-013</t>
  </si>
  <si>
    <t>504139-028</t>
  </si>
  <si>
    <t>504139-033</t>
  </si>
  <si>
    <t>504204-001</t>
  </si>
  <si>
    <t>504204-002</t>
  </si>
  <si>
    <t>504461-001</t>
  </si>
  <si>
    <t>504461-002</t>
  </si>
  <si>
    <t>504545-998</t>
  </si>
  <si>
    <t>504545-999</t>
  </si>
  <si>
    <t>504825-001</t>
  </si>
  <si>
    <t>504826-001</t>
  </si>
  <si>
    <t>504827-001</t>
  </si>
  <si>
    <t>504935-001</t>
  </si>
  <si>
    <t>504935-005</t>
  </si>
  <si>
    <t>504935-006</t>
  </si>
  <si>
    <t>504971-004</t>
  </si>
  <si>
    <t>504971-005</t>
  </si>
  <si>
    <t>504974-003</t>
  </si>
  <si>
    <t>504974-004</t>
  </si>
  <si>
    <t>505330-001</t>
  </si>
  <si>
    <t>505346-001</t>
  </si>
  <si>
    <t>506335-002</t>
  </si>
  <si>
    <t>506335-017</t>
  </si>
  <si>
    <t>506335-020</t>
  </si>
  <si>
    <t>506339-001</t>
  </si>
  <si>
    <t>506339-002</t>
  </si>
  <si>
    <t>506339-017</t>
  </si>
  <si>
    <t>506339-019</t>
  </si>
  <si>
    <t>506339-020</t>
  </si>
  <si>
    <t>506339-023</t>
  </si>
  <si>
    <t>506339-024</t>
  </si>
  <si>
    <t>506339-027</t>
  </si>
  <si>
    <t>506346-001</t>
  </si>
  <si>
    <t>506346-002</t>
  </si>
  <si>
    <t>506346-007</t>
  </si>
  <si>
    <t>506346-012</t>
  </si>
  <si>
    <t>506346-018</t>
  </si>
  <si>
    <t>506346-021</t>
  </si>
  <si>
    <t>506346-022</t>
  </si>
  <si>
    <t>506347-003</t>
  </si>
  <si>
    <t>506347-004</t>
  </si>
  <si>
    <t>506347-012</t>
  </si>
  <si>
    <t>506347-030</t>
  </si>
  <si>
    <t>506347-031</t>
  </si>
  <si>
    <t>506347-034</t>
  </si>
  <si>
    <t>506347-035</t>
  </si>
  <si>
    <t>506347-040</t>
  </si>
  <si>
    <t>506347-041</t>
  </si>
  <si>
    <t>506347-043</t>
  </si>
  <si>
    <t>506347-046</t>
  </si>
  <si>
    <t>506347-047</t>
  </si>
  <si>
    <t>506347-048</t>
  </si>
  <si>
    <t>506347-093</t>
  </si>
  <si>
    <t>506347-103</t>
  </si>
  <si>
    <t>506347-104</t>
  </si>
  <si>
    <t>506347-115</t>
  </si>
  <si>
    <t>506870-002</t>
  </si>
  <si>
    <t>506870-003</t>
  </si>
  <si>
    <t>506870-004</t>
  </si>
  <si>
    <t>506870-006</t>
  </si>
  <si>
    <t>506870-007</t>
  </si>
  <si>
    <t>506870-011</t>
  </si>
  <si>
    <t>506870-013</t>
  </si>
  <si>
    <t>506870-101</t>
  </si>
  <si>
    <t>506874-001</t>
  </si>
  <si>
    <t>506874-027</t>
  </si>
  <si>
    <t>506874-028</t>
  </si>
  <si>
    <t>506874-101</t>
  </si>
  <si>
    <t>507377-001</t>
  </si>
  <si>
    <t>507428-001</t>
  </si>
  <si>
    <t>507428-002</t>
  </si>
  <si>
    <t>507428-008</t>
  </si>
  <si>
    <t>507428-009</t>
  </si>
  <si>
    <t>507428-010</t>
  </si>
  <si>
    <t>507428-011</t>
  </si>
  <si>
    <t>507428-013</t>
  </si>
  <si>
    <t>507556-007</t>
  </si>
  <si>
    <t>507556-008</t>
  </si>
  <si>
    <t>507556-009</t>
  </si>
  <si>
    <t>507556-010</t>
  </si>
  <si>
    <t>507952-001</t>
  </si>
  <si>
    <t>507952-002</t>
  </si>
  <si>
    <t>507952-003</t>
  </si>
  <si>
    <t>507952-004</t>
  </si>
  <si>
    <t>507967-001</t>
  </si>
  <si>
    <t>507967-002</t>
  </si>
  <si>
    <t>507967-003</t>
  </si>
  <si>
    <t>507967-007</t>
  </si>
  <si>
    <t>507967-008</t>
  </si>
  <si>
    <t>507967-102</t>
  </si>
  <si>
    <t>507967-103</t>
  </si>
  <si>
    <t>507967-107</t>
  </si>
  <si>
    <t>507968-001</t>
  </si>
  <si>
    <t>507968-002</t>
  </si>
  <si>
    <t>507968-003</t>
  </si>
  <si>
    <t>507968-004</t>
  </si>
  <si>
    <t>507968-005</t>
  </si>
  <si>
    <t>507968-006</t>
  </si>
  <si>
    <t>507968-009</t>
  </si>
  <si>
    <t>507968-010</t>
  </si>
  <si>
    <t>508668-001</t>
  </si>
  <si>
    <t>508668-002</t>
  </si>
  <si>
    <t>508668-501</t>
  </si>
  <si>
    <t>508668-502</t>
  </si>
  <si>
    <t>508668-903</t>
  </si>
  <si>
    <t>508754-001</t>
  </si>
  <si>
    <t>508755-001</t>
  </si>
  <si>
    <t>508785-001</t>
  </si>
  <si>
    <t>508785-002</t>
  </si>
  <si>
    <t>508785-501</t>
  </si>
  <si>
    <t>508785-502</t>
  </si>
  <si>
    <t>508785-903</t>
  </si>
  <si>
    <t>508791-001</t>
  </si>
  <si>
    <t>508808-001</t>
  </si>
  <si>
    <t>508808-002</t>
  </si>
  <si>
    <t>508808-004</t>
  </si>
  <si>
    <t>508808-005</t>
  </si>
  <si>
    <t>508808-006</t>
  </si>
  <si>
    <t>508808-301</t>
  </si>
  <si>
    <t>508808-303</t>
  </si>
  <si>
    <t>508808-401</t>
  </si>
  <si>
    <t>508832-001</t>
  </si>
  <si>
    <t>508832-501</t>
  </si>
  <si>
    <t>508834-001</t>
  </si>
  <si>
    <t>508834-002</t>
  </si>
  <si>
    <t>508834-501</t>
  </si>
  <si>
    <t>508834-502</t>
  </si>
  <si>
    <t>508835-001</t>
  </si>
  <si>
    <t>508898-001</t>
  </si>
  <si>
    <t>508913-001</t>
  </si>
  <si>
    <t>508913-301</t>
  </si>
  <si>
    <t>508913-401</t>
  </si>
  <si>
    <t>508944-901</t>
  </si>
  <si>
    <t>508944-902</t>
  </si>
  <si>
    <t>508944-903</t>
  </si>
  <si>
    <t>508976-001</t>
  </si>
  <si>
    <t>508982-003</t>
  </si>
  <si>
    <t>508982-008</t>
  </si>
  <si>
    <t>508982-009</t>
  </si>
  <si>
    <t>508982-302</t>
  </si>
  <si>
    <t>508982-305</t>
  </si>
  <si>
    <t>508982-306</t>
  </si>
  <si>
    <t>508982-401</t>
  </si>
  <si>
    <t>508982-405</t>
  </si>
  <si>
    <t>509315-001</t>
  </si>
  <si>
    <t>509315-002</t>
  </si>
  <si>
    <t>509327-001</t>
  </si>
  <si>
    <t>509329-001</t>
  </si>
  <si>
    <t>509427-002</t>
  </si>
  <si>
    <t>509428-002</t>
  </si>
  <si>
    <t>509428-004</t>
  </si>
  <si>
    <t>509428-008</t>
  </si>
  <si>
    <t>509428-011</t>
  </si>
  <si>
    <t>509428-012</t>
  </si>
  <si>
    <t>509428-013</t>
  </si>
  <si>
    <t>509428-014</t>
  </si>
  <si>
    <t>509428-015</t>
  </si>
  <si>
    <t>509428-016</t>
  </si>
  <si>
    <t>509439-001</t>
  </si>
  <si>
    <t>509441-001</t>
  </si>
  <si>
    <t>509444-001</t>
  </si>
  <si>
    <t>509459-002</t>
  </si>
  <si>
    <t>509555-002</t>
  </si>
  <si>
    <t>509555-100</t>
  </si>
  <si>
    <t>509556-002</t>
  </si>
  <si>
    <t>509556-004</t>
  </si>
  <si>
    <t>509556-008</t>
  </si>
  <si>
    <t>509556-011</t>
  </si>
  <si>
    <t>509556-012</t>
  </si>
  <si>
    <t>509556-013</t>
  </si>
  <si>
    <t>509556-014</t>
  </si>
  <si>
    <t>509556-015</t>
  </si>
  <si>
    <t>509556-016</t>
  </si>
  <si>
    <t>509556-100</t>
  </si>
  <si>
    <t>509563-001</t>
  </si>
  <si>
    <t>509627-001</t>
  </si>
  <si>
    <t>509630-001</t>
  </si>
  <si>
    <t>509897-001</t>
  </si>
  <si>
    <t>509899-001</t>
  </si>
  <si>
    <t>510108-001</t>
  </si>
  <si>
    <t>510685-001</t>
  </si>
  <si>
    <t>510685-002</t>
  </si>
  <si>
    <t>510685-101</t>
  </si>
  <si>
    <t>510685-102</t>
  </si>
  <si>
    <t>510865-001</t>
  </si>
  <si>
    <t>510872-001</t>
  </si>
  <si>
    <t>510875-001</t>
  </si>
  <si>
    <t>510877-001</t>
  </si>
  <si>
    <t>510907-001</t>
  </si>
  <si>
    <t>511152-001</t>
  </si>
  <si>
    <t>511154-001</t>
  </si>
  <si>
    <t>511164-001</t>
  </si>
  <si>
    <t>511733-998</t>
  </si>
  <si>
    <t>512572-998</t>
  </si>
  <si>
    <t>512572-999</t>
  </si>
  <si>
    <t>512643-001</t>
  </si>
  <si>
    <t>512643-002</t>
  </si>
  <si>
    <t>512643-004</t>
  </si>
  <si>
    <t>512643-005</t>
  </si>
  <si>
    <t>512643-007</t>
  </si>
  <si>
    <t>512648-001</t>
  </si>
  <si>
    <t>512648-002</t>
  </si>
  <si>
    <t>512648-004</t>
  </si>
  <si>
    <t>512648-005</t>
  </si>
  <si>
    <t>512648-007</t>
  </si>
  <si>
    <t>512648-008</t>
  </si>
  <si>
    <t>512648-009</t>
  </si>
  <si>
    <t>512648-010</t>
  </si>
  <si>
    <t>512648-012</t>
  </si>
  <si>
    <t>512648-013</t>
  </si>
  <si>
    <t>512648-016</t>
  </si>
  <si>
    <t>512648-017</t>
  </si>
  <si>
    <t>512969-001</t>
  </si>
  <si>
    <t>513088-001</t>
  </si>
  <si>
    <t>513088-002</t>
  </si>
  <si>
    <t>513088-003</t>
  </si>
  <si>
    <t>513088-004</t>
  </si>
  <si>
    <t>513090-001</t>
  </si>
  <si>
    <t>513090-002</t>
  </si>
  <si>
    <t>513090-003</t>
  </si>
  <si>
    <t>513092-001</t>
  </si>
  <si>
    <t>513092-002</t>
  </si>
  <si>
    <t>513092-003</t>
  </si>
  <si>
    <t>513265-001</t>
  </si>
  <si>
    <t>513265-002</t>
  </si>
  <si>
    <t>513266-001</t>
  </si>
  <si>
    <t>513266-002</t>
  </si>
  <si>
    <t>513382-201</t>
  </si>
  <si>
    <t>513382-203</t>
  </si>
  <si>
    <t>513382-204</t>
  </si>
  <si>
    <t>513382-205</t>
  </si>
  <si>
    <t>513382-207</t>
  </si>
  <si>
    <t>513402-001</t>
  </si>
  <si>
    <t>513402-002</t>
  </si>
  <si>
    <t>513445-002</t>
  </si>
  <si>
    <t>513908-001</t>
  </si>
  <si>
    <t>513908-003</t>
  </si>
  <si>
    <t>514277-001</t>
  </si>
  <si>
    <t>514438-001</t>
  </si>
  <si>
    <t>514471-999</t>
  </si>
  <si>
    <t>514910-501</t>
  </si>
  <si>
    <t>514910-502</t>
  </si>
  <si>
    <t>514910-903</t>
  </si>
  <si>
    <t>515062-001</t>
  </si>
  <si>
    <t>515062-002</t>
  </si>
  <si>
    <t>515062-301</t>
  </si>
  <si>
    <t>515062-302</t>
  </si>
  <si>
    <t>515405-001</t>
  </si>
  <si>
    <t>515405-002</t>
  </si>
  <si>
    <t>515443-001</t>
  </si>
  <si>
    <t>515473-001</t>
  </si>
  <si>
    <t>515520-001</t>
  </si>
  <si>
    <t>515520-002</t>
  </si>
  <si>
    <t>515520-003</t>
  </si>
  <si>
    <t>515520-004</t>
  </si>
  <si>
    <t>515520-005</t>
  </si>
  <si>
    <t>515626-001</t>
  </si>
  <si>
    <t>515626-002</t>
  </si>
  <si>
    <t>515626-003</t>
  </si>
  <si>
    <t>515626-004</t>
  </si>
  <si>
    <t>515626-006</t>
  </si>
  <si>
    <t>515626-009</t>
  </si>
  <si>
    <t>515626-010</t>
  </si>
  <si>
    <t>515671-001</t>
  </si>
  <si>
    <t>515743-001</t>
  </si>
  <si>
    <t>515865-001</t>
  </si>
  <si>
    <t>523214-001</t>
  </si>
  <si>
    <t>523214-002</t>
  </si>
  <si>
    <t>523447-998</t>
  </si>
  <si>
    <t>523447-999</t>
  </si>
  <si>
    <t>523683-001</t>
  </si>
  <si>
    <t>523906-001</t>
  </si>
  <si>
    <t>524405-001</t>
  </si>
  <si>
    <t>524554-001</t>
  </si>
  <si>
    <t>524882-003</t>
  </si>
  <si>
    <t>524882-004</t>
  </si>
  <si>
    <t>524883-003</t>
  </si>
  <si>
    <t>524883-004</t>
  </si>
  <si>
    <t>524883-009</t>
  </si>
  <si>
    <t>524883-010</t>
  </si>
  <si>
    <t>524884-003</t>
  </si>
  <si>
    <t>524884-004</t>
  </si>
  <si>
    <t>524884-009</t>
  </si>
  <si>
    <t>524884-010</t>
  </si>
  <si>
    <t>525001-001</t>
  </si>
  <si>
    <t>525002-001</t>
  </si>
  <si>
    <t>525438-001</t>
  </si>
  <si>
    <t>532000-003</t>
  </si>
  <si>
    <t>532000-004</t>
  </si>
  <si>
    <t>532000-005</t>
  </si>
  <si>
    <t>532000-006</t>
  </si>
  <si>
    <t>532000-007</t>
  </si>
  <si>
    <t>532000-008</t>
  </si>
  <si>
    <t>532000-009</t>
  </si>
  <si>
    <t>532000-052</t>
  </si>
  <si>
    <t>532000-053</t>
  </si>
  <si>
    <t>532000-054</t>
  </si>
  <si>
    <t>532000-055</t>
  </si>
  <si>
    <t>532000-056</t>
  </si>
  <si>
    <t>532000-057</t>
  </si>
  <si>
    <t>533000-052</t>
  </si>
  <si>
    <t>533000-053</t>
  </si>
  <si>
    <t>534000-002</t>
  </si>
  <si>
    <t>534000-003</t>
  </si>
  <si>
    <t>534000-004</t>
  </si>
  <si>
    <t>534000-005</t>
  </si>
  <si>
    <t>534000-006</t>
  </si>
  <si>
    <t>534000-007</t>
  </si>
  <si>
    <t>534000-008</t>
  </si>
  <si>
    <t>534000-009</t>
  </si>
  <si>
    <t>534000-010</t>
  </si>
  <si>
    <t>534000-011</t>
  </si>
  <si>
    <t>534000-112</t>
  </si>
  <si>
    <t>534000-113</t>
  </si>
  <si>
    <t>534100-001-R003</t>
  </si>
  <si>
    <t>534100-002-R003</t>
  </si>
  <si>
    <t>534100-003</t>
  </si>
  <si>
    <t>534700-001-R010</t>
  </si>
  <si>
    <t>534700-002-R010</t>
  </si>
  <si>
    <t>534700-004-R010</t>
  </si>
  <si>
    <t>534700-005-R010</t>
  </si>
  <si>
    <t>535000-002</t>
  </si>
  <si>
    <t>535000-003</t>
  </si>
  <si>
    <t>535000-004</t>
  </si>
  <si>
    <t>535000-005</t>
  </si>
  <si>
    <t>535000-006</t>
  </si>
  <si>
    <t>535000-007</t>
  </si>
  <si>
    <t>535000-008</t>
  </si>
  <si>
    <t>535000-009</t>
  </si>
  <si>
    <t>535000-010</t>
  </si>
  <si>
    <t>535000-011</t>
  </si>
  <si>
    <t>535000-012</t>
  </si>
  <si>
    <t>535000-013</t>
  </si>
  <si>
    <t>535000-103</t>
  </si>
  <si>
    <t>535000-106</t>
  </si>
  <si>
    <t>535100-003</t>
  </si>
  <si>
    <t>535500-001</t>
  </si>
  <si>
    <t>535500-002</t>
  </si>
  <si>
    <t>535500-003</t>
  </si>
  <si>
    <t>535500-004</t>
  </si>
  <si>
    <t>535500-007</t>
  </si>
  <si>
    <t>535500-009</t>
  </si>
  <si>
    <t>535500-011</t>
  </si>
  <si>
    <t>535700-001-R010</t>
  </si>
  <si>
    <t>535700-002-R010</t>
  </si>
  <si>
    <t>535700-004-R010</t>
  </si>
  <si>
    <t>535700-005-R010</t>
  </si>
  <si>
    <t>538619-001</t>
  </si>
  <si>
    <t>538619-002</t>
  </si>
  <si>
    <t>538619-003</t>
  </si>
  <si>
    <t>538619-011</t>
  </si>
  <si>
    <t>544142-001</t>
  </si>
  <si>
    <t>544142-002</t>
  </si>
  <si>
    <t>544142-004</t>
  </si>
  <si>
    <t>544142-005</t>
  </si>
  <si>
    <t>544142-006</t>
  </si>
  <si>
    <t>544142-008</t>
  </si>
  <si>
    <t>544142-009</t>
  </si>
  <si>
    <t>544142-010</t>
  </si>
  <si>
    <t>544142-011</t>
  </si>
  <si>
    <t>544142-013</t>
  </si>
  <si>
    <t>544142-014</t>
  </si>
  <si>
    <t>544142-015</t>
  </si>
  <si>
    <t>544142-016</t>
  </si>
  <si>
    <t>544142-017</t>
  </si>
  <si>
    <t>545789-001</t>
  </si>
  <si>
    <t>545789-002</t>
  </si>
  <si>
    <t>545789-003</t>
  </si>
  <si>
    <t>545789-004</t>
  </si>
  <si>
    <t>546263-001</t>
  </si>
  <si>
    <t>546504-999</t>
  </si>
  <si>
    <t>550068-002</t>
  </si>
  <si>
    <t>550416-002</t>
  </si>
  <si>
    <t>552141-002</t>
  </si>
  <si>
    <t>552236-001</t>
  </si>
  <si>
    <t>552236-002</t>
  </si>
  <si>
    <t>553268-101</t>
  </si>
  <si>
    <t>553268-102</t>
  </si>
  <si>
    <t>553337-002</t>
  </si>
  <si>
    <t>553340-002</t>
  </si>
  <si>
    <t>553547-004</t>
  </si>
  <si>
    <t>553547-204</t>
  </si>
  <si>
    <t>553547-206</t>
  </si>
  <si>
    <t>553950-002</t>
  </si>
  <si>
    <t>559467-007</t>
  </si>
  <si>
    <t>559467-051</t>
  </si>
  <si>
    <t>559467-052</t>
  </si>
  <si>
    <t>559789-503</t>
  </si>
  <si>
    <t>559789-512</t>
  </si>
  <si>
    <t>559789-514</t>
  </si>
  <si>
    <t>559789-515</t>
  </si>
  <si>
    <t>559789-517</t>
  </si>
  <si>
    <t>559789-520</t>
  </si>
  <si>
    <t>559789-527</t>
  </si>
  <si>
    <t>559789-528</t>
  </si>
  <si>
    <t>559789-580</t>
  </si>
  <si>
    <t>559789-613</t>
  </si>
  <si>
    <t>559790-501</t>
  </si>
  <si>
    <t>559790-502</t>
  </si>
  <si>
    <t>559790-503</t>
  </si>
  <si>
    <t>559790-504</t>
  </si>
  <si>
    <t>559790-505</t>
  </si>
  <si>
    <t>559790-506</t>
  </si>
  <si>
    <t>559790-508</t>
  </si>
  <si>
    <t>559790-513</t>
  </si>
  <si>
    <t>559790-518</t>
  </si>
  <si>
    <t>559790-521</t>
  </si>
  <si>
    <t>559790-527</t>
  </si>
  <si>
    <t>559790-528</t>
  </si>
  <si>
    <t>559790-533</t>
  </si>
  <si>
    <t>559790-536</t>
  </si>
  <si>
    <t>559790-550</t>
  </si>
  <si>
    <t>559791-501</t>
  </si>
  <si>
    <t>560635-001</t>
  </si>
  <si>
    <t>564265-008</t>
  </si>
  <si>
    <t>564729-166</t>
  </si>
  <si>
    <t>565697-001</t>
  </si>
  <si>
    <t>565697-002</t>
  </si>
  <si>
    <t>565930-025</t>
  </si>
  <si>
    <t>565930-026</t>
  </si>
  <si>
    <t>565930-027</t>
  </si>
  <si>
    <t>566135-029</t>
  </si>
  <si>
    <t>566135-030</t>
  </si>
  <si>
    <t>566135-031</t>
  </si>
  <si>
    <t>566149-001</t>
  </si>
  <si>
    <t>566149-002</t>
  </si>
  <si>
    <t>566356-003</t>
  </si>
  <si>
    <t>568116-001</t>
  </si>
  <si>
    <t>568293-001</t>
  </si>
  <si>
    <t>568294-001</t>
  </si>
  <si>
    <t>568295-001</t>
  </si>
  <si>
    <t>568320-997</t>
  </si>
  <si>
    <t>568581-001</t>
  </si>
  <si>
    <t>568699-003</t>
  </si>
  <si>
    <t>568971-001</t>
  </si>
  <si>
    <t>568971-002</t>
  </si>
  <si>
    <t>568971-004</t>
  </si>
  <si>
    <t>568971-005</t>
  </si>
  <si>
    <t>568971-503</t>
  </si>
  <si>
    <t>569110-998</t>
  </si>
  <si>
    <t>569110-999</t>
  </si>
  <si>
    <t>569517-001</t>
  </si>
  <si>
    <t>569946-001</t>
  </si>
  <si>
    <t>570113-001</t>
  </si>
  <si>
    <t>570278-001</t>
  </si>
  <si>
    <t>571063-999</t>
  </si>
  <si>
    <t>571564-999</t>
  </si>
  <si>
    <t>571567-006</t>
  </si>
  <si>
    <t>571701-001</t>
  </si>
  <si>
    <t>571701-002</t>
  </si>
  <si>
    <t>571701-003</t>
  </si>
  <si>
    <t>571701-005</t>
  </si>
  <si>
    <t>571701-006</t>
  </si>
  <si>
    <t>571701-008</t>
  </si>
  <si>
    <t>571701-009</t>
  </si>
  <si>
    <t>571701-011</t>
  </si>
  <si>
    <t>571701-012</t>
  </si>
  <si>
    <t>571701-013</t>
  </si>
  <si>
    <t>571701-014</t>
  </si>
  <si>
    <t>571701-016</t>
  </si>
  <si>
    <t>571701-017</t>
  </si>
  <si>
    <t>571701-018</t>
  </si>
  <si>
    <t>571701-026</t>
  </si>
  <si>
    <t>571701-028</t>
  </si>
  <si>
    <t>571701-029</t>
  </si>
  <si>
    <t>571701-030</t>
  </si>
  <si>
    <t>571701-031</t>
  </si>
  <si>
    <t>571701-032</t>
  </si>
  <si>
    <t>571701-033</t>
  </si>
  <si>
    <t>571701-034</t>
  </si>
  <si>
    <t>571701-035</t>
  </si>
  <si>
    <t>571701-036</t>
  </si>
  <si>
    <t>571701-037</t>
  </si>
  <si>
    <t>571701-038</t>
  </si>
  <si>
    <t>571883-002</t>
  </si>
  <si>
    <t>571883-003</t>
  </si>
  <si>
    <t>571897-001</t>
  </si>
  <si>
    <t>571897-002</t>
  </si>
  <si>
    <t>571897-003</t>
  </si>
  <si>
    <t>571897-004</t>
  </si>
  <si>
    <t>571897-005</t>
  </si>
  <si>
    <t>571897-006</t>
  </si>
  <si>
    <t>571897-007</t>
  </si>
  <si>
    <t>571897-008</t>
  </si>
  <si>
    <t>571897-010</t>
  </si>
  <si>
    <t>571897-011</t>
  </si>
  <si>
    <t>571897-012</t>
  </si>
  <si>
    <t>571897-013</t>
  </si>
  <si>
    <t>571897-014</t>
  </si>
  <si>
    <t>571897-015</t>
  </si>
  <si>
    <t>571897-016</t>
  </si>
  <si>
    <t>571897-018</t>
  </si>
  <si>
    <t>571897-019</t>
  </si>
  <si>
    <t>571897-020</t>
  </si>
  <si>
    <t>571897-021</t>
  </si>
  <si>
    <t>571897-022</t>
  </si>
  <si>
    <t>571897-023</t>
  </si>
  <si>
    <t>571897-024</t>
  </si>
  <si>
    <t>571897-025</t>
  </si>
  <si>
    <t>571897-026</t>
  </si>
  <si>
    <t>571920-001</t>
  </si>
  <si>
    <t>571920-002</t>
  </si>
  <si>
    <t>571920-003</t>
  </si>
  <si>
    <t>571920-004</t>
  </si>
  <si>
    <t>571920-005</t>
  </si>
  <si>
    <t>571920-006</t>
  </si>
  <si>
    <t>571920-007</t>
  </si>
  <si>
    <t>571920-008</t>
  </si>
  <si>
    <t>571920-010</t>
  </si>
  <si>
    <t>571920-011</t>
  </si>
  <si>
    <t>571920-012</t>
  </si>
  <si>
    <t>571920-013</t>
  </si>
  <si>
    <t>571920-014</t>
  </si>
  <si>
    <t>571920-015</t>
  </si>
  <si>
    <t>571920-016</t>
  </si>
  <si>
    <t>571920-017</t>
  </si>
  <si>
    <t>571920-018</t>
  </si>
  <si>
    <t>571920-019</t>
  </si>
  <si>
    <t>571920-020</t>
  </si>
  <si>
    <t>571920-021</t>
  </si>
  <si>
    <t>571996-001</t>
  </si>
  <si>
    <t>572051-001</t>
  </si>
  <si>
    <t>572173-001</t>
  </si>
  <si>
    <t>572173-002</t>
  </si>
  <si>
    <t>572177-001</t>
  </si>
  <si>
    <t>572177-002</t>
  </si>
  <si>
    <t>572178-001</t>
  </si>
  <si>
    <t>572178-002</t>
  </si>
  <si>
    <t>572179-001</t>
  </si>
  <si>
    <t>572179-002</t>
  </si>
  <si>
    <t>572179-003</t>
  </si>
  <si>
    <t>572179-004</t>
  </si>
  <si>
    <t>572179-005</t>
  </si>
  <si>
    <t>572179-006</t>
  </si>
  <si>
    <t>572273-001</t>
  </si>
  <si>
    <t>572273-003</t>
  </si>
  <si>
    <t>572448-002</t>
  </si>
  <si>
    <t>572482-001</t>
  </si>
  <si>
    <t>572549-001</t>
  </si>
  <si>
    <t>572692-001</t>
  </si>
  <si>
    <t>586526-001</t>
  </si>
  <si>
    <t>586526-500</t>
  </si>
  <si>
    <t>592759-002</t>
  </si>
  <si>
    <t>592759-003</t>
  </si>
  <si>
    <t>592759-004</t>
  </si>
  <si>
    <t>592759-005</t>
  </si>
  <si>
    <t>592759-006</t>
  </si>
  <si>
    <t>592759-007</t>
  </si>
  <si>
    <t>592759-010</t>
  </si>
  <si>
    <t>592759-011</t>
  </si>
  <si>
    <t>592759-012</t>
  </si>
  <si>
    <t>592759-016</t>
  </si>
  <si>
    <t>592759-017</t>
  </si>
  <si>
    <t>592759-027</t>
  </si>
  <si>
    <t>592759-028</t>
  </si>
  <si>
    <t>592759-501</t>
  </si>
  <si>
    <t>592759-601</t>
  </si>
  <si>
    <t>592759-613</t>
  </si>
  <si>
    <t>594885-002</t>
  </si>
  <si>
    <t>594885-003</t>
  </si>
  <si>
    <t>594885-004</t>
  </si>
  <si>
    <t>594885-013</t>
  </si>
  <si>
    <t>594912-001</t>
  </si>
  <si>
    <t>596137-001</t>
  </si>
  <si>
    <t>596230-001</t>
  </si>
  <si>
    <t>596230-003</t>
  </si>
  <si>
    <t>596230-006</t>
  </si>
  <si>
    <t>596230-007</t>
  </si>
  <si>
    <t>596272-002</t>
  </si>
  <si>
    <t>596666-002</t>
  </si>
  <si>
    <t>597640-001</t>
  </si>
  <si>
    <t>597950-002</t>
  </si>
  <si>
    <t>597950-004</t>
  </si>
  <si>
    <t>597950-015</t>
  </si>
  <si>
    <t>597950-016</t>
  </si>
  <si>
    <t>599533-701</t>
  </si>
  <si>
    <t>599856-001</t>
  </si>
  <si>
    <t>599856-002</t>
  </si>
  <si>
    <t>599857-001</t>
  </si>
  <si>
    <t>599925-001</t>
  </si>
  <si>
    <t>803067-001</t>
  </si>
  <si>
    <t>803067-002</t>
  </si>
  <si>
    <t>803067-003</t>
  </si>
  <si>
    <t>803067-004</t>
  </si>
  <si>
    <t>803067-005</t>
  </si>
  <si>
    <t>803067-006</t>
  </si>
  <si>
    <t>803067-013</t>
  </si>
  <si>
    <t>803067-021</t>
  </si>
  <si>
    <t>803067-027</t>
  </si>
  <si>
    <t>803067-028</t>
  </si>
  <si>
    <t>803067-102</t>
  </si>
  <si>
    <t>803067-103</t>
  </si>
  <si>
    <t>803067-113</t>
  </si>
  <si>
    <t>803067-203</t>
  </si>
  <si>
    <t>803067-213</t>
  </si>
  <si>
    <t>805926-002</t>
  </si>
  <si>
    <t>805926-502</t>
  </si>
  <si>
    <t>806046-001</t>
  </si>
  <si>
    <t>806238-950</t>
  </si>
  <si>
    <t>806407-600</t>
  </si>
  <si>
    <t>807601-010</t>
  </si>
  <si>
    <t>807601-013</t>
  </si>
  <si>
    <t>807601-014</t>
  </si>
  <si>
    <t>807601-016</t>
  </si>
  <si>
    <t>807601-355</t>
  </si>
  <si>
    <t>807839-101</t>
  </si>
  <si>
    <t>809739-012</t>
  </si>
  <si>
    <t>809739-020</t>
  </si>
  <si>
    <t>809748-001</t>
  </si>
  <si>
    <t>809748-002</t>
  </si>
  <si>
    <t>809836-001</t>
  </si>
  <si>
    <t>809836-002</t>
  </si>
  <si>
    <t>811091-0020</t>
  </si>
  <si>
    <t>811091-0021</t>
  </si>
  <si>
    <t>811091-0022</t>
  </si>
  <si>
    <t>811091-0023</t>
  </si>
  <si>
    <t>811091-0024</t>
  </si>
  <si>
    <t>811091-1476</t>
  </si>
  <si>
    <t>811091-1477</t>
  </si>
  <si>
    <t>811091-1478</t>
  </si>
  <si>
    <t>811091-1479</t>
  </si>
  <si>
    <t>811091-1480</t>
  </si>
  <si>
    <t>811394-281</t>
  </si>
  <si>
    <t>812169-005</t>
  </si>
  <si>
    <t>812335-001</t>
  </si>
  <si>
    <t>Label, Direct Thermal, Vinyl, 1 in. X 3 in.</t>
  </si>
  <si>
    <t>Label, Direct Thermal, Vinyl, 2 in. X 1 in.</t>
  </si>
  <si>
    <t>Label, Direct Thermal, Vinyl, 1.5 in. X 3 in.*</t>
  </si>
  <si>
    <t>DuraGard Optigram(R) UV Protective Laminate, 1.0 mil, Registered, "Datacard Certified Supplies" Full Card</t>
  </si>
  <si>
    <t>DuraGard Optigram(R) UV Protective Laminate, 1.0 mil, Registered, "Datacard Certified Supplies" Full Card with Smart Card Window</t>
  </si>
  <si>
    <t>DuraGard Optigram(R) UV Protective Laminate, 1.0 mil, Registered, "Datacard Certified Supplies" Full Card, demo sized roll</t>
  </si>
  <si>
    <t>DuraGard Optigram(R) UV Protective Laminate, 1.0 mil, Registered, "Datacard Certified Supplies" Full Card with Smart Card Window, demo sized roll</t>
  </si>
  <si>
    <t>DuraGard UV Protective Laminate, 1.0 mil, Clear, Full Card</t>
  </si>
  <si>
    <t>DuraGard UV Protective Laminate, 1.0 mil, Clear, Full Card with Smart Card Window</t>
  </si>
  <si>
    <t>Topping Cartridge</t>
  </si>
  <si>
    <t>Indent Cartridge</t>
  </si>
  <si>
    <t>DuraGard Laminate, 0.5 mil, Clear, Full Card</t>
  </si>
  <si>
    <t>DuraGard Laminate, 0.5 mil, Clear, Full Card with Smart Card Window</t>
  </si>
  <si>
    <t>DuraGard Laminate, Clear, 0.5 mil, Clear, Mag stripe</t>
  </si>
  <si>
    <t>DuraGard Laminate, 1.0 mil, Clear, Full Card</t>
  </si>
  <si>
    <t>DuraGard Laminate, 1.0 mil, Clear, Full Card with Smart Card Window</t>
  </si>
  <si>
    <t>DuraGard Laminate,1.0 mil, Clear, Mag stripe</t>
  </si>
  <si>
    <t>DuraGard, Optigram(R), Laminate, 1.0 mil, Registered, Full Card, "Datacard Certified Supplies" (version 1)*</t>
  </si>
  <si>
    <t>DuraGard, Optigram(R), Laminate, 1.0 mil, Registered, Full Card, "Datacard Certified Supplies" (version 2)*</t>
  </si>
  <si>
    <t>DuraGard UV Protective Laminate, 1.0 mil, Clear, Full Card*</t>
  </si>
  <si>
    <t>Topcoat, Clear, Full Card</t>
  </si>
  <si>
    <t>Topcoat, "Genuine Authentic", High Resolution Image with Enhanced Security Features</t>
  </si>
  <si>
    <t>Topcoat, "Secure Globe", High Resolution Image with Enhanced Security Features</t>
  </si>
  <si>
    <t>DuraGard Laminate, 1.0 mil, "Authorized Personnel", Full Card, High Resolution Image with Security Features*</t>
  </si>
  <si>
    <t>DuraGard Laminate, 1.0 mil, "First Responder", Full Card, High Resolution Image with Security Features*</t>
  </si>
  <si>
    <t>Foil, Topping, Dark Blue</t>
  </si>
  <si>
    <t>Foil, Topping, Black</t>
  </si>
  <si>
    <t>Foil, Topping, Gold</t>
  </si>
  <si>
    <t>Foil, Topping, Silver</t>
  </si>
  <si>
    <t>Foil, Topping, White</t>
  </si>
  <si>
    <t>Foil, Topping, Copper</t>
  </si>
  <si>
    <t>Ribbon, Indent, Black</t>
  </si>
  <si>
    <t>Ribbon, Indent, White</t>
  </si>
  <si>
    <t>Laminate Cartridge Assembly (CP80)</t>
  </si>
  <si>
    <t>Laminate Cartridge Assembly (SP75)</t>
  </si>
  <si>
    <t>DuraGard, OptiExpress(TM), Laminate, 0.6 mil, Registered, Full Card, "Compass"*</t>
  </si>
  <si>
    <t>DuraGard Laminate, 0.6 mil, "Secure Globe", Full Card, High Resolution Image with Security Features</t>
  </si>
  <si>
    <t>DuraGard Laminate, 0.6 mil, "Genuine Authentic", Full Card, High Resolution Image with Security Features</t>
  </si>
  <si>
    <t>DuraGard Laminate, 1.0 mil, "Secure Globe", Full Card, High Resolution Image with Security Features</t>
  </si>
  <si>
    <t>DuraGard Laminate, 1.0 mil, "Genuine Authentic", Full Card, High Resolution Image with Security Features</t>
  </si>
  <si>
    <t>DuraGard Laminate, 1.0 mil, "Genuine Authentic", Full Card with Smart Card Window, High Resolution Image with Security Features*</t>
  </si>
  <si>
    <t>DuraGard Laminate, 1.0 mil, "Secure Globe", Full Card with Smart Card Window, High Resolution Image with Security Features</t>
  </si>
  <si>
    <t>Graphics Monochrome Ribbon, White</t>
  </si>
  <si>
    <t>Graphics Monochrome Ribbon, Scratch-Off, Silver Wavy</t>
  </si>
  <si>
    <t>Graphics Monochrome Ribbon, Black High Density</t>
  </si>
  <si>
    <t>Graphics Monochrome Ribbon, Black HQ</t>
  </si>
  <si>
    <t>Graphics Monochrome Ribbon, Metallic Silver</t>
  </si>
  <si>
    <t>Graphics Monochrome Ribbon, Metallic Gold</t>
  </si>
  <si>
    <t>Graphics Monochrome Ribbon Kit, Black HQ</t>
  </si>
  <si>
    <t>Cleaning Swab (5 Pack) (Isopropanol saturated cleaning swabs for cleaning debris &amp; dust from printheads &amp; hard to reach internal printer areas.)</t>
  </si>
  <si>
    <t>DuraGard Laminate, 0.5 mil, Clear, Mag stripe</t>
  </si>
  <si>
    <t>DuraShield (TM), Clear, Overlay*</t>
  </si>
  <si>
    <t>DuraShield (TM), Clear, Overlay</t>
  </si>
  <si>
    <t>DuraGard Laminate, 1.0 mil, Clear, Mag stripe</t>
  </si>
  <si>
    <t>DuraGard OptiSelect(TM) Laminate, 0.6 mil, "Secure Globe" Full Card</t>
  </si>
  <si>
    <t>DuraGard, OptiExpress(TM),  Laminate, 0.6 mil, "Compass" Full Card</t>
  </si>
  <si>
    <t>DuraGard OptiSelect(TM) Laminate, 0.6 mil, "Authorized Personnel" Full Card</t>
  </si>
  <si>
    <t>DuraGard OptiSelect(TM) Laminate, 0.6 mil, "First Responder" Full Card</t>
  </si>
  <si>
    <t>DuraGard, OptiGram(R) Laminate, 0.6 mil,  "Geometric Curves" Full Card</t>
  </si>
  <si>
    <t>DuraGard OptiSelect(TM) Laminate, 0.6 mil, "Secure Globe" Full Card with Smart Card Window</t>
  </si>
  <si>
    <t>DuraGard, OptiGram(R) Laminate, 0.6 mil, "Geometric Curves" Full Card with Smart Card Window</t>
  </si>
  <si>
    <t>DuraGard OptiSelect(TM) Laminate, 0.6 mil, "Secure Globe" Magnetic Stripe</t>
  </si>
  <si>
    <t>DuraShield (TM), Clear, Overlay, Full Card</t>
  </si>
  <si>
    <t>DuraShield (TM), Clear, Overlay, Smart Card</t>
  </si>
  <si>
    <t>DuraGard Optigram(R) UV Protective Laminate, 1.0 mil, "Datacard Certified Supplies" (version 2), Full Card</t>
  </si>
  <si>
    <t>DuraGard Optigram(R) UV Protective Laminate, 1.0 mil, "Datacard Certified Supplies" (version 2), Full Card with Smart Card Window</t>
  </si>
  <si>
    <t>DuraGard Optigram(R) UV Protective Laminate, 1.0 mil, "Datacard Certified Supplies" (version 2), Magnetic Stripe</t>
  </si>
  <si>
    <t>DuraGard UV Protective Laminate, 1.0 mil, Clear, Magnetic Stripe</t>
  </si>
  <si>
    <t>Cleaning card, double sided adhesive (10) cards per pack (Only for cleaning printer's cleaning rollers.)</t>
  </si>
  <si>
    <t>DuraGard(R) OptiSelect(TM) Laminate, 1.0 mil, "Secure Locks" Registered, Full Card</t>
  </si>
  <si>
    <t>DuraGard Optigram(R) Laminate, 1.0 mil, "Secure Crest" Registered, Full Card</t>
  </si>
  <si>
    <t>DuraGard Optigram(R) Laminate, 1.0 mil, "Genuine Authentic" Registered, Full Card</t>
  </si>
  <si>
    <t>DuraGard OptiSelect(TM) Laminate, 1.0 mil, "Secure Lock" Registered, Full Card with Smart Card Window</t>
  </si>
  <si>
    <t>DuraGard Optigram(R) Laminate, 1.0 mil, "Secure Crest" Registered, Full Card with Smart Card Window</t>
  </si>
  <si>
    <t>DuraGard Optigram(R) Laminate, 1.0 mil, "Genuine Authentic" Registered, Full Card with Smart Card Window</t>
  </si>
  <si>
    <t>DuraGard Optigram(R) Laminate, 1.0 mil, "Utopia" Registered, Magnetic Stripe</t>
  </si>
  <si>
    <t>DuraGard Optigram(R) Laminate, 1.0 mil, "Secure Crest" Registered, Magnetic Stripe</t>
  </si>
  <si>
    <t>Printhead, Durable Graphics, 600 dpi</t>
  </si>
  <si>
    <t>Cleaning card, double sided adhesive (10) cards pack</t>
  </si>
  <si>
    <t>Cleaning Kit, includes the following items: Qty 1 506277-001, (10) Cleaning Cards; Qty 1 508976-001, (10) Cleaning Roller Cards; Qty 1 552141-002, (10) Isopropanol Alcohol Cleaning Card; and Qty 1 507377-001, (5) Cleaning Swabs</t>
  </si>
  <si>
    <t>Cleaning, Stick, Lapping</t>
  </si>
  <si>
    <t>Ribbon Cartridge Assembly, Charcoal</t>
  </si>
  <si>
    <t>Ribbon Cartridge Assembly</t>
  </si>
  <si>
    <t>Color Ribbon, CMYKP</t>
  </si>
  <si>
    <t>Color Ribbon, CMYKP-KP</t>
  </si>
  <si>
    <t>Color Ribbon, CMYP-KPi</t>
  </si>
  <si>
    <t>Color Ribbon, CMYKP-KPi - Standard Access</t>
  </si>
  <si>
    <t>Color Ribbon, FCMYP-KP</t>
  </si>
  <si>
    <t>Clear Retransfer Film</t>
  </si>
  <si>
    <t>High Durability Graphics Ribbon, Black</t>
  </si>
  <si>
    <t>High Durability Graphics Ribbon, White</t>
  </si>
  <si>
    <t>Cleaning Roller</t>
  </si>
  <si>
    <t>DuraGard Laminate, 1.0 mil, Clear, Magnetic Stripe</t>
  </si>
  <si>
    <t>DuraGard OptiSelect(TM) Laminate, 1.0 mil, "Secure Globe" Full Card</t>
  </si>
  <si>
    <t>DuraGard OptiGram(R) Laminate, 1.0 mil, "Genuine Authentic" Full Card</t>
  </si>
  <si>
    <t>DuraGard OptiSelect(TM) Laminate, 1.0 mil, "Secure Globe" Full Card with Smart Card Window</t>
  </si>
  <si>
    <t>DuraGard OptiGram(R) Laminate, 1.0 mil, "Genuine Authentic" Full Card with Smart Card Window</t>
  </si>
  <si>
    <t>Cyan Drop on Demand Ink Cartridge</t>
  </si>
  <si>
    <t>Magenta Drop on Demand Ink Cartridge</t>
  </si>
  <si>
    <t>Yellow Drop on Demand Ink Cartridge</t>
  </si>
  <si>
    <t>Black Drop on Demand Ink Cartridge</t>
  </si>
  <si>
    <t>White Drop on Demand Ink Cartridge</t>
  </si>
  <si>
    <t>DOD Printhead Assembly, CMYK</t>
  </si>
  <si>
    <t>DOD Printhead Assembly, White</t>
  </si>
  <si>
    <t>Flush Cartridge</t>
  </si>
  <si>
    <t>Cleaning Cards (10) Per Pack.  Double-sided adhesive coated for cleaning debris from transport rollers.</t>
  </si>
  <si>
    <t>Retransfer Cleaning Kit, includes: 5 cleaning sleeves(569946-001), 5 cleaning swabs(507377-001), 10 isopropanol cleaning cards(552141-002), 10 adhesive cleaning cards(524405-001), 2 lapping sticks(510108-001) &amp; 12 pairs gloves(812335-001)</t>
  </si>
  <si>
    <t>Graphics Monochrome Ribbon Kit, Dark Blue</t>
  </si>
  <si>
    <t>Graphics Monochrome Ribbon Kit, White</t>
  </si>
  <si>
    <t>Graphics Monochrome Ribbon Kit, Red</t>
  </si>
  <si>
    <t>Graphics Monochrome Ribbon Kit, Silver</t>
  </si>
  <si>
    <t>Graphics Monochrome Ribbon Kit, Gold</t>
  </si>
  <si>
    <t>Graphics Monochrome Ribbon Kit, Green</t>
  </si>
  <si>
    <t>Graphics Monochrome Ribbon Kit, Scratch-Off, Silver Wavy</t>
  </si>
  <si>
    <t>Graphics Monochrome Ribbon Kit, Black HQ (SD, SP, FP only)</t>
  </si>
  <si>
    <t>Graphics Monochrome Ribbon Kit, Metallic Silver</t>
  </si>
  <si>
    <t>Graphics Monochrome Ribbon Kit, Metallic Gold</t>
  </si>
  <si>
    <t>Graphics Monochrome Ribbon, Black HQ, ISEGA Certified for Food Contact</t>
  </si>
  <si>
    <t>Graphics Monochrome Ribbon Kit, White, ISEGA Certified for Food Contact</t>
  </si>
  <si>
    <t>Graphics Monochrome Ribbon, Black HQ, 500</t>
  </si>
  <si>
    <t>Graphics Monochrome Ribbon, Black HQ (CD, CP, CE only)</t>
  </si>
  <si>
    <t>Color Ribbon, YMCKT</t>
  </si>
  <si>
    <t>Color Ribbon, ymcKT (short panel)</t>
  </si>
  <si>
    <t>Color Ribbon, KT</t>
  </si>
  <si>
    <t>Color Ribbon, YMCKT-KT</t>
  </si>
  <si>
    <t>Color Ribbon, YMCKT-K</t>
  </si>
  <si>
    <t>Color Ribbon Kit, YMCK</t>
  </si>
  <si>
    <t>Color Ribbon Kit, YMCK-K</t>
  </si>
  <si>
    <t>Color Ribbon, KTT</t>
  </si>
  <si>
    <t>Color Ribbon Kit, YMCKF-KT</t>
  </si>
  <si>
    <t>Color Ribbon Kit, YMCKT</t>
  </si>
  <si>
    <t>Color Ribbon Kit, ymcKT (short panel)*</t>
  </si>
  <si>
    <t>Color Ribbon Kit, YMCKFT</t>
  </si>
  <si>
    <t>Color Ribbon Kit, ymcKT (short panel)</t>
  </si>
  <si>
    <t>Color Ribbon Kit, KT</t>
  </si>
  <si>
    <t>Color Ribbon Kit, YMCKT-KT</t>
  </si>
  <si>
    <t>Color Ribbon Kit, YMCKT-K</t>
  </si>
  <si>
    <t>Color Ribbon Kit, ST-KT</t>
  </si>
  <si>
    <t>Color Ribbon Kit, GT-KT</t>
  </si>
  <si>
    <t>Color Ribbon, YMCKFT</t>
  </si>
  <si>
    <t>DuraGard Laminate, 0.5 mil, Clear, Full Card*</t>
  </si>
  <si>
    <t>DuraGard Laminate, 1.0 mil, Clear, 3/4 card</t>
  </si>
  <si>
    <t>DuraGard Laminate, 1.0 mil, Clear, 1/2 card</t>
  </si>
  <si>
    <t>Graphics Printhead Assembly</t>
  </si>
  <si>
    <t>Printhead, Monochrome, Graphics, For 300 dpi modules only</t>
  </si>
  <si>
    <t>Printhead, Color, D2T2, For 300 dpi modules only</t>
  </si>
  <si>
    <t>Cleaning Cards (10 pack) Isopropanol satured cleaning cards.  Isopropanol cards clean card path.</t>
  </si>
  <si>
    <t>DuraGard Laminate, 0.5 mil, Clear</t>
  </si>
  <si>
    <t>DuraGard Laminate, 0.5 mil, Clear for Smart Card</t>
  </si>
  <si>
    <t>DuraGard Laminate, 1.0 mil, Clear</t>
  </si>
  <si>
    <t>DuraGard Laminate, 1.0 mil, Clear for Smart Card</t>
  </si>
  <si>
    <t>Printhead, Monochrome, Graphics, For 240 dpi modules only</t>
  </si>
  <si>
    <t>Printhead, Color, D2T2, For 240 dpi modules only</t>
  </si>
  <si>
    <t>Label, UltraPrint, matte, 1 in. X 0.62 in. (2.54 cm X 1.57 cm)*</t>
  </si>
  <si>
    <t>Label, UltraPrint, gloss, 1 in. X 0.62 in. (2.54 cm X 1.57 cm)</t>
  </si>
  <si>
    <t>Label, UltraPrint, gloss, 2.75 in. X 0.62 in. (6.98 cm X 1.57 cm)*</t>
  </si>
  <si>
    <t>Carrying Case, Soft sided*</t>
  </si>
  <si>
    <t>DuraGard Laminate, 1.0 mil, Holo, Registered, "Secure Globe"</t>
  </si>
  <si>
    <t>DuraGard Optigram(R) Laminate, 1.0 mil, Holo, Registered, "Govt Ebeam"</t>
  </si>
  <si>
    <t>DuraGard Optigram(R) Laminate, 1.0 mil, Holo, Registered, "Govt Ebeam" Full Card with Smart Card Window</t>
  </si>
  <si>
    <t>Graphics Monochrome Ribbon, Burgundy</t>
  </si>
  <si>
    <t>Graphics Monochrome Ribbon, Teal**</t>
  </si>
  <si>
    <t>Graphics Monochrome Ribbon, Purple**</t>
  </si>
  <si>
    <t>Graphics Monochrome Ribbon, UV Fluorescing Blue</t>
  </si>
  <si>
    <t>Graphics Monochrome Ribbon, Silver, Rear Module</t>
  </si>
  <si>
    <t>Graphics Monochrome Ribbon, Metallic Gray</t>
  </si>
  <si>
    <t>Graphics Monochrome Ribbon, Scratch-Off, Weave</t>
  </si>
  <si>
    <t>Foil, Topping, Royal Blue</t>
  </si>
  <si>
    <t>Foil, Topping, Metallic Gold</t>
  </si>
  <si>
    <t>Foil, Topping, Green</t>
  </si>
  <si>
    <t>Foil, Topping, Red</t>
  </si>
  <si>
    <t>Foil, Topping, Process Blue**</t>
  </si>
  <si>
    <t>Foil, Topping, Metallic Silver</t>
  </si>
  <si>
    <t>Foil, Topping, Burgundy/Purple**</t>
  </si>
  <si>
    <t>Foil, Topping, Metallic Gray**</t>
  </si>
  <si>
    <t>Foil, Topping, Matte Silver**</t>
  </si>
  <si>
    <t>Foil, Topping, White, Premium</t>
  </si>
  <si>
    <t>Foil, Topping, Metallic Copper**</t>
  </si>
  <si>
    <t>Foil, Topping, Matte Gold**</t>
  </si>
  <si>
    <t>Foil, Topping, Clear</t>
  </si>
  <si>
    <t>Cleaning, Tape, Blue</t>
  </si>
  <si>
    <t>CardGard(TM), Overlay, UV-Curable</t>
  </si>
  <si>
    <t>Printhead, Color, 300 dpi Assembly</t>
  </si>
  <si>
    <t>Cleaning, Card, For Magnetic Head, Contains (10) Cards Per Pack</t>
  </si>
  <si>
    <t>CardGard(TM), Overlay, UV-Curable, semi-gloss</t>
  </si>
  <si>
    <t>CardGard(TM), Overlay, UV-Curable, satin matte</t>
  </si>
  <si>
    <t>Color Panel Print Ribbon, YMC Half-panel</t>
  </si>
  <si>
    <t>Color Panel Print Ribbon, YMC Full-panel</t>
  </si>
  <si>
    <t>Full Color Print Ribbon Set</t>
  </si>
  <si>
    <t>Printhead, Color</t>
  </si>
  <si>
    <t>Color Ribbon, YMCK</t>
  </si>
  <si>
    <t>Color Ribbon, YMCK-K</t>
  </si>
  <si>
    <t>Color Ribbon, YMCKi</t>
  </si>
  <si>
    <t>Color Ribbon, YMCKUV</t>
  </si>
  <si>
    <t>InTM Retransfer Film</t>
  </si>
  <si>
    <t>Printhead, Monochrome</t>
  </si>
  <si>
    <t>Datacard Certified Toner Cartridge</t>
  </si>
  <si>
    <t>Cleaning, Kit, Adhesive, (5) Sleeves Per Pack (Adhesive coated sleeve/roller for continuous card cleaning.)</t>
  </si>
  <si>
    <t>Cleaning, Kit, Rewritable. Includes (1) 507377-001, (1) 552141-002 and (2) 569946-001</t>
  </si>
  <si>
    <t>Graphics Module Applied Topcoat, Clear</t>
  </si>
  <si>
    <t>Printhead, Color, pre-embossed card</t>
  </si>
  <si>
    <t>Printhead, Graphics Gen2, 300dpi</t>
  </si>
  <si>
    <t>Printhead, Graphics Gen2, 300dpi (without mount)</t>
  </si>
  <si>
    <t>Clear Topcoat Ribbon, semi-gloss</t>
  </si>
  <si>
    <t>Clear Topcoat Ribbon, satin matte</t>
  </si>
  <si>
    <t>Optigram(R) Topcoat, Registered, "Stars and Globe" - low yield, sample roll for sales demonstration purposes</t>
  </si>
  <si>
    <t>Graphics Monochrome Ribbon, Black, Economy</t>
  </si>
  <si>
    <t>Indent Ribbon Cartridge, Black</t>
  </si>
  <si>
    <t>Cleaning, Tape, Pink*</t>
  </si>
  <si>
    <t>Graphics Monochrome Ribbon, Burgundy**</t>
  </si>
  <si>
    <t>Graphics Monochrome Ribbon, Warm Red**</t>
  </si>
  <si>
    <t>Graphics Monochrome Ribbon, Metallic Sliver</t>
  </si>
  <si>
    <t>Foil, Topping, White*</t>
  </si>
  <si>
    <t>Cleaning, Roller*</t>
  </si>
  <si>
    <t>Cleaning, Tape</t>
  </si>
  <si>
    <t>Graphics Monochrome Ribbon, Black</t>
  </si>
  <si>
    <t>Graphics Monochrome Ribbon, Green*</t>
  </si>
  <si>
    <t>Graphics Monochrome Ribbon, Silver*</t>
  </si>
  <si>
    <t>Cassette, Reusable, Topping*</t>
  </si>
  <si>
    <t>Card, StickiCard(TM) Adhesive Back Card, Contains (100) Per Pack</t>
  </si>
  <si>
    <t>Foil, Topping, Black*</t>
  </si>
  <si>
    <t>Foil, Topping, Silver, Premium*</t>
  </si>
  <si>
    <t>Sticker, Card Attaching</t>
  </si>
  <si>
    <t>Topcoat, Clear, 1.625 in. card coverage*</t>
  </si>
  <si>
    <t>Topcoat, Clear, Rear, For topping module use only*</t>
  </si>
  <si>
    <t>Cassette, Reusable, Graphics Ribbon</t>
  </si>
  <si>
    <t>Cleaning, Tape, Pink, Case, (36) of 586526-001*</t>
  </si>
  <si>
    <t>Color Ribbon, YMC, Case, (20) of 805926-002</t>
  </si>
  <si>
    <t>Graphics Monochrome Ribbon, Royal Blue, Case, (18) of 592759-002</t>
  </si>
  <si>
    <t>Graphics Monochrome Ribbon, White, Case, (18) of 592759-003</t>
  </si>
  <si>
    <t>Graphics Monochrome Ribbon, Silver, Case, (18) of 592759-007</t>
  </si>
  <si>
    <t>Topcoat, Clear, Full Card, Case, (36) of 599856-001</t>
  </si>
  <si>
    <t>Cleaning, Tape, Blue, Case, (36) of 586526-500</t>
  </si>
  <si>
    <t>Graphics Monochrome Ribbon, Case, (18) of 592759-004</t>
  </si>
  <si>
    <t>Graphics Monochrome Ribbon, Black, Standard, Case, (18) of 592759-501</t>
  </si>
  <si>
    <t>Ribbon, Indent, Black, Case, (10) of 596805-301*</t>
  </si>
  <si>
    <t>Ribbon, Indent, White, Case, (10) of 596805-203*</t>
  </si>
  <si>
    <t>Full Color Print Ribbon Set, Case, (6 sets) of 568116-001</t>
  </si>
  <si>
    <t>CardGard(TM), Overlay, UV-Curable, Case, (24) of 560635-001</t>
  </si>
  <si>
    <t>CardGard(TM), Overlay, UV-Curable, semi-gloss, Case, (12) of 565697-001</t>
  </si>
  <si>
    <t>Card, Laminates, Tray, Contains (500) of 592583-001</t>
  </si>
  <si>
    <t>Card, Plastic, CR80/030, PVC Graphics, White, Tray, Contains (500) of 803094-001</t>
  </si>
  <si>
    <t>Card, Plastic, CR80/030, PVC Graphics, White, w/ 1/2 in. Lo Co Mag Stripe, Tray, Contains (500) of 803229-024</t>
  </si>
  <si>
    <t>Card, Plastic, CR80/030, PVC Graphics, White, w/ 1/2 in. Hi Co Mag Stripe, Tray, Contains (500) of 803229-034</t>
  </si>
  <si>
    <t>Card, Plastic, CR80/030, PVC Composite, White, Tray, Contains (500) of 803094-025</t>
  </si>
  <si>
    <t>Card, Plastic, CR80/030, PVC Composite, White, w/ 1/2 in. Hi Co Mag Stripe, Tray, Contains (500) of 803229-036</t>
  </si>
  <si>
    <t>Ribbon, Indent, Black, Case (10) of 804091-301, 750 ft (229 m) rolls</t>
  </si>
  <si>
    <t>Ribbon, Indent, White, Case, (10) of 804091-203, 750 ft (229 m) rolls</t>
  </si>
  <si>
    <t>Cleaning, Tape, Blue, Case, (16) of 559791-501</t>
  </si>
  <si>
    <t>Graphics Monochrome Ribbon, White, Case, (14) of 559789-503</t>
  </si>
  <si>
    <t>Graphics Monochrome Ribbon, Black, Economy, Case, (18) of 572549-001</t>
  </si>
  <si>
    <t>Ribbon, Indent, Black, Case, (10) of 804091-401, 650 ft (198 m) rolls</t>
  </si>
  <si>
    <t>Ribbon, Indent, Black, Case, (10) of 804091-001, 750 ft (229 m) rolls</t>
  </si>
  <si>
    <t>Ribbon, Indent, White, Case, (10) of 804091-003, 750 ft (229 m) rolls</t>
  </si>
  <si>
    <t>Stickers, Card Attaching, Case, (4) of 599533-701</t>
  </si>
  <si>
    <t>Foil, Topping, Black, Case, (12) of 559790-502</t>
  </si>
  <si>
    <t>Foil, Topping, Gold, Case, (12) of 559790-503</t>
  </si>
  <si>
    <t>Foil, Topping, White, Case, (12) of 559790-504</t>
  </si>
  <si>
    <t>Foil, Topping, Metallic Silver, Case, (12) of 559790-513</t>
  </si>
  <si>
    <t>Foil, Topping, White, Premium, Case, (12) of 559790-528</t>
  </si>
  <si>
    <t>Foil, Topping, Black, Case, (12) of 803067-002</t>
  </si>
  <si>
    <t>Foil, Topping, Gold, Case, (12) of 803067-003</t>
  </si>
  <si>
    <t>Foil, Topping, White, Case, (12) of 803067-004</t>
  </si>
  <si>
    <t>Foil, Topping, Metallic Silver, Case, (12) of 803067-013</t>
  </si>
  <si>
    <t>Foil, Topping, White, Premium, Case, (12) of 803067-028</t>
  </si>
  <si>
    <t>Foil, Topping, Black, Case, (24) of 803067-102*</t>
  </si>
  <si>
    <t>Foil, Topping, Gold, Case, (24) of 803067-103</t>
  </si>
  <si>
    <t>Foil, Topping, Silver, Case, (24) of 803067-113</t>
  </si>
  <si>
    <t>Foil, Topping, Silver, Case, (12) of 803067-213</t>
  </si>
  <si>
    <t>Foil, Topping, Gold, Case, (12) of 803067-203</t>
  </si>
  <si>
    <t>Graphics Monochrome Ribbon, Scratch-Off, Weave, Case, (14) of 559789-613</t>
  </si>
  <si>
    <t>Graphics Monochrome Ribbon, Scratch-Off, Weave, Case, (24) of 592759-613</t>
  </si>
  <si>
    <t>Graphics Monochrome Ribbon, Black, High Density, Case, (18) of 592759-601</t>
  </si>
  <si>
    <t>Case, Color Ribbon, YMCKT, 16 of 534000-002</t>
  </si>
  <si>
    <t>Case, Color Ribbon, YMCKT, 16 of 534000-003</t>
  </si>
  <si>
    <t>Case, Color Ribbon, ymcKT, 16 of 534000-004</t>
  </si>
  <si>
    <t>Case, Color Ribbon, KT, 16 of 534000-005</t>
  </si>
  <si>
    <t>Case, Color Ribbon, YMCKT-KT, 16 of 534000-006</t>
  </si>
  <si>
    <t>Case, Color Ribbon, YMCKT-K, 16 of 534000-007</t>
  </si>
  <si>
    <t>Case, Color Ribbon, YMCK, 16 of 534000-008</t>
  </si>
  <si>
    <t>Case, Color Ribbon, YMCK-K, 16 of 534000-009</t>
  </si>
  <si>
    <t>Case, Color Ribbon, KTT, 16 of 534000-010</t>
  </si>
  <si>
    <t>Case, Color Ribbon, YMCKF-KT, 16 of 534000-011</t>
  </si>
  <si>
    <t>Case, Monochrome Ribbon Kit, Black HQ, 16 of 532000-052</t>
  </si>
  <si>
    <t>Case, Monochrome Ribbon Kit, Black HQ, (SD, SP, FP only) 16 of 532000-053</t>
  </si>
  <si>
    <t>Case, Monochrome Ribbon Kit, Dark Blue, 16 of 532000-003</t>
  </si>
  <si>
    <t>Case, Monochrome Ribbon Kit, Green, 16 of 532000-008</t>
  </si>
  <si>
    <t>Case, Monochrome Ribbon Kit, White, 16 of 532000-004</t>
  </si>
  <si>
    <t>Case, Monochrome Ribbon Kit, Red, 16 of 532000-005</t>
  </si>
  <si>
    <t>Case, Monochrome Ribbon Kit, Silver, 16 of 532000-006</t>
  </si>
  <si>
    <t>Case, Monochrome Ribbon Kit, Gold, 16 of 532000-007</t>
  </si>
  <si>
    <t>Case, Monochrome Ribbon Kit, Metallic Silver, 16 of 532000-054</t>
  </si>
  <si>
    <t>Case, Graphics Monochrome Ribbon Kit, Metallic Gold, 16 of 532000-055</t>
  </si>
  <si>
    <t>Case, Monochrome Ribbon Kit, Scratch-Off, 16 of 532000-009</t>
  </si>
  <si>
    <t>Case, Monochrome Ribbon Kit, Black HQ, (CD, CP, CE only) 16 of 533000-053</t>
  </si>
  <si>
    <t>Case, Color Ribbon, YMCKT, 16 of 535000-002</t>
  </si>
  <si>
    <t>Case, Color Ribbon, YMCKT, 16 of 535000-003</t>
  </si>
  <si>
    <t>Case, Color Ribbon, ymcKT, 16 of 535000-004</t>
  </si>
  <si>
    <t>Case, Color Ribbon, YMCKT-KT, 16 of 535000-006</t>
  </si>
  <si>
    <t>Case, Color Ribbon, YMCKT-K, 16 of 535000-007</t>
  </si>
  <si>
    <t>Case, Color Ribbon, YMCK, 16 of 535000-008</t>
  </si>
  <si>
    <t>Case, Color Ribbon, YMCK-K, 16 of 535000-009</t>
  </si>
  <si>
    <t>Case, Color Ribbon, YMCKF-KT, 16 of 535000-011</t>
  </si>
  <si>
    <t>Color Ribbon, YMC, Case, (20) of 805926-502</t>
  </si>
  <si>
    <t>Color Ribbon, KT, Case, Contains (16) of 535000-005</t>
  </si>
  <si>
    <t>Color Ribbon KTT, Case, Contains (16) of 535000-010</t>
  </si>
  <si>
    <t>Graphics Monochrome Ribbon Kit, Black HQ, Case, Contains (16) of 533000-052</t>
  </si>
  <si>
    <t>Color Ribbon Kit, YMCKT, Case, (16) of 534000-112</t>
  </si>
  <si>
    <t>Color Ribbon Kit, ymcKT, Case, (16) of 534000-113*</t>
  </si>
  <si>
    <t>Color Panel Print Ribbon, YMC Half-panel, Case, (10) of 566149-001</t>
  </si>
  <si>
    <t>Color Panel Print Ribbon, YMC Full-panel, Case, (10) of 566149-002</t>
  </si>
  <si>
    <t>Case, Monochrome Ribbon Kit, Black HQ, 16 of 506874-001</t>
  </si>
  <si>
    <t>Case, Monochrome Ribbon Kit, Black High Density, 16 of 506870-101</t>
  </si>
  <si>
    <t>Case, Monochrome Ribbon Kit, Royal Blue, 16 of 506870-002</t>
  </si>
  <si>
    <t>Case, Monochrome Ribbon Kit, White, 16 of 506870-003</t>
  </si>
  <si>
    <t>Case, Monochrome Ribbon Kit, Red, 16 of 506870-004</t>
  </si>
  <si>
    <t>Case, Monochrome Ribbon Kit, Green, 16 of 506870-006</t>
  </si>
  <si>
    <t>Case, Monochrome Ribbon Kit, Silver, 16 of 506870-007</t>
  </si>
  <si>
    <t>Case, Monochrome Ribbon Kit, Gold, 16 of 506870-011</t>
  </si>
  <si>
    <t>Case, Monochrome Ribbon Kit, Metallic Silver, 16 of 506874-027</t>
  </si>
  <si>
    <t>Case, Monochrome Ribbon Kit, Metallic Gold, 16 of 506874-028</t>
  </si>
  <si>
    <t>Case, Monochrome Ribbon Kit, Scratch-Off, 16 of 506870-013</t>
  </si>
  <si>
    <t>Clear Topcoat Ribbon, semi-gloss, Case, (20) of 572273-001</t>
  </si>
  <si>
    <t>Case, Monochrome Ribbon Kit, Black HQ 16 of 506874-101</t>
  </si>
  <si>
    <t>CardGard(TM), Overlay, UV-Curable, satin matte, Case, (12) of 565697-002</t>
  </si>
  <si>
    <t>Case, Color Ribbon, YMCKT, 16 of 534100-001-R003</t>
  </si>
  <si>
    <t>Case, Color Ribbon, ymcKT (short panel), 16of 534100-002-R003</t>
  </si>
  <si>
    <t>Case, Color Ribbon Kit, YMCKFT, 16 of 534100-003</t>
  </si>
  <si>
    <t>Case, Color Ribbon, YMCKFT, 16 of 535100-003</t>
  </si>
  <si>
    <t>Case, Color Ribbon, CMYP-KPi, 16 of 513382-204</t>
  </si>
  <si>
    <t>Case, Color Ribbon, CMYKP-KPi, 16 of 513382-205</t>
  </si>
  <si>
    <t>Case, Color Ribbon, FCMYP-KP, 16 of 513382-207</t>
  </si>
  <si>
    <t>Case, Clear Retransfer Film, 16 of 513402-001</t>
  </si>
  <si>
    <t>Case, Clear Retransfer Film, 16 of 513402-002</t>
  </si>
  <si>
    <t>Case, Color Ribbon, CMYKP, 16 of 513382-201</t>
  </si>
  <si>
    <t>Case, Color Ribbon, CMYKP-KP, 16 of 513382-203</t>
  </si>
  <si>
    <t>Case, Color Ribbon, YMCKT, 16 of 534700-001-R010</t>
  </si>
  <si>
    <t>Case, Color Ribbon, ymcKT, 16 of 534700-002-R010</t>
  </si>
  <si>
    <t>Case, Color Ribbon, YMCKT, 16 of 534700-004-R010</t>
  </si>
  <si>
    <t>Case, Color Ribbon, YMCKT-KT, 16 of 534700-005-R010</t>
  </si>
  <si>
    <t>Black high durability UV-Curable graphics ribbon, Case (16) of 513908-001</t>
  </si>
  <si>
    <t>White high durability UV-Curable graphics ribbon, Case (16) of 513908-003</t>
  </si>
  <si>
    <t>Clear Topcoat Ribbon, satin matte, Case (20) of 572273-003</t>
  </si>
  <si>
    <t>Indent Ribbon, tuff carrier, Black, Case (10) of 804091-501, 650 ft (198 m) rolls</t>
  </si>
  <si>
    <t>Indent Ribbon, tuff carrier, White, Case (10) of 804091-503, 650 ft (198 m) rolls</t>
  </si>
  <si>
    <t>Case, Color Ribbon, YMCKT, 16 of 535700-001-R010</t>
  </si>
  <si>
    <t>Case, Color Ribbon, ymcKT, 16 of 535700-002-R010</t>
  </si>
  <si>
    <t>Case, Color Ribbon, YMCKT, 16 of 535700-004-R010</t>
  </si>
  <si>
    <t>Case, Color Ribbon, YMCKT-KT, 16 of 535700-005-R010</t>
  </si>
  <si>
    <t>Foil, Topping, Red*</t>
  </si>
  <si>
    <t>Foil, Topping, Silver Matte**</t>
  </si>
  <si>
    <t>Color Ribbon, YMC, Advance High Speed</t>
  </si>
  <si>
    <t>Color Ribbon, YMC, Advance High Speed, Alternate</t>
  </si>
  <si>
    <t>Label, Direct Thermal, Vinyl, 1.5 in. X 3 in. w/ Horizontal Perf*</t>
  </si>
  <si>
    <t>Envelope Sealing Wetter Fluid, 1-Liter</t>
  </si>
  <si>
    <t>Slot Punch, Hand Held</t>
  </si>
  <si>
    <t>Toner Bottles,  (6) Toner Bottles Per Pack</t>
  </si>
  <si>
    <t>Fuser</t>
  </si>
  <si>
    <t>Fuser Cleaning Web</t>
  </si>
  <si>
    <t>Waste Toner Bottle - 3 pack</t>
  </si>
  <si>
    <t>HP Toner Cartridge</t>
  </si>
  <si>
    <t>SPARE Fuser</t>
  </si>
  <si>
    <t>Cards, Plastic, ISO ID-1 (CR80/.030), Blank front and blank back, Pack of (125) cards</t>
  </si>
  <si>
    <t>Cards, Plastic, ISO ID-1 (CR80/.030), Blank front and 1/2 inch Hi Co magnetic stripe PVC back, Pack of (125) cards</t>
  </si>
  <si>
    <t>Rewritable Cards, Blue Print, ISO ID-1 (CR80/.030), Rewritable front and blank PVC back, Pack of (100) cards</t>
  </si>
  <si>
    <t>Rewritable Cards, Blue Print, ISO ID-1 (CR80/.030), Rewritable front and 1/2 inch Hi Co magnetic stripe PVC back, Pack of (100) cards</t>
  </si>
  <si>
    <t>Filter, Chemical, Exhaust Fan Purex 400I PVC, Red Version</t>
  </si>
  <si>
    <t>Card Inspection Gloves (12 pair pack)  Powder free nylon gloves for card stock handling.</t>
  </si>
  <si>
    <t>SMA 2YR IDC BRONZE</t>
  </si>
  <si>
    <t>SMA 2YR IDC GOLD</t>
  </si>
  <si>
    <t>SMA 2YR IDC GOLD DESIG</t>
  </si>
  <si>
    <t>SMA 2YR IDC GOLD PROD</t>
  </si>
  <si>
    <t>SMA 2YR IDC LITE</t>
  </si>
  <si>
    <t>SMA 2YR IDC SILVER</t>
  </si>
  <si>
    <t>SMA 2YR IDC SILVER DESIG</t>
  </si>
  <si>
    <t>SMA 2YR IDC SILVER PROD</t>
  </si>
  <si>
    <t>SMA 2YR IDW BASIC</t>
  </si>
  <si>
    <t>SMA 2YR IDW ENTERPRISE</t>
  </si>
  <si>
    <t>SMA 2YR IDW ENTERPRISE DESIG</t>
  </si>
  <si>
    <t>SMA 2YR IDW ENTERPRISE PROD</t>
  </si>
  <si>
    <t>SMA 2YR IDW INTRO</t>
  </si>
  <si>
    <t>SMA 2YR IDW STANDARD</t>
  </si>
  <si>
    <t>SMA 2YR IDW STANDARD DESIG</t>
  </si>
  <si>
    <t>SMA 2YR IDW STANDARD PROD</t>
  </si>
  <si>
    <t>SMA SMRTCRD DESGN</t>
  </si>
  <si>
    <t>SMA STDTCENT</t>
  </si>
  <si>
    <t>SMA STDTCENT10</t>
  </si>
  <si>
    <t>SMA STDTCENT100</t>
  </si>
  <si>
    <t>SMA STDTCENT20</t>
  </si>
  <si>
    <t>SMA STDTCENT200</t>
  </si>
  <si>
    <t>SMA STDTCENT5</t>
  </si>
  <si>
    <t>SMA STDTCENT50</t>
  </si>
  <si>
    <t>SMA STDTCEXP</t>
  </si>
  <si>
    <t>SMA STDTCPLUS</t>
  </si>
  <si>
    <t>SMA STDTCPRO</t>
  </si>
  <si>
    <t>SMA STDTCPRO10</t>
  </si>
  <si>
    <t>SMA STDTCPRO20</t>
  </si>
  <si>
    <t>SMA STDTCPRO5</t>
  </si>
  <si>
    <t>SMA SYSTEM SIMULATOR</t>
  </si>
  <si>
    <t>SMA WEBID 1YR-001</t>
  </si>
  <si>
    <t>SMA WEBID 1YR-002</t>
  </si>
  <si>
    <t>SMA WEBID 1YR-003</t>
  </si>
  <si>
    <t>SMA WEBID 1YR-004</t>
  </si>
  <si>
    <t>SMA WEBID 1YR-005</t>
  </si>
  <si>
    <t>SMA WEBID 1YR-006</t>
  </si>
  <si>
    <t>SMA WEBID 1YR-007</t>
  </si>
  <si>
    <t>SMA WEBID 1YR-008</t>
  </si>
  <si>
    <t>SMA WEBID 1YR-009</t>
  </si>
  <si>
    <t>SMA WEBID 1YR-010</t>
  </si>
  <si>
    <t>SMA WEBID 1YR-011</t>
  </si>
  <si>
    <t>SMA WEBID 2YR-001</t>
  </si>
  <si>
    <t>SMA WEBID 2YR-002</t>
  </si>
  <si>
    <t>SMA WEBID 2YR-003</t>
  </si>
  <si>
    <t>SMA WEBID 2YR-004</t>
  </si>
  <si>
    <t>SMA WEBID 2YR-005</t>
  </si>
  <si>
    <t>SMA WEBID 2YR-006</t>
  </si>
  <si>
    <t>SMA WEBID 2YR-007</t>
  </si>
  <si>
    <t>SMA WEBID 2YR-008</t>
  </si>
  <si>
    <t>SMA WEBID 2YR-009</t>
  </si>
  <si>
    <t>SMA WEBID 2YR-010</t>
  </si>
  <si>
    <t>SMA WEBID 2YR-011</t>
  </si>
  <si>
    <t>SMA WEBID 3YR-001</t>
  </si>
  <si>
    <t>SMA WEBID 3YR-002</t>
  </si>
  <si>
    <t>SMA WEBID 3YR-003</t>
  </si>
  <si>
    <t>SMA WEBID 3YR-004</t>
  </si>
  <si>
    <t>SMA WEBID 3YR-005</t>
  </si>
  <si>
    <t>SMA WEBID 3YR-006</t>
  </si>
  <si>
    <t>SMA WEBID 3YR-007</t>
  </si>
  <si>
    <t>SMA WEBID 3YR-008</t>
  </si>
  <si>
    <t>SMA WEBID 3YR-009</t>
  </si>
  <si>
    <t>SMA WEBID 3YR-010</t>
  </si>
  <si>
    <t>SMA WEBID 3YR-011</t>
  </si>
  <si>
    <t>SMA-ENHKMSENT</t>
  </si>
  <si>
    <t>SMA-ENHKMSPLUS</t>
  </si>
  <si>
    <t>SMA-ENHKMSPRO</t>
  </si>
  <si>
    <t>SMA-PL1500PS2-CI</t>
  </si>
  <si>
    <t>SMA-PL25PS1-AIFW</t>
  </si>
  <si>
    <t>SMA-PL25PS2-CI</t>
  </si>
  <si>
    <t>SMA-PL600PS1-AIFW</t>
  </si>
  <si>
    <t>SMA-STDKMSENT</t>
  </si>
  <si>
    <t>SMA-STDKMSPLUS</t>
  </si>
  <si>
    <t>SMA-STDKMSPRO</t>
  </si>
  <si>
    <t>Upgrade Kit, ISO Magnetic Stripe Encoder</t>
  </si>
  <si>
    <t>Upgrade Kit, JIS Magnetic Stripe Encoder</t>
  </si>
  <si>
    <t>Upgrade Kit, Loosely Coupled, Third-party OEM Smart Card Option-Ready Hardware (for contactless readers only - encoder not included) - for DUPLEX printers only</t>
  </si>
  <si>
    <t>Upgrade Kit, Loosely Coupled, iCLASS by HID Contactless Smart Card Encoder (READ-WRITE) - for DUPLEX printers only</t>
  </si>
  <si>
    <t>Upgrade Kit, Simplex to Duplex (long body)</t>
  </si>
  <si>
    <t>72 Characters- Emboss, 7B 0-9 Standard Gothic A-Z 0-9.,-'/&amp; Indent, MasterCard 0-9 Helvetica 0-9</t>
  </si>
  <si>
    <t>72 Characters- Indent, OCR B4 0-9 OCR B1 A-Z 0-9 .,-'/&amp; MasterCard 0-9 Helvetica 0-9</t>
  </si>
  <si>
    <t>Wheel 1- 72 Characters Indent, OCR B4 0-9 OCR B1 A-Z 0-9 .,-'/&amp; MasterCard 0-9 Helvetica 0-9. Wheel 2- 52 Characters Emboss, 7B 0-9 Standard Gothic A-Z 0-9 .,-'/&amp;</t>
  </si>
  <si>
    <t>Carrying Case, SD printers</t>
  </si>
  <si>
    <t>Carrying Case for CD Series Printer [Single Hopper only]</t>
  </si>
  <si>
    <t>Upgrade Kit, 100 Card Output Hopper (SD) (SUPERSEDES 503473-001)</t>
  </si>
  <si>
    <t>Upgrade Kit, Input, 200 Card (SD) - (SUPERSEDES 543785-001)</t>
  </si>
  <si>
    <t>Upgrade Kit,100 Card Output Hopper Base (CD) (supersedes 503263-001)</t>
  </si>
  <si>
    <t>Upgrade Kit, Simplex, Loosely Coupled, Third-party OEM Smart Card Option-Ready Hardware (for contactless readers only - encoder not included)</t>
  </si>
  <si>
    <t>SD260L Printer, Simplex, 100-Card Input Hopper, Smart Card Enabled</t>
  </si>
  <si>
    <t>SD260L Printer, Simplex, 100-Card Input Hopper (includes Loosely Coupled Identive Smart Card Contact/Contactless Reader/Encoder)  (Supersedes part number 506335-006)</t>
  </si>
  <si>
    <t>SD260L Printer, Simplex, 100-Card Input Hopper (includes Single Wire DUALi Smart Card Contact/Contactless Reader/Encoder) (Supersedes part number 506335-015)</t>
  </si>
  <si>
    <t>SD360 Printer, Duplex, 100-Card Input Hopper</t>
  </si>
  <si>
    <t>SD360 Printer, Duplex, 100-Card Input Hopper (includes ISO Magnetic Stripe)</t>
  </si>
  <si>
    <t>SD360 Printer, Duplex, 100-Card Input Hopper (includes ISO Magnetic Stripe, OpenCard)</t>
  </si>
  <si>
    <t>SD360 Printer, Duplex, 100-Card Input Hopper (includes Loosely Coupled Identive Smart Card Contact/Contactless Reader/Encoder) (Supersedes part number 506339-003)</t>
  </si>
  <si>
    <t>SD360 Printer, Duplex, 100-Card Input Hopper (includes ISO Magnetic Stripe, Loosely Coupled Identive Smart Card Contact/Contactless Reader/Encoder)  (Supersedes part number 506339-004)</t>
  </si>
  <si>
    <t>SD360 Printer, Duplex, 100-card Input Hopper (includes Single Wire DUALi Smart Card Contact/Contactless Reader/Encoder) (Supersedes part number 506339-012)</t>
  </si>
  <si>
    <t>SD360 Printer, Duplex, 100-Card Input Hopper (includes ISO Magnetic Stripe, Single Wire DUALi Smart Card Contact/Contactless Reader/Encoder) (Supersedes part number 506339-014)</t>
  </si>
  <si>
    <t>SD360 Printer, Duplex, 100-Card Input Hopper (includes ISO Magnetic Stripe, Single Wire HID Omnikey Smart Card Encoder for HID Prox, iClass, iClass SE and iClass SEOS (Read-Write))</t>
  </si>
  <si>
    <t>CD800 Printer, Simplex, 100-Card Input Hopper</t>
  </si>
  <si>
    <t>CD800 Printer, Simplex, 100-Card Input Hopper (includes ISO Magnetic Stripe)</t>
  </si>
  <si>
    <t>CD800 Printer, Simplex, 100-Card Input Hopper (includes JIS Magnetic Stripe)</t>
  </si>
  <si>
    <t>CD800 Printer, Simplex, 100-Card Input Hopper (includes ISO Magnetic Stripe, Open Card)</t>
  </si>
  <si>
    <t>CD800 Printer, Simplex, 100-Card Input Hopper (includes Loosely Coupled Identive Smart Card Contact/Contactless Reader/Encoder)  (Supersedes part number 506346-010)</t>
  </si>
  <si>
    <t>CD800 Printer, Simplex, 100-Card Input Hopper (includes ISO Magnetic Stripe, Single Wire DUALi Smart Card Contact/Contactless Reader/Encoder) (Supersedes part number 506346-014)</t>
  </si>
  <si>
    <t>CD800 Printer, Simplex, 100-Card Input Hopper (includes Single Wire DUALi Smart Card Contact/Contactless Reader/Encoder) (Supersedes part number 506346-015)</t>
  </si>
  <si>
    <t>CD800 Printer, Duplex, 100-Card Input Hopper</t>
  </si>
  <si>
    <t>CD800 Printer, Duplex, 100-Card Input Hopper (includes ISO Magnetic Stripe)</t>
  </si>
  <si>
    <t>CD800 Printer, Duplex, 100-Card Input Hopper (includes ISO Magnetic Stripe, Open Card)</t>
  </si>
  <si>
    <t>CD800 Printer, Simplex, Six Compartment Multi-Hopper (includes ISO Magnetic Stripe, Locks)</t>
  </si>
  <si>
    <t>CD800 Printer, Duplex, Six Compartment Multi-Hopper (includes ISO Magnetic Stripe, Locks)</t>
  </si>
  <si>
    <t>CD800 Printer, Simplex, Six Compartment Multi-Hopper (includes ISO Magnetic Stripe, Open Card, Locks)</t>
  </si>
  <si>
    <t>CD800 Printer, Duplex, Six Compartment Multi-Hopper (includes ISO Magnetic Stripe, Open Card, Locks)</t>
  </si>
  <si>
    <t>CD800 Printer, Duplex, 100-Card Input Hopper (includes Loosely Coupled Identive Smart Card Contact/Contactless Reader/Encoder)  (Supersedes part number 506347-005)</t>
  </si>
  <si>
    <t>CD800 Printer, Duplex, 100-Card Input Hopper (includes ISO Magnetic Stripe, Loosely Coupled Identive Smart Card Contact/Contactless Reader/Encoder)  (Supersedes part number 506347-006)</t>
  </si>
  <si>
    <t>CD800 Printer, Duplex, Six Compartment Multi-Hopper (includes ISO Magnetic Stripe, Loosely Coupled Identive Smart Card Contact/Contactless Reader/Encoder, Locks)  (Supersedes part number 506347-033)</t>
  </si>
  <si>
    <t>CD800 Printer, Duplex, 100-Card Input Hopper (includes Single Wire DUALi Smart Card Contact/Contactless Reader/Encoder) (Supersedes part number 506347-014)</t>
  </si>
  <si>
    <t>CD800 Printer, Duplex, 100-Card Input Hopper (includes ISO Magnetic Stripe, Single Wire DUALi Smart Card Contact/Contactless Reader/Encoder) (Supersedes part number 506347-023)</t>
  </si>
  <si>
    <t>CD800 Printer, Duplex, 100-Card Input Hopper (includes Single Wire DUALi Smart Card Contact/Contactless Reader/Encoder, Locks) (Supersedes part number 506347-114)</t>
  </si>
  <si>
    <t>CD800 Printer, Duplex, 100-Card Input Hopper (includes ISO Magnetic Stripe, HID Omnikey Single Wire Smart Card Encoder for HID Prox, iClass, iClass SE and iClass SEOS (Read-Write))</t>
  </si>
  <si>
    <t>CD800 Printer, Duplex, 100-Card Input Hopper (includes Locks)</t>
  </si>
  <si>
    <t>CD800 Printer, Duplex, 100-Card Input Hopper (includes ISO Magnetic Stripe, Locks)</t>
  </si>
  <si>
    <t>CD800 Printer, Duplex, 100-Card Input Hopper (includes Loosely Coupled Identive Smart Card Contact/Contactless Reader/Encoder, Locks)</t>
  </si>
  <si>
    <t>SD460 Printer, Duplex, 100-Card Input Hopper</t>
  </si>
  <si>
    <t>SD460 Printer, Duplex, 100-Card Input Hopper (includes ISO Magnetic Stripe)</t>
  </si>
  <si>
    <t>SD460 Printer, Duplex, 100-Card Input Hopper (includes ISO Magnetic Stripe, Loosely Coupled Identive Smart Card Contact/Contactless Reader/Encoder)</t>
  </si>
  <si>
    <t>SD460 Printer, Duplex, 100-Card Input Hopper (includes Loosely Coupled Identive Smart Card Contact/Contactless Reader/Encoder)</t>
  </si>
  <si>
    <t>SD460 Printer, Duplex, 100-card input hopper (includes ISO Magnetic Stripe, Single Wire DUALi Smart Card Contact/Contactless Reader/Encoder) (Supersedes part number 507428-003)</t>
  </si>
  <si>
    <t>SD460 Printer, Duplex, 100-card input hopper (includes Single Wire DUALi Smart Card Contact/Contactless Reader/Encoder) (Supersedes part number 507428-004)</t>
  </si>
  <si>
    <t>SD460 Printer, Duplex, 100-card input hopper (includes ISO Magnetic Stripe, Single Wire HID Omnikey Smart Card Encoder for HID Prox, iClass, iClass SE and iClass SEOS (Read-Write))</t>
  </si>
  <si>
    <t>CE840 with Single Hopper System (includes magnetic stripe, encryption, locks, indenting, embossing, and topping)</t>
  </si>
  <si>
    <t>CE840 with Single Hopper System and Printing (includes magnetic stripe, printing, encryption, locks, indenting, embossing, and topping)</t>
  </si>
  <si>
    <t>CE840 with Single Hopper System, Smart Card and Printing (includes magnetic stripe, smart card (DUALi Single Wire contact/contactless encoder), printing, encryption, locks, indenting, embossing, and topping) (Supersedes 507556-004)</t>
  </si>
  <si>
    <t>CE840 with Single Hopper System and Smart Card (includes magnetic stripe, smart card (DUALi Single Wire contact/contactless encoder), encryption, locks, indenting, embossing, and topping) (Supersedes 507556-006)</t>
  </si>
  <si>
    <t>Standard Lamination Module, Single Laminator</t>
  </si>
  <si>
    <t>Standard Lamination Module, Dual Laminator</t>
  </si>
  <si>
    <t>Standard Lamination Module, Single Laminator, Tactile Impressor Module</t>
  </si>
  <si>
    <t>Standard Lamination Module, Dual Laminator, Tactile Impressor Module</t>
  </si>
  <si>
    <t>CD800 Printer, Duplex, 100-Card Input Hopper, Commercial Lamination Module, Single Laminator</t>
  </si>
  <si>
    <t>CD800 Printer, Duplex, 100-Card Input Hopper (includes ISO Magnetic Stripe), Commercial Lamination Module, Dual Laminator</t>
  </si>
  <si>
    <t>CD800 Printer, Duplex, 100-Card Input Hopper (includes Loosely Coupled Identive Smart Card Contact/Contactless Reader/Encoder), Commercial Lamination Module, Dual Laminator</t>
  </si>
  <si>
    <t>CD800 Printer, Duplex, 100-Card Input Hopper (includes ISO Magnetic Stripe, Loosely Coupled Identive Smart Card Contact/Contactless Reader/Encoder), Commercial Lamination Module, Dual Laminator</t>
  </si>
  <si>
    <t>CD800 Printer, Duplex, 100-Card Input Hopper, Commercial Lamination Module, Dual Laminator</t>
  </si>
  <si>
    <t>CD800 Printer, Duplex, 100-Card Input Hopper (includes ISO Magnetic Stripe), Commercial Lamination Module, Single Laminator</t>
  </si>
  <si>
    <t>CD800 Printer, Duplex, 100-Card Input Hopper (includes Loosely Coupled Identive Smart Card Contact/Contactless Reader/Encoder), Commercial Lamination Module, Single Laminator</t>
  </si>
  <si>
    <t>CD800 Printer, Duplex, 100-Card Input Hopper (includes ISO Magnetic Stripe, Loosely Coupled Identive Smart Card Contact/Contactless Reader/Encoder), Commercial Lamination Module, Single Laminator</t>
  </si>
  <si>
    <t>Commercial Lamination Module, Single Laminator</t>
  </si>
  <si>
    <t>Commercial Lamination Module, Dual Laminator</t>
  </si>
  <si>
    <t>Commercial Lamination Module, Single Laminator, Tactile Impressor (TI) Module</t>
  </si>
  <si>
    <t>Commercial Lamination Module, Dual Laminator, Tactile Impressor (TI) Module</t>
  </si>
  <si>
    <t>Commercial Lamination Module, Single Laminator, Locks</t>
  </si>
  <si>
    <t>Commercial Lamination Module, Dual Laminator, Locks</t>
  </si>
  <si>
    <t>Commercial Lamination Module, Single Laminator, Locks, Tactile Impressor (TI) Module</t>
  </si>
  <si>
    <t>Commercial Lamination Module, Dual Laminator, Locks, Tactile Impressor (TI) Module</t>
  </si>
  <si>
    <t>Upgrade Kit, Loosely Coupled, Third-party OEM Smart Card Option-Ready Hardware (for contact readers only - encoder not included)</t>
  </si>
  <si>
    <t>Tool, Character Insertion</t>
  </si>
  <si>
    <t>Upgrade Kit, Duplex, Loosely Coupled, pcProx Plus ID Contactless Smart Card Encoder (Read Only) (Supersedes 503561-001 and 503560-001)</t>
  </si>
  <si>
    <t>Upgrade Kit, Tactile Impressor (TI) Module for Commercial Lamination Module</t>
  </si>
  <si>
    <t>Upgrade Kit, Tactile Impressor Module for Standard Lamination Module</t>
  </si>
  <si>
    <t>Upgrade Kit, Dual Laminator (L1 to L2)</t>
  </si>
  <si>
    <t>Upgrade Kit, MasterCard Indent</t>
  </si>
  <si>
    <t>Tactile Impression Die, "Pillars" 0.50 in / 1.27 cm, Factory Install</t>
  </si>
  <si>
    <t>Tactile Impression Die, "Globe" 0.86 in / 2.184 cm, Factory Install</t>
  </si>
  <si>
    <t>Tactile Impression Die, "Bank" 0.86 in / 2.184 cm, Factory Install</t>
  </si>
  <si>
    <t>Tactile Impression Die, "Secure Lock" 0.86 in / 2.184 cm, Factory Install</t>
  </si>
  <si>
    <t>Tactile Impression Die, "Secure Globe" 0.86 in / 2.184 cm, Factory Install</t>
  </si>
  <si>
    <t>Tactile Impression Die, "Government" 0.86 in / 2.184 cm, Factory Install</t>
  </si>
  <si>
    <t>Tactile Impression Die, "Healthcare" 0.86 in / 2.184 cm, Factory Install</t>
  </si>
  <si>
    <t>Tactile Impression Die, "Security English" 0.86 in / 2.184 cm, Factory Install</t>
  </si>
  <si>
    <t>Tactile Impression Die, "Seguridad Spanish" 0.86 in / 2.184 cm, Factory Install</t>
  </si>
  <si>
    <t>Tactile Impression Die, "Digital Thumbprint" 0.86 in / 2.184 cm, Factory Install</t>
  </si>
  <si>
    <t>Upgrade Kit, CD Simplex, Loosely Coupled Identive Smart Card Contact/Contactless Reader/Encoder  (Supersedes part number 505331-001)</t>
  </si>
  <si>
    <t>Upgrade Kit, Simplex, Loosely Coupled Identive Smart Card Contact/Contactless Reader/Encoder (Supersedes part number 505347-001)</t>
  </si>
  <si>
    <t>Upgrade Kit, Loosely Coupled Identive Smart Card Contact/Contactless Reader/Encoder - for DUPLEX printers only (Supersedes part number 503559-001)</t>
  </si>
  <si>
    <t>Upgrade Kit, Tactile Impression Die, 0.50 in / 1.27 cm, "Pillars"</t>
  </si>
  <si>
    <t>Upgrade Kit, Custom Tactile Impression Die, Place Holder, .5 in</t>
  </si>
  <si>
    <t>Upgrade Kit, Tactile Impression Die, 0.86 in / 2.184 cm, "Globe"</t>
  </si>
  <si>
    <t>Upgrade Kit, Tactile Impression Die, 0.86 in / 2.184 cm, "Bank"</t>
  </si>
  <si>
    <t>Upgrade Kit, Tactile Impression Die, 0.86 in / 2.184 cm, “Secure Lock”</t>
  </si>
  <si>
    <t>Upgrade Kit, Tactile Impression Die, 0.86 in / 2.184 cm, "Secure Globe"</t>
  </si>
  <si>
    <t>Upgrade Kit, Tactile Impression Die, 0.86 in / 2.184 cm, "Government"</t>
  </si>
  <si>
    <t>Upgrade Kit, Tactile Impression Die, 0.86 in / 2.184 cm, "Healthcare"</t>
  </si>
  <si>
    <t>Upgrade Kit, Tactile Impression Die, 0.86 in / 2.184 cm, "Security English"</t>
  </si>
  <si>
    <t>Upgrade Kit, Tactile Impression Die, 0.86 in / 2.184 cm, "Seguridad Spanish"</t>
  </si>
  <si>
    <t>Upgrade Kit, Tactile Impression Die, 0.86 in / 2.184 cm, "Digital Thumbprint"</t>
  </si>
  <si>
    <t>Upgrade Kit, Custom Tactile Impression Die, Place Holder, .85 in</t>
  </si>
  <si>
    <t>Custom Tactile Impression Die, Place Holder, Factory Install</t>
  </si>
  <si>
    <t>Upgrade Kit, Simplex, Loosely Coupled, pcProx Plus ID Contactless Smart Card Encoder (Read Only) (Supersedes 505328-001 and 505332-001)</t>
  </si>
  <si>
    <t>Upgrade Kit, Simplex, Loosely Coupled, pcProx Plus ID Contactless Smart Card Encoder (Read Only), SD Series (Supersedes 505344-001 and 505349-001)</t>
  </si>
  <si>
    <t>SD160 Printer, Simplex, 100-Card Input Hopper</t>
  </si>
  <si>
    <t>SD160 Printer, Simplex, 100-Card Input Hopper (includes ISO Magnetic Stripe)</t>
  </si>
  <si>
    <t>EZ-ID Card System</t>
  </si>
  <si>
    <t>EZ-ID Card System  with magnetic stripe</t>
  </si>
  <si>
    <t>Upgrade Kit, Simplex, Loosely Coupled Identive Smart Card Contact/Contactless Reader/Encoder</t>
  </si>
  <si>
    <t>Upgrade Kit, Simplex, Loosely Coupled, pcProx Plus ID Contactless Smart Card Encoder (Read Only), SD Series</t>
  </si>
  <si>
    <t>Upgrade Kit, Simplex, Loosely Coupled, iCLASS by HID Contactless Smart Card Encoder (READ-WRITE)</t>
  </si>
  <si>
    <t>Upgrade Kit, Simplex, Loosely Coupled, Third-party OEM Smart Card Option-Ready Hardware (for contact readers only - encoder not included)</t>
  </si>
  <si>
    <t>Upgrade Kit, DUALi Single Wire Contact/Contactless Encoder, ISO 7816, ISO 14443, Mifare, Desfire &amp; Felica - for DUPLEX printers only (Supersedes part number 506999-001)</t>
  </si>
  <si>
    <t>Upgrade Kit, Simplex, DUALi Single Wire Contact/Contactless Encoder, ISO 7816, ISO 14443, Mifare, Desfire &amp; Felica (Supersedes part number 508009-001)</t>
  </si>
  <si>
    <t>Upgrade Kit, DUALi Single Wire Contact/Contactless Encoder, ISO 7816, ISO 14443, Mifare, Desfire &amp; Felica - for SIMPLEX printers only (Supersedes part number 508012-001)</t>
  </si>
  <si>
    <t>TruCredential DVD Assembly</t>
  </si>
  <si>
    <t>Upgrade Kit, Spare Removable 125-Card Input Hopper for Single Hopper</t>
  </si>
  <si>
    <t>CR805 Simplex Retransfer Printer, 125-Card Input Hopper (includes Debow)</t>
  </si>
  <si>
    <t>CR805 Simplex Retransfer Printer, 125-Card Input Hopper, Loosely Coupled Identive Smart Card Contact/Contactless Reader/Encoder (includes Debow)</t>
  </si>
  <si>
    <t>CR805 Simplex Retransfer Printer, 125-Card Input Hopper, ISO Magnetic Stripe (includes Debow)</t>
  </si>
  <si>
    <t>CR805 Simplex Retransfer Printer, 125-Card Input Hopper, ISO Magnetic Stripe, Loosely Coupled Identive Smart Card Contact/Contactless Reader/Encoder (includes Debow)</t>
  </si>
  <si>
    <t>CR805 Simplex Retransfer Printer, 125-Card Input Hopper, Loosely Coupled HID Omnikey Smart Card Encoder for HID Prox, iClass, iClass SE and iClass SEOS (Read-Write) (includes Debow)</t>
  </si>
  <si>
    <t>CR805 Duplex Retransfer Printer, 125 card input hopper (includes Debow)</t>
  </si>
  <si>
    <t>CR805 Duplex Retransfer Printer, 125-Card Input Hopper, Loosely Coupled Identive Smart Card Contact/Contactless Reader/Encoder (includes Debow)</t>
  </si>
  <si>
    <t>CR805 Duplex Retransfer Printer, 125-Card Input Hopper, ISO Magnetic Stripe (includes Debow)</t>
  </si>
  <si>
    <t>CR805 Duplex Retransfer Printer, 125-Card Input Hopper, ISO Magnetic Stripe, Loosely Coupled Identive Smart Card Contact/Contactless Reader/Encoder (includes Debow)</t>
  </si>
  <si>
    <t>CR805 Duplex Retransfer Printer, 125-Card Input Hopper, DUALi Single Wire Contact/Contactless Encoder, ISO 7816, ISO 14443, Mifare, Desfire &amp; Felica (includes Debow)</t>
  </si>
  <si>
    <t>CR805 Duplex Retransfer Printer, 125-Card Input Hopper (includes Debow and Locks)</t>
  </si>
  <si>
    <t>CR805 Duplex Retransfer Printer, 125-Card Input Hopper, ISO Magnetic Stripe (includes Debow and Locks)</t>
  </si>
  <si>
    <t>CR805 Duplex Retransfer Printer, 125-Card Input Hopper, Loosely Coupled Identive Smart Card Contact/Contactless Reader/Encoder (includes Debow and Locks)</t>
  </si>
  <si>
    <t>CR805 Duplex Retransfer Printer, 125-Card Input Hopper, ISO Magnetic Stripe, Loosely Coupled Identive Smart Card Contact/Contactless Reader/Encoder (includes Debow and Locks)</t>
  </si>
  <si>
    <t>CR805 Duplex Retransfer Printer, 125-Card Input Hopper, JIS Magnetic Stripe (includes Debow)</t>
  </si>
  <si>
    <t>CR805 Duplex Retransfer Printer, 125-Card Input Hopper, Loosely Coupled HID Omnikey Smart Card Encoder for HID Prox, iClass, iClass SE and iClass SEOS (Read-Write) (includes Debow)</t>
  </si>
  <si>
    <t>CR805 Duplex Retransfer Printer, 125-Card Input Hopper, Loosely Coupled HID Omnikey Smart Card Encoder for HID Prox, iClass, iClass SE and iClass SEOS (Read-Write) (includes Debow and locks)</t>
  </si>
  <si>
    <t>Upgrade Kit, Bolt-Down</t>
  </si>
  <si>
    <t>Upgrade Kit, ISO Magnetic Stripe</t>
  </si>
  <si>
    <t>Upgrade Kit, JIS Magnetic Stripe</t>
  </si>
  <si>
    <t>Upgrade Kit, ISO Magnetic Stripe, Loosely Coupled, Third-party OEM Smart Card Option-Ready Hardware (encoder not included)</t>
  </si>
  <si>
    <t>Upgrade Kit, DUALi Single Wire Contact/Contactless Encoder, ISO 7816, ISO 14443, Mifare, Desfire &amp; Felica</t>
  </si>
  <si>
    <t>Upgrade Kit, ISO Magnetic Stripe, DUALi Single Wire Contact/Contactless Encoder, ISO 7816, ISO 14443, Mifare, Desfire &amp; Felica</t>
  </si>
  <si>
    <t>Upgrade Kit, JIS Magnetic Stripe, DUALi Single Wire Contact/Contactless Encoder, ISO 7816, ISO 14443, Mifare, Desfire &amp; Felica</t>
  </si>
  <si>
    <t>Upgrade Kit, Loosely Coupled Identive Smart Card Contact/Contactless Reader/Encoder</t>
  </si>
  <si>
    <t>Upgrade Kit, ISO Magnetic Stripe, Loosely Coupled Identive Smart Card Contact/Contactless Reader/Encoder</t>
  </si>
  <si>
    <t>Upgrade Kit, JIS Magnetic Stripe, Loosely Coupled Identive Smart Card Contact/Contactless Reader/Encoder</t>
  </si>
  <si>
    <t>Upgrade Kit, Loosely Coupled, pcProx Plus ID Contactless Smart Card Encoder (Read Only)</t>
  </si>
  <si>
    <t>Upgrade Kit, ISO Magnetic Stripe, Loosely Coupled, pcProx Plus ID Contactless Smart Card Encoder (Read Only)</t>
  </si>
  <si>
    <t>Upgrade Kit, Loosely Coupled, iCLASS by HID Contactless Smart Card Encoder (Read-Write)</t>
  </si>
  <si>
    <t>Upgrade Kit, ISO Magnetic Stripe, Loosely Coupled, iCLASS by HID Contactless Smart Card Encoder (Read-Write)</t>
  </si>
  <si>
    <t>Upgrade Kit, 125 Card Output Hopper</t>
  </si>
  <si>
    <t>Upgrade Kit, 200 Card Input (CD) (supersedes 506593-002)</t>
  </si>
  <si>
    <t>Upgrade Kit, Spare Removable 125-Card Input Hopper for Multi-Hopper</t>
  </si>
  <si>
    <t>Upgrade Kit, Loosely Coupled HID Omnikey Smart Card Encoder for HID Prox, iClass, iClass SE and iClass SEOS (Read-Write)</t>
  </si>
  <si>
    <t>Upgrade Kit, ISO Magnetic Stripe, Loosely Coupled HID Omnikey Smart Card Encoder for HID Prox, iClass, iClass SE and iClass SEOS (Read-Write)</t>
  </si>
  <si>
    <t>Upgrade Kit, Barcode Reader</t>
  </si>
  <si>
    <t>Upgrade Kit, Loosely Coupled HID Omnikey Smart Card Encoder for HID Prox, iClass, iClass SE and iClass SEOS (Read-Write) – DUPLEX Printers only</t>
  </si>
  <si>
    <t>Retransfer Commercial Lamination Module, Single Laminator</t>
  </si>
  <si>
    <t>Retransfer Commercial Lamination Module, Dual Laminator</t>
  </si>
  <si>
    <t>Retransfer Commercial Lamination Module, Single Laminator, Tactile Impressor (TI) Module</t>
  </si>
  <si>
    <t>Retransfer Commercial Lamination Module, Dual Laminator, Tactile Impressor (TI) Module</t>
  </si>
  <si>
    <t>Retransfer Commercial Lamination Module, Dual Laminator, Locks</t>
  </si>
  <si>
    <t>Retransfer Commercial Lamination Module, Single Laminator, Locks, Tactile Impressor (TI) Module</t>
  </si>
  <si>
    <t>Retransfer Commercial Lamination Module, Dual Laminator, Locks, Tactile Impressor (TI) Module</t>
  </si>
  <si>
    <t>CR805 Duplex Retransfer Printer, 750-Card Input Multi-Hopper (includes Debow and Locks)</t>
  </si>
  <si>
    <t>Upgrade Kit, CD800 CLM module conversion kit to CR805 CLM module.</t>
  </si>
  <si>
    <t>Upgrade Kit, Single-Hopper to Multi-Hopper</t>
  </si>
  <si>
    <t>Upgrade Kit, Wi-Fi</t>
  </si>
  <si>
    <t>Upgrade Kit, Wi-Fi with USB Host Board</t>
  </si>
  <si>
    <t>Upgrade Kit, Loosely Coupled HID Omnikey Smart Card Encoder for HID Prox, iClass, iClass SE and iClass SEOS (Read-Write) – Simplex Printers only</t>
  </si>
  <si>
    <t>Standard Lamination Module, Single Laminator, Tactile Impressor Module (Supercedes Part Number 507952-003)</t>
  </si>
  <si>
    <t>Standard Lamination Module, Dual Laminator, Tactile Impressor Module (Supercedes Part Number 507952-004)</t>
  </si>
  <si>
    <t>Commercial Lamination Module, Single Laminator, Tactile Impressor (TI) Module (Supercedes Part Number 507968-003)</t>
  </si>
  <si>
    <t>Commercial Lamination Module, Dual Laminator, Tactile Impressor (TI) Module (Supercedes Part Number 507968-004)</t>
  </si>
  <si>
    <t>Commercial Lamination Module, Single Laminator, Locks, Tactile Impressor (TI) Module (Supercedes Part Number 507968-009)</t>
  </si>
  <si>
    <t>Commercial Lamination Module, Dual Laminator, Locks, Tactile Impressor (TI) Module (Supercedes Part Number 507968-010)</t>
  </si>
  <si>
    <t>Retransfer Commercial Lamination Module, Single Laminator, Tactile Impressor (TI) Module (Supercedes Part Number 515626-003)</t>
  </si>
  <si>
    <t>Retransfer Commercial Lamination Module, Dual Laminator, Tactile Impressor (TI) Module (Supercedes Part Number 515626-004)</t>
  </si>
  <si>
    <t>Retransfer Commercial Lamination Module, Single Laminator, Locks, Tactile Impressor (TI) Module (Supercedes Part Number 515626-009)</t>
  </si>
  <si>
    <t>Retransfer Commercial Lamination Module, Dual Laminator, Locks, Tactile Impressor (TI) Module (Supercedes Part Number 515626-010)</t>
  </si>
  <si>
    <t>Upgrade Kit, HID Omnikey Single Wire Smart Card Encoder for HID Prox, iClass, iClass SE and iClass SEOS (Read-Write) – DUPLEX Printers only</t>
  </si>
  <si>
    <t>Upgrade Kit, HID Omnikey Single Wire Smart Card Encoder for HID Prox, iClass, iClass SE and iClass SEOS (Read-Write) – Simplex Printers only</t>
  </si>
  <si>
    <t>Upgrade Kit, ISO Magnetic Stripe, HID Omnikey Single Wire Smart Card Encoder for HID Prox, iClass, iClass SE and iClass SEOS (Read-Write)</t>
  </si>
  <si>
    <t>SD260 Printer, Simplex, Manual Feed Input Hopper</t>
  </si>
  <si>
    <t>SD260 Printer, Simplex, 100-Card Input Hopper</t>
  </si>
  <si>
    <t>SD260 Printer, Simplex, Manual Feed Input Hopper (includes ISO Magnetic Stripe)</t>
  </si>
  <si>
    <t>SD260 Printer, Simplex, 100-Card Input Hopper (includes ISO Magnetic Stripe)</t>
  </si>
  <si>
    <t>SD260S Printer, Simplex, 100-Card Input Hopper (includes Loosely Coupled Identive Smart Card Contact/Contactless Reader/Encoder)</t>
  </si>
  <si>
    <t>SD260S Printer, Simplex, 100-Card Input Hopper (includes ISO Magnetic Stripe, Loosely Coupled Identive Smart Card Contact/Contactless Reader/Encoder)</t>
  </si>
  <si>
    <t>SD260S Printer, Simplex, 100-Card Input Hopper, Smart Card Enabled</t>
  </si>
  <si>
    <t>FP65i Color Printer, Simplex, Rear Indent Helvetica (14CPI) 0-9, IAT Magnetic Stripe, 100-Card Input Hopper, Enclosure Locks, Ethernet Connectivity, Supported by CardWizard software (FP65.C.I2.IAT.H1.K1.ENC)</t>
  </si>
  <si>
    <t>FP65i Color Printer, Simplex, Rear Indent MasterCard 0-9, IAT Magnetic Stripe, 100-Card Input Hopper, Enclosure Locks, Ethernet Connectivity, Supported by CardWizard software (FP65.C.I0.IAT.H1.K1.ENC)</t>
  </si>
  <si>
    <t>FP65i Color Printer, Simplex, Rear Indent Helvetica (14CPI) 0-9, IAT Magnetic Stripe, 100-Card Input Hopper, Enclosure Locks, Ethernet Connectivity, SCM Dual Contact/Contactless Reader, PC-Printer Security (FP65.C.I2.IAT.H1.K1.ENC.SC347.S)</t>
  </si>
  <si>
    <t>FP65i Color Printer, Simplex, Rear Indent MasterCard 0-9, IAT Magnetic Stripe, 100-Card Input Hopper, Enclosure Locks, Ethernet Connectivity, SCM Dual Contact/Contactless Reader, PC-Printer Security (FP65.C.I0.IAT.H1.K1.ENC.SC347.S)</t>
  </si>
  <si>
    <t>FP65i Color Printer, Simplex, Rear Indent, Inverted MasterCard, IAT Magnetic Stripe, 100-Card Input Hopper, Enclosure Locks, SCM Dual Contact/Contactless Reader, PC-Printer Security (FP65.C.I1.IAT.H1.K1.ENC.SC347.S)</t>
  </si>
  <si>
    <t>FP65i Color Printer, Duplex, IAT Magnetic Stripe, 100-Card Input Hopper, Enclosure Locks, Ethernet Connectivity, Supported by CardWizard software (FP65.C.2.IAT.H1.K1.ENC)</t>
  </si>
  <si>
    <t>FP65i Color Printer, Simplex, Rear Indent MasterCard 0-9, IAT Magnetic Stripe, 100-Card Input Hopper, Enclosure Locks, PC-Printer Security (FP65.C.I0.IAT.H1.K1.ENC.S)</t>
  </si>
  <si>
    <t>FP65i Print on Pre- Embossed Card Color Printer, Simplex, Rear Reject, 100-Card Input Hopper, Enclosure Locks, Ethernet Connectivity, Supported by CardWizard software (FP65.E.R.H1.K1.ENC)</t>
  </si>
  <si>
    <t>FP65i Color Printer, Simplex, Helvetica Rear Indent (14CPI) 0-9, Manual Feed, Enclosure Locks, Ethernet Connectivity, SCM Dual Contact/Contactless Reader, Supported by CardWizard software (FP65.C.I2.H0.K1.ENC.SC347)</t>
  </si>
  <si>
    <t>FP65i Print on Pre-Embossed Card Color Printer, Simplex, Rear Reject, IAT Magnetic Stripe, 100-Card Input Hopper, Enclosure Locks, Ethernet Connectivity, Supported by CardWizard software (FP65.E.R.IAT.H1.K1.ENC)</t>
  </si>
  <si>
    <t>FP65i Print on Pre- Embossed Card Color Printer,Simplex,Rear Indent Helvetica (14CPI) 0-9,IAT Magnetic Stripe,100-Card Input Hopper,Enclosure Locks, Ethernet,Supported by CardWizard software (FP65.E.I2.IAT.H1.K1.ENC)</t>
  </si>
  <si>
    <t>FP65i Color Printer, Simplex, Rear Indent MasterCard 0-9, IAT Magnetic Stripe, Manual Feed, Enclosure Locks, Supported by CardWizard software (FP65.C.I0.IAT.H0.K1.ENC.)</t>
  </si>
  <si>
    <t>FP65i Color Printer, Simplex, Rear Indent Helvetica (14CPI) 0-9, IAT Magnetic Stripe, 100-Card Input Hopper, Enclosure Locks, Ethernet Connectivity, SCM Dual Contact/Contactless Reader, Supported by CardWizard Software</t>
  </si>
  <si>
    <t>FP65i Color Printer, Simplex, Rear Indent MasterCard 0-9, IAT Magnetic Stripe, 100-Card Input Hopper, Enclosure Locks, Ethernet Connectivity, SCM Dual Contact/Contactless Reader, Supported by CardWizard Software</t>
  </si>
  <si>
    <t>KL-style table lock with cable (with reinforcement plate)</t>
  </si>
  <si>
    <t>ScanShell 800R Scanner (for use with CR80 cards)</t>
  </si>
  <si>
    <t>E-SEEK M260 2D Bar Code &amp; Mag Stripe (Not for resale in China)</t>
  </si>
  <si>
    <t>E-SEEK M200 2D Bar Code Reader (Not for resale in China)</t>
  </si>
  <si>
    <t>Signature Pointe Pad (Not for resale in China)</t>
  </si>
  <si>
    <t>Upgrade Kit, Internal Contacts for External Reader (Reader not Included)</t>
  </si>
  <si>
    <t>Upgrade Kit, Prox by HID Smart Card Reader</t>
  </si>
  <si>
    <t>Upgrade Kit, iCLASS by HID Smart Card Reader</t>
  </si>
  <si>
    <t>Upgrade Kit, Gemalto Contacted PC USB Smart Card Reader</t>
  </si>
  <si>
    <t>Tru Signature Pad (Not for resale in China)</t>
  </si>
  <si>
    <t>Upgrade Kit, FP65i 200-Card Input Hopper</t>
  </si>
  <si>
    <t>SP55k Color Simplex Card Issuer</t>
  </si>
  <si>
    <t>SP55k Color Duplex Card Issuer</t>
  </si>
  <si>
    <t>SP55k Color Duplex ATM Style Card Issuer</t>
  </si>
  <si>
    <t>IAT Magnetic Stripe with user selectable tracks</t>
  </si>
  <si>
    <t>NTT Magnetic Stripe</t>
  </si>
  <si>
    <t>200-Card Input / 40-Card Output</t>
  </si>
  <si>
    <t>Hopper Empty Notification Option (requires application development)</t>
  </si>
  <si>
    <t>200-Card Input / Slide Output</t>
  </si>
  <si>
    <t>Internal Contacts for External Reader (Reader not included)</t>
  </si>
  <si>
    <t>SCM Dual Contact/Contactless Smart Card Reader</t>
  </si>
  <si>
    <t>iCLASS by HID Read-Write</t>
  </si>
  <si>
    <t>Prox by HID Smart Card Reader</t>
  </si>
  <si>
    <t>Gemalto Contacted PC USB Smart Card Reader</t>
  </si>
  <si>
    <t>Gemalto Contacted PC USB/Prox by HID Combo</t>
  </si>
  <si>
    <t>USB Cable, 6 ft.</t>
  </si>
  <si>
    <t>North America Power Cord</t>
  </si>
  <si>
    <t>Europe Power Cord</t>
  </si>
  <si>
    <t>Australia Power Cord</t>
  </si>
  <si>
    <t>United Kingdom Power Cord</t>
  </si>
  <si>
    <t>Denmark Power Cord</t>
  </si>
  <si>
    <t>India Power Cord</t>
  </si>
  <si>
    <t>Israel Power Cord</t>
  </si>
  <si>
    <t>Italy Power Cord</t>
  </si>
  <si>
    <t>Swiss Power Cord</t>
  </si>
  <si>
    <t>China Power Cord</t>
  </si>
  <si>
    <t>Japan Power Cord</t>
  </si>
  <si>
    <t>ID Works Intro v6.5</t>
  </si>
  <si>
    <t>ID Works Basic v6.5</t>
  </si>
  <si>
    <t>ID Works Standard v6.5</t>
  </si>
  <si>
    <t>ID Works Standard Production v6.5</t>
  </si>
  <si>
    <t>ID Works Standard Designer v6.5</t>
  </si>
  <si>
    <t>ID Works Enterprise v6.5</t>
  </si>
  <si>
    <t>ID Works Enterprise Production v6.5</t>
  </si>
  <si>
    <t>ID Works Enterprise Designer v6.5</t>
  </si>
  <si>
    <t>ID Works Basic v6.5 upgrade for customers using ID Works Basic (any version)</t>
  </si>
  <si>
    <t>ID Works Standard v6.5 upgrade for customers using ID Works Standard (any version)</t>
  </si>
  <si>
    <t>ID Works Standard v6.5 upgrade for customers using ID Works Basic (any version)</t>
  </si>
  <si>
    <t>ID Works Standard Production v6.5 upgrade for customers using ID Works Standard Production (any version)</t>
  </si>
  <si>
    <t>ID Works Enterprise v6.5 upgrade for customers using ID Works Enterprise (any version)</t>
  </si>
  <si>
    <t>ID Works Enterprise v6.5 upgrade for customers using ID Works Standard (any version)</t>
  </si>
  <si>
    <t>ID Works Enterprise Production v6.5 upgrade for customers using ID Works Enterprise Production (any version)</t>
  </si>
  <si>
    <t>ID Works SDK v6.5</t>
  </si>
  <si>
    <t>ID Works Print Server v6.5 (50 Licenses)</t>
  </si>
  <si>
    <t>ID Works Capture Server v6.5 (50 Licenses)</t>
  </si>
  <si>
    <t>ID Works Standard Designer v6.5 upgrade for customers using ID Works Standard Designer (any version)</t>
  </si>
  <si>
    <t>ID Works Enterprise Designer v6.5 upgrade for customers using ID Works Enterprise Designer (any version)</t>
  </si>
  <si>
    <t>ID Works SDK v6.5 upgrade for customers using ID Works SDK</t>
  </si>
  <si>
    <t>ID Works Basic v6.5 upgrade for customers using ID Works Intro (any version)</t>
  </si>
  <si>
    <t>ID Works Standard v6.5 Upgrade for customers using ID Works Intro</t>
  </si>
  <si>
    <t>ID Works Enterprise v6.5 upgrade for customers using ID Works Intro</t>
  </si>
  <si>
    <t>IDCentre Lite v6.5</t>
  </si>
  <si>
    <t>IDCentre Bronze v6.5</t>
  </si>
  <si>
    <t>IDCentre Silver v6.5</t>
  </si>
  <si>
    <t>IDCentre Silver Production v6.5</t>
  </si>
  <si>
    <t>IDCentre Silver Designer v6.5</t>
  </si>
  <si>
    <t>IDCentre Gold v6.5</t>
  </si>
  <si>
    <t>IDCentre Gold Production v6.5</t>
  </si>
  <si>
    <t>IDCentre Gold Designer v6.5</t>
  </si>
  <si>
    <t>IDCentre Gold v6.5 upgrade for customers using IDCentre Gold or ID Works Enterprise (any version)</t>
  </si>
  <si>
    <t>IDCentre Gold v6.5 upgrade for customers using IDCentre Silver or ID Works Standard (any version)</t>
  </si>
  <si>
    <t>IDCentre Gold Production v6.5 upgrade for customers using IDCentre Gold Production or ID Works Enterprise Production (any version)</t>
  </si>
  <si>
    <t>IDCentre Silver v6.5 upgrade for customers using IDCentre Silver or ID Works Standard (any version)</t>
  </si>
  <si>
    <t>IDCentre Silver v6.5 upgrade for customers using IDCentre Bronze or ID Works Basic (any version)</t>
  </si>
  <si>
    <t>IDCentre Silver Production v6.5 upgrade for customers using IDCentre Silver Production or ID Works Standard Production (any version)</t>
  </si>
  <si>
    <t>IDCentre Bronze v6.5 upgrade for customers using IDCentre Bronze, ID Works Basic (any version)</t>
  </si>
  <si>
    <t>IDCentre Silver Designer v6.5 upgrade for customers using IDCentre Silver or ID Works Standard Designer (any version)</t>
  </si>
  <si>
    <t>IDCentre Gold Designer v6.5 upgrade for customers using IDCentre Gold Designer or ID Works Enterprise Designer (any version)</t>
  </si>
  <si>
    <t>IDCentre Bronze v6.5 upgrade for customers using IDCentre Lite, ID Works Intro (any version)</t>
  </si>
  <si>
    <t>IDCentre Gold v6.5 Upgrade for Customers using IDCentre Lite</t>
  </si>
  <si>
    <t>IDCentre Silver v6.5 Upgrade for Customers using IDCentre Lite</t>
  </si>
  <si>
    <t>Upgrade Kit, IAT Magstripe with user selectable tracks</t>
  </si>
  <si>
    <t>SP55k Integrator Kit</t>
  </si>
  <si>
    <t>Tru Signature Solution (Not for resale in China)</t>
  </si>
  <si>
    <t>Tru Signature Software v6.5 - upgrade is available as a free download at datacard.com</t>
  </si>
  <si>
    <t>Signature Pointe Solution (Not for resale in China)</t>
  </si>
  <si>
    <t>Signature Pointe Software v6.5</t>
  </si>
  <si>
    <t>ID Works Visitor Manager software v6.5</t>
  </si>
  <si>
    <t>ID Works Visitor Manager software v6.5 upgrade - also available as a free download at datacard.com</t>
  </si>
  <si>
    <t>Visitor Pointe Software v6.5</t>
  </si>
  <si>
    <t>Visitor Pointe Software v6.5 upgrade - also available as a free download at datacard.com</t>
  </si>
  <si>
    <t>Visitor Pointe Software v6.5, IDCentre gold and 800R Scanner</t>
  </si>
  <si>
    <t>Visitor Pointe Software v6.5, IDCentre Gold Production and 800R Scanner</t>
  </si>
  <si>
    <t>Visitor Pointe Software v6.5, IDCentre Silver and 800R Scanner</t>
  </si>
  <si>
    <t>Visitor Pointe Software v6.5, IDCentre Silver Production and 800R Scanner</t>
  </si>
  <si>
    <t>Upgrade Kit, SCM Loosely Coupled, Dual Contact/Contactless Smart Card Encoder (READ-WRITE) for MIFARE/DESFire, ISO7816, ISO14443, A/B</t>
  </si>
  <si>
    <t>Closed Bezel - Restricts access to disk drives</t>
  </si>
  <si>
    <t>Open Bezel- Allows access to disk drives</t>
  </si>
  <si>
    <t>Cleaning Module</t>
  </si>
  <si>
    <t>Magnetic Stripe Encoding, IATA/ABA (IA) -  ISO12 Write/Read</t>
  </si>
  <si>
    <t>Lower Rear Magnetic Stripe Encoding, IATA/ABA (IA) - ISO12 Write/Read</t>
  </si>
  <si>
    <t>Magnetic Stripe Encoding, IATA/ABA (IA) - ISO12 Read Only</t>
  </si>
  <si>
    <t>Magnetic Stripe Encoding, IATA/ABA/Third Thrift (IAT) - ISO123 Write/Read</t>
  </si>
  <si>
    <t>Magnetic Stripe Encoding, IATA/ABA/Third Thrift (IAT) - ISO123 W/R, LOW, FR/BK</t>
  </si>
  <si>
    <t>Magnetic Stripe Encoding, IATA/ABA/Third Thrift (IAT) - ISO123 Read Only</t>
  </si>
  <si>
    <t>Magnetic Stripe Encoding, with NTT Head - JIS Write/Read, Upper Magnetic Stripe</t>
  </si>
  <si>
    <t>Magnetic Stripe Encoding, with two NTT Heads - JIS-2 Write/Read</t>
  </si>
  <si>
    <t>Magnetic Stripe Encoding, with NTT Head - JIS Write/Read, Lower Magnetic Stripe</t>
  </si>
  <si>
    <t>Magnetic Stripe Encoding, with NTT Head - JIS Read Only</t>
  </si>
  <si>
    <t>UltraSmart Contact Smart Card Programming Station, (Choose Qty. 1-11) (Gen 1 Upgrade)</t>
  </si>
  <si>
    <t>2 Card  Key Reader (Requires Adaptive Issuance Chip Interface license) (Gen 1 Upgrade)</t>
  </si>
  <si>
    <t>4 Card Key Reader (Requires Adaptive Issuance Chip Interface license) (Choose Qty 1-3) (Gen 1 Upgrade)</t>
  </si>
  <si>
    <t>Ultrasmart Contactless Smart Card Programming Station  - Full Antenna ( For use with cards with full height antenna and with Sony FeliCa cards)  (Choose Qty 1-6) (Gen 1 Upgrades)</t>
  </si>
  <si>
    <t>4 Card Shared Key Reader (Requires Adaptive Issuance Chip interface) (Choose Qty 1-3) (Gen 1 Upgrades)</t>
  </si>
  <si>
    <t>2 Card Shared Key Reader (Requires Adaptive Issuance Chip interface) (Gen 1 Upgrades)</t>
  </si>
  <si>
    <t>CardGard Topcoat Module</t>
  </si>
  <si>
    <t>Embossing Module</t>
  </si>
  <si>
    <t>Front/Rear Indent Kit</t>
  </si>
  <si>
    <t>Front Indent Kit</t>
  </si>
  <si>
    <t>Rear Indent Kit</t>
  </si>
  <si>
    <t>52 Characters 7B 0-9 Standard Gothic A-Z 0-9 .,-/'&amp;</t>
  </si>
  <si>
    <t>84 Characters Standard Gothic A-Z 0-9 .,-/'&amp; OCR-B Size 4 A-Z .,-/'&amp;</t>
  </si>
  <si>
    <t>52 Characters 7B 0-9 Elite A-Z 0-9 .,-/'&amp; (Typical Use Hospital Market)</t>
  </si>
  <si>
    <t>42 Characters Large Gothic A-Z 0-9 .,-/'&amp;</t>
  </si>
  <si>
    <t>73 Characters 7B 0-9 Standard Gothic, Russian Cyrillic</t>
  </si>
  <si>
    <t>62 Characters OCR B Size 1 A-Z 0-9 .,-/'&amp;, OCR B Size 4 Indent 0-9, Visa BIN indent Helvetica 8 point 0-9  (requires front indent option)</t>
  </si>
  <si>
    <t>104 Characters 7B 0-9 Standard Gothic A-Z 0-9 .,-/'&amp;, Electron OCR B Size 4 Indent 0-9, Electron OCR B Size 1 Indent A-Z 0-9 Punc</t>
  </si>
  <si>
    <t>42 Char (Visa Electron) A-Z, 0-9 .,-/'&amp; (Requires Front Indent)</t>
  </si>
  <si>
    <t>62 Char 7B 0-9 Standard Gothic A-Z 0-9 -/&amp;, Visa BIN Indent</t>
  </si>
  <si>
    <t>73 Characters 7B 0-9 Standard Gothic A-Z 0-9.,/'&amp; 7B 0-9, OCR A Size 1 Inverted Indent 0-9, A Inverted, Master Card Indent 0-9*</t>
  </si>
  <si>
    <t>42 Characters OCR-B Size 4 Indent A-Z 0-9 .,-/'&amp;</t>
  </si>
  <si>
    <t>63 Characters Standard Gothic A-Z 0-9 .,-/'&amp; 7B 0-9 OCR-B Size 1 Indent A 0-9</t>
  </si>
  <si>
    <t>63 Characters Standard Gothic A-Z 0-9 .,-/'&amp; 7B 0-9 OCR-A Size 1 Indent A 0-9</t>
  </si>
  <si>
    <t>73 Characters Std Gothic A-Z 0-9 .,-/'&amp; 7B 0-9 OCR-A Size 1 Indent A 0-9* MasterCard Indent 0-9* (Requires Rear Indent)</t>
  </si>
  <si>
    <t>94 Characters Standard Gothic A-Z, 0-9 .,-/'&amp; 7B 0-9* Inverted MasterCard 0-9* Inverted OCR A Size 1 Indent 0-9A (Requires Rear Indent)</t>
  </si>
  <si>
    <t>62 Characters Standard Gothic A-Z 0-9 .,-'/&amp; 7B 0-9 MasterCard Indent 0-9 (Requires Rear Indent)</t>
  </si>
  <si>
    <t>62 Characters Standard Gothic A-Z 0-9 .,-'/&amp; 7B 0-9 Inverted MasterCard Indent 0-9 (Requires Rear Indent)</t>
  </si>
  <si>
    <t>42 Characters OCR-A Size 1 Indent A-Z 0-9 .,-/'&amp;</t>
  </si>
  <si>
    <t>63 Characters Standard Gothic A-Z 0-9 .,-'/&amp; 7B 0-9 Inverted OCR-A Size 1 Indent A 0-9</t>
  </si>
  <si>
    <t>72 Characters 7B 0-9 Standard Gothic A-Z 0-9 .,/.'&amp; MasterCard Indent 0-9 Inverted MasterCard Indent 0-9 (Requires Rear Indent)</t>
  </si>
  <si>
    <t>84 Characaters 7B 0-9 Standard Gothic A-Z 0-9 .,/.'&amp; Inverted MasterCard Indent 0-9* OCR A Size 1 Indent 0-9 A Inverted OCR A Size 1 Indent 0-9 A (Requires Rear Indent)</t>
  </si>
  <si>
    <t>74 Characters 7B 0-9 Standard Gothic A-Z 0-9 .,/.'&amp; OCR A Size 1 Indent 0-9 A Inverted OCR A Size 1 Indent 0-9 A (Requires Rear Indent)</t>
  </si>
  <si>
    <t>83 Characters 7B 0-9 Standard Gothic, Mastercard indent 0-9, inverted Mastercard indent 0-9, OCR A size 1</t>
  </si>
  <si>
    <t>72 characters  Front includes  Standard Gothic A-Z  0-9  .,-/'&amp;   Farrington 0-9, Helvetica 0-9  Rear includes MC indent 0-9 (requires MC approval)</t>
  </si>
  <si>
    <t>Topping Module</t>
  </si>
  <si>
    <t>Topping Foil Security Kit</t>
  </si>
  <si>
    <t>10 Characters, Visa BIN Indent Helvetica 8-point, 0-9 (requires front indent option)</t>
  </si>
  <si>
    <t>Tilde N</t>
  </si>
  <si>
    <t>OCR B Size 1 indent TILDE N</t>
  </si>
  <si>
    <t>Monitor Mounted Pole Kit</t>
  </si>
  <si>
    <t>Pole Mounted Keyboard Tray (Must order Monitor Mounting Pole Kit)</t>
  </si>
  <si>
    <t>26 Characters, Large Gothic Emboss A-Z</t>
  </si>
  <si>
    <t>6 Characters, OCRB Size 4 Emboss .,-'/&amp;</t>
  </si>
  <si>
    <t>10 Characters, OCRB Size 4 Emboss 0-9</t>
  </si>
  <si>
    <t>10 Characters, OCRB Size 1 Indent 0-9</t>
  </si>
  <si>
    <t>11 Characters, OCRA Size 1 Indent 0-9 A</t>
  </si>
  <si>
    <t>Ultra Print Kit for Graphics Module</t>
  </si>
  <si>
    <t>Flipper Module Package (includes 2 flippers)</t>
  </si>
  <si>
    <t>Additional Card Input Module (Choose Qty 1-4)</t>
  </si>
  <si>
    <t>Cleaning Module (Choose Qty 1-2)</t>
  </si>
  <si>
    <t>Lower Rear Magnetic Stripe Encoding IATA/ABA/Third Thrift (IAT) - ISO123 Write/Read</t>
  </si>
  <si>
    <t>Magnetic Stripe Encoding, with NTT Head - JIS Write/Read (Top)</t>
  </si>
  <si>
    <t>Magnetic Stripe Encoding, with two NTT Heads - JIS-2 Write/Read (Top and Bottom)</t>
  </si>
  <si>
    <t>Magnetic Stripe Encoding, with NTT Head - JIS Write/Read (Bottom)</t>
  </si>
  <si>
    <t>Cardgard Topcoat Module (Choose Qty 1-2)</t>
  </si>
  <si>
    <t>DuraGard Base Module (Choose Qty 1 - 2)</t>
  </si>
  <si>
    <t>Additional Card Ouput Module (Choose Qty 1-3)</t>
  </si>
  <si>
    <t>Flipper Module Package (Includes 2 flippers; Choose Qty 1-2 pairs of flippers)</t>
  </si>
  <si>
    <t>105 Characters 7B 0-9 Standard Gothic A-Z, 0-9.,'/-&amp; Katakana III (48 chars) OCR-B Size 4 .,-/( )</t>
  </si>
  <si>
    <t>89 Characters 7B 0-9 Large Gothic A-Z Katakana III (48 chars) OCR-B Size 4 ,.-/ ( )</t>
  </si>
  <si>
    <t>112 Characters 7B 0-9 Standard Gothic 0-9, A-Z .,'/-&amp; OCR-B Size 1 Indent 0-9, A-Z .,'/-&amp; OCR-B Size 4 0-9 MasterCard Rear Indent 0-9</t>
  </si>
  <si>
    <t>10 Characters, MasterCard Indent 0-9 Inverted</t>
  </si>
  <si>
    <t>10 Characters, OCRB size 4 Indent 0-9, (Front - Visa Electron B4)           </t>
  </si>
  <si>
    <t>Chip Roller</t>
  </si>
  <si>
    <t>Multi-Card Buffer Module</t>
  </si>
  <si>
    <t>Thin Card Kit for 18 or 24 Mil Cards (Qty 1-4)</t>
  </si>
  <si>
    <t>Braille 2.0 - 28 Characters A-Z #-</t>
  </si>
  <si>
    <t>Braille 2.0 - E, G, K Characters</t>
  </si>
  <si>
    <t>Braille 2.0 - V Character</t>
  </si>
  <si>
    <t>Braille 2.3 - 28 Characters A-Z #-</t>
  </si>
  <si>
    <t>Braille 2.3 - E, G, K Characters</t>
  </si>
  <si>
    <t>Braille 2.3 - V Character</t>
  </si>
  <si>
    <t>MX Series Auxiliary Power Panel Kit</t>
  </si>
  <si>
    <t>Ultrasmart Contactless Smart Card Programming Station - Half Height Antenna (For use with cards with half or partial height antenna); (Choose Qty 1-6) (Gen 1 Upgrades)</t>
  </si>
  <si>
    <t>Contactless Module Upgrade to Half Height Antenna (Need 1 kit per Module)</t>
  </si>
  <si>
    <t>300 DPI YMC Front Color Printing Module Gen 2 (Choose Qty 1-2)</t>
  </si>
  <si>
    <t>300 DPI Front Side Graphics Gen 2</t>
  </si>
  <si>
    <t>300 DPI Back Side Graphics Gen 2</t>
  </si>
  <si>
    <t>UltraPrint Kit for Graphics Module Gen 2</t>
  </si>
  <si>
    <t>10 Characters MasterCard Indent 0-9</t>
  </si>
  <si>
    <t>Topping Foil Retainer Kit</t>
  </si>
  <si>
    <t>Additional Card Input Module with Locking Cover (Choose Qty 1-4)</t>
  </si>
  <si>
    <t>Locking Hood Option  (1 kit per 3 modules)</t>
  </si>
  <si>
    <t>112 Characters 7B 0-9 Standard Gothic A-Z 0-9 .,-/'&amp;, Electron OCR B Size 4 Indent 0-9, Electron OCR B Size 1 Indent A-Z 0-9 Punc, MasterCard Indent 0-9</t>
  </si>
  <si>
    <t>62 Characters OCR-B Size 1, A-Z 0-9 .,-/'&amp; OCR-B Size 4, 0-9 Mastercard Indent 0-9</t>
  </si>
  <si>
    <t>52 Characters OCR-B Size 1 A-Z 0-9 .,-/"&amp;  OCR-B Size 4 0-9</t>
  </si>
  <si>
    <t>Basic Topcoat Module</t>
  </si>
  <si>
    <t>Holographic Registration Kit</t>
  </si>
  <si>
    <t>Chip Roller - Topcoat applied to entire card except area surrounding chip</t>
  </si>
  <si>
    <t>Partial Height Roller below signature panel - Topcoat applied to horizontal area from bottom of card to signature panel</t>
  </si>
  <si>
    <t>Partial Height Roller below magnetic stripe  - Topcoat applied to horizontal area from bottom of card to magnetic stripe</t>
  </si>
  <si>
    <t>Multi-Card Buffer Module (Two) Package for Artista VHD module orders only</t>
  </si>
  <si>
    <t>Card Tray Hold Down Kit</t>
  </si>
  <si>
    <t>MX Series Auxiliary Cooling Fan Kit</t>
  </si>
  <si>
    <t>MX Series Ethernet Smart Switch Kit (includes 50' Cable)</t>
  </si>
  <si>
    <t>MM  Base Module (does not include MM heads) (Choose qty 1-2)</t>
  </si>
  <si>
    <t>Coated Application Roller (Recommended for use with Artista VHD)</t>
  </si>
  <si>
    <t>Optional 24" Monitor</t>
  </si>
  <si>
    <t>WebID v1.2 Server Software - 1 user</t>
  </si>
  <si>
    <t>WebID v1.2 Server Software - 5 Users</t>
  </si>
  <si>
    <t>WebID v1.2 Server Software - 10 Users</t>
  </si>
  <si>
    <t>WebID v1.2 Server Software - 20 Users</t>
  </si>
  <si>
    <t>WebID v1.2 Server Software - 50 Users</t>
  </si>
  <si>
    <t>WebID v1.2 Server Software - 100 Users</t>
  </si>
  <si>
    <t>WebID v1.2 Server Software - 200 Users</t>
  </si>
  <si>
    <t>WebID v1.2 Server Software - 500 Users</t>
  </si>
  <si>
    <t>WebID v1.2 Server Software - 1 Additional User</t>
  </si>
  <si>
    <t>WebID v1.2 Server Software - 5 Additional Users</t>
  </si>
  <si>
    <t>WebID v1.2 Server Software - 10 Additional Users</t>
  </si>
  <si>
    <t>WebID Workstation v6.5 Software</t>
  </si>
  <si>
    <t>WebID Workstation Software License Key</t>
  </si>
  <si>
    <t>WebID Workstation v6.5 upgrade for customers using previous versions or ViaNet Workstation Software</t>
  </si>
  <si>
    <t>Vision Registration Kit for Laser Engraving Module Gen 2</t>
  </si>
  <si>
    <t>Horizontal Tilted Engraving Kit (Required to add MLI capability)</t>
  </si>
  <si>
    <t>Fume Extraction Unit for one laser module (110V, 50Hz/60Hz)</t>
  </si>
  <si>
    <t>Fume Extraction Unit for one laser module (220V, 50Hz/60Hz)</t>
  </si>
  <si>
    <t>Barrel Dual Interface Smart Card Personalization Module (Choose Qty 1-3)</t>
  </si>
  <si>
    <t>Smartware Nano MX6-6I Smart Card Coupler with 6 contact programming heads (Smart card software licenses required; order using AI Issuance Core price pages)</t>
  </si>
  <si>
    <t>Smartware Nano MX3-313IP Smart Card Coupler with 3 dual interface programming heads (Smart card software licenses required; order using AI Issuance Core price pages)</t>
  </si>
  <si>
    <t>Micropross MP300 2MX1 Smart Card Coupler with 6 contact programming heads (Smart card software licenses required; order using AI Issuance Core price pages)</t>
  </si>
  <si>
    <t>Micropross MP300 MX1/MCL1 Smart Card Coupler with 3 dual interface programming heads (Smart card software licenses required; order using AI Issuance Core price pages)</t>
  </si>
  <si>
    <t>Single-Step Color Printing Module</t>
  </si>
  <si>
    <t>License Rehosting Fee (for Product Keys)</t>
  </si>
  <si>
    <t>Datacard Smart Card Coupler with 1 contact programming head (Smart card software licenses required; order using AI Issuance Core price pages)</t>
  </si>
  <si>
    <t>Datacard Smart Card Coupler with 2 contact programming heads (Smart card software licenses required; order using AI Issuance Core price pages)</t>
  </si>
  <si>
    <t>Datacard Smart Card Coupler with 3 contact programming heads (Smart card software licenses required; order using AI Issuance Core price pages)</t>
  </si>
  <si>
    <t>Datacard Smart Card Coupler with 4 contact programming heads (Smart card software licenses required; order using AI Issuance Core price pages)</t>
  </si>
  <si>
    <t>Datacard Smart Card Coupler with 5 contact programming heads (Smart card software licenses required; order using AI Issuance Core price pages)</t>
  </si>
  <si>
    <t>Datacard Smart Card Coupler with 6 contact programming heads (Smart card software licenses required; order using AI Issuance Core price pages)</t>
  </si>
  <si>
    <t>Datacard Smart Card Coupler with 1 dual interface programming head (Smart card software licenses required; order using AI Issuance Core price pages)</t>
  </si>
  <si>
    <t>Datacard Smart Card Coupler with 2 dual interface programming heads (Smart card software licenses required; order using AI Issuance Core price pages)</t>
  </si>
  <si>
    <t>Datacard Smart Card Coupler with 3 dual interface programming heads (Smart card software licenses required; order using AI Issuance Core price pages)</t>
  </si>
  <si>
    <t>Controller Hardware with Microsoft Windows Embedded Standard 7 for Serial Numbers MX60521 and above</t>
  </si>
  <si>
    <t>Quality Assurance Module - with vision and magstripe verification only</t>
  </si>
  <si>
    <t>Quality Assurance Module with vision, magstripe and smart card verification (rack design)</t>
  </si>
  <si>
    <t>Quality Assurance Module with vision, magstripe and smart card verification (barrel design)</t>
  </si>
  <si>
    <t>Upgrade to current version of MX Series Controller Software - Windows 7 only</t>
  </si>
  <si>
    <t>Datacard Contact Smart Card Programming Station Gen 2 (Qty 1-11)</t>
  </si>
  <si>
    <t>Datacard Dual Interface Programming Stations (Qty 1-6)</t>
  </si>
  <si>
    <t>Ultrasmart Contact Smart Card Programming Station, (Qty 1-11)</t>
  </si>
  <si>
    <t>Ultrasmart Contactless Smart Card Programming Station - Half Height Antenna (for use with cards with half or partial height antenna; Datacard recommended for most card types) (Qty 1-5)</t>
  </si>
  <si>
    <t>Ultrasmart Contactless Smart Card Programming Station  - Full Antenna (For use with cards with full height antenna and with Sony Felica card)  (Qty 1-5)</t>
  </si>
  <si>
    <t>Collapsible Take Up Spindle for Topping Module</t>
  </si>
  <si>
    <t>ControllerHardware with Microsoft Window Embedded Standard 7 for Serial Numbers MX60520 and below</t>
  </si>
  <si>
    <t>Controller hardware (64 bit processor) with Windows 7 Ultimate operating system for MX20146 Serial Number and above</t>
  </si>
  <si>
    <t>Controller Hardware (64 bit processor) with Windows 7 Ultimate operating system for MX20145 Serial Number and below</t>
  </si>
  <si>
    <t>Controller Hardware with Microsoft Window Embedded Standard 7</t>
  </si>
  <si>
    <t>Topping Foil Reduction Kit for use with Topping Foil Retainer Kit</t>
  </si>
  <si>
    <t>Topping Foil Reduction Kit for use without Topping Foil Retainer Kit</t>
  </si>
  <si>
    <t>Contact Smart Card Personalization Module Gen 2 (Qty 1-4)</t>
  </si>
  <si>
    <t>Contactless Smart Card Personalization Module Gen 2 (Qty 1-4)</t>
  </si>
  <si>
    <t>Contact Smart Card Personalization Module Gen 2</t>
  </si>
  <si>
    <t>Datacard Contact Smart Card Programming Station Gen 2 (Qty 1-11) (Smart card software licenses required; order using AI Issuance Core price pages)</t>
  </si>
  <si>
    <t>Ultrasmart Contact Smart Card Programming Station (Qty 1-11) (Gen 2 Upgrade) (Smart card software licenses required; order using AI Issuance Core price pages)</t>
  </si>
  <si>
    <t>2 Card Key Reader (Requires Adaptive Issuance Chip Interface license) (Gen 2 Upgrade)</t>
  </si>
  <si>
    <t>4 Card Key Reader (Requires Adaptive Issuance Chip interface) (Qty 1-3) (Gen 2 Upgrade)</t>
  </si>
  <si>
    <t>Ultrasmart Contactless Smart Card Programming Station - Half Height Antenna (for use with cards with half or partial height antenna); (Qty 1-5) (Gen 2 Upgrades) (Smartcard sw licenses required; order using AI Issuance Core price pages)</t>
  </si>
  <si>
    <t>Ultrasmart Contactless Smart Card Programming Station - Full Antenna (for use with cards with full height antenna and with Sony FeliCa cards) (Qty 1-5) (Gen 2 Upgrades)(SC software licenses required;order using AI Issuance Core price pages)</t>
  </si>
  <si>
    <t>Custom Tactile Impression Die Origination Fee</t>
  </si>
  <si>
    <t>Update to latest Key Manager software version - Plus Edition</t>
  </si>
  <si>
    <t>Update to latest Key Manager software version - Professional Edition</t>
  </si>
  <si>
    <t>Migrate from Affina KMS to Enterprise Edition (with active Affina SMA) - Production License</t>
  </si>
  <si>
    <t>Adaptive Issuance Firmware for SafeNet® HSM</t>
  </si>
  <si>
    <t>Update to latest  Adaptive Issuance Firmware for SafeNet® HSM</t>
  </si>
  <si>
    <t>Update to latest Key Manager software version - Enterprise Edition</t>
  </si>
  <si>
    <t>TruCredential Software License - Express Edition - Single user</t>
  </si>
  <si>
    <t>TruCredential Software License - Plus Edition</t>
  </si>
  <si>
    <t>TruCredential Software License - Professional Edition - Single user</t>
  </si>
  <si>
    <t>TruCredential Professional Edition (Includes 5 users)</t>
  </si>
  <si>
    <t>TruCredential Professional Edition (Includes 10 users)</t>
  </si>
  <si>
    <t>TruCredential Professional Edition (Includes 20 users)</t>
  </si>
  <si>
    <t>TruCredential Software License - Enterprise Edition - Single user</t>
  </si>
  <si>
    <t>TruCredential Enterprise Edition (Includes 5 users)</t>
  </si>
  <si>
    <t>TruCredential Enterprise Edition (Includes 10 users)</t>
  </si>
  <si>
    <t>TruCredential Enterprise Edition (Includes 20 users)</t>
  </si>
  <si>
    <t>TruCredential Enterprise Edition (Includes 50 users)</t>
  </si>
  <si>
    <t>TruCredential Enterprise Edition (Includes 100 users)</t>
  </si>
  <si>
    <t>TruCredential Enterprise Edition (Includes 200 users)</t>
  </si>
  <si>
    <t>Upgrade from TruCredential Express (Single user) to Plus Edition (Single user)</t>
  </si>
  <si>
    <t>Upgrade from Key Manager Professional to Enterprise Edition - Production License</t>
  </si>
  <si>
    <t>Upgrade from TruCredential Plus (Single user) to Professional Edition (Single user)</t>
  </si>
  <si>
    <t>Upgrade from TruCredential Plus (Single user) to Professional Edition (5 users)</t>
  </si>
  <si>
    <t>Upgrade from TruCredential Plus (Single user) to Professional Edition (20 users)</t>
  </si>
  <si>
    <t>Upgrade from TruCredential Plus (Single user) to Enterprise Edition (Single user)</t>
  </si>
  <si>
    <t>Upgrade from TruCredential Plus (Single user) to Enterprise Edition (5 users)</t>
  </si>
  <si>
    <t>Upgrade from Key Manager Professional to Enterprise Edition (Includes 10 KMS Users) - Backup License</t>
  </si>
  <si>
    <t>Upgrade from TruCredential Plus (Single user) to Enterprise Edition (10 users)</t>
  </si>
  <si>
    <t>Upgrade from TruCredential Plus (Single user) to Enterprise Edition (20 users)</t>
  </si>
  <si>
    <t>Upgrade from TruCredential Plus (Single user) to Enterprise Edition (50 users)</t>
  </si>
  <si>
    <t>Upgrade from TruCredential Plus (Single user) to Enterprise Edition (100 users)</t>
  </si>
  <si>
    <t>Upgrade from TruCredential Plus (Single user) to Enterprise Edition (200 users)</t>
  </si>
  <si>
    <t>Upgrade from TruCredential Professional (Single user) to Enterprise Edition (Single user)</t>
  </si>
  <si>
    <t>Upgrade from TruCredential Professional (5 users) to Enterprise Edition (5 users)</t>
  </si>
  <si>
    <t>Upgrade from TruCredential Professional (10 users) to Enterprise Edition (10 users)</t>
  </si>
  <si>
    <t>Upgrade from TruCredential Professional (20 users) to Enterprise Edition (20 users)</t>
  </si>
  <si>
    <t>Upgrade from TruCredential Professional (20 users) to Enterprise Edition (50 users)</t>
  </si>
  <si>
    <t>Upgrade from TruCredential Professional (20 users) to Enterprise Edition (100 users)</t>
  </si>
  <si>
    <t>Upgrade from TruCredential Professional (20 users) to Enterprise Edition (200 users)</t>
  </si>
  <si>
    <t>TruCredential Professional (1 Additional User)</t>
  </si>
  <si>
    <t>TruCredential Enterprise (1 Additional User)</t>
  </si>
  <si>
    <t>Upgrade from TruCredential Plus (Single User) to Professional Edition (10 users)</t>
  </si>
  <si>
    <t>Upgrade from TruCredential Professional (Single User) to Enterprise Edition (5 users)</t>
  </si>
  <si>
    <t>Upgrade from TruCredential Professional (Single User) to Enterprise Edition (10 users)</t>
  </si>
  <si>
    <t>Upgrade from TruCredential Professional (Single User) to Enterprise Edition (20 users)</t>
  </si>
  <si>
    <t>Upgrade from TruCredential Professional (Single User) to Enterprise Edition (50 users)</t>
  </si>
  <si>
    <t>Upgrade from TruCredential Professional (Single User) to Enterprise Edition (100 users)</t>
  </si>
  <si>
    <t>Upgrade from TruCredential Professional (Single User) to Enterprise Edition (200 users) - Production License</t>
  </si>
  <si>
    <t>Upgrade from TruCredential Professional (5 Users) to Enterprise Edition (10 users)</t>
  </si>
  <si>
    <t>Upgrade from TruCredential Professional (5 Users) to Enterprise Edition (20 users)</t>
  </si>
  <si>
    <t>Upgrade from TruCredential Professional (5 Users) to Enterprise Edition (50 users)</t>
  </si>
  <si>
    <t>Upgrade from TruCredential Professional (5 Users) to Enterprise Edition (100 users)</t>
  </si>
  <si>
    <t>Upgrade from TruCredential Professional (5 Users) to Enterprise Edition (200 users)</t>
  </si>
  <si>
    <t>Upgrade from TruCredential Professional (10 Users) to Enterprise Edition (20 users)</t>
  </si>
  <si>
    <t>Upgrade from TruCredential Professional (10 Users) to Enterprise Edition (50 users)</t>
  </si>
  <si>
    <t>Upgrade from TruCredential Professional (10 users) to Enterprise Edition (100 users)</t>
  </si>
  <si>
    <t>Upgrade from TruCredential Professional (10 Users) to Enterprise Edition (200 users)</t>
  </si>
  <si>
    <t>Custom Tactile Impression Reorientation Fee</t>
  </si>
  <si>
    <t>Upgrade from Key Manager Plus Edition to Professional Edition - Production License</t>
  </si>
  <si>
    <t>Upgrade from Key Manager Plus Edition to Professional Edition - Backup License</t>
  </si>
  <si>
    <t>Upgrade from Key Manager Plus Edition to Enterprise Edition - Production License</t>
  </si>
  <si>
    <t>Upgrade from Key Manager Plus Edition to Enterprise Edition - Backup License</t>
  </si>
  <si>
    <t>Migrate from Affina KMS to Professional Edition (without active Affina SMA) - Production License</t>
  </si>
  <si>
    <t>Migrate from Affina KMS to Enterprise Edition (without active Affina SMA) - Production License</t>
  </si>
  <si>
    <t>Upgrade from TruCredential Express (Single user) to Professional Edition (Single user) – Production License</t>
  </si>
  <si>
    <t>Upgrade from TruCredential Express (Single user) to Enterprise Edition (single user)</t>
  </si>
  <si>
    <t>TruCredential Software Rehosting Fee (for Product Keys)</t>
  </si>
  <si>
    <t>Remote Monitoring and Management Plus Edition - Production Server License Fee (A&amp;ID)</t>
  </si>
  <si>
    <t>Remote Monitoring and Management Plus Edition  - Additional Environment License Fee (A&amp;ID)</t>
  </si>
  <si>
    <t>Update to latest Remote Monitoring and Management software version - Plus Edition - With Active SMA (A&amp;ID)</t>
  </si>
  <si>
    <t>Remote Monitoring and Management Professional Edition - Production Server License Fee (A&amp;ID)</t>
  </si>
  <si>
    <t>Remote Monitoring and Management Professional Edition - Additional Environment Server License Fee (A&amp;ID)</t>
  </si>
  <si>
    <t>Update to latest Remote Monitoring and Management software version - Professional Edition (A&amp;ID)</t>
  </si>
  <si>
    <t>Remote Monitoring and Management Enterprise Edition - Production Server License Fee (A&amp;ID)</t>
  </si>
  <si>
    <t>Remote Monitoring and Management Enterprise Edition - Additional Environment Server License Fee (A&amp;ID)</t>
  </si>
  <si>
    <t>Update to latest Remote Monitoring and Management software version - Enterprise Edition (A&amp;ID)</t>
  </si>
  <si>
    <t>Upgrade from Remote Monitoring and Management Plus Edition to Professional Edition - Production Server License Fee (A&amp;ID)</t>
  </si>
  <si>
    <t>Upgrade from Remote Monitoring and Management Plus Edition to Professional Edition - Additional Environment Server License Fee (A&amp;ID)</t>
  </si>
  <si>
    <t>Upgrade from Remote Monitoring and Management Plus Edition to Enterprise Edition - Production Server License Fee (A&amp;ID)</t>
  </si>
  <si>
    <t>Upgrade from Remote Monitoring and Management Plus Edition to Enterprise Edition - Additional Environment Server License Fee (A&amp;ID)</t>
  </si>
  <si>
    <t>Upgrade from Remote Monitoring and Management Professional Edition to Enterprise Edition - Production Server License Fee (A&amp;ID)</t>
  </si>
  <si>
    <t>Upgrade from Remote Monitoring and Management Professional Edition to Enterprise Edition - Additional Environment Server License Fee (A&amp;ID)</t>
  </si>
  <si>
    <t>Remote Monitoring and Management - Additional Environment License Fee (FII)</t>
  </si>
  <si>
    <t>Project Management Service for Adaptive Issuance Remote Monitoring &amp; Management Software A&amp;ID</t>
  </si>
  <si>
    <t>Datacard Contactless Smart Card Programming Station Gen 2 (Choose Qty 1-6 ) (Smartcard sw licenses required; order using AI Issuance core price pages)</t>
  </si>
  <si>
    <t>Expert by your Side – Artista VHD Gen 2 and ICC Color Management</t>
  </si>
  <si>
    <t>Monitor Mounted Pole Kit with Status lights</t>
  </si>
  <si>
    <t>SMA 2YR IDCentre Bronze</t>
  </si>
  <si>
    <t>SMA 2YR IDCentre Gold</t>
  </si>
  <si>
    <t>SMA 2YR IDCentre Gold Designer</t>
  </si>
  <si>
    <t>SMA 2YR IDCentre Gold Production</t>
  </si>
  <si>
    <t>SMA 2YR IDCentre Lite</t>
  </si>
  <si>
    <t>SMA 2YR IDCentre Silver</t>
  </si>
  <si>
    <t>SMA 2YR IDCentre Silver Designer</t>
  </si>
  <si>
    <t>SMA 2YR IDCentre Silver Production</t>
  </si>
  <si>
    <t>SMA 2YR IDWorks Basic</t>
  </si>
  <si>
    <t>SMA 2YR IDWorks Enterprise</t>
  </si>
  <si>
    <t>SMA 2YR IDWorks Enterprise Designer</t>
  </si>
  <si>
    <t>SMA 2YR IDWorks Enterprise Production</t>
  </si>
  <si>
    <t>SMA 2YR IDWorks Intro</t>
  </si>
  <si>
    <t>SMA 2YR IDWorks Standard</t>
  </si>
  <si>
    <t>SMA 2YR IDWorks Standard Designer</t>
  </si>
  <si>
    <t>SMA 2YR IDWorks Standard Production</t>
  </si>
  <si>
    <t>Smart Card Designer Tool SW Maint Agmnt</t>
  </si>
  <si>
    <t>Standard SMA TruCredential Enterprise License (Single user)</t>
  </si>
  <si>
    <t>Standard SMA TruCredential Enterprise License (10 users)</t>
  </si>
  <si>
    <t>Standard SMA TruCredential Enterprise License (100 users)</t>
  </si>
  <si>
    <t>Standard SMA TruCredential Enterprise License (20 users)</t>
  </si>
  <si>
    <t>Standard SMA TruCredential Enterprise License (200 users)</t>
  </si>
  <si>
    <t>Standard SMA TruCredential Enterprise License (5 users)</t>
  </si>
  <si>
    <t>Standard SMA TruCredential Enterprise License (50 users)</t>
  </si>
  <si>
    <t>Standard SMA TruCredential Express Edition</t>
  </si>
  <si>
    <t>Standard SMA TruCredential Plus License (Single user)</t>
  </si>
  <si>
    <t>Standard SMA TruCredential Professional License (Single user)</t>
  </si>
  <si>
    <t>Standard SMA TruCredential Professional License (10 users)</t>
  </si>
  <si>
    <t>Standard SMA TruCredential Professional License (20 users)</t>
  </si>
  <si>
    <t>Standard SMA TruCredential Professional License (5 users)</t>
  </si>
  <si>
    <t>SMA MX Series/PB6500 System Simulator Software</t>
  </si>
  <si>
    <t>SW Maint Agmt 1YR WEBID-1 User</t>
  </si>
  <si>
    <t>SW Maint Agmt 1YR WEBID-5 User</t>
  </si>
  <si>
    <t>SW Maint Agmt 1YR WEBID-10 User</t>
  </si>
  <si>
    <t>SW Maint Agmt 1YR WEBID-20 User</t>
  </si>
  <si>
    <t>SW Maint Agmt 1YR WEBID-50 User</t>
  </si>
  <si>
    <t>SW Maint Agmt 1YR WEBID-100 User</t>
  </si>
  <si>
    <t>SW Maint Agmt 1YR WEBID-200 User</t>
  </si>
  <si>
    <t>SW Maint Agmt 1YR WEBID-500 User</t>
  </si>
  <si>
    <t>SW Maint Agmt 1YR WEBID-1 Add</t>
  </si>
  <si>
    <t>SW Maint Agmt 1YR WEBID-5 Adds</t>
  </si>
  <si>
    <t>SW Maint Agmt 1YR WEBID-10 Adds</t>
  </si>
  <si>
    <t>SW Maint Agmt 2YR WEBID-1 User</t>
  </si>
  <si>
    <t>SW Maint Agmt 2YR WEBID-5 User</t>
  </si>
  <si>
    <t>SW Maint Agmt 2YR WEBID-10 User</t>
  </si>
  <si>
    <t>SW Maint Agmt 2YR WEBID-20 User</t>
  </si>
  <si>
    <t>SW Maint Agmt 2YR WEBID-50 User</t>
  </si>
  <si>
    <t>SW Maint Agmt 2YR WEBID-100 User</t>
  </si>
  <si>
    <t>SW Maint Agmt 2YR WEBID-200 User</t>
  </si>
  <si>
    <t>SW Maint Agmt 2YR WEBID-500 User</t>
  </si>
  <si>
    <t>SW Maint Agmt 2YR WEBID-1 Add</t>
  </si>
  <si>
    <t>SW Maint Agmt 2YR WEBID-5 Adds</t>
  </si>
  <si>
    <t>SW Maint Agmt 2YR WEBID-10 Adds</t>
  </si>
  <si>
    <t>SW Maint Agmt 3YR WEBID-1 User</t>
  </si>
  <si>
    <t>SW Maint Agmt 3YR WEBID-5 User</t>
  </si>
  <si>
    <t>SW Maint Agmt 3YR WEBID-10 User</t>
  </si>
  <si>
    <t>SW Maint Agmt 3YR WEBID-20 User</t>
  </si>
  <si>
    <t>SW Maint Agmt 3YR WEBID-50 User</t>
  </si>
  <si>
    <t>SW Maint Agmt 3YR WEBID-100 User</t>
  </si>
  <si>
    <t>SW Maint Agmt 3YR WEBID-200 User</t>
  </si>
  <si>
    <t>SW Maint Agmt 3YR WEBID-500 User</t>
  </si>
  <si>
    <t>SW Maint Agmt 3YR WEBID-1 Add</t>
  </si>
  <si>
    <t>SW Maint Agmt 3YR WEBID-5 Adds</t>
  </si>
  <si>
    <t>SW Maint Agmt 3YR WEBID-10 Adds</t>
  </si>
  <si>
    <t>Enhanced SMA Key Manager Enterprise License</t>
  </si>
  <si>
    <t>Enhanced SMA Key Manager Plus License</t>
  </si>
  <si>
    <t>Enhanced SMA Key Manager Professional License</t>
  </si>
  <si>
    <t>SMA Adaptive Issuance Firmware for ProtectServer 2 PL1500 CI</t>
  </si>
  <si>
    <t>SMA Adaptive Issuance Firmware for ProtectServer 1 PL25</t>
  </si>
  <si>
    <t>SMA Adaptive Issuance Firmware for ProtectServer 2 PL25 CI</t>
  </si>
  <si>
    <t>SMA Adaptive Issuance Firmware for ProtectServer 1 PL600</t>
  </si>
  <si>
    <t>Standard SMA Key Manager Enterprise License</t>
  </si>
  <si>
    <t>Standard SMA Key Manager Plus License</t>
  </si>
  <si>
    <t>Standard SMA Key Manager Professional License</t>
  </si>
  <si>
    <t>Origination Fee</t>
  </si>
  <si>
    <t>Re-origination Fee (re-origination of an existing Datacard OptiExpress™ image)</t>
  </si>
  <si>
    <t>Re-origination Fee (re-origination of an existing Datacard OptiSelect™ image)</t>
  </si>
  <si>
    <t>Registered Origination Fee</t>
  </si>
  <si>
    <t>Re-origination Fee (re-origination of an existing Datacard OptiGram® image)</t>
  </si>
  <si>
    <t>508808-5XX</t>
  </si>
  <si>
    <t>Custom DuraGard® Optiexpress™ Laminate, 0.6 mil, random or lane-registered, full card</t>
  </si>
  <si>
    <t>508808-8XX</t>
  </si>
  <si>
    <t>Custom DuraGard® Optiexpress™ Laminate, 0.6 mil, random or lane-registered, smart card window</t>
  </si>
  <si>
    <t>508808-XXX</t>
  </si>
  <si>
    <t>Custom DuraGard® Optiexpress™ Laminate, 0.6 mil, registered, full card</t>
  </si>
  <si>
    <t>508808-3XX</t>
  </si>
  <si>
    <t>Custom DuraGard® Optiexpress™ Laminate, 0.6 mil, registered, smart card window</t>
  </si>
  <si>
    <t>Custom DuraGard® Optiselect™ Laminate, 0.6 mil, random or lane-registered, full card</t>
  </si>
  <si>
    <t>Custom DuraGard® Optiselect™ Laminate, 0.6 mil, random or lane-registered, smart card window</t>
  </si>
  <si>
    <t>508808-9XX</t>
  </si>
  <si>
    <t>Custom DuraGard® Optiselect™ Laminate, 0.6 mil, random or lane-registered, magnetic stripe</t>
  </si>
  <si>
    <t>508982-5XX</t>
  </si>
  <si>
    <t>Custom DuraGard® Optiselect™ Laminate, 1.0 mil, random or lane-registered, full card</t>
  </si>
  <si>
    <t>508982-8XX</t>
  </si>
  <si>
    <t>Custom DuraGard® Optiselect™ Laminate, 1.0 mil, random or lane-registered, smart card window</t>
  </si>
  <si>
    <t>508982-9XX</t>
  </si>
  <si>
    <t>Custom DuraGard® Optiselect™ Laminate, 1.0 mil, random or lane-registered, magnetic stripe</t>
  </si>
  <si>
    <t>Custom DuraGard® Optiselect™ Laminate, 0.6 mil, registered, full card</t>
  </si>
  <si>
    <t>Custom DuraGard® Optiselect™ Laminate, 0.6 mil, registered, smart card window</t>
  </si>
  <si>
    <t>508808-4XX</t>
  </si>
  <si>
    <t>Custom DuraGard® Optiselect™ Laminate, 0.6 mil, registered, magnetic stripe</t>
  </si>
  <si>
    <t>508982-XXX</t>
  </si>
  <si>
    <t>Custom DuraGard® Optiselect™ Laminate, 1.0 mil, registered, full card</t>
  </si>
  <si>
    <t>508982-3XX</t>
  </si>
  <si>
    <t>Custom DuraGard® Optiselect™ Laminate, 1.0 mil, registered, smart card window</t>
  </si>
  <si>
    <t>508982-4XX</t>
  </si>
  <si>
    <t>Custom DuraGard® Optiselect™ Laminate, 1.0 mil, registered, magnetic stripe</t>
  </si>
  <si>
    <t>508913-XXX</t>
  </si>
  <si>
    <t>Custom DuraGard® Optiselect™ UV Protective Laminate, 1.0 mil, registered, full card</t>
  </si>
  <si>
    <t>508913-3XX</t>
  </si>
  <si>
    <t>Custom DuraGard® Optiselect™ UV Protective Laminate, 1.0 mil, registered, smart card window</t>
  </si>
  <si>
    <t>Custom DuraGard® Optigram® Laminate, 1.0 mil, registered, full card</t>
  </si>
  <si>
    <t>Custom DuraGard® Optigram® Laminate, 1.0 mil, registered, smart card window</t>
  </si>
  <si>
    <t>Custom DuraGard® Optigram® Laminate, 1.0 mil, registered, magnetic stripe</t>
  </si>
  <si>
    <t>Custom DuraGard® Optigram® UV Protective Laminate, 1.0 mil, registered, full card</t>
  </si>
  <si>
    <t>Custom DuraGard® Optigram® UV Protective Laminate, 1.0 mil, registered, smart card window</t>
  </si>
  <si>
    <t>508943-XXX</t>
  </si>
  <si>
    <t>Custom Optiselect™ or Optigram® Topcoat, random or lane-registered</t>
  </si>
  <si>
    <t>508029-XXX</t>
  </si>
  <si>
    <t>Custom Optiselect™ or Optigram® Topcoat, registered</t>
  </si>
  <si>
    <t>BadgePass Family Watchdog Subscription (Single Workstation / 1 Year) 
Customer must provide static IP address for each workstation</t>
  </si>
  <si>
    <t>503891-XXX</t>
  </si>
  <si>
    <t>Custom DuraGard® Secureprint Laminate, 0.6 mil, registered, full card</t>
  </si>
  <si>
    <t>504934-XXX</t>
  </si>
  <si>
    <t>504937-XXX</t>
  </si>
  <si>
    <t>503883-XXX</t>
  </si>
  <si>
    <t>503885-XXX</t>
  </si>
  <si>
    <t>503859-XXX</t>
  </si>
  <si>
    <t>503887-XXX</t>
  </si>
  <si>
    <t>503889-XXX</t>
  </si>
  <si>
    <t>504019-XXX</t>
  </si>
  <si>
    <t>503884-XXX</t>
  </si>
  <si>
    <t>503886-XXX</t>
  </si>
  <si>
    <t>503860-XXX</t>
  </si>
  <si>
    <t>503888-XXX</t>
  </si>
  <si>
    <t>503890-XXX</t>
  </si>
  <si>
    <t>503866-XXX</t>
  </si>
  <si>
    <t>503888-7XX</t>
  </si>
  <si>
    <t>503890-7XX</t>
  </si>
  <si>
    <t>Custom DuraGard® Optigram® Laminate, 0.6 mil, registered, full card</t>
  </si>
  <si>
    <t>Custom DuraGard® Optigram® Laminate, 0.6 mil, registered, smart card window</t>
  </si>
  <si>
    <t>Custom DuraGard® Optigram® Laminate, 0.6 mil, registered, magnetic stripe</t>
  </si>
  <si>
    <t>503894-XXX</t>
  </si>
  <si>
    <t>503895-XXX</t>
  </si>
  <si>
    <t>Allegion</t>
  </si>
  <si>
    <t xml:space="preserve">Schlage MIFARE Classic Smart Card 2.5k bit memory - Clamshell </t>
  </si>
  <si>
    <t xml:space="preserve">Schlage MIFARE Classic Smart Card 1K byte/8k bit memory - Clamshell </t>
  </si>
  <si>
    <t xml:space="preserve">Schlage MIFARE Classic Smart Card 2.5k bit memory - ISO Glossy White </t>
  </si>
  <si>
    <t xml:space="preserve">Schlage MIFARE Classic Smart Card 1K byte/8k bit memory - ISO Glossy White </t>
  </si>
  <si>
    <t xml:space="preserve">Schlage MIFARE Classic Smart Card 4K byte/32k bit memory - ISO Glossy White </t>
  </si>
  <si>
    <t xml:space="preserve">9520M1 </t>
  </si>
  <si>
    <t xml:space="preserve">Schlage MIFARE Classic Smart Card 2.5k bit memory with Magnetic Stripe - ISO Glossy White </t>
  </si>
  <si>
    <t xml:space="preserve">9551M1 </t>
  </si>
  <si>
    <t xml:space="preserve">Schlage MIFARE Classic Smart Card 1K byte/8k bit memory with Magnetic Stripe - ISO Glossy White </t>
  </si>
  <si>
    <t xml:space="preserve">9558M1 </t>
  </si>
  <si>
    <t xml:space="preserve">Schlage MIFARE Classic Smart Card 4K byte/32k bit memory with Magnetic Stripe - ISO Glossy White </t>
  </si>
  <si>
    <t xml:space="preserve">9751* </t>
  </si>
  <si>
    <t xml:space="preserve">Schlage MIFARE Classic Smart 1K byte/8k bit memory - PVC Adhesive Patch </t>
  </si>
  <si>
    <t xml:space="preserve">9758* </t>
  </si>
  <si>
    <t xml:space="preserve">Schlage MIFARE Classic Smart 4K byte/32k bit memory - PVC Adhesive Patch </t>
  </si>
  <si>
    <t xml:space="preserve">9951* </t>
  </si>
  <si>
    <t xml:space="preserve">Combo, 125kHz Proximity and MIFARE Classic Smart Card 1K byte/8k bit memory - ISO Glossy White </t>
  </si>
  <si>
    <t xml:space="preserve">9958* </t>
  </si>
  <si>
    <t xml:space="preserve">Combo, 125kHz Proximity and MIFARE Classic Smart Card 4K byte/32k bit memory - ISO Glossy White </t>
  </si>
  <si>
    <t xml:space="preserve">9951M1* </t>
  </si>
  <si>
    <t xml:space="preserve">Combo, 125kHz Proximity and MIFARE Classic Smart Card 1K byte/8k bit memory with Magnetic Stripe - ISO Glossy White </t>
  </si>
  <si>
    <t xml:space="preserve">9958M1* </t>
  </si>
  <si>
    <t xml:space="preserve">Combo, 125kHz Proximity and MIFARE Classic Smart Card 4K byte/32k bit with Magnetic Stripe - ISO Glossy White </t>
  </si>
  <si>
    <t xml:space="preserve">Schlage MIFARE Plus SE Smart Card 1K byte/8k bit memory - Clamshell </t>
  </si>
  <si>
    <t xml:space="preserve">Schlage MIFARE Plus SE Smart Card 1K byte/8k bit memory - ISO Glossy White </t>
  </si>
  <si>
    <t xml:space="preserve">Schlage MIFARE Plus SE Smart Card 4K byte/32k bit memory -ISO Glossy White </t>
  </si>
  <si>
    <t xml:space="preserve">5551M1 </t>
  </si>
  <si>
    <t xml:space="preserve">Schlage MIFARE Plus SE Smart Card 1K byte/8k bit memory with Magnetic Stripe - ISO Glossy White </t>
  </si>
  <si>
    <t xml:space="preserve">5540M1 </t>
  </si>
  <si>
    <t xml:space="preserve">Schlage MIFARE Plus SE Smart Card 4K byte/32k bit memory with Magnetic Stripe - ISO Glossy White </t>
  </si>
  <si>
    <t xml:space="preserve">Schlage MIFARE Plus SE Smart 1K byte/8k bit memory - PVC Adhesive Patch </t>
  </si>
  <si>
    <t xml:space="preserve">Combo, 125kHz Proximity and Schlage MIFARE Plus SE Smart Card 1K byte/8k bit memory - ISO Glossy White </t>
  </si>
  <si>
    <t xml:space="preserve">5951M1 </t>
  </si>
  <si>
    <t xml:space="preserve">Combo, 125kHz Proximity and Schlage MIFARE Plus SE Smart Card1K byte/8k bit memory with Magnetic stripe - ISO Glossy White </t>
  </si>
  <si>
    <t xml:space="preserve">Combo, 125kHz Proximity and Schlage MIFARE Plus SE Smart Card 4K byte/32k bit memory - ISO Glossy White </t>
  </si>
  <si>
    <t xml:space="preserve">5940M1 </t>
  </si>
  <si>
    <t xml:space="preserve">Combo, 125kHz Proximity and Schlage MIFARE Plus SE Smart Card 4K byte/32k bit with Magnetic Stripe - ISO Glossy White </t>
  </si>
  <si>
    <t xml:space="preserve">Schlage MIFARE DESFire EV1 Smart Card 2K byte/16k bit memory - Clamshell </t>
  </si>
  <si>
    <t xml:space="preserve">8440* </t>
  </si>
  <si>
    <t xml:space="preserve">Schlage MIFARE DESFire EV1 Smart Card 4K byte/32k bit memory - Clamshell </t>
  </si>
  <si>
    <t xml:space="preserve">8480* </t>
  </si>
  <si>
    <t xml:space="preserve">Schlage MIFARE DESFire EV1 Smart Card 8K byte/64k bit memory - Clamshell </t>
  </si>
  <si>
    <t xml:space="preserve">Schlage MIFARE DESFire EV1 Smart Card 2K byte/16k bit memory - ISO Glossy White </t>
  </si>
  <si>
    <t xml:space="preserve">Schlage MIFARE DESFire EV1 Smart Card 4K byte/32k bit memory - ISO Glossy White </t>
  </si>
  <si>
    <t xml:space="preserve">Schlage MIFARE DESFire EV1 Smart Card 8K byte/64k bit memory - ISO Glossy White </t>
  </si>
  <si>
    <t xml:space="preserve">8520M1 </t>
  </si>
  <si>
    <t xml:space="preserve">Schlage MIFARE DESFire EV1 Smart Card 2K byte/16k bit memory with Magnetic Stripe - ISO Glossy White </t>
  </si>
  <si>
    <t xml:space="preserve">8540M1 </t>
  </si>
  <si>
    <t xml:space="preserve">Schlage MIFARE DESFire EV1 Smart Card 4K byte/32k bit memory with Magnetic Stripe - ISO Glossy White </t>
  </si>
  <si>
    <t xml:space="preserve">8580M1* </t>
  </si>
  <si>
    <t xml:space="preserve">Schlage MIFARE DESFire EV1 Smart Card 8K byte/64k bit memory with Magnetic Stripe - ISO Glossy White </t>
  </si>
  <si>
    <t xml:space="preserve">8720* </t>
  </si>
  <si>
    <t xml:space="preserve">Schlage MIFARE DESFire EV1 Smart 2K byte/16k bit memory - PVC Adhesive Patch (35 mm disk) </t>
  </si>
  <si>
    <t xml:space="preserve">8740* </t>
  </si>
  <si>
    <t xml:space="preserve">Schlage MIFARE DESFire EV1 Smart 4K byte/32k bit memory - PVC Adhesive Patch (35 mm disk) </t>
  </si>
  <si>
    <t xml:space="preserve">8780* </t>
  </si>
  <si>
    <t xml:space="preserve">Schlage MIFARE DESFire EV1 Smart 8K byte/64k bit memory - PVC Adhesive Patch (35 mm disk) </t>
  </si>
  <si>
    <t xml:space="preserve">8920* </t>
  </si>
  <si>
    <t xml:space="preserve">Combo, 125kHz Proximity and Schlage MIFARE DESFire EV1 Smart Card 2K byte/16k bit memory - ISO Glossy White </t>
  </si>
  <si>
    <t xml:space="preserve">8940* </t>
  </si>
  <si>
    <t xml:space="preserve">Combo, 125kHz Proximity and Schlage MIFARE DESFire EV1 Smart Card 4K byte/32k bit memory - ISO Glossy White </t>
  </si>
  <si>
    <t xml:space="preserve">8980* </t>
  </si>
  <si>
    <t xml:space="preserve">Combo, 125kHz Proximity and Schlage MIFARE DESFire EV1 Smart Card 8K byte/64k bit memory - ISO Glossy White </t>
  </si>
  <si>
    <t xml:space="preserve">8920M1* </t>
  </si>
  <si>
    <t xml:space="preserve">Combo, 125kHz Proximity and Schlage MIFARE DESFire EV1 Smart Card 2K byte/16k bit memory with Magnetic Stripe -ISO Glossy White </t>
  </si>
  <si>
    <t xml:space="preserve">8940M1* </t>
  </si>
  <si>
    <t xml:space="preserve">Combo, 125kHz Proximity and Schlage MIFARE DESFire EV1 Smart Card 4K byte/32k bit memory with Magnetic Stripe - ISO Glossy White </t>
  </si>
  <si>
    <t xml:space="preserve">8980M1* </t>
  </si>
  <si>
    <t xml:space="preserve">Combo, 125kHz Proximity and Schlage MIFARE DESFire EV1 Smart Card 8K byte/64k bit memory with Magnetic Stripe -ISO Glossy White </t>
  </si>
  <si>
    <t xml:space="preserve">2420** </t>
  </si>
  <si>
    <t xml:space="preserve">Schlage MIFARE DESFire EV2 Smart Card 2K byte/16k bit memory - Clamshell </t>
  </si>
  <si>
    <t xml:space="preserve">2440** </t>
  </si>
  <si>
    <t xml:space="preserve">Schlage MIFARE DESFire EV2 Smart Card 4K byte/32k bit memory - Clamshell </t>
  </si>
  <si>
    <t xml:space="preserve">2480** </t>
  </si>
  <si>
    <t xml:space="preserve">Schlage MIFARE DESFire EV2 Smart Card 8K byte/64k bit memory - Clamshell </t>
  </si>
  <si>
    <t xml:space="preserve">2520** </t>
  </si>
  <si>
    <t xml:space="preserve">Schlage MIFARE DESFire EV2 Smart Card 2K byte/16k bit memory - ISO Glossy White </t>
  </si>
  <si>
    <t xml:space="preserve">2540** </t>
  </si>
  <si>
    <t xml:space="preserve">Schlage MIFARE DESFire EV2 Smart Card 4K byte/32k bit memory - ISO Glossy White </t>
  </si>
  <si>
    <t xml:space="preserve">2580** </t>
  </si>
  <si>
    <t xml:space="preserve">Schlage MIFARE DESFire EV2 Smart Card 8K byte/64k bit memory - ISO Glossy White </t>
  </si>
  <si>
    <t xml:space="preserve">2520M1** </t>
  </si>
  <si>
    <t xml:space="preserve">Schlage MIFARE DESFire EV2 Smart Card 2K byte/16k bit memory with Magnetic Stripe - ISO Glossy White </t>
  </si>
  <si>
    <t xml:space="preserve">2540M1** </t>
  </si>
  <si>
    <t xml:space="preserve">Schlage MIFARE DESFire EV2 Smart Card 4K byte/32k bit memory with Magnetic Stripe - ISO Glossy White </t>
  </si>
  <si>
    <t xml:space="preserve">2580M1** </t>
  </si>
  <si>
    <t xml:space="preserve">Schlage MIFARE DESFire EV2 Smart Card 8K byte/64k bit memory with Magnetic Stripe - ISO Glossy White </t>
  </si>
  <si>
    <t xml:space="preserve">2620T** </t>
  </si>
  <si>
    <t xml:space="preserve">Schlage MIFARE DESFire EV2 Smart 2K byte/16K bit memory - Thin Keyfob (Minimum order of 50) </t>
  </si>
  <si>
    <t xml:space="preserve">2920** </t>
  </si>
  <si>
    <t xml:space="preserve">125kHz Proximity and Schlage MIFARE DESfire EV2 2K byte/16k bit - ISO Glossy White </t>
  </si>
  <si>
    <t xml:space="preserve">2940** </t>
  </si>
  <si>
    <t xml:space="preserve">125kHz Proximity and Schlage MIFARE DESfire EV2 4K byte/32k bit - ISO Glossy White </t>
  </si>
  <si>
    <t xml:space="preserve">2980** </t>
  </si>
  <si>
    <t xml:space="preserve">125kHz Proximity and Schlage MIFARE DESfire EV2 8K byte/64k bit - ISO Glossy White </t>
  </si>
  <si>
    <t xml:space="preserve">2920M1** </t>
  </si>
  <si>
    <t xml:space="preserve">125kHz Proximity and Schlage MIFARE DESfire EV2 2K byte/16k bit with Magnetic Stripe - ISO Glossy White </t>
  </si>
  <si>
    <t xml:space="preserve">2940M1** </t>
  </si>
  <si>
    <t xml:space="preserve">125kHz Proximity and Schlage MIFARE DESfire EV2 4K byte/32k bit with Magnetic Stripe - ISO Glossy White </t>
  </si>
  <si>
    <t xml:space="preserve">2980M1** </t>
  </si>
  <si>
    <t xml:space="preserve">125kHz Proximity and Schlage MIFARE DESfire EV2 8K byte/64k bit with Magnetic Stripe - ISO Glossy White </t>
  </si>
  <si>
    <t xml:space="preserve">IBA </t>
  </si>
  <si>
    <t xml:space="preserve">iButton (Adhesive Back) </t>
  </si>
  <si>
    <t xml:space="preserve">IBF </t>
  </si>
  <si>
    <t xml:space="preserve">iButton on Fob - Black </t>
  </si>
  <si>
    <t xml:space="preserve">IBF-100 </t>
  </si>
  <si>
    <t xml:space="preserve">100 pack iButton on Keyfob - Black </t>
  </si>
  <si>
    <t xml:space="preserve">SPV </t>
  </si>
  <si>
    <t xml:space="preserve">Vertical Slot Punch for ISO Cards (not available for magnetic stripe cards); MUST BE ORDERED WITH CARDS, Per card add </t>
  </si>
  <si>
    <t xml:space="preserve">SPH </t>
  </si>
  <si>
    <t xml:space="preserve">Horizontal Slot Punch for ISO Cards, including those with Magnetic Stripe; MUST BE ORDERED WITH CARDS; Per card add </t>
  </si>
  <si>
    <t>Nisca</t>
  </si>
  <si>
    <t>PR-C101</t>
  </si>
  <si>
    <t>300dpi Single-Sided Printer - Edge-to-Edge  (USB ONLY)</t>
  </si>
  <si>
    <t>D24C10MIF002</t>
  </si>
  <si>
    <t>Serial Digion24 MiFARE Contactless Encoder</t>
  </si>
  <si>
    <t>DC-NI-101</t>
  </si>
  <si>
    <t>PR-C101 Printer Dust Cover</t>
  </si>
  <si>
    <t>PR5500K574KIT</t>
  </si>
  <si>
    <t>Cleaning Kit for PR-C101:  5 Low-Tack cards - 1250 prints</t>
  </si>
  <si>
    <t>PR5600-TH N</t>
  </si>
  <si>
    <t>Conversion kit for Standard PR-C101 to 10mil PR-C101</t>
  </si>
  <si>
    <t>PR5600K161</t>
  </si>
  <si>
    <t>Additional card hopper for PR-C101</t>
  </si>
  <si>
    <t>PR-C151</t>
  </si>
  <si>
    <t xml:space="preserve">300dpi Dual-Sided Printer - Edge-to-Edge </t>
  </si>
  <si>
    <t>PR-C151-10</t>
  </si>
  <si>
    <t>PR-C151-10mil Printer, 10mil cards ONLY  (Special Order)</t>
  </si>
  <si>
    <t>DC-NI-53</t>
  </si>
  <si>
    <t>PR53XX Printer Dust Cover</t>
  </si>
  <si>
    <t>MiFARE Digion 24 SAMME Encoder</t>
  </si>
  <si>
    <t>PR5361</t>
  </si>
  <si>
    <t xml:space="preserve">PR5361, 3-Track ISO Magnetic Encoder </t>
  </si>
  <si>
    <t>PR-C201</t>
  </si>
  <si>
    <t xml:space="preserve">600 dpi Dual-Sided Printer - Over-the-Edge </t>
  </si>
  <si>
    <t>CIC-100</t>
  </si>
  <si>
    <t xml:space="preserve">USB IC Chip Encoder </t>
  </si>
  <si>
    <t>D24NISOMK302</t>
  </si>
  <si>
    <t>USB OMNIKEY 5321 Contactless (MiFARE/DESFIRE_iCLASS) Combo</t>
  </si>
  <si>
    <t>PR5361GMDA</t>
  </si>
  <si>
    <t xml:space="preserve">PR5361GMDA, 3-Track ISO Magnetic Encoder </t>
  </si>
  <si>
    <t>PR-L151</t>
  </si>
  <si>
    <t>Laminator / Heat Roller Unit  Thinfilm softcoat / overlay</t>
  </si>
  <si>
    <t>Laminator / Heat Roller Unit for 1mil hardcoat / chip / patch</t>
  </si>
  <si>
    <t>PR5302D/200</t>
  </si>
  <si>
    <t>Laminator / Heat Roller Unit  Thinfilm softcoat / overlay, 220v</t>
  </si>
  <si>
    <t>PR5302A/200</t>
  </si>
  <si>
    <t>Laminator / Heat Roller Unit for 1mil hardcoat / chip / patch, 220v</t>
  </si>
  <si>
    <t>PR5103/100v</t>
  </si>
  <si>
    <t>Stand Alone Laminator for Pre-Printed CR-80 Cards</t>
  </si>
  <si>
    <t>PR5300HED</t>
  </si>
  <si>
    <t>PR5300 Print Head (PR5300 &amp; PR5310)</t>
  </si>
  <si>
    <t>PR5350HED</t>
  </si>
  <si>
    <t>PR5350 &amp; PR-C151 Print Head</t>
  </si>
  <si>
    <t>PR53LEHED</t>
  </si>
  <si>
    <t>PR53LE Print Head</t>
  </si>
  <si>
    <t>PRC101HED</t>
  </si>
  <si>
    <t>PRC101 Print Head</t>
  </si>
  <si>
    <t>PR5525HEDA</t>
  </si>
  <si>
    <t>PRC201 Print Head</t>
  </si>
  <si>
    <t>4G5-0601-00</t>
  </si>
  <si>
    <t>Cleaning Input Rollers for PR53xx</t>
  </si>
  <si>
    <t>Cleaning Kit for PR-C101 &amp; PR-C201:  5 Low-Tack cards - 1250 prints</t>
  </si>
  <si>
    <t>Cleaningkit53</t>
  </si>
  <si>
    <t>Cleaning Kit - PR53xx &amp; PR-C151, Supplies for 1250 prints - Includes 5 superior sticky cards, 5 snap sticks, and a pen (Requires Printer firmware 4.3 or higher)</t>
  </si>
  <si>
    <t>SnapSwab</t>
  </si>
  <si>
    <t>Snap Swab, 25 Pack (all printers)</t>
  </si>
  <si>
    <t>PR53XX &amp; PR-C151 Printer Dust Cover</t>
  </si>
  <si>
    <t>PR53xxHS1</t>
  </si>
  <si>
    <t>Printer Hot Swap, for 1 year after warranty period, for all printers</t>
  </si>
  <si>
    <t>PR53xxHS2</t>
  </si>
  <si>
    <t>Printer Hot Swap, for 2 years after warranty period, for all printers</t>
  </si>
  <si>
    <t>PR53xxHS3</t>
  </si>
  <si>
    <t>Printer Hot Swap &amp; Warranty, for 3 years after warranty period, for all printers</t>
  </si>
  <si>
    <t>PR5302HS1</t>
  </si>
  <si>
    <t>Laminator / Heat Roller Hot Swap, for 1 year after warranty period, for PR5302, PR-L151 and L201</t>
  </si>
  <si>
    <t>PR5302HS2</t>
  </si>
  <si>
    <t>Laminator / Heat Roller Hot Swap for 2 years after warranty period, for PR5302, PR-L151 and L201</t>
  </si>
  <si>
    <t>PR5302HS3</t>
  </si>
  <si>
    <t>Laminator / Heat Roller Hot Swap for 3 years after warranty period, for PR5302, PR-L151 and L201</t>
  </si>
  <si>
    <t>NGYMCKOPRC</t>
  </si>
  <si>
    <t>NiSCA YMCKO ribbon cartridge for the PRC-101</t>
  </si>
  <si>
    <t>NGBKPRC</t>
  </si>
  <si>
    <t>NiSCA Resin Black Ribbon  - PR-C101 ONLY - get up to 4000 prints!! Ribbon Saver is Standard</t>
  </si>
  <si>
    <t>NGYMCKO3/3BP</t>
  </si>
  <si>
    <t>NiSCA YMCKO3 Ribbon (3BP) - PR-C151, PR5350, PR5360LE &amp; PR53LE Printers Only</t>
  </si>
  <si>
    <t>NGYMCKO2</t>
  </si>
  <si>
    <t>NiSCA YMCKO2 Ribbon (PR5100, PR5200, PR5300, &amp; PR5310)</t>
  </si>
  <si>
    <t>NGYMCKOK2</t>
  </si>
  <si>
    <t>NiSCA YMCKOK2 Ribbon -  (PR5100, PR5200, PR5300, PR5310,  PR5350 &amp; PR-C151)</t>
  </si>
  <si>
    <t>NGYMCFK</t>
  </si>
  <si>
    <t>NiSCA YMCFK - UV Ribbon - (PR5300, PR5310, PR5360LE, PR5350, PR-C151)</t>
  </si>
  <si>
    <t>NGBK-OP</t>
  </si>
  <si>
    <t>NiSCA Black Dye-Sub &amp; Clear Ribbon - (PR53XX Series &amp; PR-C151)</t>
  </si>
  <si>
    <t>NGBK</t>
  </si>
  <si>
    <t>NiSCA Resin Black Ribbon  -  (all printers except PR-C101 &amp; PR-C201)</t>
  </si>
  <si>
    <t>NGYMCK</t>
  </si>
  <si>
    <t>NiSCA YMCK Ribbon - PR-C201 Retransfer Pritner Only</t>
  </si>
  <si>
    <t>NGYMCKK</t>
  </si>
  <si>
    <t>NiSCA YMCKK Ribbon - PR-C201 Retransfer Pritner Only</t>
  </si>
  <si>
    <t>NiSCA YMCFK UV Ribbon - PR-C201 Retransfer Pritner Only</t>
  </si>
  <si>
    <t>NGYMCKH</t>
  </si>
  <si>
    <t>NiSCA YMCKH Heat Seal Ribbon - PR-C201 Retransfer Pritner Only</t>
  </si>
  <si>
    <t>NGYMCKI</t>
  </si>
  <si>
    <t>NiSCA YMCKI Peel Off Ribbon - PR-C201 Retransfer Pritner Only</t>
  </si>
  <si>
    <t>BK</t>
  </si>
  <si>
    <t>NiSCA BK Blck Only Ribbon - PR-C201 Retransfer Pritner Only</t>
  </si>
  <si>
    <t>Retransfer Film (InTM)</t>
  </si>
  <si>
    <t>NiSCA Retransfer Film - PR-C201 Retransfer Printer Only</t>
  </si>
  <si>
    <t>Hologram InTM</t>
  </si>
  <si>
    <t>Secure ID Hologram InTM Film - PR-C201 Retransfer Printer Only</t>
  </si>
  <si>
    <t>NiscaGenuine1</t>
  </si>
  <si>
    <t xml:space="preserve">Generic NiscaGenuineV1 - Thinfilm * (softcoat / overlay) </t>
  </si>
  <si>
    <t>NiSCAGenuine2</t>
  </si>
  <si>
    <t>Generic NiscaGenuineV2 - Thinfilm * (softcoat / overlay)</t>
  </si>
  <si>
    <t>NiSCASecureID-TF</t>
  </si>
  <si>
    <t>Generic Secure ID - ThinFilm / Overlay (softcoat/overlay)</t>
  </si>
  <si>
    <t>NiSCAPrint400</t>
  </si>
  <si>
    <t>Generic NiSCAPrint hologram Thinfilm / Overlay (softcoat/overlay)</t>
  </si>
  <si>
    <t>NiSCAClear-TF</t>
  </si>
  <si>
    <t>NiSCA Clear Thinfilm / Overlay (softcoat/overlay)</t>
  </si>
  <si>
    <t>NiSCAPrint250</t>
  </si>
  <si>
    <t>Generic NiSCAPrint hologram JUMBO w/ Security T/E feature Patch</t>
  </si>
  <si>
    <t>NiSCASecureID</t>
  </si>
  <si>
    <t xml:space="preserve">Generic Secure ID - 1mil Holopatch* for PR53XX Printer/PR5302 Laminator </t>
  </si>
  <si>
    <t>NiSCASecureIDPRC201</t>
  </si>
  <si>
    <t>Generic Secure ID - 1mil Holopatch* for PRC201 Printer/L201 Laminator</t>
  </si>
  <si>
    <t>NiSCAClear250</t>
  </si>
  <si>
    <t xml:space="preserve">Clear 1mil Patch for PR53XX Printer/PR5302 Laminator </t>
  </si>
  <si>
    <t>NiSCAClearPRC201</t>
  </si>
  <si>
    <t>Clear 1mil Patch for PRC201/L201</t>
  </si>
  <si>
    <t>NiSCAClear250IC</t>
  </si>
  <si>
    <t>Clear 1mil Patch w/ Contact Chip cut out Special Order</t>
  </si>
  <si>
    <t>NiSCAClearMag250</t>
  </si>
  <si>
    <t>Clear 1mil 3/4 Patch for Magnetic Stripe cut out Special Order</t>
  </si>
  <si>
    <t>NiscaClear290IC</t>
  </si>
  <si>
    <t>Clear .5mil Patch w/ Contact Chip cut out</t>
  </si>
  <si>
    <t>NiscaClearMag290</t>
  </si>
  <si>
    <t>Clear .5mil 3/4 Patch for Magnetic Stripe cut out</t>
  </si>
  <si>
    <t>NiSCAAltSecID</t>
  </si>
  <si>
    <t>Alternating SecureID and Clear *** 1mil HoloPatch Special Order</t>
  </si>
  <si>
    <t>NiSCAAltClearMag</t>
  </si>
  <si>
    <t>Alternating Full Clear Patch and 3/4 Patch Clear *** 1mil Patch Special Order</t>
  </si>
  <si>
    <t>NiSCAAltClearIC/Mag</t>
  </si>
  <si>
    <t>Alternating Contact Chip Clear and MagStripe (3/4) Clear Patch Special Order</t>
  </si>
  <si>
    <t>NiSCAAltClearIC</t>
  </si>
  <si>
    <t>Alternating Contact Chip Clear and Clear Patch*** Special Order</t>
  </si>
  <si>
    <t>Level1OrigFee</t>
  </si>
  <si>
    <t>Short Run Mechanical Image Only, 40rolls Roll Max., Wallpaper non-registered image</t>
  </si>
  <si>
    <t>Level2OrigFee</t>
  </si>
  <si>
    <t>Mechanical Image Only, Wallpaper non-registered image</t>
  </si>
  <si>
    <t>Level3OrigFee</t>
  </si>
  <si>
    <t>200dpi Hologram, Registered Image</t>
  </si>
  <si>
    <t>Level4OrigFee</t>
  </si>
  <si>
    <t>200dpi Hologram with up to 2 Optically Variable Devices, Excluding Laser Retrievable Images, Registered Image</t>
  </si>
  <si>
    <t>Level5OrigFee</t>
  </si>
  <si>
    <t>600dpi Hologram with up to 4 Optically Variable Devices, Registered Image</t>
  </si>
  <si>
    <t>Level6OrigFee</t>
  </si>
  <si>
    <t>1200dpi Unlimited Optially Variable Devices, Registered Image</t>
  </si>
  <si>
    <t>RegOverlayTL</t>
  </si>
  <si>
    <t>Upcharge for Registered Thinfilm / Overlay tooling</t>
  </si>
  <si>
    <t>Magicard</t>
  </si>
  <si>
    <t>3649-0001</t>
  </si>
  <si>
    <t>Pronto</t>
  </si>
  <si>
    <t>3649-0002</t>
  </si>
  <si>
    <t>Pronto Mag</t>
  </si>
  <si>
    <t>3649-0003</t>
  </si>
  <si>
    <t>Pronto Smart</t>
  </si>
  <si>
    <t>3649-0005</t>
  </si>
  <si>
    <t>Pronto Mag Contactless</t>
  </si>
  <si>
    <t>FG/3649-0160</t>
  </si>
  <si>
    <t>Pronto Printhead Assembly</t>
  </si>
  <si>
    <t>CK1</t>
  </si>
  <si>
    <t>Cleaning Kit (5T cards / 1 pen)</t>
  </si>
  <si>
    <t>3633-3001</t>
  </si>
  <si>
    <t>Enduro3E</t>
  </si>
  <si>
    <t>3633-3021</t>
  </si>
  <si>
    <t>Enduro3E Duo</t>
  </si>
  <si>
    <t>3633-3002</t>
  </si>
  <si>
    <t>Enduro3E Mag</t>
  </si>
  <si>
    <t>3633-3022</t>
  </si>
  <si>
    <t>Enduro3E Duo Mag</t>
  </si>
  <si>
    <t>3633-3005</t>
  </si>
  <si>
    <t>Enduro3E Smart</t>
  </si>
  <si>
    <t>3633-3025</t>
  </si>
  <si>
    <t>Enduro3E Duo Smart</t>
  </si>
  <si>
    <t>3633-3006</t>
  </si>
  <si>
    <t>Enduro3E Mag Smart</t>
  </si>
  <si>
    <t>3633-3026</t>
  </si>
  <si>
    <t>Enduro3E Duo Mag Smart</t>
  </si>
  <si>
    <t>3633-0052</t>
  </si>
  <si>
    <t>Double-sided Upgrade Kit ( Enduro, Enduro+ or Enduro3E)</t>
  </si>
  <si>
    <t>FG/3633-0160KPE</t>
  </si>
  <si>
    <t>Enduro Printhead Assembly (printer serial numbers not **A****)</t>
  </si>
  <si>
    <t>3633-0096</t>
  </si>
  <si>
    <t>Ethernet Upgrade Kit (Enduro+ only)</t>
  </si>
  <si>
    <t>3633-0053</t>
  </si>
  <si>
    <t>Enduro, Enduro+ &amp; Enduro3E Cleaning kit (10 cards, 1 pen)</t>
  </si>
  <si>
    <t>3633-0054</t>
  </si>
  <si>
    <t>Enduro, Enduro+ &amp; Enduro3E Cleaning Rollers Kit (5 sleeves, 1 roller bar)</t>
  </si>
  <si>
    <t>FG/3633-0049-3121</t>
  </si>
  <si>
    <t>Contact card encoder fitting kit</t>
  </si>
  <si>
    <t>FG/3633-0049-5121</t>
  </si>
  <si>
    <t>Contact/Contactless Smart Card Encoder fitting kit</t>
  </si>
  <si>
    <t>3652-3001</t>
  </si>
  <si>
    <t>Rio Pro 360</t>
  </si>
  <si>
    <t>3652-3021</t>
  </si>
  <si>
    <t>Rio Pro 360 Duo</t>
  </si>
  <si>
    <t>3652-3002</t>
  </si>
  <si>
    <t xml:space="preserve">Rio Pro 360 Mag </t>
  </si>
  <si>
    <t>3652-3022</t>
  </si>
  <si>
    <t xml:space="preserve">Rio Pro 360 Duo Mag </t>
  </si>
  <si>
    <t>3652-3003</t>
  </si>
  <si>
    <t xml:space="preserve">Rio Pro 360 Smart </t>
  </si>
  <si>
    <t>3652-3023</t>
  </si>
  <si>
    <t xml:space="preserve">Rio Pro 360 Duo Smart </t>
  </si>
  <si>
    <t>3652-3004</t>
  </si>
  <si>
    <t xml:space="preserve">Rio Pro 360 Mag Smart </t>
  </si>
  <si>
    <t>3652-3024</t>
  </si>
  <si>
    <t xml:space="preserve">Rio Pro 360 Duo Mag Smart </t>
  </si>
  <si>
    <t>R0057</t>
  </si>
  <si>
    <t>Pro 360 Electronic duplex upgrade</t>
  </si>
  <si>
    <t>R0058</t>
  </si>
  <si>
    <t xml:space="preserve">Pro 360 Electronic Custom HoloKote </t>
  </si>
  <si>
    <t>R0059</t>
  </si>
  <si>
    <t xml:space="preserve">Pro 360 Repeat Electronic Custom HoloKote </t>
  </si>
  <si>
    <t>FG/3652-0160</t>
  </si>
  <si>
    <t>Rio Pro 360 Printhead Assembly</t>
  </si>
  <si>
    <t>Rio Pro Cleaning kit (10 cards, 1 pen) (Rio Pro, Rio Pro 360)</t>
  </si>
  <si>
    <t>Rio Pro Cleaning Rollers Kit (5 sleeves, 1 roller bar)  (Rio Pro, Rio Pro 360)</t>
  </si>
  <si>
    <t>3652-0170</t>
  </si>
  <si>
    <t>Rio Pro large output hopper (200 card capacity)  (Rio Pro, Rio Pro 360)</t>
  </si>
  <si>
    <t>3652-0124</t>
  </si>
  <si>
    <t>Rio Pro large output hopper (115 card capactity)  (Rio Pro, Rio Pro 360)</t>
  </si>
  <si>
    <t>3652-0052D</t>
  </si>
  <si>
    <t>1 yr UltraCover Rio Pro 360 Duo extension (EU &amp; USA only)</t>
  </si>
  <si>
    <t>3652-0051</t>
  </si>
  <si>
    <t>1 yr UltraCover Rio Pro 360 extension (EU &amp; USA only)</t>
  </si>
  <si>
    <t>MA100YMCKO</t>
  </si>
  <si>
    <t>100 shot color film</t>
  </si>
  <si>
    <t>MA250YMCKOK</t>
  </si>
  <si>
    <t>250 shot color film, black on reverse</t>
  </si>
  <si>
    <t>MA300YMCKO</t>
  </si>
  <si>
    <t>300 shot color film</t>
  </si>
  <si>
    <t>MA450YMCKO-half</t>
  </si>
  <si>
    <t>Half-panel color film</t>
  </si>
  <si>
    <t>MA600KO</t>
  </si>
  <si>
    <t>Black monochrome with overcoat</t>
  </si>
  <si>
    <t>MA1000K-BLACK</t>
  </si>
  <si>
    <t>Monochrome</t>
  </si>
  <si>
    <t>MA1000K-WHITE</t>
  </si>
  <si>
    <t>MA1000K-SILVER</t>
  </si>
  <si>
    <t>MA1000K-GOLD</t>
  </si>
  <si>
    <t>MA1000K-GREEN</t>
  </si>
  <si>
    <t>MA1000K-BLUE</t>
  </si>
  <si>
    <t>MA1000K-RED</t>
  </si>
  <si>
    <t>MA1000K-SCRATCH</t>
  </si>
  <si>
    <t>Scratch-off</t>
  </si>
  <si>
    <t>M9005-751</t>
  </si>
  <si>
    <t>LC1/D 350 shot colour film</t>
  </si>
  <si>
    <t>M9005-753</t>
  </si>
  <si>
    <t>LC3/D Monochrome</t>
  </si>
  <si>
    <t>M9005-756</t>
  </si>
  <si>
    <t>LC3/D Monochrome with overcoat</t>
  </si>
  <si>
    <t>M9005-758</t>
  </si>
  <si>
    <t>LC8/D colour, black on reverse</t>
  </si>
  <si>
    <t>3680-0001</t>
  </si>
  <si>
    <t>Ultima Uno</t>
  </si>
  <si>
    <t>3680-0021</t>
  </si>
  <si>
    <t>Ultima Duo</t>
  </si>
  <si>
    <t>E9887</t>
  </si>
  <si>
    <t xml:space="preserve">Cleaning Kit (10 pads + cards) </t>
  </si>
  <si>
    <t>E9907</t>
  </si>
  <si>
    <t>Ultima online double-sided upgrade</t>
  </si>
  <si>
    <t>E9908</t>
  </si>
  <si>
    <t>Online custom HoloKote</t>
  </si>
  <si>
    <t>E9909</t>
  </si>
  <si>
    <t>Additional Custom HoloKote key</t>
  </si>
  <si>
    <t>1 yr MagiCover Ultima printer extension (EU &amp; USA only)</t>
  </si>
  <si>
    <t>SET-HE4000</t>
  </si>
  <si>
    <t>Colour dye film &amp; retransfer film set</t>
  </si>
  <si>
    <t>SET-HE3000S</t>
  </si>
  <si>
    <t>Secure colour dye film &amp; retransfer film set</t>
  </si>
  <si>
    <t>HE1000YMCK</t>
  </si>
  <si>
    <t>Colour dye film</t>
  </si>
  <si>
    <t>HE750YMCKS</t>
  </si>
  <si>
    <t>Colour dye film with secure HoloKote panel</t>
  </si>
  <si>
    <t>HE750YMCKK</t>
  </si>
  <si>
    <t>750 shot color film, black on reverse</t>
  </si>
  <si>
    <t>HE1000RT</t>
  </si>
  <si>
    <t>Retransfer film</t>
  </si>
  <si>
    <t>3652-5001</t>
  </si>
  <si>
    <t>Magicard 600</t>
  </si>
  <si>
    <t>3652-5021</t>
  </si>
  <si>
    <t>Magicard 600 Duo</t>
  </si>
  <si>
    <t>3652-5002</t>
  </si>
  <si>
    <t>Magicard 600 Mag</t>
  </si>
  <si>
    <t>3652-5022</t>
  </si>
  <si>
    <t xml:space="preserve">Magicard 600 Duo Mag </t>
  </si>
  <si>
    <t>3652-5003</t>
  </si>
  <si>
    <t xml:space="preserve">Magicard 600 Smart </t>
  </si>
  <si>
    <t>3652-5023</t>
  </si>
  <si>
    <t xml:space="preserve">Magicard 600 Duo Smart </t>
  </si>
  <si>
    <t>3652-5004</t>
  </si>
  <si>
    <t xml:space="preserve">Magicard 600 Mag Smart </t>
  </si>
  <si>
    <t>3652-5024</t>
  </si>
  <si>
    <t xml:space="preserve">Magicard 600 Duo Mag Smart </t>
  </si>
  <si>
    <t>MB250YMCKOK</t>
  </si>
  <si>
    <t>250 shot colour film, black on reverse</t>
  </si>
  <si>
    <t>MB300YMCKO</t>
  </si>
  <si>
    <t>300 shot colour film</t>
  </si>
  <si>
    <t>MB600KO</t>
  </si>
  <si>
    <t>Electronic duplex upgrade</t>
  </si>
  <si>
    <t xml:space="preserve">Electronic Custom HoloKote </t>
  </si>
  <si>
    <t xml:space="preserve">Repeat Electronic Custom HoloKote </t>
  </si>
  <si>
    <t>FG/3652-3160</t>
  </si>
  <si>
    <t>Magicard 600 Printhead Assembly</t>
  </si>
  <si>
    <t xml:space="preserve">Magicard 600 Cleaning kit (10 cards, 1 pen) </t>
  </si>
  <si>
    <t>Magicard 600 Cleaning Rollers Kit (5 sleeves, 1 roller bar)</t>
  </si>
  <si>
    <t>1 yr MagiCover Magicard 600 Duo extension (EU &amp; USA only)</t>
  </si>
  <si>
    <t>1 yr MagiCover Magicard 600  extension (EU &amp; USA only)</t>
  </si>
  <si>
    <t>Prima401</t>
  </si>
  <si>
    <t>Prima Uno</t>
  </si>
  <si>
    <t>Prima402</t>
  </si>
  <si>
    <t>Prima Duo</t>
  </si>
  <si>
    <t>Prima402-600DPI</t>
  </si>
  <si>
    <t>Prima 600DPI Duo</t>
  </si>
  <si>
    <t>Prima421</t>
  </si>
  <si>
    <t>Mag Stripe Encoding Module - only available with Prima402 (factory fitted)    
Mag Stripe Encoding Module - can only be fitted to Prima402  (factory fitted)</t>
  </si>
  <si>
    <t>Prima422</t>
  </si>
  <si>
    <t>Contact Chip Encoding Module (factory fitted)</t>
  </si>
  <si>
    <t>Prima423</t>
  </si>
  <si>
    <t xml:space="preserve">Contactless Encoding Module (factory fitted) </t>
  </si>
  <si>
    <t>Prima424</t>
  </si>
  <si>
    <t xml:space="preserve">Bend Remedy option for Prima4 Duo (factory fitted) </t>
  </si>
  <si>
    <t>Prima497</t>
  </si>
  <si>
    <t>1 yr UltraCover Prima printer extension (EU &amp; USA only)</t>
  </si>
  <si>
    <t>Prima451</t>
  </si>
  <si>
    <t>Prima Laminator Uno</t>
  </si>
  <si>
    <t>Prima452</t>
  </si>
  <si>
    <t>Prima Laminator Duo</t>
  </si>
  <si>
    <t>Prima502</t>
  </si>
  <si>
    <t>1 yr UltraCover Prima Uno laminator extension (EU &amp; USA only)</t>
  </si>
  <si>
    <t>Prima503</t>
  </si>
  <si>
    <t>1 yr UltraCover Prima Duo laminator extension (EU &amp; USA only)</t>
  </si>
  <si>
    <t>Prima431</t>
  </si>
  <si>
    <t>Set of 1 YMCK Dye Film and 1 re-transfer Film</t>
  </si>
  <si>
    <t>Prima433</t>
  </si>
  <si>
    <t>Prima434</t>
  </si>
  <si>
    <t>750 shot color film with UV panel</t>
  </si>
  <si>
    <t>Prima436</t>
  </si>
  <si>
    <t>1000 shot re-transfer film</t>
  </si>
  <si>
    <t>Prima461</t>
  </si>
  <si>
    <t xml:space="preserve">OVD generic 'snowflake' design lamination film </t>
  </si>
  <si>
    <t>Prima462</t>
  </si>
  <si>
    <t>Clear Patch Laminate 0.6mil</t>
  </si>
  <si>
    <t>Prima463</t>
  </si>
  <si>
    <t>Clear Patch Laminate 0.6mil with chip cutout</t>
  </si>
  <si>
    <t>Prima464</t>
  </si>
  <si>
    <t>Clear Patch Laminate 1.0mil</t>
  </si>
  <si>
    <t>Prima465</t>
  </si>
  <si>
    <t xml:space="preserve">Clear Patch Laminate 1.0mil with chip cutout </t>
  </si>
  <si>
    <t>Prima472</t>
  </si>
  <si>
    <t>Holographic Patch Laminate 0.6 mil</t>
  </si>
  <si>
    <t>3652-3008</t>
  </si>
  <si>
    <t>M9007-432</t>
  </si>
  <si>
    <t>M9007-433</t>
  </si>
  <si>
    <t>M9005-761</t>
  </si>
  <si>
    <t>M9006-793</t>
  </si>
  <si>
    <t>Magicard plain white PVC cards</t>
  </si>
  <si>
    <t>M9006-794</t>
  </si>
  <si>
    <t>Magicard plain white PVC cards with magnetic stripe</t>
  </si>
  <si>
    <t>M9006-796</t>
  </si>
  <si>
    <t>Magicard gold HoloPatch cards</t>
  </si>
  <si>
    <t>M9006-797</t>
  </si>
  <si>
    <t>Magicard gold HoloPatch cards with magnetic stripe</t>
  </si>
  <si>
    <t>M3610-040</t>
  </si>
  <si>
    <t>Magicard 30 mil plain white PVC Cards</t>
  </si>
  <si>
    <t>M3610-049A</t>
  </si>
  <si>
    <t>Magicard 30 mil plain white PVC Cards w mag stripe</t>
  </si>
  <si>
    <t>M3610-054B</t>
  </si>
  <si>
    <t>Magicard self-adhesive cards</t>
  </si>
  <si>
    <t>M3610-083</t>
  </si>
  <si>
    <t>Magicard 30 mil gold holopatch cards</t>
  </si>
  <si>
    <t>HID</t>
  </si>
  <si>
    <t>089300</t>
  </si>
  <si>
    <t>Includes: HDP5000 single-sided printer, Asure ID Express Photo ID Software, high-end USB digital Web camera, YMCK Print Ribbon, HDP Film, UltraCard Premium Cards – 500 count, USB Printer Cable and 1-year Asure ID technical support.</t>
  </si>
  <si>
    <t>089600</t>
  </si>
  <si>
    <t>Base Model, Three Year Printer Warranty (including On-Call Express in the US for the first year), Lifetime Warranty on the Printhead</t>
  </si>
  <si>
    <t>089631</t>
  </si>
  <si>
    <t>Base Model, Three Year Printer Warranty (including On-Call Express in the US for the first year), Lifetime Warranty on the Printhead, ARGENTINA ONLY</t>
  </si>
  <si>
    <t>089601</t>
  </si>
  <si>
    <t xml:space="preserve">Base Model, ISO Magnetic Stripe Encoder </t>
  </si>
  <si>
    <t>089602</t>
  </si>
  <si>
    <t>Base Model, iCLASS, MIFARE/DESFire Contactless Encoder (Omnikey Cardman 5121*)</t>
  </si>
  <si>
    <t>089604</t>
  </si>
  <si>
    <t>Base Model, ISO Magnetic Stripe Encoder, and iCLASS, MIFARE/DESFire Contactless Encoder (Omnikey Cardman 5121*)</t>
  </si>
  <si>
    <t>089603</t>
  </si>
  <si>
    <t>Base Model, HID Prox Reader (Omnikey Cardman 5125*)</t>
  </si>
  <si>
    <t>089605</t>
  </si>
  <si>
    <t>Base Model, ISO Magnetic Stripe Encoder, HID Prox Reader (Omnikey Cardman 5125*)</t>
  </si>
  <si>
    <t>089609</t>
  </si>
  <si>
    <t>Base Model, HID Prox, iCLASS (SE), MIFARE/DESFire, and Seos Smart Card Encoder (OMNIKEY 5127 – USB ONLY) *NOTE: This is not a drop in replacement for the OMNIKEY 5121 or 5125 encoders, please contact your HID Sales Manager prior to purchase to ensure software compatibility</t>
  </si>
  <si>
    <t>089610</t>
  </si>
  <si>
    <t>Base Model, ISO Magnetic Stripe Encoder, HID Prox, iCLASS (SE), MIFARE/DESFire, and Seos Smart Card Encoder (OMNIKEY 5127 – USB ONLY) *NOTE: This is not a drop in replacement for the OMNIKEY 5121 or 5125 encoders, please contact your HID Sales Manager prior to purchase to ensure software compatibility</t>
  </si>
  <si>
    <t>089620</t>
  </si>
  <si>
    <t>089621</t>
  </si>
  <si>
    <t>Base Model, ISO Magnetic Stripe Encoder</t>
  </si>
  <si>
    <t>089622</t>
  </si>
  <si>
    <t>089624</t>
  </si>
  <si>
    <t>089623</t>
  </si>
  <si>
    <t>089625</t>
  </si>
  <si>
    <t>089629</t>
  </si>
  <si>
    <t>089630</t>
  </si>
  <si>
    <t>089640</t>
  </si>
  <si>
    <t>089658</t>
  </si>
  <si>
    <t>089641</t>
  </si>
  <si>
    <t>089648</t>
  </si>
  <si>
    <t xml:space="preserve">Base Model, iCLASS, MIFARE/DESFire, and Contact Smart Card Encoder (Omnikey Cardman 5121****) </t>
  </si>
  <si>
    <t>089650</t>
  </si>
  <si>
    <t xml:space="preserve">Base Model, ISO Magnetic Stripe Encoder, iCLASS, MIFARE/DESFire, and Contact Smart Card Encoder (Omnikey Cardman 5121****) </t>
  </si>
  <si>
    <t>089649</t>
  </si>
  <si>
    <t xml:space="preserve">Base Model, HID Prox and Contact Smart Card Encoder (Omnikey Cardman 5125****) </t>
  </si>
  <si>
    <t>089651</t>
  </si>
  <si>
    <t>Base Model, ISO Magnetic Stripe Encoder, HID Prox and Contact Smart Card Encoder (Omnikey Cardman 5125****)</t>
  </si>
  <si>
    <t>089652</t>
  </si>
  <si>
    <t>Base Model, HID Prox, iCLASS, MIFARE/DESFire, and Contact Smart Card Encoders (Omnikey Cardman 5121**** and 5125****)</t>
  </si>
  <si>
    <t>089653</t>
  </si>
  <si>
    <t xml:space="preserve">Base Model, ISO Magnetic Stripe Encoder, HID Prox, iCLASS, MIFARE/DESFire, and Contact Smart Card Encoders (Omnikey Cardman 5121**** and 5125****) </t>
  </si>
  <si>
    <t>089655</t>
  </si>
  <si>
    <t>089657</t>
  </si>
  <si>
    <t>089660</t>
  </si>
  <si>
    <t>089677</t>
  </si>
  <si>
    <t>089661</t>
  </si>
  <si>
    <t>089668</t>
  </si>
  <si>
    <t>Base Model, iCLASS, MIFARE/DESFire, and Contact Smart Card Encoder (Omnikey Cardman 5121****)</t>
  </si>
  <si>
    <t>089670</t>
  </si>
  <si>
    <t>Base Model, ISO Magnetic Stripe Encoder, iCLASS, MIFARE/DESFire, and Contact Smart Card Encoder (Omnikey Cardman 5121****)</t>
  </si>
  <si>
    <t>089669</t>
  </si>
  <si>
    <t>089671</t>
  </si>
  <si>
    <t>089672</t>
  </si>
  <si>
    <t>089673</t>
  </si>
  <si>
    <t>089675</t>
  </si>
  <si>
    <t>089676</t>
  </si>
  <si>
    <t>089680</t>
  </si>
  <si>
    <t>089681</t>
  </si>
  <si>
    <t>089688</t>
  </si>
  <si>
    <t>089690</t>
  </si>
  <si>
    <t>089689</t>
  </si>
  <si>
    <t>089691</t>
  </si>
  <si>
    <t xml:space="preserve">Base Model, ISO Magnetic Stripe Encoder, HID Prox and Contact Smart Card Encoder (Omnikey Cardman 5125****) </t>
  </si>
  <si>
    <t>089692</t>
  </si>
  <si>
    <t xml:space="preserve">Base Model, HID Prox, iCLASS, MIFARE/DESFire, and Contact Smart Card Encoders (Omnikey Cardman 5121**** and 5125****) </t>
  </si>
  <si>
    <t>089693</t>
  </si>
  <si>
    <t>089695</t>
  </si>
  <si>
    <t>089696</t>
  </si>
  <si>
    <t>089001</t>
  </si>
  <si>
    <t>Dual-Side Printing Module</t>
  </si>
  <si>
    <t>088935</t>
  </si>
  <si>
    <t>Single-Side Lamination Module</t>
  </si>
  <si>
    <t>088936</t>
  </si>
  <si>
    <t>Dual-Side Simultaneous Lamination Module</t>
  </si>
  <si>
    <t>089201</t>
  </si>
  <si>
    <t>ISO Magnetic Stripe Encoder, Tracks 1-3</t>
  </si>
  <si>
    <t>089270</t>
  </si>
  <si>
    <t>Dual Card Input Hopper Module</t>
  </si>
  <si>
    <t>089223</t>
  </si>
  <si>
    <t>200 Card Single Input Hopper Cartridge with Lock</t>
  </si>
  <si>
    <t>089203</t>
  </si>
  <si>
    <t>iCLASS, MIFARE/DESFire Contactless Encoder (Omnikey Cardman 5121****)</t>
  </si>
  <si>
    <t>089205</t>
  </si>
  <si>
    <t>HID Prox Reader (Omnikey Cardman 5125****)</t>
  </si>
  <si>
    <t>089277</t>
  </si>
  <si>
    <t>HID Prox, iCLASS (SE), MIFARE/DESFire, and Seos Smart Card Encoder (OMNIKEY 5127 – USB ONLY) *NOTE: This is not a drop in replacement for the OMNIKEY 5121 or 5125 encoders, please contact your HID Sales Manager prior to purchase to ensure software compatibility</t>
  </si>
  <si>
    <t>089202</t>
  </si>
  <si>
    <t xml:space="preserve">iCLASS, MIFARE/DESFire, and Contact Smart Card Encoder(Omnikey Cardman 5121****) </t>
  </si>
  <si>
    <t>089204</t>
  </si>
  <si>
    <t xml:space="preserve">HID Prox and Contact Smart Card Encoder (Omnikey Cardman 5125****) </t>
  </si>
  <si>
    <t>089053</t>
  </si>
  <si>
    <t xml:space="preserve">iCLASS, MIFARE/DESFire, and Contact Smart Card Encoder (Omnikey Cardman 5121****) </t>
  </si>
  <si>
    <t>089033</t>
  </si>
  <si>
    <t>089060</t>
  </si>
  <si>
    <t xml:space="preserve">HID Prox, iCLASS, MIFARE/DESFire, and Contact Smart Card Encoder (Omnikey Cardman 5121**** and 5125****) </t>
  </si>
  <si>
    <t>052600</t>
  </si>
  <si>
    <t>Includes: DTC4250e single-sided printer with USB Cable, AsureID Express Software, High-End USB digital camera, EZ - full-color ribbon cartridge (250 images), 300 UltraCard™ PVC cards, 1 pack of cleaning rollers (3 per pack) and 2 Year Asure ID Protect Plan</t>
  </si>
  <si>
    <t>052601</t>
  </si>
  <si>
    <t>Includes: DTC4250e single-sided printer with USB Cable, High-End USB digital camera, EZ - full-color ribbon cartridge (250 images), 300 UltraCard™ PVC cards.</t>
  </si>
  <si>
    <t>052000</t>
  </si>
  <si>
    <t>Base Model + Ethernet with Internal Print Server + USB with Three Year Printer Warranty</t>
  </si>
  <si>
    <t>052006</t>
  </si>
  <si>
    <t>Base Model + Ethernet with Internal Print Server + USB with Three Year Printer Warranty + HID Prox, iCLASS, MIFARE/DESFire, and Contact Smart Card Encoder (Omnikey Cardman 5121 and 5125)</t>
  </si>
  <si>
    <t>052008</t>
  </si>
  <si>
    <t>Base Model + Ethernet with Internal Print Server + USB with Three Year Printer Warranty + HID iCLASS SE, iCLASS, MIFARE/DESFire and HID PROX (Omnikey Cardman 5127)</t>
  </si>
  <si>
    <t>052010</t>
  </si>
  <si>
    <t>Base Model + ISO Magnetic Stripe Encoder</t>
  </si>
  <si>
    <t>052016</t>
  </si>
  <si>
    <t>Base Model + ISO Magnetic Stripe Encoder + HID Prox, iCLASS, MIFARE/DESFire, and Contact Smart Card Encoder (Omnikey Cardman 5121 and 5125)</t>
  </si>
  <si>
    <t>052018</t>
  </si>
  <si>
    <t>Base Model + ISO Magnetic Stripe Encoder + HID iCLASS SE, iCLASS, MIFARE/DESFire and HID PROX (Omnikey Cardman 5127)</t>
  </si>
  <si>
    <t>052602</t>
  </si>
  <si>
    <t>Includes: DTC4250e dual-sided printer with USB Cable, AsureID Express Software, High-End USB digital camera, EZ - full-color ribbon cartridge (250 images), 300 UltraCard PVC cards, 1 pack of cleaning rollers (3 per pack) and 2 Year Asure ID Protect Plan</t>
  </si>
  <si>
    <t>052100</t>
  </si>
  <si>
    <t>052106</t>
  </si>
  <si>
    <t>052108</t>
  </si>
  <si>
    <t>052110</t>
  </si>
  <si>
    <t>052116</t>
  </si>
  <si>
    <t>052118</t>
  </si>
  <si>
    <t>052200</t>
  </si>
  <si>
    <t>052206</t>
  </si>
  <si>
    <t>052208</t>
  </si>
  <si>
    <t>052210</t>
  </si>
  <si>
    <t>052216</t>
  </si>
  <si>
    <t>052218</t>
  </si>
  <si>
    <t>052300</t>
  </si>
  <si>
    <t>052306</t>
  </si>
  <si>
    <t>052308</t>
  </si>
  <si>
    <t>052310</t>
  </si>
  <si>
    <t>052316</t>
  </si>
  <si>
    <t>052318</t>
  </si>
  <si>
    <t>047435</t>
  </si>
  <si>
    <t>047721</t>
  </si>
  <si>
    <t>Same-Side Input/Output Card Hopper</t>
  </si>
  <si>
    <t>047722</t>
  </si>
  <si>
    <t>Dual-Input Card Hopper</t>
  </si>
  <si>
    <t>047709</t>
  </si>
  <si>
    <t>ISO Magnetic Stripe Encoder</t>
  </si>
  <si>
    <t>047710</t>
  </si>
  <si>
    <t>JIS II Magnetic Stripe Encoder</t>
  </si>
  <si>
    <t>047705</t>
  </si>
  <si>
    <t>iCLASS and MIFARE/DESFire Card Encoder (Omnikey Cardman 5121)</t>
  </si>
  <si>
    <t>047701</t>
  </si>
  <si>
    <t>iCLASS, MIFARE/DESFire, and Contact Smart Card Encoder (Omnikey Cardman 5121)</t>
  </si>
  <si>
    <t>047703</t>
  </si>
  <si>
    <t>HID Prox Card Encoder (Omnikey Cardman 5125)</t>
  </si>
  <si>
    <t>047702</t>
  </si>
  <si>
    <t>HID Prox and Contact Smart Card Encoder (Omnikey Cardman 5125)</t>
  </si>
  <si>
    <t>047704</t>
  </si>
  <si>
    <t>HID Prox, iCLASS, and MIFARE/DESFire Card Encoder (Omnikey Cardman 5121 and 5125)</t>
  </si>
  <si>
    <t>047706</t>
  </si>
  <si>
    <t>HID Prox, iCLASS, MIFARE/DESFire, and Contact Smart Card Encoder (Omnikey Cardman 5121 and 5125)</t>
  </si>
  <si>
    <t>047700</t>
  </si>
  <si>
    <t>Contact Smart Card Encoder (requires a 5121 or 5125 to be previously installed)</t>
  </si>
  <si>
    <t>047434</t>
  </si>
  <si>
    <t>HID iCLASS SE, iCLASS, MIFARE/DESFire and HID PROX (Omnikey Cardman 5127)</t>
  </si>
  <si>
    <t>055600</t>
  </si>
  <si>
    <t>Includes: DTC4500e single-sided printer (WITHOUT Locking Hoppers) with USB cable, AsureID Express Software, High-End USB digital camera, ECO - full-color ribbon cartridge (500 images), 300 UltraCard PVC cards and 2 Year Asure ID Protect Plan"</t>
  </si>
  <si>
    <t>055000</t>
  </si>
  <si>
    <t>Base Model, USB and Ethernet* Printer with Three Year Printer Warranty - WITHOUT Locking Hoppers</t>
  </si>
  <si>
    <t>055006</t>
  </si>
  <si>
    <t>Base Model, USB and Ethernet* Printer with Three Year Printer Warranty - WITHOUT Locking Hoppers + Integrated HID Prox, iCLASS, MIFARE/DESFire, and Contact Smart Card Encoder (Omnikey Cardman 5121 and 5125)</t>
  </si>
  <si>
    <t>055008</t>
  </si>
  <si>
    <t>Base Model, USB and Ethernet* Printer with Three Year Printer Warranty - WITHOUT Locking Hoppers + HID Prox, iCLASS (SE), MIFARE/DESFire, and Seos Smart Card Encoder (OMNIKEY 5127 – USB ONLY) *NOTE: This is not a drop in replacement for the OMNIKEY 5121 or 5125 encoders, please contact your HID Sales Manager prior to purchase to ensure software compatibility</t>
  </si>
  <si>
    <t>055010</t>
  </si>
  <si>
    <t>Base Model + ISO Magnetic Stripe Encoder - WITHOUT Locking Hoppers</t>
  </si>
  <si>
    <t>055020</t>
  </si>
  <si>
    <t>Base Model, USB and Ethernet* Printer with Three Year Printer Warranty - WITH Locking Hoppers</t>
  </si>
  <si>
    <t>055030</t>
  </si>
  <si>
    <t>Base Model + ISO Magnetic Stripe Encoder - WITH Locking Hoppers</t>
  </si>
  <si>
    <t>055100</t>
  </si>
  <si>
    <t>055106</t>
  </si>
  <si>
    <t>055108</t>
  </si>
  <si>
    <t>055110</t>
  </si>
  <si>
    <t>055120</t>
  </si>
  <si>
    <t>055130</t>
  </si>
  <si>
    <t>055400</t>
  </si>
  <si>
    <t>055406</t>
  </si>
  <si>
    <t>055408</t>
  </si>
  <si>
    <t>055410</t>
  </si>
  <si>
    <t>055420</t>
  </si>
  <si>
    <t>055430</t>
  </si>
  <si>
    <t>055500</t>
  </si>
  <si>
    <t>055506</t>
  </si>
  <si>
    <t>055508</t>
  </si>
  <si>
    <t>055510</t>
  </si>
  <si>
    <t>055520</t>
  </si>
  <si>
    <t>Base Model, USB and Ethernet* Printer with Three Year Printer Warranty - WITH Locking Hoppers - WITH Locking Hoppers</t>
  </si>
  <si>
    <t>055530</t>
  </si>
  <si>
    <t>055200</t>
  </si>
  <si>
    <t>055206</t>
  </si>
  <si>
    <t>055208</t>
  </si>
  <si>
    <t>055210</t>
  </si>
  <si>
    <t>055220</t>
  </si>
  <si>
    <t>055230</t>
  </si>
  <si>
    <t>055300</t>
  </si>
  <si>
    <t>055306</t>
  </si>
  <si>
    <t>055308</t>
  </si>
  <si>
    <t>055310</t>
  </si>
  <si>
    <t>055320</t>
  </si>
  <si>
    <t>055330</t>
  </si>
  <si>
    <t>053723</t>
  </si>
  <si>
    <t>Single-Sided Lamination Module (Dual-Side Printing Module Included)</t>
  </si>
  <si>
    <t>053724</t>
  </si>
  <si>
    <t>Dual-Sided Simultaneous Lamination Module (Dual-Side Printing Module Included)</t>
  </si>
  <si>
    <t>047732</t>
  </si>
  <si>
    <t>Locking Dual Input Hopper</t>
  </si>
  <si>
    <t>047733</t>
  </si>
  <si>
    <t>Locking Same-side Input/Output Hopper</t>
  </si>
  <si>
    <t>HID Prox, iCLASS, and MIFARE/DESFire Card Encoder (Omnikey Cardman 5121/5125)</t>
  </si>
  <si>
    <t>HID Prox, iCLASS, MIFARE/DESFire, &amp; Contact Smart Card Encoder (Omnikey Cardman 5121/5125)</t>
  </si>
  <si>
    <t>051400</t>
  </si>
  <si>
    <t>DTC1500 Base Model Single-Sided Printer with USB, Ethernet and Internal Print Server + 3 Year Printer Warranty</t>
  </si>
  <si>
    <t>051401</t>
  </si>
  <si>
    <t>DTC1500 Base Model Single-Sided Printer + ISO Magnetic Stripe Encoder</t>
  </si>
  <si>
    <t>051402</t>
  </si>
  <si>
    <t>DTC1500 Base Model Single-Sided Printer + iCLASS, MIFARE/DESFire, and Contact Smart Card Encoder (Omnikey Cardman 5121)</t>
  </si>
  <si>
    <t>051403</t>
  </si>
  <si>
    <t>DTC1500 Base Model Single-Sided Printer + HID Prox, iCLASS, MIFARE/DESFire, and Contact Smart Card Encoder (Omnikey Cardman 5121 and 5125)</t>
  </si>
  <si>
    <t>047736</t>
  </si>
  <si>
    <t>DTC1500 Flipper Upgrade Tag</t>
  </si>
  <si>
    <t>051405</t>
  </si>
  <si>
    <t>DTC1500 Base Model Dual-Sided Printer with USB, Ethernet and Internal Print Server + 3 Year Printer Warranty</t>
  </si>
  <si>
    <t>051406</t>
  </si>
  <si>
    <t>DTC1500 Base Model Dual-Sided Printer + ISO Magnetic Stripe Encoder</t>
  </si>
  <si>
    <t>051407</t>
  </si>
  <si>
    <t>DTC1500 Base Model Dual-Sided Printer + iCLASS, MIFARE/DESFire, and Contact Smart Card Encoder (Omnikey Cardman 5121)</t>
  </si>
  <si>
    <t>051408</t>
  </si>
  <si>
    <t>DTC1500 Base Model Dual-Sided Printer + HID Prox, iCLASS, MIFARE/DESFire, and Contact Smart Card Encoder (Omnikey Cardman 5121 and 5125)</t>
  </si>
  <si>
    <t>051410</t>
  </si>
  <si>
    <t>DTC1500 Base Model Dual-Sided Printer with USB, Ethernet and Internal Print Server + 3 Year Printer Warranty + L1 Lamination Module</t>
  </si>
  <si>
    <t>051411</t>
  </si>
  <si>
    <t>DTC1500 Base Model Dual-Sided Printer + L1 Lamination Module + ISO Magnetic Stripe Encoder</t>
  </si>
  <si>
    <t>051412</t>
  </si>
  <si>
    <t>DTC1500 Base Model Dual-Sided Printer + L1 Lamination Module + iCLASS, MIFARE/DESFire, and Contact Smart Card Encoder (Omnikey Cardman 5121)</t>
  </si>
  <si>
    <t>051413</t>
  </si>
  <si>
    <t>DTC1500 Base Model Dual-Sided Printer + L1 Lamination Module + HID Prox, iCLASS, MIFARE/DESFire, and Contact Smart Card Encoder (Omnikey Cardman 5121 and 5125)</t>
  </si>
  <si>
    <t>056305</t>
  </si>
  <si>
    <t>2M Base Model Printer with Three Year Printer Warranty - WITHOUT Locking Hoppers</t>
  </si>
  <si>
    <t>056306</t>
  </si>
  <si>
    <t xml:space="preserve">2M Base Model + ISO Magnetic Stripe Encoder - WITHOUT Locking Hoppers </t>
  </si>
  <si>
    <t>056307</t>
  </si>
  <si>
    <t>2M Base Model with an HID Prox, iCLASS, MIFARE/DESFire, and Contact Smart Card Encoder (Omnikey Cardman 5121 and 5125) with Three Year Printer Warranty - WITHOUT Locking Hoppers</t>
  </si>
  <si>
    <t>056308</t>
  </si>
  <si>
    <t>2M Base Model with an HID iCLASS SE, iCLASS, MIFARE/DESFire and HID PROX (Omnikey Cardman 5127) with Three Year Printer Warranty - WITHOUT Locking Hoppers</t>
  </si>
  <si>
    <t>056309</t>
  </si>
  <si>
    <t>2M Base Model with an HID Prox, ISO Magnetic Stripe Encoder, iCLASS, MIFARE/DESFire, and Contact Smart Card Encoder (Omnikey Cardman 5121 and 5125) with Three Year Printer Warranty - WITH Locking hoppers</t>
  </si>
  <si>
    <t>093100</t>
  </si>
  <si>
    <t>Includes: HDP5600 600 dpi single-sided printer, Asure ID Express Photo ID Software, high-end USB digital Web camera, YMCK Print Ribbon, HDP Film, UltraCard Premium Cards – 500 count, USB Printer Cable and 1-year Asure ID technical support.</t>
  </si>
  <si>
    <t>093600</t>
  </si>
  <si>
    <t>600 dpi Base Model, Three Year Printer Warranty (including On-Call Express in the US for the first year), Lifetime Warranty on the Printhead</t>
  </si>
  <si>
    <t>093601</t>
  </si>
  <si>
    <t>600 dpi Base Model, ISO Magnetic Stripe Encoder</t>
  </si>
  <si>
    <t>093602</t>
  </si>
  <si>
    <t>600 dpi Base Model, iCLASS, MIFARE/DESFire Contactless Encoder (Omnikey Cardman 5121*)</t>
  </si>
  <si>
    <t>093603</t>
  </si>
  <si>
    <t>600 dpi Base Model, HID Prox Reader (Omnikey Cardman 5125*)</t>
  </si>
  <si>
    <t>093604</t>
  </si>
  <si>
    <t>600 dpi Base Model, ISO Magnetic Stripe Encoder, and iCLASS, MIFARE/DESFire Contactless Encoder (Omnikey Cardman 5121*)</t>
  </si>
  <si>
    <t>093605</t>
  </si>
  <si>
    <t>600 dpi Base Model, ISO Magnetic Stripe Encoder, HID Prox Reader (Omnikey Cardman 5125*)</t>
  </si>
  <si>
    <t>093606</t>
  </si>
  <si>
    <t>600 dpi Base Model, HID Prox, iCLASS (SE), MIFARE/DESFire, and Seos Smart Card Encoder (OMNIKEY 5127 – USB ONLY) *NOTE: This is not a drop in replacement for the OMNIKEY 5121 or 5125 encoders, please contact your HID Sales Manager prior to purchase to ensure software compatibility</t>
  </si>
  <si>
    <t>093607</t>
  </si>
  <si>
    <t>600 dpi Base Model, ISO Magnetic Stripe Encoder, HID Prox, iCLASS (SE), MIFARE/DESFire, and Seos Smart Card Encoder (OMNIKEY 5127 – USB ONLY) *NOTE: This is not a drop in replacement for the OMNIKEY 5121 or 5125 encoders, please contact your HID Sales Manager prior to purchase to ensure software compatibility</t>
  </si>
  <si>
    <t>093620</t>
  </si>
  <si>
    <t>093621</t>
  </si>
  <si>
    <t>093622</t>
  </si>
  <si>
    <t>093623</t>
  </si>
  <si>
    <t>093624</t>
  </si>
  <si>
    <t>093625</t>
  </si>
  <si>
    <t>093626</t>
  </si>
  <si>
    <t>093627</t>
  </si>
  <si>
    <t>093640</t>
  </si>
  <si>
    <t>093641</t>
  </si>
  <si>
    <t>093648</t>
  </si>
  <si>
    <t>600 dpi Base Model, iCLASS, MIFARE/DESFire, and Contact Smart Card Encoder (Omnikey Cardman 5121****)</t>
  </si>
  <si>
    <t>093649</t>
  </si>
  <si>
    <t>600 dpi Base Model, HID Prox and Contact Smart Card Encoder (Omnikey Cardman 5125****)</t>
  </si>
  <si>
    <t>093650</t>
  </si>
  <si>
    <t>600 dpi Base Model, ISO Magnetic Stripe Encoder, iCLASS, MIFARE/DESFire, and Contact Smart Card Encoder (Omnikey Cardman 5121****)</t>
  </si>
  <si>
    <t>093651</t>
  </si>
  <si>
    <t>600 dpi Base Model, ISO Magnetic Stripe Encoder, HID Prox and Contact Smart Card Encoder (Omnikey Cardman 5125****)</t>
  </si>
  <si>
    <t>093652</t>
  </si>
  <si>
    <t>600 dpi Base Model, HID Prox, iCLASS, MIFARE/DESFire, and Contact Smart Card Encoders (Omnikey Cardman 5121**** and 5125****)</t>
  </si>
  <si>
    <t>093653</t>
  </si>
  <si>
    <t>600 dpi Base Model, ISO Magnetic Stripe Encoder, HID Prox, iCLASS, MIFARE/DESFire, and Contact Smart Card Encoders (Omnikey Cardman 5121**** and 5125****)</t>
  </si>
  <si>
    <t>093655</t>
  </si>
  <si>
    <t>093656</t>
  </si>
  <si>
    <t>093660</t>
  </si>
  <si>
    <t>093661</t>
  </si>
  <si>
    <t>093668</t>
  </si>
  <si>
    <t>093669</t>
  </si>
  <si>
    <t>093670</t>
  </si>
  <si>
    <t>093671</t>
  </si>
  <si>
    <t>093672</t>
  </si>
  <si>
    <t>093673</t>
  </si>
  <si>
    <t>093675</t>
  </si>
  <si>
    <t>093676</t>
  </si>
  <si>
    <t>093680</t>
  </si>
  <si>
    <t>093681</t>
  </si>
  <si>
    <t>093688</t>
  </si>
  <si>
    <t>093689</t>
  </si>
  <si>
    <t>093690</t>
  </si>
  <si>
    <t>093691</t>
  </si>
  <si>
    <t>093692</t>
  </si>
  <si>
    <t>093693</t>
  </si>
  <si>
    <t>093695</t>
  </si>
  <si>
    <t>093696</t>
  </si>
  <si>
    <t>093000</t>
  </si>
  <si>
    <t>Includes: HDP5600 300 dpi single-sided printer, Asure ID Express Photo ID Software, high-end USB digital Web camera, YMCK Print Ribbon, HDP Film, UltraCard Premium Cards – 500 count, USB Printer Cable and 1-year Asure ID technical support.</t>
  </si>
  <si>
    <t>093200</t>
  </si>
  <si>
    <t>300 dpi Base Model, Three Year Printer Warranty (including On-Call Express in the US for the first year), Lifetime Warranty on the Printhead</t>
  </si>
  <si>
    <t>093201</t>
  </si>
  <si>
    <t>300 dpi Base Model, ISO Magnetic Stripe Encoder</t>
  </si>
  <si>
    <t>093202</t>
  </si>
  <si>
    <t>300 dpi Base Model, iCLASS, MIFARE/DESFire Contactless Encoder (Omnikey Cardman 5121*)</t>
  </si>
  <si>
    <t>093203</t>
  </si>
  <si>
    <t>300 dpi Base Model, HID Prox Reader (Omnikey Cardman 5125*)</t>
  </si>
  <si>
    <t>093204</t>
  </si>
  <si>
    <t>300 dpi Base Model, ISO Magnetic Stripe Encoder, and iCLASS, MIFARE/DESFire Contactless Encoder (Omnikey Cardman 5121*)</t>
  </si>
  <si>
    <t>093205</t>
  </si>
  <si>
    <t>300 dpi Base Model, ISO Magnetic Stripe Encoder, HID Prox Reader (Omnikey Cardman 5125*)</t>
  </si>
  <si>
    <t>093206</t>
  </si>
  <si>
    <t>300 dpi Base Model, HID Prox, iCLASS (SE), MIFARE/DESFire, and Seos Smart Card Encoder (OMNIKEY 5127 – USB ONLY) *NOTE: This is not a drop in replacement for the OMNIKEY 5121 or 5125 encoders, please contact your HID Sales Manager prior to purchase to ensure software compatibility</t>
  </si>
  <si>
    <t>093207</t>
  </si>
  <si>
    <t>300 dpi Base Model, ISO Magnetic Stripe Encoder, HID Prox, iCLASS (SE), MIFARE/DESFire, and Seos Smart Card Encoder (OMNIKEY 5127 – USB ONLY) *NOTE: This is not a drop in replacement for the OMNIKEY 5121 or 5125 encoders, please contact your HID Sales Manager prior to purchase to ensure software compatibility</t>
  </si>
  <si>
    <t>093220</t>
  </si>
  <si>
    <t>093221</t>
  </si>
  <si>
    <t>093222</t>
  </si>
  <si>
    <t>093223</t>
  </si>
  <si>
    <t>093224</t>
  </si>
  <si>
    <t>093225</t>
  </si>
  <si>
    <t>093226</t>
  </si>
  <si>
    <t>093227</t>
  </si>
  <si>
    <t>093240</t>
  </si>
  <si>
    <t>093241</t>
  </si>
  <si>
    <t>093248</t>
  </si>
  <si>
    <t>300 dpi Base Model, iCLASS, MIFARE/DESFire, and Contact Smart Card Encoder (Omnikey Cardman 5121****)</t>
  </si>
  <si>
    <t>093249</t>
  </si>
  <si>
    <t>300 dpi Base Model, HID Prox and Contact Smart Card Encoder (Omnikey Cardman 5125****)</t>
  </si>
  <si>
    <t>093250</t>
  </si>
  <si>
    <t>300 dpi Base Model, ISO Magnetic Stripe Encoder, iCLASS, MIFARE/DESFire, and Contact Smart Card Encoder (Omnikey Cardman 5121****)</t>
  </si>
  <si>
    <t>093251</t>
  </si>
  <si>
    <t>300 dpi Base Model, ISO Magnetic Stripe Encoder, HID Prox and Contact Smart Card Encoder (Omnikey Cardman 5125****)</t>
  </si>
  <si>
    <t>093252</t>
  </si>
  <si>
    <t>300 dpi Base Model, HID Prox, iCLASS, MIFARE/DESFire, and Contact Smart Card Encoders (Omnikey Cardman 5121**** and 5125****)</t>
  </si>
  <si>
    <t>093253</t>
  </si>
  <si>
    <t>300 dpi Base Model, ISO Magnetic Stripe Encoder, HID Prox, iCLASS, MIFARE/DESFire, and Contact Smart Card Encoders (Omnikey Cardman 5121**** and 5125****)</t>
  </si>
  <si>
    <t>093255</t>
  </si>
  <si>
    <t>093256</t>
  </si>
  <si>
    <t>093260</t>
  </si>
  <si>
    <t>093261</t>
  </si>
  <si>
    <t>093268</t>
  </si>
  <si>
    <t>093269</t>
  </si>
  <si>
    <t>093270</t>
  </si>
  <si>
    <t>093271</t>
  </si>
  <si>
    <t>093272</t>
  </si>
  <si>
    <t>093273</t>
  </si>
  <si>
    <t>093275</t>
  </si>
  <si>
    <t>093276</t>
  </si>
  <si>
    <t>093280</t>
  </si>
  <si>
    <t>093281</t>
  </si>
  <si>
    <t>093288</t>
  </si>
  <si>
    <t>093289</t>
  </si>
  <si>
    <t>093290</t>
  </si>
  <si>
    <t>093291</t>
  </si>
  <si>
    <t>093292</t>
  </si>
  <si>
    <t>093293</t>
  </si>
  <si>
    <t>093295</t>
  </si>
  <si>
    <t>093296</t>
  </si>
  <si>
    <t>094600</t>
  </si>
  <si>
    <t>Single-Side Printer, Three Year Printer Warranty (including On-Call Express in the US for the first year), Lifetime Warranty on the Printhead</t>
  </si>
  <si>
    <t>094601</t>
  </si>
  <si>
    <t>Single-Side Printer with Contactless Encoder</t>
  </si>
  <si>
    <t>094602</t>
  </si>
  <si>
    <t>Single-Side Printer with Programmer Module</t>
  </si>
  <si>
    <t>094610</t>
  </si>
  <si>
    <t>Single-Side Printer with Card Flattener Module, Three Year Printer Warranty (including On-Call Express in the US for the first year), Lifetime Warranty on the Printhead</t>
  </si>
  <si>
    <t>094611</t>
  </si>
  <si>
    <t>Single-Side Printer with Card Flattener Module and Contactless Encoder</t>
  </si>
  <si>
    <t>094612</t>
  </si>
  <si>
    <t>Single-Side Printer with Card Flattener Module and Programmer Module</t>
  </si>
  <si>
    <t>094640</t>
  </si>
  <si>
    <t>Dual-Side Printer, Three Year Printer Warranty (including On-Call Express in the US for the first year), Lifetime Warranty on the Printhead</t>
  </si>
  <si>
    <t>094641</t>
  </si>
  <si>
    <t>Dual-Side Printer with Contactless Encoder</t>
  </si>
  <si>
    <t>094642</t>
  </si>
  <si>
    <t>Dual-Side Printer with Programmer Module</t>
  </si>
  <si>
    <t>094643</t>
  </si>
  <si>
    <t>Dual-Side Printer with Magnetic Stripe Encoder</t>
  </si>
  <si>
    <t>094644</t>
  </si>
  <si>
    <t>Dual-Side Printer with Contact Chip Encoder</t>
  </si>
  <si>
    <t>094645</t>
  </si>
  <si>
    <t>Dual-Side Printer with Contactless Encoder and Magnetic Stripe Encoder</t>
  </si>
  <si>
    <t>094646</t>
  </si>
  <si>
    <t>Dual-Side Printer with Contactless Encoder and Contact Chip Encoder</t>
  </si>
  <si>
    <t>094647</t>
  </si>
  <si>
    <t>Dual-Side Printer with Contact Chip Encoder and Magnetic Stripe Encoder</t>
  </si>
  <si>
    <t>094648</t>
  </si>
  <si>
    <t>Dual-Side Printer with Contactless Encoder and Contact Chip Encoder and Magnetic Stripe Encoder</t>
  </si>
  <si>
    <t>094650</t>
  </si>
  <si>
    <t>Dual-Side Printer with Card Flattener Module, Three Year Printer Warranty (including On-Call Express in the US for the first year), Lifetime Warranty on the Printhead</t>
  </si>
  <si>
    <t>094651</t>
  </si>
  <si>
    <t>Dual-Side Printer with Card Flattener Module and Contactless Encoder</t>
  </si>
  <si>
    <t>094652</t>
  </si>
  <si>
    <t>Dual-Side Printer with Card Flattener Module and Programmer Module</t>
  </si>
  <si>
    <t>094653</t>
  </si>
  <si>
    <t>Dual-Side Printer with Card Flattener Module and Magnetic Stripe Encoder</t>
  </si>
  <si>
    <t>094654</t>
  </si>
  <si>
    <t>Dual-Side Printer with Card Flattener Module and Contact Chip Encoder</t>
  </si>
  <si>
    <t>094655</t>
  </si>
  <si>
    <t>Dual-Side Printer with Card Flattener Module and Contactless Encoder and Magnetic Stripe Encoder</t>
  </si>
  <si>
    <t>094656</t>
  </si>
  <si>
    <t>Dual-Side Printer with Card Flattener Module and Contactless Encoder and Contact Chip Encoder</t>
  </si>
  <si>
    <t>094657</t>
  </si>
  <si>
    <t>Dual-Side Printer with Card Flattener Module and Contact Chip Encoder and Magnetic Stripe Encoder</t>
  </si>
  <si>
    <t>094658</t>
  </si>
  <si>
    <t>Dual-Side Printer with Card Flattener Module and Contactless Encoder and Contact Chip Encoder and Magnetic Stripe Encoder</t>
  </si>
  <si>
    <t>094050</t>
  </si>
  <si>
    <t>094053</t>
  </si>
  <si>
    <t>Card Flattener Module</t>
  </si>
  <si>
    <t>094054</t>
  </si>
  <si>
    <t>Contactless Encoder</t>
  </si>
  <si>
    <t>094055</t>
  </si>
  <si>
    <t>Programmer Module</t>
  </si>
  <si>
    <t>094056</t>
  </si>
  <si>
    <t>Magnetic Stripe Encoder</t>
  </si>
  <si>
    <t>094057</t>
  </si>
  <si>
    <t>Contact Chip Encoder</t>
  </si>
  <si>
    <t>050000</t>
  </si>
  <si>
    <t>Base Model, (NA) USB Printer with Three Year Printer Warranty</t>
  </si>
  <si>
    <t>050006</t>
  </si>
  <si>
    <t>Base Model, (NA) USB Printer with Three Year Printer Warranty + Integrated HID Prox, iCLASS, MIFARE/DESFire, and Contact Smart Card Encoder (Omnikey Cardman 5121 and 5125)</t>
  </si>
  <si>
    <t>050008</t>
  </si>
  <si>
    <t>Base Model, (NA) USB Printer with Three Year Printer Warranty + HID Prox, iCLASS (SE), MIFARE/DESFire, and Seos Smart Card Encoder (OMNIKEY 5127 – USB ONLY) *NOTE: This is not a drop in replacement for the OMNIKEY 5121 or 5125 encoders, please contact your HID Sales Manager prior to purchase to ensure software compatibility</t>
  </si>
  <si>
    <t>050010</t>
  </si>
  <si>
    <t>Base Model (NA) + ISO Magnetic Stripe Encoder</t>
  </si>
  <si>
    <t>050016</t>
  </si>
  <si>
    <t>Base Model (NA) + ISO Magnetic Stripe Encoder + Integrated HID Prox, iCLASS, MIFARE/DESFire, and Contact Smart Card Encoder (Omnikey Cardman 5121 and 5125)</t>
  </si>
  <si>
    <t>050018</t>
  </si>
  <si>
    <t>Base Model (NA) + ISO Magnetic Stripe Encoder + HID Prox, iCLASS (SE), MIFARE/DESFire, and Seos Smart Card Encoder (OMNIKEY 5127 – USB ONLY) *NOTE: This is not a drop in replacement for the OMNIKEY 5121 or 5125 encoders, please contact your HID Sales Manager prior to purchase to ensure software compatibility</t>
  </si>
  <si>
    <t>050020</t>
  </si>
  <si>
    <t>Base Model (NA) + Ethernet* with Internal Print Server</t>
  </si>
  <si>
    <t>050026</t>
  </si>
  <si>
    <t>Integrated HID Prox, iCLASS, MIFARE/DESFire, and Contact Smart Card Encoder (Omnikey Cardman 5121 and 5125)</t>
  </si>
  <si>
    <t>050028</t>
  </si>
  <si>
    <t>050030</t>
  </si>
  <si>
    <t>Base Model (NA) + Ethernet* with Internal Print Server + ISO Magnetic Stripe Encoder</t>
  </si>
  <si>
    <t>050036</t>
  </si>
  <si>
    <t>Base Model (NA) + Ethernet* with Internal Print Server + ISO Magnetic Stripe Encoder + Integrated HID Prox, iCLASS, MIFARE/DESFire, and Contact Smart Card Encoder (Omnikey Cardman 5121 and 5125)</t>
  </si>
  <si>
    <t>050038</t>
  </si>
  <si>
    <t>Base Model (NA) + Ethernet* with Internal Print Server + ISO Magnetic Stripe Encoder + HID Prox, iCLASS (SE), MIFARE/DESFire, and Seos Smart Card Encoder (OMNIKEY 5127 – USB ONLY) *NOTE: This is not a drop in replacement for the OMNIKEY 5121 or 5125 encoders, please contact your HID Sales Manager prior to purchase to ensure software compatibility</t>
  </si>
  <si>
    <t>050600</t>
  </si>
  <si>
    <t>Includes: DTC1250e single-sided printer (NA), AsureID Solo Software, USB digital camera, EZ - full-color ribbon cartridge (250 images), 100 UltraCard PVC cards, 1 pack of cleaning rollers (3 per pack), USB cable and 2 Year Asure ID Protect Plan.</t>
  </si>
  <si>
    <t>050605</t>
  </si>
  <si>
    <t>Includes: DTC1250e single-sided printer (NA), EZ - full-color ribbon cartridge (250 images), 300 UltraCard PVC cards and 1 pack of cleaning rollers (3 per pack), USB cable.</t>
  </si>
  <si>
    <t>050001</t>
  </si>
  <si>
    <t>Base Model (NA), + iCLASS and MIFARE/DESFire Card Encoder (Omnikey Cardman 5121) USB Printer with Three Year Printer Warranty</t>
  </si>
  <si>
    <t>050100</t>
  </si>
  <si>
    <t>Base Model (NA), USB Printer with Three Year Printer Warranty</t>
  </si>
  <si>
    <t>050106</t>
  </si>
  <si>
    <t>050108</t>
  </si>
  <si>
    <t>050110</t>
  </si>
  <si>
    <t>050116</t>
  </si>
  <si>
    <t>050118</t>
  </si>
  <si>
    <t>050120</t>
  </si>
  <si>
    <t>050126</t>
  </si>
  <si>
    <t>050128</t>
  </si>
  <si>
    <t>050130</t>
  </si>
  <si>
    <t>050136</t>
  </si>
  <si>
    <t>050138</t>
  </si>
  <si>
    <t>051700</t>
  </si>
  <si>
    <t>BASIC Includes: C50 single-sided printer (NM) with USB Cable, EZ - full-color ribbon cartridge (100 images), 100 UltraCard PVC cards."</t>
  </si>
  <si>
    <t>051701</t>
  </si>
  <si>
    <t>SOLO: C50 single-sided printer (NM) with USB Cable, AsureID Solo Software, USB digital camera, EZ - full-color ribbon cartridge (100 images), 100 UltraCard PVC cards and 2 Year Asure ID Protect Plan."</t>
  </si>
  <si>
    <t>051702</t>
  </si>
  <si>
    <t>EXPRESS: C50 single-sided printer (NM) with USB Cable, AsureID Express Software, USB digital camera, 2 - EZ - full-color ribbon cartridges (100 images/each), 200 UltraCard PVC cards and 2 Year Asure ID Protect Plan."</t>
  </si>
  <si>
    <t>051975</t>
  </si>
  <si>
    <t>Base Model, + USB Printer with Two Year Printer Warranty (NM)</t>
  </si>
  <si>
    <t>088500</t>
  </si>
  <si>
    <t>Base Model, which includes Dual-Sided Printer, 32MB Memory, 110-240 VAC, 3 yr standard warranty</t>
  </si>
  <si>
    <t>088501</t>
  </si>
  <si>
    <t>Base Model + ISO Mag Stripe Encoding</t>
  </si>
  <si>
    <t>088502</t>
  </si>
  <si>
    <t>Base Model + Contactless Smart Card Encoding (OMNIKEY Cardman 5121)</t>
  </si>
  <si>
    <t>088504</t>
  </si>
  <si>
    <t>Base Model + HID Prox (OMNIKEY Cardman 5125)</t>
  </si>
  <si>
    <t>088505</t>
  </si>
  <si>
    <t>Base Model + Contact Smart Card Docking Station</t>
  </si>
  <si>
    <t>088506</t>
  </si>
  <si>
    <t>Base Model + ISO Mag Stripe Encoding + Contactless Smart Card Encoding (OMNIKEY Cardman 5121)</t>
  </si>
  <si>
    <t>088508</t>
  </si>
  <si>
    <t>Base Model + ISO Mag Stripe Encoding + HID Prox (OMNIKEY Cardman 5125)</t>
  </si>
  <si>
    <t>088509</t>
  </si>
  <si>
    <t>Base Model + ISO Mag Stripe Encoding + Contact Smart Card Docking Station</t>
  </si>
  <si>
    <t>088511</t>
  </si>
  <si>
    <t>Base Model + ISO Mag Stripe Encoding + Contactless Smart Card Encoding (OMNIKEY Cardman 5121) + HID Prox (OMNIKEY Cardman 5125)</t>
  </si>
  <si>
    <t>088512</t>
  </si>
  <si>
    <t>Base Model + ISO Mag Stripe Encoding + Contactless Smart Card Encoding (OMNIKEY Cardman 5121) + Contact Smart Card Docking Station</t>
  </si>
  <si>
    <t>088519</t>
  </si>
  <si>
    <t>Base Model + ISO Mag Stripe Encoding + HID Prox (OMNIKEY Cardman 5125) + Contact Smart Card Docking Station</t>
  </si>
  <si>
    <t>088521</t>
  </si>
  <si>
    <t>Base Model + Contactless Smart Card Encoding (OMNIKEY Cardman 5121) + HID Prox (OMNIKEY Cardman 5125)</t>
  </si>
  <si>
    <t>088522</t>
  </si>
  <si>
    <t>Base Model + Contactless Smart Card Encoding (OMNIKEY Cardman 5121) + Contact Smart Card Docking Station</t>
  </si>
  <si>
    <t>088526</t>
  </si>
  <si>
    <t>Base Model + Contactless Smart Card Encoding (OMNIKEY Cardman 5121) + HID Prox (OMNIKEY Cardman 5125)+ Contact Smart Card Docking Station</t>
  </si>
  <si>
    <t>088530</t>
  </si>
  <si>
    <t>Base Model + HID Prox (OMNIKEY Cardman 5125)+ Contact Smart Card Docking Station</t>
  </si>
  <si>
    <t>088531</t>
  </si>
  <si>
    <t>Base Model + HID Prox, iCLASS (SE), MIFARE/DESFire, and Seos Smart Card Encoder (OMNIKEY 5127 – USB ONLY) *NOTE: This is not a drop in replacement for the OMNIKEY 5121 or 5125 encoders, please contact your HID Sales Manager prior to purchase to ensure software compatibility</t>
  </si>
  <si>
    <t>088532</t>
  </si>
  <si>
    <t>Base Model + ISO Mag Stripe Encoding + HID Prox, iCLASS (SE), MIFARE/DESFire, and Seos Smart Card Encoder (OMNIKEY 5127 – USB ONLY) *NOTE: This is not a drop in replacement for the OMNIKEY 5121 or 5125 encoders, please contact your HID Sales Manager prior to purchase to ensure software compatibility</t>
  </si>
  <si>
    <t>088533</t>
  </si>
  <si>
    <t>Base Model + ISO Mag Stripe Encoding + Contactless Smart Card Encoding (OMNIKEY Cardman 5121) + HID Prox (OMNIKEY Cardman 5125) + Contact Smart Card Docking Station</t>
  </si>
  <si>
    <t>088550</t>
  </si>
  <si>
    <t>Base Model with Flattener</t>
  </si>
  <si>
    <t>088551</t>
  </si>
  <si>
    <t>Base Model with Flattener + ISO Mag Stripe Encoding</t>
  </si>
  <si>
    <t>088552</t>
  </si>
  <si>
    <t>Base Model with Flattener + Contactless Smart Card Encoding (OMNIKEY Cardman 5121)</t>
  </si>
  <si>
    <t>088554</t>
  </si>
  <si>
    <t>Base Model with Flattener + HID Prox (OMNIKEY Cardman 5125)</t>
  </si>
  <si>
    <t>088555</t>
  </si>
  <si>
    <t>Base Model with Flattener + Contact Smart Card Docking Station</t>
  </si>
  <si>
    <t>088556</t>
  </si>
  <si>
    <t>Base Model with Flattener + ISO Mag Stripe Encoding + Contactless Smart Card Encoding (OMNIKEY Cardman 5121)</t>
  </si>
  <si>
    <t>088558</t>
  </si>
  <si>
    <t>Base Model with Flattener + ISO Mag Stripe Encoding + HID Prox (OMNIKEY Cardman 5125)</t>
  </si>
  <si>
    <t>088559</t>
  </si>
  <si>
    <t>Base Model with Flattener + ISO Mag Stripe Encoding + Contact Smart Card Docking Station</t>
  </si>
  <si>
    <t>088561</t>
  </si>
  <si>
    <t>Base Model with Flattener + ISO Mag Stripe Encoding + Contactless Smart Card Encoding (OMNIKEY Cardman 5121) + HID Prox (OMNIKEY Cardman 5125)</t>
  </si>
  <si>
    <t>088562</t>
  </si>
  <si>
    <t>Base Model with Flattener + ISO Mag Stripe Encoding + Contactless Smart Card Encoding (OMNIKEY Cardman 5121) + Contact Smart Card Docking Station</t>
  </si>
  <si>
    <t>088569</t>
  </si>
  <si>
    <t>Base Model with Flattener + ISO Mag Stripe Encoding + HID Prox (OMNIKEY Cardman 5125) + Contact Smart Card Docking Station</t>
  </si>
  <si>
    <t>088571</t>
  </si>
  <si>
    <t>Base Model with Flattener + Contactless Smart Card Encoding (OMNIKEY Cardman 5121) + HID Prox (OMNIKEY Cardman 5125)</t>
  </si>
  <si>
    <t>088572</t>
  </si>
  <si>
    <t>Base Model with Flattener + Contactless Smart Card Encoding (OMNIKEY Cardman 5121) + Contact Smart Card Docking Station</t>
  </si>
  <si>
    <t>088576</t>
  </si>
  <si>
    <t>Base Model with Flattener + Contactless Smart Card Encoding (OMNIKEY Cardman 5121) + HID Prox (OMNIKEY Cardman 5125)+ Contact Smart Card Docking Station</t>
  </si>
  <si>
    <t>088580</t>
  </si>
  <si>
    <t>Base Model with Flattener + HID Prox (OMNIKEY Cardman 5125)+ Contact Smart Card Docking Station</t>
  </si>
  <si>
    <t>088581</t>
  </si>
  <si>
    <t>Base Model with Flattener + HID Prox, iCLASS (SE), MIFARE/DESFire, and Seos Smart Card Encoder (OMNIKEY 5127 – USB ONLY) *NOTE: This is not a drop in replacement for the OMNIKEY 5121 or 5125 encoders, please contact your HID Sales Manager prior to purchase to ensure software compatibility</t>
  </si>
  <si>
    <t>088583</t>
  </si>
  <si>
    <t>Base Model with Flattener + ISO Mag Stripe Encoding + Contactless Smart Card Encoding (OMNIKEY Cardman 5121) + HID Prox (OMNIKEY Cardman 5125) + Contact Smart Card Docking Station</t>
  </si>
  <si>
    <t>088910</t>
  </si>
  <si>
    <t>Dual-Sided Simultaneous Lamination Module</t>
  </si>
  <si>
    <t>088911</t>
  </si>
  <si>
    <t>Flattener Module</t>
  </si>
  <si>
    <t>088912</t>
  </si>
  <si>
    <t>Andon Light Module</t>
  </si>
  <si>
    <t>088930</t>
  </si>
  <si>
    <t>ISO Mag Stripe Encoder, Tracks 1-3</t>
  </si>
  <si>
    <t>088914</t>
  </si>
  <si>
    <t>Contactless Smart Card Encoding (OMNIKEY Cardman 5121)</t>
  </si>
  <si>
    <t>088916</t>
  </si>
  <si>
    <t>HID Prox (OMNIKEY Cardman 5125)</t>
  </si>
  <si>
    <t>088917</t>
  </si>
  <si>
    <t>Contact Smart Card Docking Station</t>
  </si>
  <si>
    <t>088921</t>
  </si>
  <si>
    <t>088920</t>
  </si>
  <si>
    <t>Fargo Laser Engraver, Base Unit</t>
  </si>
  <si>
    <t>088918</t>
  </si>
  <si>
    <t>Fargo Laser Engraver, Base Unit, with Camera Unit</t>
  </si>
  <si>
    <t>054313</t>
  </si>
  <si>
    <t>KGE/KKE Thermal Printhead Kit (Configured for field replacement)</t>
  </si>
  <si>
    <t>047500</t>
  </si>
  <si>
    <t>Thermal Printhead (Configured for field replacement)</t>
  </si>
  <si>
    <t>086091</t>
  </si>
  <si>
    <t>086093</t>
  </si>
  <si>
    <t>086002</t>
  </si>
  <si>
    <t>088934</t>
  </si>
  <si>
    <t>047729</t>
  </si>
  <si>
    <t>Wifi Accessory (compatible with Ethernet Enabled printers): Wifi Module, Power Supply, US/European Power Cords, Mounting Clip, Short Ethernet Cables (6 inch and 12 inch), Installation Guide(Global, excluding UK)</t>
  </si>
  <si>
    <t>047734</t>
  </si>
  <si>
    <t>Wifi Accessory (compatible with Ethernet Enabled printers): Wifi Module, Power Supply, UK Power Cord, Mounting Clip, Short Ethernet Cables (6 inch and 12 inch), Installation Guide(UK Version)</t>
  </si>
  <si>
    <t>047730</t>
  </si>
  <si>
    <t>Wifi Accessory - Three (3) Mounting Clips for additional printers(Compatible with 047729 and 047734)</t>
  </si>
  <si>
    <t>086204</t>
  </si>
  <si>
    <t>Standard Black (K) – 3000 images</t>
  </si>
  <si>
    <t>044231</t>
  </si>
  <si>
    <t>Premium Black (K) Cartridge with Cleaning Roller – 1000 images</t>
  </si>
  <si>
    <t>086203</t>
  </si>
  <si>
    <t>Premium Black (K) – 3000 images</t>
  </si>
  <si>
    <t>086208</t>
  </si>
  <si>
    <t>White – 1000 images</t>
  </si>
  <si>
    <t>084060</t>
  </si>
  <si>
    <t>086200</t>
  </si>
  <si>
    <t>YMCKO: Full-color ribbon with resin black and clear overlay panel – 500 images</t>
  </si>
  <si>
    <t>044230</t>
  </si>
  <si>
    <t>YMCKO Cartridge with Cleaning Roller: Full-color ribbon with resin black and clear overlay panel – 250 images</t>
  </si>
  <si>
    <t>044240</t>
  </si>
  <si>
    <t>YMCKOK Cartridge with Cleaning Roller: Full-color ribbon with two resin black panels and clear overlay panel – 200 images</t>
  </si>
  <si>
    <t>044280</t>
  </si>
  <si>
    <t>YMCKO Starter Cartridge with Cleaning Roller: Full-color ribbon with resin black and clear overlay panel – 250 images</t>
  </si>
  <si>
    <t>044259</t>
  </si>
  <si>
    <t>YMCKO Half Panel Refill Ribbon with Cleaning Roller: Full-color ribbon with resin black and clear overlay panel - 350 images</t>
  </si>
  <si>
    <t>086202</t>
  </si>
  <si>
    <t>YMCKK: Full-color ribbon with two resin black panels – 500 images</t>
  </si>
  <si>
    <t>086201</t>
  </si>
  <si>
    <t>YMCKOK: Full-color ribbon with two resin black panels and clear overlay panel – 400 images</t>
  </si>
  <si>
    <t>084050</t>
  </si>
  <si>
    <t xml:space="preserve">YMC: Full-color ribbon – 750 images </t>
  </si>
  <si>
    <t>084049</t>
  </si>
  <si>
    <t xml:space="preserve">YMCKK Half Panel: Half panel color ribbon with a two full resin black panels for producing cards with full-color front and black only back – 750 images </t>
  </si>
  <si>
    <t>084061</t>
  </si>
  <si>
    <t>YMCFK: Full-color ribbon with resin black and a dye based fluorescing panels - 500 images</t>
  </si>
  <si>
    <t>084051</t>
  </si>
  <si>
    <t xml:space="preserve">YMCK: Full-color ribbon with resin black panel – 500 images </t>
  </si>
  <si>
    <t>084052</t>
  </si>
  <si>
    <t>084056</t>
  </si>
  <si>
    <t>YMCKH: Full-color ribbon with resin black and Heat Seal panel – 500 images</t>
  </si>
  <si>
    <t>084053</t>
  </si>
  <si>
    <t>HDP Film – Approximately 1,500 images</t>
  </si>
  <si>
    <t>084057</t>
  </si>
  <si>
    <t>YMCKI: Full-color ribbon with resin black and inhibitor panels -- 500 cards with YMC on front and KI on back (this is only when foil hologram is on back of card); 500 single-sided YMCKI cards; or 250 cards with YMCKI on both front and back</t>
  </si>
  <si>
    <t>084059</t>
  </si>
  <si>
    <t>YMCKIKI: Full-color ribbon with two resin black and inhibitor panels -- 400 cards with YMCKI on front and KI on back</t>
  </si>
  <si>
    <t>084068</t>
  </si>
  <si>
    <t xml:space="preserve">YMCIKH: Full-color ribbon with resin black, inhibit panel and Heat Seal panel – 450 images </t>
  </si>
  <si>
    <t>084069</t>
  </si>
  <si>
    <t xml:space="preserve">YMCK Half Panel: Half panel color ribbon with a full resin black panel – 1000 images </t>
  </si>
  <si>
    <t>045100</t>
  </si>
  <si>
    <t>EZ - YMCKO Cartridge with Cleaning Roller: Full-color ribbon with resin black and clear overlay panel – 250 images</t>
  </si>
  <si>
    <t>045101</t>
  </si>
  <si>
    <t>EZ Premium Black (K) Cartridge with Cleaning Roller – 1000 images</t>
  </si>
  <si>
    <t>045102</t>
  </si>
  <si>
    <t>EZ Standard Black (K) Cartridge with Cleaning Roller – 1000 images</t>
  </si>
  <si>
    <t>045103</t>
  </si>
  <si>
    <t>EZ Blue Cartridge with Cleaning Roller – 1000 images</t>
  </si>
  <si>
    <t>045105</t>
  </si>
  <si>
    <t>EZ Red Cartridge with Cleaning Roller – 1000 images</t>
  </si>
  <si>
    <t>045106</t>
  </si>
  <si>
    <t>EZ White Cartridge with Cleaning Roller – 1000 images</t>
  </si>
  <si>
    <t>045130</t>
  </si>
  <si>
    <t>EZ Gold Metallic Cartridge with Cleaning Roller – 500 images</t>
  </si>
  <si>
    <t>EZ YMCFKO Cartridge with Cleaning Roller: Full-color ribbon with resin black, fluorescing and clear overlay panel – 200 images. For best imaging quality, recommended for use on UltraCard I (PVC) and UltraCard Premium (composite) cards only.</t>
  </si>
  <si>
    <t>EZ YMCKOK Cartridge with Cleaning Roller: Full-color ribbon with two resin black panels and clear overlay panel – 200 images</t>
  </si>
  <si>
    <t>EZ KO Cartridge with Cleaning Roller: Premium black (K) and clear overlay panel – 500 images</t>
  </si>
  <si>
    <t>EZ BO: Dye-sublimation black and clear overlay panel – 500 images</t>
  </si>
  <si>
    <t>EZ YMCKO Half Panel Cartridge with Cleaning Roller: Full-color ribbon with resin black and clear overlay panel – 350 images</t>
  </si>
  <si>
    <t>ECO Standard Black (K) Refill Ribbon with Cleaning Roller – 1000 images</t>
  </si>
  <si>
    <t>ECO YMCKO: Full-color ribbon with resin black and clear overlay panel – 500 images</t>
  </si>
  <si>
    <t>ECO Premium Black (K) – 3000 images</t>
  </si>
  <si>
    <t>ECO Standard Black (K) – 3000 images</t>
  </si>
  <si>
    <t>ECO White – 2000 images</t>
  </si>
  <si>
    <t>ECO YMCFKO: Full-color ribbon with one resin black, fluorescing and clear overlay panel - 500 images. For best imaging quality, recommended for use on UltraCard I (PVC) and ultraCard Premium (composite) cards only</t>
  </si>
  <si>
    <t>ECO YMCKOK: Full-color ribbon with two resin black panels and clear overlay panel – 500 images</t>
  </si>
  <si>
    <t>ECO BO: Dye-sublimation black and clear overlay panel – 1250 images</t>
  </si>
  <si>
    <t>ECO YMCKO Half Panel with Cleaning Roller: Full-color ribbon with resin black and clear overlay panel – 850 images</t>
  </si>
  <si>
    <t>ECO YMCKK: Full-color ribbon with two resin black panels – 500 images</t>
  </si>
  <si>
    <t>045700</t>
  </si>
  <si>
    <t>045701</t>
  </si>
  <si>
    <t>045702</t>
  </si>
  <si>
    <t>045710</t>
  </si>
  <si>
    <t>045714</t>
  </si>
  <si>
    <t>045715</t>
  </si>
  <si>
    <t>084500</t>
  </si>
  <si>
    <t>HDP5600 Standard Clear Film – Approximately 1,500 images</t>
  </si>
  <si>
    <t>084501</t>
  </si>
  <si>
    <t>HDP Holographic Film, High Secure Orbit Design – 500 images</t>
  </si>
  <si>
    <t>084510</t>
  </si>
  <si>
    <t>084511</t>
  </si>
  <si>
    <t>084512</t>
  </si>
  <si>
    <t>084513</t>
  </si>
  <si>
    <t>084514</t>
  </si>
  <si>
    <t>YMCFK: Full-color ribbon with resin black and a dye based fluorescing panel - 500 images</t>
  </si>
  <si>
    <t>084515</t>
  </si>
  <si>
    <t>YMCKI: Full-color ribbon with resin black and inhibitor panels - 500 cards with YMC on front and KI on back (this is only when foil hologram is on back of card); 500 single-sided YMCKI cards; or 250 cards with YMCKI on both front and back</t>
  </si>
  <si>
    <t>084516</t>
  </si>
  <si>
    <t xml:space="preserve">Half Panel YMCK: Full-color ribbon in half panel format with a full resin black panel – 1000 images </t>
  </si>
  <si>
    <t>084517</t>
  </si>
  <si>
    <t>084518</t>
  </si>
  <si>
    <t>084519</t>
  </si>
  <si>
    <t>084520</t>
  </si>
  <si>
    <t>045610</t>
  </si>
  <si>
    <t>DTC1500 YMCKO: Full-color ribbon with resin black and clear overlay panel – 500 images</t>
  </si>
  <si>
    <t>045611</t>
  </si>
  <si>
    <t>DTC1500 YMCKOK: Full-color ribbon with two resin black panels and clear overlay panel – 500 images</t>
  </si>
  <si>
    <t>045612</t>
  </si>
  <si>
    <t>DTC1500 YMCKK: Full-color ribbon with two resin black panels – 500 images</t>
  </si>
  <si>
    <t>045613</t>
  </si>
  <si>
    <t>DTC1500 YMCKO Half Panel with Cleaning Roller: Full-color ribbon with resin black and clear overlay panel – 850 images</t>
  </si>
  <si>
    <t>045614</t>
  </si>
  <si>
    <t>DTC1500 YMCKOK Half Panel with Cleaning Roller: Full-color ribbon with resin black and clear overlay panel – 650 images</t>
  </si>
  <si>
    <t>045615</t>
  </si>
  <si>
    <t>DTC1500 YMCKOKO Half Panel with Cleaning Roller: Full-color ribbon with resin black and clear overlay panel – 500 images</t>
  </si>
  <si>
    <t>045616</t>
  </si>
  <si>
    <t>DTC1500 Resin Black, K - 3000 images</t>
  </si>
  <si>
    <t>084900</t>
  </si>
  <si>
    <t>HDP6600 Standard Clear Film – Approximately 1,500 images</t>
  </si>
  <si>
    <t>084911</t>
  </si>
  <si>
    <t xml:space="preserve">HDP6600 YMCK: Full-color ribbon with resin black panel – 750 images </t>
  </si>
  <si>
    <t>084912</t>
  </si>
  <si>
    <t>HDP6600 YMCKK: Full-color ribbon with two resin black panels – 600 images</t>
  </si>
  <si>
    <t>Standard Black (K) Cartridge with Cleaning Roller – 1000 images</t>
  </si>
  <si>
    <t>KO Cartridge with Cleaning Roller: Premium black (K) and clear overlay panel – 500 images</t>
  </si>
  <si>
    <t>White Cartridge with Cleaning Roller – 1000 images</t>
  </si>
  <si>
    <t>YMCKO Ribbon Refill: Full-color ribbon with resin black and clear overlay panel – 250 images</t>
  </si>
  <si>
    <t>EZ YMCKO Cartridge with Cleaning Roller: Full-color ribbon with resin black and clear overlay panel – 250 images (NA - DTC1250e)</t>
  </si>
  <si>
    <t>EZ YMCKOK Cartridge with Cleaning Roller: Full-color ribbon with two resin black panels and clear overlay panel – 200 images (NA - DTC1250e)</t>
  </si>
  <si>
    <t>EZ - YMCKO Half Panel Cartridge with Cleaning Roller: Full-color ribbon with resin black and clear overlay panel – 350 images</t>
  </si>
  <si>
    <t>ECO - YMCKO Half Panel Ribbon with Cleaning Roller: Full-color ribbon with resin black and clear overlay panel – 350 images</t>
  </si>
  <si>
    <t>ECO YMCKO Refill Ribbon with Cleaning Roller: Full-color ribbon with resin black and clear overlay panel – 250 images (NA)</t>
  </si>
  <si>
    <t>045411</t>
  </si>
  <si>
    <t>ECO YMCKO Refill Ribbon w/ Cleaning Roller - 100 Images (NM)</t>
  </si>
  <si>
    <t>045410</t>
  </si>
  <si>
    <t>EZ YMCKO Cartridge w/ Cleaning Roller - 100 Images (NM)</t>
  </si>
  <si>
    <t>084800</t>
  </si>
  <si>
    <t>HDP8500 Standard Clear Film – Approximately 1,500 images</t>
  </si>
  <si>
    <t>084801</t>
  </si>
  <si>
    <t>084810</t>
  </si>
  <si>
    <t>084811</t>
  </si>
  <si>
    <t>084812</t>
  </si>
  <si>
    <t>084813</t>
  </si>
  <si>
    <t>084814</t>
  </si>
  <si>
    <t>YMCFK: Full-color ribbon with resin black and a dye based fluorescing panel – 500 images</t>
  </si>
  <si>
    <t>084815</t>
  </si>
  <si>
    <t>084816</t>
  </si>
  <si>
    <t>084817</t>
  </si>
  <si>
    <t>084818</t>
  </si>
  <si>
    <t>084819</t>
  </si>
  <si>
    <t>084820</t>
  </si>
  <si>
    <t>081783</t>
  </si>
  <si>
    <t>PolyGuard 0.6 mil Overlaminate, Clear, 250 count</t>
  </si>
  <si>
    <t>081789</t>
  </si>
  <si>
    <t xml:space="preserve">PolyGuard 1.0 mil Overlaminate, Clear, 250 count </t>
  </si>
  <si>
    <t>082224</t>
  </si>
  <si>
    <t xml:space="preserve">PolyGuard 1.0 mil Overlaminate, High Resolution Globe design hologram with “Secure” micro-text, 250 count (now compatible with HoloMark and VeriMark Cards) </t>
  </si>
  <si>
    <t>082226</t>
  </si>
  <si>
    <t xml:space="preserve">Thermal Transfer Overlaminate, High Resolution Globe design hologram with “Secure” micro-text, 500 count </t>
  </si>
  <si>
    <t>082600</t>
  </si>
  <si>
    <t>PolyGuard 0.6 mil Overlaminate, Clear, 250 count (For use with cartridge 1 or 2*)</t>
  </si>
  <si>
    <t>082601</t>
  </si>
  <si>
    <t>PolyGuard 1.0 mil Overlaminate, Clear, 250 count (For use with cartridge 1 or 2*)</t>
  </si>
  <si>
    <t>082602</t>
  </si>
  <si>
    <t>PolyGuard UV Resistant 1.0 mil Overlaminate, Clear -- reduces image fading caused by exposure to light, 250 count (For use with cartridge 1 or 2*)</t>
  </si>
  <si>
    <t>082603</t>
  </si>
  <si>
    <t>PolyGuard 0.6 mil Overlaminate, High Secure Orbit design, Universal orientation, 250 count (For use with cartridge 1 or 2*)</t>
  </si>
  <si>
    <t>082604</t>
  </si>
  <si>
    <t>PolyGuard 1.0 mil Overlaminate, High Secure Orbit design, Universal orientation, 250 count (For use with cartridge 1 or 2*)</t>
  </si>
  <si>
    <t>082607</t>
  </si>
  <si>
    <t>PolyGuard 0.6 mil Overlaminate, half patch for magnetic stripe side of card, Clear, 250 count (For use with cartridge 2*)</t>
  </si>
  <si>
    <t>082608</t>
  </si>
  <si>
    <t>PolyGuard 1.0 mil Overlaminate, half patch for magnetic stripe side of card, Clear, 250 count (For use with cartridge 2*)</t>
  </si>
  <si>
    <t>082612</t>
  </si>
  <si>
    <t>PolyGuard 1.0 mil Overlaminate, with left side cutout for smart chip, Clear, 250 count (For use with cartridge 1*)</t>
  </si>
  <si>
    <t>082615</t>
  </si>
  <si>
    <t>Thermal Transfer Overlaminate, Clear, 500 count (For use with Single-Side Lamination Module only)</t>
  </si>
  <si>
    <t>082618</t>
  </si>
  <si>
    <t>Thermal Transfer Overlaminate, High Secure Orbit design, Universal orientation, 500 count (For use with Single-Side Lamination Module only)</t>
  </si>
  <si>
    <t>082655</t>
  </si>
  <si>
    <t xml:space="preserve">PolyGuard 1.0 mil Overlaminate, with left side cutout for large sized smart chip, Clear, 250 count (For use with cartridge 1*). For use with HID Crescendo and other contact chips requiring a larger hole. </t>
  </si>
  <si>
    <t>084054</t>
  </si>
  <si>
    <t>082700</t>
  </si>
  <si>
    <t xml:space="preserve">PolyGuard LMX 1.0 mil Overlaminate, Clear, 1,000 count </t>
  </si>
  <si>
    <t>082701</t>
  </si>
  <si>
    <t xml:space="preserve">PolyGuard UV Resistant 1.0 mil Overlaminate, Clear -- reduces image fading caused by exposure to light, 1,000 count </t>
  </si>
  <si>
    <t>082702</t>
  </si>
  <si>
    <t>PolyGuard 1.0 mil Overlaminate, High Secure Orbit design, Universal orientation, 1,000 count</t>
  </si>
  <si>
    <t>082710</t>
  </si>
  <si>
    <t xml:space="preserve">PolyGuard 1.0 mil Overlaminate, half patch for magnetic stripe side of card, Clear, 1,000 count </t>
  </si>
  <si>
    <t>082711</t>
  </si>
  <si>
    <t xml:space="preserve">PolyGuard UV Resistant 1.0 mil Overlaminate, half patch for magnetic stripe side of card, Clear -- reduces image fading caused by exposure to light, 1,000 count </t>
  </si>
  <si>
    <t>082720</t>
  </si>
  <si>
    <t>PolyGuard 1.0 mil Overlaminate, with left side cutout for smart chip, Clear, 1,000 count (Only works in lamination station 1)</t>
  </si>
  <si>
    <t>082721</t>
  </si>
  <si>
    <t>PolyGuard UV Resistant 1.0 mil Overlaminate, with left side custout dor smart chip, Clear -- reduces image fading caused by exposure to light, 1,000 count (Only works in lamination station 1)</t>
  </si>
  <si>
    <t>LC-3500</t>
  </si>
  <si>
    <t>Secure Random Image Placement</t>
  </si>
  <si>
    <t>LC-9000</t>
  </si>
  <si>
    <t>Secure Registered** Image Placement</t>
  </si>
  <si>
    <t>LC-12000</t>
  </si>
  <si>
    <t>High Secure Registered** Image Placement</t>
  </si>
  <si>
    <t>LC-14000</t>
  </si>
  <si>
    <t>HDP Film High Secure Registered** Image Placement</t>
  </si>
  <si>
    <t>LC-1500</t>
  </si>
  <si>
    <t>Recombination: Design with holographic elements only†</t>
  </si>
  <si>
    <t>LC-3100</t>
  </si>
  <si>
    <t>Recombination: Design with holographic and UV or Mica Inks†</t>
  </si>
  <si>
    <t>LC-1000</t>
  </si>
  <si>
    <t>Visual Security Elements (VSEs)</t>
  </si>
  <si>
    <t>LC-1600</t>
  </si>
  <si>
    <t>Mica Inks and UV Inks</t>
  </si>
  <si>
    <t>LC-325</t>
  </si>
  <si>
    <t>VeriMark Foil Setup</t>
  </si>
  <si>
    <t>LC-3000</t>
  </si>
  <si>
    <t>HoloMark Secure Origination</t>
  </si>
  <si>
    <t>LC-10000</t>
  </si>
  <si>
    <t>HoloMark High Secure Origination</t>
  </si>
  <si>
    <t>LC-2100</t>
  </si>
  <si>
    <t>New Project Origination Fee</t>
  </si>
  <si>
    <t>LC-200</t>
  </si>
  <si>
    <t>Additional Part Fee</t>
  </si>
  <si>
    <t xml:space="preserve">Secure Random Image Placement </t>
  </si>
  <si>
    <t>081759</t>
  </si>
  <si>
    <t>CR-79</t>
  </si>
  <si>
    <t>082266</t>
  </si>
  <si>
    <t>CR-80</t>
  </si>
  <si>
    <t>082279</t>
  </si>
  <si>
    <t>082267</t>
  </si>
  <si>
    <t>081758</t>
  </si>
  <si>
    <t>081754</t>
  </si>
  <si>
    <t>081751</t>
  </si>
  <si>
    <t>081750</t>
  </si>
  <si>
    <t>082206</t>
  </si>
  <si>
    <t>CR-100</t>
  </si>
  <si>
    <t>082136</t>
  </si>
  <si>
    <t>UltraCard Premium 30 mil cards</t>
  </si>
  <si>
    <t>082137</t>
  </si>
  <si>
    <t>UltraCard Premium 30 mil cards with High-Coercivity Magnetic Stripe</t>
  </si>
  <si>
    <t>082289</t>
  </si>
  <si>
    <t>UltraCard PC 30 mil cards, 100% polycarbonate construction. (Note: For use with HDP printers only. Not compatible with DTC printers)</t>
  </si>
  <si>
    <t>086411</t>
  </si>
  <si>
    <t>Asure ID 7 Solo</t>
  </si>
  <si>
    <t>086412</t>
  </si>
  <si>
    <t>Asure ID 7 Express</t>
  </si>
  <si>
    <t>086413</t>
  </si>
  <si>
    <t>Asure ID 7 Enterprise</t>
  </si>
  <si>
    <t>086414</t>
  </si>
  <si>
    <t>Asure ID 7 Exchange</t>
  </si>
  <si>
    <t>086415</t>
  </si>
  <si>
    <t>Asure ID 7 Solo to Asure ID 7 Express</t>
  </si>
  <si>
    <t>086416</t>
  </si>
  <si>
    <t>Asure ID 7 Solo to Asure ID 7 Enterprise</t>
  </si>
  <si>
    <t>086417</t>
  </si>
  <si>
    <t>Asure ID 7 Solo to Asure ID 7 Exchange</t>
  </si>
  <si>
    <t>086418</t>
  </si>
  <si>
    <t>Asure ID 7 Express to Asure ID 7 Enterprise</t>
  </si>
  <si>
    <t>086419</t>
  </si>
  <si>
    <t>Asure ID 7 Express to Asure ID 7 Exchange</t>
  </si>
  <si>
    <t>086420</t>
  </si>
  <si>
    <t>Asure ID 7 Enterprise to Asure ID 7 Exchange</t>
  </si>
  <si>
    <t>086425</t>
  </si>
  <si>
    <t>Asure ID Express v5.x to Asure ID 7 Express</t>
  </si>
  <si>
    <t>086426</t>
  </si>
  <si>
    <t>Asure ID Express v5.x to Asure ID 7 Enterprise</t>
  </si>
  <si>
    <t>086427</t>
  </si>
  <si>
    <t>Asure ID Express v5.x to Asure ID 7 Exchange</t>
  </si>
  <si>
    <t>086428</t>
  </si>
  <si>
    <t>Asure ID Enterprise v5.x to Asure ID 7 Enterprise</t>
  </si>
  <si>
    <t>086429</t>
  </si>
  <si>
    <t>Asure ID Enterprise v5.x to Asure ID 7 Exchange</t>
  </si>
  <si>
    <t>086430</t>
  </si>
  <si>
    <t>Asure ID Exchange v5.x to Asure ID 7 Exchange</t>
  </si>
  <si>
    <t>086431</t>
  </si>
  <si>
    <t>Asure ID 7 Enterprise - Site License</t>
  </si>
  <si>
    <t>086432</t>
  </si>
  <si>
    <t>086433</t>
  </si>
  <si>
    <t>086434</t>
  </si>
  <si>
    <t>Asure ID 7 Exchange - Site License</t>
  </si>
  <si>
    <t>086435</t>
  </si>
  <si>
    <t>086436</t>
  </si>
  <si>
    <t>086437</t>
  </si>
  <si>
    <t>Asure ID 7 Exchange - Site License Upgrade</t>
  </si>
  <si>
    <t>086438</t>
  </si>
  <si>
    <t>086439</t>
  </si>
  <si>
    <t>086440</t>
  </si>
  <si>
    <t>Asure ID Enterprise 5.x to Asure ID 7 Enterprise Site License</t>
  </si>
  <si>
    <t>086441</t>
  </si>
  <si>
    <t>086442</t>
  </si>
  <si>
    <t>086443</t>
  </si>
  <si>
    <t>Asure ID Enterprise 5.x to Asure ID 7 Exchange Site License</t>
  </si>
  <si>
    <t>086444</t>
  </si>
  <si>
    <t>086445</t>
  </si>
  <si>
    <t>086446</t>
  </si>
  <si>
    <t>Asure ID Exchange 5.x to Asure ID 7 Exchange Site License</t>
  </si>
  <si>
    <t>086447</t>
  </si>
  <si>
    <t>086448</t>
  </si>
  <si>
    <t>086165</t>
  </si>
  <si>
    <t>Asure ID Developers Exchange Edition</t>
  </si>
  <si>
    <t>086161</t>
  </si>
  <si>
    <t>Asure ID Developers Edition</t>
  </si>
  <si>
    <t>086168</t>
  </si>
  <si>
    <t>Asure ID Developers Exchange Edition (License Key Only)</t>
  </si>
  <si>
    <t>086164</t>
  </si>
  <si>
    <t>Asure ID Developers Edition (License Key Only)</t>
  </si>
  <si>
    <t>086178</t>
  </si>
  <si>
    <t xml:space="preserve">Asure ID Software Development Kit </t>
  </si>
  <si>
    <t>086449</t>
  </si>
  <si>
    <t>One Year Protect Plan for Asure ID 7 Solo</t>
  </si>
  <si>
    <t>086450</t>
  </si>
  <si>
    <t>Two Year Protect Plan for Asure ID 7 Solo</t>
  </si>
  <si>
    <t>086452</t>
  </si>
  <si>
    <t>One Year Protect Plan for Asure ID 7 Express</t>
  </si>
  <si>
    <t>086453</t>
  </si>
  <si>
    <t>Two Year Protect Plan for Asure ID 7 Express</t>
  </si>
  <si>
    <t>086455</t>
  </si>
  <si>
    <t>One Year Protect Plan for Asure ID 7 Enterprise</t>
  </si>
  <si>
    <t>086456</t>
  </si>
  <si>
    <t>Two Year Protect Plan for Asure ID 7 Enterprise</t>
  </si>
  <si>
    <t>086458</t>
  </si>
  <si>
    <t>One Year Protect Plan for Asure ID 7 Exchange</t>
  </si>
  <si>
    <t>086459</t>
  </si>
  <si>
    <t>Two Year Protect Plan for Asure ID 7 Exchange</t>
  </si>
  <si>
    <t>086461</t>
  </si>
  <si>
    <t>One Year Protect Plan for Asure ID 7 Enterprise Site</t>
  </si>
  <si>
    <t>086462</t>
  </si>
  <si>
    <t>086463</t>
  </si>
  <si>
    <t>086464</t>
  </si>
  <si>
    <t>Two Year Protect Plan for Asure ID 7 Enterprise Site</t>
  </si>
  <si>
    <t>086465</t>
  </si>
  <si>
    <t>086466</t>
  </si>
  <si>
    <t>086470</t>
  </si>
  <si>
    <t>One Year Protect Plan for Asure ID 7 Exchange Site</t>
  </si>
  <si>
    <t>086471</t>
  </si>
  <si>
    <t>086472</t>
  </si>
  <si>
    <t>086473</t>
  </si>
  <si>
    <t>Two Year Protect Plan for Asure ID</t>
  </si>
  <si>
    <t>086474</t>
  </si>
  <si>
    <t>Two Year Protect Plan for Asure ID 7 Exchange Site</t>
  </si>
  <si>
    <t>086475</t>
  </si>
  <si>
    <t>086375</t>
  </si>
  <si>
    <t xml:space="preserve">On-Call Express extension (2nd year of factory warranty) </t>
  </si>
  <si>
    <t>086374</t>
  </si>
  <si>
    <t>086393</t>
  </si>
  <si>
    <t>086394</t>
  </si>
  <si>
    <t>086191</t>
  </si>
  <si>
    <t>086193</t>
  </si>
  <si>
    <t>086395</t>
  </si>
  <si>
    <t>041839</t>
  </si>
  <si>
    <t>Logitech B525 HD Webcam, integrated microphone, and TWAIN compatible drivers</t>
  </si>
  <si>
    <t>086177</t>
  </si>
  <si>
    <t>Cleaning Kit - 4 Cleaning Swabs, 10 Cleaning cards</t>
  </si>
  <si>
    <t>047725</t>
  </si>
  <si>
    <t>Cleaning Rollers - 3 pack</t>
  </si>
  <si>
    <t>089200</t>
  </si>
  <si>
    <t>Cleaning Kit – includes 4 Printhead Cleaning Swabs, 10 Cleaning Cards, 10 Cleaning Pads and 3 Alcohol Cleaning Cards</t>
  </si>
  <si>
    <t>086003</t>
  </si>
  <si>
    <t>Cleaning Kit – includes 2 Printhead Cleaning Pens, 10 Cleaning Cards, 10 Cleaning Pads</t>
  </si>
  <si>
    <t>089225</t>
  </si>
  <si>
    <t>044260</t>
  </si>
  <si>
    <t>086004</t>
  </si>
  <si>
    <t>Cleaning Rollers - 10 pack</t>
  </si>
  <si>
    <t>086131</t>
  </si>
  <si>
    <t>Extra Cleaning Cards (double sided), 50 count</t>
  </si>
  <si>
    <t>082133</t>
  </si>
  <si>
    <t>Iso-Propyl Alcohol Cleaning Cards - 10 pack</t>
  </si>
  <si>
    <t>081760</t>
  </si>
  <si>
    <t>Extra Cleaning Cards, 50 count</t>
  </si>
  <si>
    <t>085625</t>
  </si>
  <si>
    <t>USB Interface Cable, 6 ft.</t>
  </si>
  <si>
    <t>044261</t>
  </si>
  <si>
    <t>ECO - Refillable Cartridge (Only) - Refill ECO Ribbon Sold Separately</t>
  </si>
  <si>
    <t>088932</t>
  </si>
  <si>
    <t>Cleaning Rolls - 15 Pack per Laminator</t>
  </si>
  <si>
    <t>086141</t>
  </si>
  <si>
    <t>056399</t>
  </si>
  <si>
    <t>Cleaning Kit – includes 4 Printhead Cleaning Swabs, 20 Cleaning Cards and 3 Alcohol Cleaning Cards</t>
  </si>
  <si>
    <t>088933</t>
  </si>
  <si>
    <t>Lensec</t>
  </si>
  <si>
    <t xml:space="preserve">PVMS.01.01.00 </t>
  </si>
  <si>
    <t xml:space="preserve">Perspective VMS (Enterprise Edition) - Per Camera License </t>
  </si>
  <si>
    <t xml:space="preserve">PVMS.01.02.00 </t>
  </si>
  <si>
    <t xml:space="preserve">Perspective VMS (Enterprise Edition) - Software Maintenance </t>
  </si>
  <si>
    <t xml:space="preserve">PVMS.01.03.00 </t>
  </si>
  <si>
    <t xml:space="preserve">Perspective VMS (Enterprise Edition) - Software Maintenance + </t>
  </si>
  <si>
    <t xml:space="preserve">PVMS.02.01.00 </t>
  </si>
  <si>
    <t xml:space="preserve">Perspective VMS (Professional Edition) - Per Camera License </t>
  </si>
  <si>
    <t xml:space="preserve">PVMS.02.02.00 </t>
  </si>
  <si>
    <t xml:space="preserve">Perspective VMS (Professional Edition) - Software Maintenance </t>
  </si>
  <si>
    <t xml:space="preserve">PVMS.02.03.00 </t>
  </si>
  <si>
    <t xml:space="preserve">Perspective VMS (Professional Edition) - Software Maintenance + </t>
  </si>
  <si>
    <t xml:space="preserve">PVMS.03.01.00 </t>
  </si>
  <si>
    <t xml:space="preserve">Perspective VMS (Standard Edition) - Per Camera License </t>
  </si>
  <si>
    <t xml:space="preserve">PVMS.03.02.00 </t>
  </si>
  <si>
    <t xml:space="preserve">Perspective VMS (Standard Edition) - Software Maintenance </t>
  </si>
  <si>
    <t xml:space="preserve">PVMS.04.01.00 </t>
  </si>
  <si>
    <t xml:space="preserve">Perspective VMS (Express Edition) - Per Camera License </t>
  </si>
  <si>
    <t xml:space="preserve">PVMS.04.02.00 </t>
  </si>
  <si>
    <t xml:space="preserve">Perspective VMS (Express Edition) - Software Maintenance </t>
  </si>
  <si>
    <t xml:space="preserve">PVMS.05.01.00 </t>
  </si>
  <si>
    <t xml:space="preserve">Perspective VMS (Command View Edition) - Per Camera License </t>
  </si>
  <si>
    <t xml:space="preserve">PVMS.05.02.00 </t>
  </si>
  <si>
    <t xml:space="preserve">Perspective VMS (Command View Edition) - Software Maintenance </t>
  </si>
  <si>
    <t>PVMS.03.09.00</t>
  </si>
  <si>
    <t>Perspective VMS (Standard Edition Upgrade) Camera License - EXP/STD</t>
  </si>
  <si>
    <t>PVMS.02.09.00</t>
  </si>
  <si>
    <t>Perspective VMS (Professional Edition Upgrade) Camera License - STD/PRO</t>
  </si>
  <si>
    <t>PVMS.01.09.00</t>
  </si>
  <si>
    <t>Perspective VMS (Enterprise Edition Upgrade) Camera License - STD/ENT</t>
  </si>
  <si>
    <t>PVMS.01.08.00</t>
  </si>
  <si>
    <t>Perspective VMS (Enterprise Edition Upgrade) Camera License - PRO/ENT</t>
  </si>
  <si>
    <t>PVMS.PACS</t>
  </si>
  <si>
    <t>Device Add-on License - Access Control</t>
  </si>
  <si>
    <t>Evolis</t>
  </si>
  <si>
    <t>PM1H0000RS</t>
  </si>
  <si>
    <t>Primacy Simplex Expert Fire Red 
Printer without option, USB &amp; Ethernet, with Cardpresso XXS software licence</t>
  </si>
  <si>
    <t>PM1H0000BS</t>
  </si>
  <si>
    <t>Primacy Simplex Expert Brilliant Blue 
Printer without option, USB &amp; Ethernet, with Cardpresso XXS software licence</t>
  </si>
  <si>
    <t>PM1H0000LS</t>
  </si>
  <si>
    <t>Primacy LCD Simplex Expert  Fire Red
Printer with Touch Screen LCD display, USB &amp; Ethernet, with Cardpresso XXS software licence</t>
  </si>
  <si>
    <t>PM1H00001S</t>
  </si>
  <si>
    <t>Primacy Simplex Expert Fire Red
Printer with open output hopper, USB &amp; Ethernet, with Cardpresso XXS software licence</t>
  </si>
  <si>
    <t>PM1W0000RS</t>
  </si>
  <si>
    <t>Primacy Simplex Wireless Fire Red
Printer without option, USB &amp; Wi-Fi, with Cardpresso XXS software licence</t>
  </si>
  <si>
    <t>PM1HB000RS</t>
  </si>
  <si>
    <t>Primacy Simplex Expert Mag ISO Fire Red
Printer with Mag ISO Dual HiCo/LoCo 3-track magnetic stripe encoder, USB &amp; Ethernet, with Cardpresso XXS software licence</t>
  </si>
  <si>
    <t>PM1HB000BS</t>
  </si>
  <si>
    <t>Primacy Simplex Expert Mag ISO Brilliant Blue
Printer with Mag ISO Dual HiCo/LoCo 3-track magnetic stripe encoder, USB &amp; Ethernet, with Cardpresso XXS software licence</t>
  </si>
  <si>
    <t>PM1H0T00RS</t>
  </si>
  <si>
    <t>Primacy Simplex Expert Smart Fire Red
Printer with GEMPC USB-TR Smart Card Encoder, USB &amp; Ethernet, with Cardpresso XXS software licence</t>
  </si>
  <si>
    <t>PM1H00HSRS</t>
  </si>
  <si>
    <t>Primacy Simplex Expert Contactless Fire Red
Printer with SpringCard Crazy Writer HSP Contactless Encoder, USB &amp; Ethernet, with Cardpresso XXS software licence</t>
  </si>
  <si>
    <t>PM1H00USRS</t>
  </si>
  <si>
    <t>Primacy Simplex Expert Contactless Fire Red
Printer with CAEN RFID UHF R1230CB FCC Contactless Encoder, USB &amp; Ethernet, with Cardpresso XXS software licence</t>
  </si>
  <si>
    <t>PM1H00UHRS</t>
  </si>
  <si>
    <t>Primacy Simplex Expert Contactless Fire Red
Printer with CAEN RFID UHF R1230CB ETSI Contactless Encoder, USB &amp; Ethernet, with Cardpresso XXS software licence</t>
  </si>
  <si>
    <t>PM1H0HLBRS</t>
  </si>
  <si>
    <t>Primacy Simplex Expert Smart &amp; Contactless Fire Red
Printer with Evolis Elyctis Dual Smart Card and Contactless (IDENTIV chipset) Encoder, USB &amp; Ethernet, with Cardpresso XXS software licence</t>
  </si>
  <si>
    <t>PM1H0CCMRS</t>
  </si>
  <si>
    <t>Primacy Simplex Expert Smart &amp; Contactless Fire Red
Printer with OMNIKEY 5121 Smart Card and Contactless Encoder, USB &amp; Ethernet, with Cardpresso XXS software licence</t>
  </si>
  <si>
    <t>PM1H0000RD</t>
  </si>
  <si>
    <t>Primacy Duplex Expert  Fire Red
Expert printer without option, USB &amp; Ethernet, with Cardpresso XXS software licence</t>
  </si>
  <si>
    <t>PM1H0000BD</t>
  </si>
  <si>
    <t>Primacy Duplex Expert Brilliant Blue
Printer without option, USB &amp; Ethernet, with Cardpresso XXS software licence</t>
  </si>
  <si>
    <t>PM1H0000LD</t>
  </si>
  <si>
    <t>Primacy LCD Duplex Expert Fire Red
Printer with Touch Screen LCD display, USB &amp; Ethernet, with Cardpresso XXS software licence</t>
  </si>
  <si>
    <t>PM1H00001D</t>
  </si>
  <si>
    <t>Primacy Duplex Expert  Fire Red
Printer with open output hopper, USB &amp; Ethernet, with Cardpresso XXS software licence</t>
  </si>
  <si>
    <t>PM1W0000RD</t>
  </si>
  <si>
    <t>Primacy Duplex Wireless Fire Red
Printer without option, USB &amp; Wi-Fi, with Cardpresso XXS software licence</t>
  </si>
  <si>
    <t>PM1HB000RD</t>
  </si>
  <si>
    <t>Primacy Duplex Expert Mag ISO Fire Red
Printer with Mag ISO Dual HiCo/LoCo 3-track magnetic stripe encoder, USB &amp; Ethernet, with Cardpresso XXS software licence</t>
  </si>
  <si>
    <t>PM1HB000BD</t>
  </si>
  <si>
    <t>Primacy Duplex Expert Mag ISO Brilliant Blue
Printer with Mag ISO Dual HiCo/LoCo 3-track magnetic stripe encoder, USB &amp; Ethernet, with Cardpresso XXS software licence</t>
  </si>
  <si>
    <t>PM1H0T00RD</t>
  </si>
  <si>
    <t>Primacy Duplex Expert Smart Fire Red
Printer with GEMPC USB-TR Smart Card Encoder, USB &amp; Ethernet, with Cardpresso XXS software licence</t>
  </si>
  <si>
    <t>PM1H00HSRD</t>
  </si>
  <si>
    <t>Primacy Duplex Expert Contactless Fire Red
Printer with SpringCard Crazy Writer HSP Contactless Encoder, USB &amp; Ethernet, with Cardpresso XXS software licence</t>
  </si>
  <si>
    <t>PM1H0HLBRD</t>
  </si>
  <si>
    <t>Primacy Duplex Expert Smart &amp; Contactless Fire Red
Printer with Evolis Elyctis Dual Smart Card and Contactless (IDENTIV chipset) Encoder, USB &amp; Ethernet, with Cardpresso XXS software licence</t>
  </si>
  <si>
    <t>R5F008AAA</t>
  </si>
  <si>
    <t>YMCKO Color Ribbon - 300 prints / roll</t>
  </si>
  <si>
    <t>R5F002AAA</t>
  </si>
  <si>
    <t>YMCKO Color Ribbon - 200 prints / roll</t>
  </si>
  <si>
    <t>R5H004NAA</t>
  </si>
  <si>
    <t>1/2 YMCKO Color Ribbon - 400 prints / roll</t>
  </si>
  <si>
    <t>R7H006NAA</t>
  </si>
  <si>
    <t>1/2 YMCKO-KO Color Ribbon - 250 prints / roll</t>
  </si>
  <si>
    <t>R6F003AAA</t>
  </si>
  <si>
    <t>YMCKO-K Color Ribbon - 200 prints / roll</t>
  </si>
  <si>
    <t>R2F010NAA</t>
  </si>
  <si>
    <t>KO (Black, Overlay) Ribbon - 600 prints / roll</t>
  </si>
  <si>
    <t>R4F027NAA</t>
  </si>
  <si>
    <t>SO-KO (Silver, Overlay, Black, Overlay) Ribbon - 250 prints / roll</t>
  </si>
  <si>
    <t>RCT023NAA</t>
  </si>
  <si>
    <t>BLACK Monochrome Ribbon - 2000 prints / roll</t>
  </si>
  <si>
    <t>RCT012NAA</t>
  </si>
  <si>
    <t>BLUE Monochrome Ribbon - 1000 prints / roll</t>
  </si>
  <si>
    <t>RCT013NAA</t>
  </si>
  <si>
    <t>RED Monochrome Ribbon - 1000 prints / roll</t>
  </si>
  <si>
    <t>RCT014NAA</t>
  </si>
  <si>
    <t>GREEN Monochrome Ribbon - 1000 prints / roll</t>
  </si>
  <si>
    <t>RCT015NAA</t>
  </si>
  <si>
    <t>WHITE Monochrome Ribbon - 1000 prints / roll</t>
  </si>
  <si>
    <t>RCT016NAA</t>
  </si>
  <si>
    <t>METALLIC GOLD Monochrome Ribbon - 1000 prints / roll</t>
  </si>
  <si>
    <t>RCT017NAA</t>
  </si>
  <si>
    <t>METALLIC SILVER Monochrome Ribbon - 1000 prints / roll</t>
  </si>
  <si>
    <t>RCT018NAA</t>
  </si>
  <si>
    <t>SCRATCH OFF Ribbon - 1000 prints / roll</t>
  </si>
  <si>
    <t>RCT019NAA</t>
  </si>
  <si>
    <t>BLACKFLEX Monochrome Ribbon - 1000 prints / roll</t>
  </si>
  <si>
    <t>RCT021NAA</t>
  </si>
  <si>
    <t>WHITE SIGNATURE Ribbon - 1000 prints / roll</t>
  </si>
  <si>
    <t>RVA022NAA</t>
  </si>
  <si>
    <t>HOLOGRAM VARNISH - GENUINE GLOBES - 400 prints / roll</t>
  </si>
  <si>
    <t>EWPR112SD</t>
  </si>
  <si>
    <t>PRIMACY EXTENDED WARRANTY + 1 YEAR</t>
  </si>
  <si>
    <t>S10207</t>
  </si>
  <si>
    <t>Touch Screen LCD Display kit
incl. Touch Screen LCD display and cable
To be installed by an ERC (Evolis Repair Center) partner</t>
  </si>
  <si>
    <t>S10107</t>
  </si>
  <si>
    <t>Smart contact station (DB9) kit
Incl. Smart Contact Station, daughter board and DB9 cable</t>
  </si>
  <si>
    <t>S10108</t>
  </si>
  <si>
    <t>Magnetic ISO encoding kit
Incl. Mag ISO Dual HiCo/LoCo 3-track magnetic stripe encoder, flywheel</t>
  </si>
  <si>
    <t>S10109</t>
  </si>
  <si>
    <t>GEMPC USB-TR encoding kit
Incl. Gemalto GEMPC USB-TR encoder, smart contact station, daughter board and cables
(To finalize the installation, it is necessary to order the encoder's mounting plate: S10112)</t>
  </si>
  <si>
    <t>S10170</t>
  </si>
  <si>
    <t>SpringCard Crazy Writer HSP encoding kit
Incl. SpringCard Crazy Writer HSP encoder, antenna bracket, daughter board and cable
(To finalize the installation, it is necessary to order the encoder's mounting plate: S10112)</t>
  </si>
  <si>
    <t>S10175</t>
  </si>
  <si>
    <t>3 SAM slots extension board kit for SpringCard Crazy Writer HSP</t>
  </si>
  <si>
    <t>S10182</t>
  </si>
  <si>
    <t>CAEN RFID UHF R1230CB FCC encoding kit
Incl. CAEN RFID UHF FCC encoder, antenna bracket, daughter board and cable
(To finalize the installation, it is necessary to order the encoder's mounting plate: S10112)</t>
  </si>
  <si>
    <t>S10168</t>
  </si>
  <si>
    <t>Evolis Elatec TWN4 Legic® NFC encoding kit
Incl. Evolis Elatec TWN4 Legic® NFC encoder, antenna bracket, daughter board and cable</t>
  </si>
  <si>
    <t>S10169</t>
  </si>
  <si>
    <t>Evolis Elyctis Dual encoding kit
Incl. Evolis Elyctis Dual (IDENTIV chipset) encoder, smart contact station, antenna bracket, daughter board and cables
(To finalize the installation, it is necessary to order the encoder's mounting plate: S10112)</t>
  </si>
  <si>
    <t>S10176</t>
  </si>
  <si>
    <t xml:space="preserve">2 SAM slots extension board kit for Evolis Elyctis Dual </t>
  </si>
  <si>
    <t>S10113</t>
  </si>
  <si>
    <t>OMNIKEY 5121 Dual encoding kit
Incl. OMNIKEY  5121 encoder, smart contact station, antenna bracket, daughter board and cables</t>
  </si>
  <si>
    <t>S10112</t>
  </si>
  <si>
    <t>Encoder's mounting plate kit
Incl. Encoder's mounting plate, screws and rivets</t>
  </si>
  <si>
    <t>S10131</t>
  </si>
  <si>
    <t>Locking system kit
Incl. Locking system and Torx allen key and screws</t>
  </si>
  <si>
    <t>S10152</t>
  </si>
  <si>
    <t>Dust Cover - Dedicated Dust Cover for Primacy printers</t>
  </si>
  <si>
    <t>ACL001</t>
  </si>
  <si>
    <t>REGULAR CLEANING KIT - 5 adhesive cards, 5 swabs</t>
  </si>
  <si>
    <t>ACL002</t>
  </si>
  <si>
    <t>ADVANCED CLEANING KIT - 2 'T' cards, 2 adhesive cards, 1 pen, wipes (dispenser)</t>
  </si>
  <si>
    <t>ACL003</t>
  </si>
  <si>
    <t xml:space="preserve">ADHESIVE CARD CLEANING KIT - 50 adhesive cards </t>
  </si>
  <si>
    <t>ACL004</t>
  </si>
  <si>
    <t>'T' CARD CLEANING KIT - 10 'T' cards</t>
  </si>
  <si>
    <t>ACL005</t>
  </si>
  <si>
    <t>PEN CLEANING KIT - 3 pens</t>
  </si>
  <si>
    <t>A5003</t>
  </si>
  <si>
    <t>HEADCLEAN CLEANING KIT - 25 swabs</t>
  </si>
  <si>
    <t>A5004</t>
  </si>
  <si>
    <t>DUSTCLEAN CLEANING KIT - wipes (dispenser)</t>
  </si>
  <si>
    <t>A5021</t>
  </si>
  <si>
    <t>ULTRACLEAN CLEANING KIT  - 5 pre-saturated cards, 5 swabs, 10 wipes (pouches)</t>
  </si>
  <si>
    <t>A5024</t>
  </si>
  <si>
    <t>DUSTCLEAN CLEANING KIT  - 40 pre-saturated lint-free cleaning wipes (pouches)</t>
  </si>
  <si>
    <t>PM1H0000RSL0</t>
  </si>
  <si>
    <t>Primacy Lamination Simplex Expert Fire Red 
Printer without option, USB &amp; Ethernet, with Cardpresso XXS software licence</t>
  </si>
  <si>
    <t>PM1H0000RSL1</t>
  </si>
  <si>
    <t>Primacy Lamination LCD Simplex Expert Fire Red 
Printer without option, USB &amp; Ethernet, with Cardpresso XXS software licence</t>
  </si>
  <si>
    <t>PM1HB000RSL0</t>
  </si>
  <si>
    <t>Primacy Lamination Simplex Expert Mag ISO Fire Red
Printer with Mag ISO Dual HiCo/LoCo 3-track magnetic stripe encoder, USB &amp; Ethernet, with Cardpresso XXS software licence</t>
  </si>
  <si>
    <t>PM1H0T00RSL0</t>
  </si>
  <si>
    <t>Primacy Lamination Simplex Expert Smart Fire Red
Printer with GEMPC USB-TR Smart Card Encoder, USB &amp; Ethernet, with Cardpresso XXS software licence</t>
  </si>
  <si>
    <t>PM1H00HSRSL0</t>
  </si>
  <si>
    <t>Primacy Lamination Simplex Expert Contactless Fire Red
Printer with SpringCard Crazy Writer HSP Contactless Encoder, USB &amp; Ethernet, with Cardpresso XXS software licence</t>
  </si>
  <si>
    <t>PM1H0HLBRSL0</t>
  </si>
  <si>
    <t>Primacy Lamination Simplex Expert Smart &amp; Contactless Fire Red
Printer with Evolis Elyctis Dual Smart Card and Contactless (IDENTIV chipset) Encoder, USB &amp; Ethernet, with Cardpresso XXS software licence</t>
  </si>
  <si>
    <t>PM1H0CCMRSL0</t>
  </si>
  <si>
    <t>Primacy Lamination Simplex Expert Smart &amp; Contactless Fire Red
Printer with OMNIKEY 5121 Smart Card and Contactless Encoder, USB &amp; Ethernet, with Cardpresso XXS software licence</t>
  </si>
  <si>
    <t>PM1H0000RDL0</t>
  </si>
  <si>
    <t>Primacy Lamination Duplex Expert  Fire Red
Expert printer without option, USB &amp; Ethernet, with Cardpresso XXS software licence</t>
  </si>
  <si>
    <t>PM1H0000RDL1</t>
  </si>
  <si>
    <t>Primacy Lamination LCD Duplex Expert  Fire Red
Expert printer without option, USB &amp; Ethernet, with Cardpresso XXS software licence</t>
  </si>
  <si>
    <t>LVA038NAA</t>
  </si>
  <si>
    <t>CLEAR CONTINUOUS VARNISH (1200 prints / roll)</t>
  </si>
  <si>
    <t>LVA036NAA</t>
  </si>
  <si>
    <t>GENERIC HOLO CONTINUOUS VARNISH (1200 prints / roll)</t>
  </si>
  <si>
    <t>LVR037NAA</t>
  </si>
  <si>
    <t>GENERIC HOLO REGISTERED VARNISH (1200 prints / roll)</t>
  </si>
  <si>
    <t>LPS032NAA</t>
  </si>
  <si>
    <t>CLEAR PATCH 0.5 MIL (600 prints / roll)</t>
  </si>
  <si>
    <t>LPS034NAA</t>
  </si>
  <si>
    <t>CLEAR SMART CUT PATCH 0.5 MIL (600 prints / roll)</t>
  </si>
  <si>
    <t>LPS033NAA</t>
  </si>
  <si>
    <t>GENERIC HOLO PATCH 0.6 MIL (600 prints / roll)</t>
  </si>
  <si>
    <t>LPS028NAA</t>
  </si>
  <si>
    <t>CLEAR PATCH 1.0 MIL (600 prints / roll)</t>
  </si>
  <si>
    <t>LPS030NAA</t>
  </si>
  <si>
    <t>CLEAR SMART CUT PATCH 1.0 MIL (600 prints / roll)</t>
  </si>
  <si>
    <t>LPS029NAA</t>
  </si>
  <si>
    <t>GENERIC HOLO PATCH 1.0 MIL (600 prints / roll)</t>
  </si>
  <si>
    <t>LPA047NAA</t>
  </si>
  <si>
    <t>ALTERNATE CLEAR PATCH 1.0 MIL (600 prints / roll) SMART CUT / FULL</t>
  </si>
  <si>
    <t>LPA048NAA</t>
  </si>
  <si>
    <t>ALTERNATE CLEAR PATCH 1.0 MIL (600 prints / roll) SMART CUT / MAG CUT</t>
  </si>
  <si>
    <t>LPA049NAA</t>
  </si>
  <si>
    <t>ALTERNATE CLEAR PATCH 1.0 MIL (600 prints / roll) FULL / MAG CUT</t>
  </si>
  <si>
    <t>EWPL112SD</t>
  </si>
  <si>
    <t>PRIMACY LAMINATION EXTENDED WARRANTY + 1 YEAR</t>
  </si>
  <si>
    <t>EWLM112SD</t>
  </si>
  <si>
    <t>CARD LAMINATION MODULE (CLM) EXTENDED WARRANTY + 1 YEAR</t>
  </si>
  <si>
    <t>S10212</t>
  </si>
  <si>
    <t>CARD LAMINATION MODULE (CLM). 
For Stand Alone use, order USB cable (ref A5017)</t>
  </si>
  <si>
    <t>S10252</t>
  </si>
  <si>
    <t>CARD LAMINATION MODULE (CLM) with LCD</t>
  </si>
  <si>
    <t>A5017</t>
  </si>
  <si>
    <t>USB CABLE (To be used for Stand Alone Lamination)</t>
  </si>
  <si>
    <t>A5070</t>
  </si>
  <si>
    <t>ADHESIVE CARD CLEANING KIT (FOR LAMINATOR) - 10 adhesive cards</t>
  </si>
  <si>
    <t xml:space="preserve"> SMART-31S Simplex Printer / USB / kit (Kit plus usb Camera)</t>
  </si>
  <si>
    <t xml:space="preserve"> SMART-31S Simplex Printer / USB / Ethernet kit (Kit plus usb Camera)</t>
  </si>
  <si>
    <t xml:space="preserve"> SMART-31S Simplex Printer / USB / Magnetic Encoder kit (Kit plus usb Camera)</t>
  </si>
  <si>
    <t xml:space="preserve"> SMART-31D Duplex Printer / USB / kit (Kit plus usb Camera)</t>
  </si>
  <si>
    <t xml:space="preserve"> SMART-31D Duplex Printer / USB / Ethernet kit (Kit plus usb Camera)</t>
  </si>
  <si>
    <t xml:space="preserve"> SMART-31D Duplex Printer / USB / Magnetic Encoder kit (Kit plus usb Camera)</t>
  </si>
  <si>
    <t>SMART-51S Simplex Printer / USB / kit (Kit plus usb Camera)</t>
  </si>
  <si>
    <t>SMART-51S Simplex Printer / USB / Ethernet / kit (Kit plus usb Camera)</t>
  </si>
  <si>
    <t>SMART-51S Simplex Printer / USB / Magnetic Encoding / kit (Kit plus usb Camera)</t>
  </si>
  <si>
    <t>SMART-51D Duplex Printer / USB / kit (Kit plus usb Camera)</t>
  </si>
  <si>
    <t>SMART-51D Duplex Printer / USB / Ethernet / kit (Kit plus usb Camera)</t>
  </si>
  <si>
    <t>SMART-51D Duplex Printer / USB / Magnetic Encoding / kit (Kit plus usb Camera)</t>
  </si>
  <si>
    <t>SMART-51L Duplex Printer &amp; Laminator / USB / kit (Kit with usb Camera)</t>
  </si>
  <si>
    <t>SMART-51L Duplex Printer &amp; Laminator  / USB / Ethernet / kit (Kit plus usb Camera)</t>
  </si>
  <si>
    <t>Cloud Plus Visitor Manager Equipment kit (includes 2D scanner, Dymo Printer, and Logitech WebCam)</t>
  </si>
  <si>
    <t>CardExchange</t>
  </si>
  <si>
    <t>Zebra</t>
  </si>
  <si>
    <t>IDP</t>
  </si>
  <si>
    <t>ScholarChip</t>
  </si>
  <si>
    <t>Equipment: A</t>
  </si>
  <si>
    <t>Equipment: B</t>
  </si>
  <si>
    <t>Supplies: A</t>
  </si>
  <si>
    <t>Supplies: B</t>
  </si>
  <si>
    <t>Supplies: C</t>
  </si>
  <si>
    <t>A</t>
  </si>
  <si>
    <t>B</t>
  </si>
  <si>
    <t>C</t>
  </si>
  <si>
    <t>Individual employed by the Contractor or Subcontractor who Starts-Up, commissions, programs,  integrates, maintains (both preventative and remedial maintenance) Electronic Article Surveillance Systems and Electronic Identification Systems.
***This Job Title can only be used for work/Services on Systems/Product Lines/Equipment which are included on the Contractor's Contract***.</t>
  </si>
  <si>
    <r>
      <t>Electronic Article Surveillance System
Electronic Identification System</t>
    </r>
    <r>
      <rPr>
        <sz val="11"/>
        <color theme="1"/>
        <rFont val="Calibri"/>
        <family val="2"/>
        <scheme val="minor"/>
      </rPr>
      <t xml:space="preserve">
Technician Onsite Region 2</t>
    </r>
  </si>
  <si>
    <r>
      <t>Electronic Article Surveillance Systems
Electronic Identification Systems</t>
    </r>
    <r>
      <rPr>
        <sz val="11"/>
        <color theme="1"/>
        <rFont val="Calibri"/>
        <family val="2"/>
        <scheme val="minor"/>
      </rPr>
      <t xml:space="preserve">
Technician Onsite Integration Region 3 
</t>
    </r>
    <r>
      <rPr>
        <u/>
        <sz val="11"/>
        <color theme="1"/>
        <rFont val="Calibri"/>
        <family val="2"/>
        <scheme val="minor"/>
      </rPr>
      <t>Entire County</t>
    </r>
    <r>
      <rPr>
        <sz val="11"/>
        <color theme="1"/>
        <rFont val="Calibri"/>
        <family val="2"/>
        <scheme val="minor"/>
      </rPr>
      <t xml:space="preserve">: </t>
    </r>
    <r>
      <rPr>
        <b/>
        <sz val="11"/>
        <color theme="1"/>
        <rFont val="Calibri"/>
        <family val="2"/>
        <scheme val="minor"/>
      </rPr>
      <t>Westchester</t>
    </r>
    <r>
      <rPr>
        <sz val="11"/>
        <color theme="1"/>
        <rFont val="Calibri"/>
        <family val="2"/>
        <scheme val="minor"/>
      </rPr>
      <t xml:space="preserve"> </t>
    </r>
  </si>
  <si>
    <r>
      <t xml:space="preserve">Electronic Article Surveillance Systems
Electronic Identification Systems
</t>
    </r>
    <r>
      <rPr>
        <sz val="11"/>
        <color theme="1"/>
        <rFont val="Calibri"/>
        <family val="2"/>
        <scheme val="minor"/>
      </rPr>
      <t xml:space="preserve">Technician Onsite Region 3
</t>
    </r>
    <r>
      <rPr>
        <u/>
        <sz val="11"/>
        <color theme="1"/>
        <rFont val="Calibri"/>
        <family val="2"/>
        <scheme val="minor"/>
      </rPr>
      <t xml:space="preserve">Partial Counties </t>
    </r>
    <r>
      <rPr>
        <sz val="11"/>
        <color theme="1"/>
        <rFont val="Calibri"/>
        <family val="2"/>
        <scheme val="minor"/>
      </rPr>
      <t xml:space="preserve">- </t>
    </r>
    <r>
      <rPr>
        <b/>
        <sz val="11"/>
        <color theme="1"/>
        <rFont val="Calibri"/>
        <family val="2"/>
        <scheme val="minor"/>
      </rPr>
      <t>Dutchess</t>
    </r>
    <r>
      <rPr>
        <sz val="11"/>
        <color theme="1"/>
        <rFont val="Calibri"/>
        <family val="2"/>
        <scheme val="minor"/>
      </rPr>
      <t>: All of the county except  
                                         for the towns of Fishkill,East Fishkill, 
                                         and Beacon.</t>
    </r>
  </si>
  <si>
    <r>
      <t xml:space="preserve">Electronic Article Surveillance Systems
Electronic Identification Systems
</t>
    </r>
    <r>
      <rPr>
        <sz val="11"/>
        <color theme="1"/>
        <rFont val="Calibri"/>
        <family val="2"/>
        <scheme val="minor"/>
      </rPr>
      <t xml:space="preserve">Technician Onsite Region 3 
</t>
    </r>
    <r>
      <rPr>
        <u/>
        <sz val="11"/>
        <color theme="1"/>
        <rFont val="Calibri"/>
        <family val="2"/>
        <scheme val="minor"/>
      </rPr>
      <t>Entire Counties</t>
    </r>
    <r>
      <rPr>
        <sz val="11"/>
        <color theme="1"/>
        <rFont val="Calibri"/>
        <family val="2"/>
        <scheme val="minor"/>
      </rPr>
      <t xml:space="preserve">: </t>
    </r>
    <r>
      <rPr>
        <b/>
        <sz val="11"/>
        <color theme="1"/>
        <rFont val="Calibri"/>
        <family val="2"/>
        <scheme val="minor"/>
      </rPr>
      <t>Putnam</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t>
    </r>
    <r>
      <rPr>
        <b/>
        <sz val="11"/>
        <color theme="1"/>
        <rFont val="Calibri"/>
        <family val="2"/>
        <scheme val="minor"/>
      </rPr>
      <t>Dutchess</t>
    </r>
    <r>
      <rPr>
        <sz val="11"/>
        <color theme="1"/>
        <rFont val="Calibri"/>
        <family val="2"/>
        <scheme val="minor"/>
      </rPr>
      <t>:Towns of Fishkill, East 
                                      Fishkill, and Beacon.</t>
    </r>
  </si>
  <si>
    <r>
      <t>Electronic Article Surveillance System
Electronic Identification System</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Delaware</t>
    </r>
    <r>
      <rPr>
        <sz val="11"/>
        <color theme="1"/>
        <rFont val="Calibri"/>
        <family val="2"/>
        <scheme val="minor"/>
      </rPr>
      <t xml:space="preserve">:  Only the Townships of Davenport, Delhi, Deposit, Franklin, Hamden, Masonville, Meredith, Sidney, Tompkins, and Walton Townships, and that portion of Colchester and Hancock Townships north of the east branch of the Delaware River.  
</t>
    </r>
    <r>
      <rPr>
        <b/>
        <sz val="11"/>
        <color theme="1"/>
        <rFont val="Calibri"/>
        <family val="2"/>
        <scheme val="minor"/>
      </rPr>
      <t>Otsego</t>
    </r>
    <r>
      <rPr>
        <sz val="11"/>
        <color theme="1"/>
        <rFont val="Calibri"/>
        <family val="2"/>
        <scheme val="minor"/>
      </rPr>
      <t xml:space="preserve">:  Only the Townships of Butternuts, Hartwick, Laurens, Maryland, Milford, Morris, Oneonta, Otego, Unadilla, and Westford.  </t>
    </r>
  </si>
  <si>
    <r>
      <t>Electronic Article Surveillance System
Electronic Identification System</t>
    </r>
    <r>
      <rPr>
        <sz val="11"/>
        <color theme="1"/>
        <rFont val="Calibri"/>
        <family val="2"/>
        <scheme val="minor"/>
      </rPr>
      <t xml:space="preserve">
Technician Onsite Region 5
</t>
    </r>
    <r>
      <rPr>
        <u/>
        <sz val="11"/>
        <color theme="1"/>
        <rFont val="Calibri"/>
        <family val="2"/>
        <scheme val="minor"/>
      </rPr>
      <t xml:space="preserve">Entire Counties </t>
    </r>
    <r>
      <rPr>
        <sz val="11"/>
        <color theme="1"/>
        <rFont val="Calibri"/>
        <family val="2"/>
        <scheme val="minor"/>
      </rPr>
      <t xml:space="preserve">- </t>
    </r>
    <r>
      <rPr>
        <b/>
        <sz val="11"/>
        <color theme="1"/>
        <rFont val="Calibri"/>
        <family val="2"/>
        <scheme val="minor"/>
      </rPr>
      <t>Albany, Columbia, Fulton, Montgomery, Rensselaer, Schenectady, and Schoharie</t>
    </r>
    <r>
      <rPr>
        <sz val="11"/>
        <color theme="1"/>
        <rFont val="Calibri"/>
        <family val="2"/>
        <scheme val="minor"/>
      </rPr>
      <t xml:space="preserve">
</t>
    </r>
    <r>
      <rPr>
        <u/>
        <sz val="11"/>
        <color theme="1"/>
        <rFont val="Calibri"/>
        <family val="2"/>
        <scheme val="minor"/>
      </rPr>
      <t xml:space="preserve">Partial Counties </t>
    </r>
    <r>
      <rPr>
        <sz val="11"/>
        <color theme="1"/>
        <rFont val="Calibri"/>
        <family val="2"/>
        <scheme val="minor"/>
      </rPr>
      <t xml:space="preserve">- </t>
    </r>
    <r>
      <rPr>
        <b/>
        <sz val="11"/>
        <color theme="1"/>
        <rFont val="Calibri"/>
        <family val="2"/>
        <scheme val="minor"/>
      </rPr>
      <t>Greene</t>
    </r>
    <r>
      <rPr>
        <sz val="11"/>
        <color theme="1"/>
        <rFont val="Calibri"/>
        <family val="2"/>
        <scheme val="minor"/>
      </rPr>
      <t xml:space="preserve">:  Portion of the County North of a line following the South limits of the  City of Catskill in a westerly direction from the Hudson River to State Highway 23A.  Then continuing on 23A to the road following the Little West Kill and continuing along this road to Delaware County.  
</t>
    </r>
    <r>
      <rPr>
        <b/>
        <sz val="11"/>
        <color theme="1"/>
        <rFont val="Calibri"/>
        <family val="2"/>
        <scheme val="minor"/>
      </rPr>
      <t>Otsego</t>
    </r>
    <r>
      <rPr>
        <sz val="11"/>
        <color theme="1"/>
        <rFont val="Calibri"/>
        <family val="2"/>
        <scheme val="minor"/>
      </rPr>
      <t xml:space="preserve">:  Only the Towns of Decatur and Worchester. </t>
    </r>
  </si>
  <si>
    <r>
      <t>Electronic Article Surveillance System
Electronic Identification System</t>
    </r>
    <r>
      <rPr>
        <sz val="11"/>
        <color theme="1"/>
        <rFont val="Calibri"/>
        <family val="2"/>
        <scheme val="minor"/>
      </rPr>
      <t xml:space="preserve">
Technician Onsite Region 5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Delaware</t>
    </r>
    <r>
      <rPr>
        <sz val="11"/>
        <color theme="1"/>
        <rFont val="Calibri"/>
        <family val="2"/>
        <scheme val="minor"/>
      </rPr>
      <t xml:space="preserve">:  Only in the Townships of Andes, Harpersfield, Kortwright, Stamford, Bovina, Roxbury, Middletown and those portions of Colchester and Hancock south of the East Branch of the Delaware River.  
</t>
    </r>
    <r>
      <rPr>
        <b/>
        <sz val="11"/>
        <color theme="1"/>
        <rFont val="Calibri"/>
        <family val="2"/>
        <scheme val="minor"/>
      </rPr>
      <t>Greene</t>
    </r>
    <r>
      <rPr>
        <sz val="11"/>
        <color theme="1"/>
        <rFont val="Calibri"/>
        <family val="2"/>
        <scheme val="minor"/>
      </rPr>
      <t xml:space="preserve">:  That portion of the county south of a line following the south limits of the city of Catskill in a Westerly direction from the Hudson River to Highway 23A along 23A to the road following the Little Westkill and continuing along this road to Delaware County. </t>
    </r>
  </si>
  <si>
    <r>
      <t>Electronic Article Surveillance System
Electronic Identification System</t>
    </r>
    <r>
      <rPr>
        <b/>
        <sz val="11"/>
        <color rgb="FFFF0000"/>
        <rFont val="Calibri"/>
        <family val="2"/>
        <scheme val="minor"/>
      </rPr>
      <t xml:space="preserve">
</t>
    </r>
    <r>
      <rPr>
        <sz val="11"/>
        <color theme="1"/>
        <rFont val="Calibri"/>
        <family val="2"/>
        <scheme val="minor"/>
      </rPr>
      <t xml:space="preserve">Technician Onsite Region 5
</t>
    </r>
    <r>
      <rPr>
        <u/>
        <sz val="11"/>
        <color theme="1"/>
        <rFont val="Calibri"/>
        <family val="2"/>
        <scheme val="minor"/>
      </rPr>
      <t xml:space="preserve">Partial County </t>
    </r>
    <r>
      <rPr>
        <sz val="11"/>
        <color theme="1"/>
        <rFont val="Calibri"/>
        <family val="2"/>
        <scheme val="minor"/>
      </rPr>
      <t xml:space="preserve">- </t>
    </r>
    <r>
      <rPr>
        <b/>
        <sz val="11"/>
        <color theme="1"/>
        <rFont val="Calibri"/>
        <family val="2"/>
        <scheme val="minor"/>
      </rPr>
      <t>Otsego</t>
    </r>
    <r>
      <rPr>
        <sz val="11"/>
        <color theme="1"/>
        <rFont val="Calibri"/>
        <family val="2"/>
        <scheme val="minor"/>
      </rPr>
      <t xml:space="preserve">:  Only the Townships of Plainfield, Richfield, Springfield, Cherry Valley, Roseboom, Middlefield, Otsego, Exeter, Edmeston, Burlington, Pittsfield, and New Lebanon.  </t>
    </r>
  </si>
  <si>
    <r>
      <t>Electronic Article Surveillance System
Electronic Identification System</t>
    </r>
    <r>
      <rPr>
        <sz val="11"/>
        <color theme="1"/>
        <rFont val="Calibri"/>
        <family val="2"/>
        <scheme val="minor"/>
      </rPr>
      <t xml:space="preserve">
Technician Onsite Region 6 
</t>
    </r>
    <r>
      <rPr>
        <u/>
        <sz val="11"/>
        <color theme="1"/>
        <rFont val="Calibri"/>
        <family val="2"/>
        <scheme val="minor"/>
      </rPr>
      <t>Entire Counties</t>
    </r>
    <r>
      <rPr>
        <sz val="11"/>
        <color theme="1"/>
        <rFont val="Calibri"/>
        <family val="2"/>
        <scheme val="minor"/>
      </rPr>
      <t xml:space="preserve">: </t>
    </r>
    <r>
      <rPr>
        <b/>
        <sz val="11"/>
        <color theme="1"/>
        <rFont val="Calibri"/>
        <family val="2"/>
        <scheme val="minor"/>
      </rPr>
      <t xml:space="preserve">Hamilton, Saratoga, Warren, and Washington </t>
    </r>
  </si>
  <si>
    <r>
      <t>Electronic Article Surveillance System
Electronic Identification System</t>
    </r>
    <r>
      <rPr>
        <sz val="11"/>
        <color theme="1"/>
        <rFont val="Calibri"/>
        <family val="2"/>
        <scheme val="minor"/>
      </rPr>
      <t xml:space="preserve">
Technician Onsite Region 6 
</t>
    </r>
    <r>
      <rPr>
        <u/>
        <sz val="11"/>
        <color theme="1"/>
        <rFont val="Calibri"/>
        <family val="2"/>
        <scheme val="minor"/>
      </rPr>
      <t>Entire Counties</t>
    </r>
    <r>
      <rPr>
        <sz val="11"/>
        <color theme="1"/>
        <rFont val="Calibri"/>
        <family val="2"/>
        <scheme val="minor"/>
      </rPr>
      <t>:</t>
    </r>
    <r>
      <rPr>
        <b/>
        <sz val="11"/>
        <color theme="1"/>
        <rFont val="Calibri"/>
        <family val="2"/>
        <scheme val="minor"/>
      </rPr>
      <t xml:space="preserve"> Clinton, Essex, and Franklin </t>
    </r>
  </si>
  <si>
    <r>
      <t xml:space="preserve">Electronic Article Surveillance System
Electronic Identification System
Technician Onsite Region 7
</t>
    </r>
    <r>
      <rPr>
        <u/>
        <sz val="11"/>
        <rFont val="Calibri"/>
        <family val="2"/>
        <scheme val="minor"/>
      </rPr>
      <t>Entire Counties</t>
    </r>
    <r>
      <rPr>
        <sz val="11"/>
        <rFont val="Calibri"/>
        <family val="2"/>
        <scheme val="minor"/>
      </rPr>
      <t xml:space="preserve"> - </t>
    </r>
    <r>
      <rPr>
        <b/>
        <sz val="11"/>
        <rFont val="Calibri"/>
        <family val="2"/>
        <scheme val="minor"/>
      </rPr>
      <t xml:space="preserve">Cortland, Herkimer, Madison, Oneida, Oswego </t>
    </r>
    <r>
      <rPr>
        <sz val="11"/>
        <rFont val="Calibri"/>
        <family val="2"/>
        <scheme val="minor"/>
      </rPr>
      <t xml:space="preserve">
</t>
    </r>
    <r>
      <rPr>
        <u/>
        <sz val="11"/>
        <rFont val="Calibri"/>
        <family val="2"/>
        <scheme val="minor"/>
      </rPr>
      <t>Partial Counties</t>
    </r>
    <r>
      <rPr>
        <sz val="11"/>
        <rFont val="Calibri"/>
        <family val="2"/>
        <scheme val="minor"/>
      </rPr>
      <t xml:space="preserve"> - </t>
    </r>
    <r>
      <rPr>
        <b/>
        <sz val="11"/>
        <rFont val="Calibri"/>
        <family val="2"/>
        <scheme val="minor"/>
      </rPr>
      <t>Cayuga</t>
    </r>
    <r>
      <rPr>
        <sz val="11"/>
        <rFont val="Calibri"/>
        <family val="2"/>
        <scheme val="minor"/>
      </rPr>
      <t xml:space="preserve">:  Townships of Ira, Locke, Sempronius, Sterling, Summerhill and Victory. 
</t>
    </r>
    <r>
      <rPr>
        <b/>
        <sz val="11"/>
        <rFont val="Calibri"/>
        <family val="2"/>
        <scheme val="minor"/>
      </rPr>
      <t>Onondaga</t>
    </r>
    <r>
      <rPr>
        <sz val="11"/>
        <rFont val="Calibri"/>
        <family val="2"/>
        <scheme val="minor"/>
      </rPr>
      <t xml:space="preserve">: Entire County except Townships of Elbridge and Skaneateles. </t>
    </r>
  </si>
  <si>
    <r>
      <t xml:space="preserve">Electronic Article Surveillance System
Electronic Identification System
Technician Onsite Region 7
</t>
    </r>
    <r>
      <rPr>
        <u/>
        <sz val="11"/>
        <rFont val="Calibri"/>
        <family val="2"/>
        <scheme val="minor"/>
      </rPr>
      <t>Partial Counties</t>
    </r>
    <r>
      <rPr>
        <sz val="11"/>
        <rFont val="Calibri"/>
        <family val="2"/>
        <scheme val="minor"/>
      </rPr>
      <t xml:space="preserve"> - </t>
    </r>
    <r>
      <rPr>
        <b/>
        <sz val="11"/>
        <rFont val="Calibri"/>
        <family val="2"/>
        <scheme val="minor"/>
      </rPr>
      <t>Cayuga</t>
    </r>
    <r>
      <rPr>
        <sz val="11"/>
        <rFont val="Calibri"/>
        <family val="2"/>
        <scheme val="minor"/>
      </rPr>
      <t xml:space="preserve">:  All Townships except Genoa, Ira, Sterling, Victory, Locke, Sempronius and Summerhill 
</t>
    </r>
    <r>
      <rPr>
        <b/>
        <sz val="11"/>
        <rFont val="Calibri"/>
        <family val="2"/>
        <scheme val="minor"/>
      </rPr>
      <t>Onondaga</t>
    </r>
    <r>
      <rPr>
        <sz val="11"/>
        <rFont val="Calibri"/>
        <family val="2"/>
        <scheme val="minor"/>
      </rPr>
      <t xml:space="preserve">: Only the Townships of Elbridge and Skaneateles </t>
    </r>
  </si>
  <si>
    <r>
      <t>Electronic Article Surveillance System
Electronic Identification System</t>
    </r>
    <r>
      <rPr>
        <b/>
        <sz val="11"/>
        <color rgb="FFFF0000"/>
        <rFont val="Calibri"/>
        <family val="2"/>
        <scheme val="minor"/>
      </rPr>
      <t xml:space="preserve">
</t>
    </r>
    <r>
      <rPr>
        <sz val="11"/>
        <rFont val="Calibri"/>
        <family val="2"/>
        <scheme val="minor"/>
      </rPr>
      <t xml:space="preserve">Technician Onsite Region 7
</t>
    </r>
    <r>
      <rPr>
        <u/>
        <sz val="11"/>
        <rFont val="Calibri"/>
        <family val="2"/>
        <scheme val="minor"/>
      </rPr>
      <t>Partial County</t>
    </r>
    <r>
      <rPr>
        <sz val="11"/>
        <rFont val="Calibri"/>
        <family val="2"/>
        <scheme val="minor"/>
      </rPr>
      <t xml:space="preserve"> - </t>
    </r>
    <r>
      <rPr>
        <b/>
        <sz val="11"/>
        <rFont val="Calibri"/>
        <family val="2"/>
        <scheme val="minor"/>
      </rPr>
      <t>Cayuga</t>
    </r>
    <r>
      <rPr>
        <sz val="11"/>
        <rFont val="Calibri"/>
        <family val="2"/>
        <scheme val="minor"/>
      </rPr>
      <t xml:space="preserve">:  Only the Township of 
Genoa. </t>
    </r>
  </si>
  <si>
    <r>
      <t>Electronic Article Surveillance System
Electronic Identification System</t>
    </r>
    <r>
      <rPr>
        <b/>
        <sz val="11"/>
        <color rgb="FFFF0000"/>
        <rFont val="Calibri"/>
        <family val="2"/>
        <scheme val="minor"/>
      </rPr>
      <t xml:space="preserve">
</t>
    </r>
    <r>
      <rPr>
        <sz val="11"/>
        <color theme="1"/>
        <rFont val="Calibri"/>
        <family val="2"/>
        <scheme val="minor"/>
      </rPr>
      <t xml:space="preserve">Technician Onsite Region 7
</t>
    </r>
    <r>
      <rPr>
        <u/>
        <sz val="11"/>
        <color theme="1"/>
        <rFont val="Calibri"/>
        <family val="2"/>
        <scheme val="minor"/>
      </rPr>
      <t>Entire Counties</t>
    </r>
    <r>
      <rPr>
        <sz val="11"/>
        <color theme="1"/>
        <rFont val="Calibri"/>
        <family val="2"/>
        <scheme val="minor"/>
      </rPr>
      <t xml:space="preserve"> - </t>
    </r>
    <r>
      <rPr>
        <b/>
        <sz val="11"/>
        <color theme="1"/>
        <rFont val="Calibri"/>
        <family val="2"/>
        <scheme val="minor"/>
      </rPr>
      <t>Jefferson, Lewis, and St. Lawrence</t>
    </r>
  </si>
  <si>
    <r>
      <t>Electronic Article Surveillance System
Electronic Identification System</t>
    </r>
    <r>
      <rPr>
        <sz val="11"/>
        <color theme="1"/>
        <rFont val="Calibri"/>
        <family val="2"/>
        <scheme val="minor"/>
      </rPr>
      <t xml:space="preserve">
Technician Onsite Region 8
</t>
    </r>
    <r>
      <rPr>
        <u/>
        <sz val="11"/>
        <color theme="1"/>
        <rFont val="Calibri"/>
        <family val="2"/>
        <scheme val="minor"/>
      </rPr>
      <t xml:space="preserve">Partial Counties </t>
    </r>
    <r>
      <rPr>
        <sz val="11"/>
        <color theme="1"/>
        <rFont val="Calibri"/>
        <family val="2"/>
        <scheme val="minor"/>
      </rPr>
      <t xml:space="preserve">-  </t>
    </r>
    <r>
      <rPr>
        <b/>
        <sz val="11"/>
        <color theme="1"/>
        <rFont val="Calibri"/>
        <family val="2"/>
        <scheme val="minor"/>
      </rPr>
      <t>Chenango</t>
    </r>
    <r>
      <rPr>
        <sz val="11"/>
        <color theme="1"/>
        <rFont val="Calibri"/>
        <family val="2"/>
        <scheme val="minor"/>
      </rPr>
      <t xml:space="preserve">:  Only the Townships of Columbus, New Berlin and Sherburne. 
</t>
    </r>
    <r>
      <rPr>
        <b/>
        <sz val="11"/>
        <color theme="1"/>
        <rFont val="Calibri"/>
        <family val="2"/>
        <scheme val="minor"/>
      </rPr>
      <t>Tompkins</t>
    </r>
    <r>
      <rPr>
        <sz val="11"/>
        <color theme="1"/>
        <rFont val="Calibri"/>
        <family val="2"/>
        <scheme val="minor"/>
      </rPr>
      <t xml:space="preserve">:  Only the Township of Groton. 
</t>
    </r>
    <r>
      <rPr>
        <b/>
        <sz val="11"/>
        <color theme="1"/>
        <rFont val="Calibri"/>
        <family val="2"/>
        <scheme val="minor"/>
      </rPr>
      <t>Wayne</t>
    </r>
    <r>
      <rPr>
        <sz val="11"/>
        <color theme="1"/>
        <rFont val="Calibri"/>
        <family val="2"/>
        <scheme val="minor"/>
      </rPr>
      <t>:  Only the Townships of Huron, Wolcott, Rose and Butler</t>
    </r>
  </si>
  <si>
    <r>
      <t>Electronic Article Surveillance System
Electronic Identification System</t>
    </r>
    <r>
      <rPr>
        <sz val="11"/>
        <color theme="1"/>
        <rFont val="Calibri"/>
        <family val="2"/>
        <scheme val="minor"/>
      </rPr>
      <t xml:space="preserve">
Technician Onsite Region 8
</t>
    </r>
    <r>
      <rPr>
        <u/>
        <sz val="11"/>
        <color theme="1"/>
        <rFont val="Calibri"/>
        <family val="2"/>
        <scheme val="minor"/>
      </rPr>
      <t xml:space="preserve">Entire County </t>
    </r>
    <r>
      <rPr>
        <sz val="11"/>
        <color theme="1"/>
        <rFont val="Calibri"/>
        <family val="2"/>
        <scheme val="minor"/>
      </rPr>
      <t xml:space="preserve">- </t>
    </r>
    <r>
      <rPr>
        <b/>
        <sz val="11"/>
        <color theme="1"/>
        <rFont val="Calibri"/>
        <family val="2"/>
        <scheme val="minor"/>
      </rPr>
      <t>Yates</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Ontario</t>
    </r>
    <r>
      <rPr>
        <sz val="11"/>
        <color theme="1"/>
        <rFont val="Calibri"/>
        <family val="2"/>
        <scheme val="minor"/>
      </rPr>
      <t xml:space="preserve">:  Only the Townships of Canadaigua, Farmington, Geneva, Gorham, Hopewell, Manchester, Phelps and Seneca 
</t>
    </r>
    <r>
      <rPr>
        <b/>
        <sz val="11"/>
        <color theme="1"/>
        <rFont val="Calibri"/>
        <family val="2"/>
        <scheme val="minor"/>
      </rPr>
      <t>Seneca</t>
    </r>
    <r>
      <rPr>
        <sz val="11"/>
        <color theme="1"/>
        <rFont val="Calibri"/>
        <family val="2"/>
        <scheme val="minor"/>
      </rPr>
      <t xml:space="preserve">: All townships except Covert and Lodi. 
</t>
    </r>
    <r>
      <rPr>
        <b/>
        <sz val="11"/>
        <color theme="1"/>
        <rFont val="Calibri"/>
        <family val="2"/>
        <scheme val="minor"/>
      </rPr>
      <t>Wayne</t>
    </r>
    <r>
      <rPr>
        <sz val="11"/>
        <color theme="1"/>
        <rFont val="Calibri"/>
        <family val="2"/>
        <scheme val="minor"/>
      </rPr>
      <t xml:space="preserve">:  Only the Townships of Arcadia, Galen, Lyons, Savannah, and Village of Newark. </t>
    </r>
  </si>
  <si>
    <r>
      <t xml:space="preserve">Electronic Article Surveillance System
</t>
    </r>
    <r>
      <rPr>
        <sz val="11"/>
        <rFont val="Calibri"/>
        <family val="2"/>
        <scheme val="minor"/>
      </rPr>
      <t>Electronic Identification System</t>
    </r>
    <r>
      <rPr>
        <b/>
        <sz val="11"/>
        <color rgb="FFFF0000"/>
        <rFont val="Calibri"/>
        <family val="2"/>
        <scheme val="minor"/>
      </rPr>
      <t xml:space="preserve">
</t>
    </r>
    <r>
      <rPr>
        <sz val="11"/>
        <color theme="1"/>
        <rFont val="Calibri"/>
        <family val="2"/>
        <scheme val="minor"/>
      </rPr>
      <t xml:space="preserve">Technician Onsite Region 8
</t>
    </r>
    <r>
      <rPr>
        <u/>
        <sz val="11"/>
        <color theme="1"/>
        <rFont val="Calibri"/>
        <family val="2"/>
        <scheme val="minor"/>
      </rPr>
      <t xml:space="preserve">Partial Counties </t>
    </r>
    <r>
      <rPr>
        <sz val="11"/>
        <color theme="1"/>
        <rFont val="Calibri"/>
        <family val="2"/>
        <scheme val="minor"/>
      </rPr>
      <t xml:space="preserve">- </t>
    </r>
    <r>
      <rPr>
        <b/>
        <sz val="11"/>
        <color theme="1"/>
        <rFont val="Calibri"/>
        <family val="2"/>
        <scheme val="minor"/>
      </rPr>
      <t>Schuyler</t>
    </r>
    <r>
      <rPr>
        <sz val="11"/>
        <color theme="1"/>
        <rFont val="Calibri"/>
        <family val="2"/>
        <scheme val="minor"/>
      </rPr>
      <t xml:space="preserve">:  Only the Townships of Cayuta, Catharine, and Hector.                            
</t>
    </r>
    <r>
      <rPr>
        <b/>
        <sz val="11"/>
        <color theme="1"/>
        <rFont val="Calibri"/>
        <family val="2"/>
        <scheme val="minor"/>
      </rPr>
      <t>Seneca</t>
    </r>
    <r>
      <rPr>
        <sz val="11"/>
        <color theme="1"/>
        <rFont val="Calibri"/>
        <family val="2"/>
        <scheme val="minor"/>
      </rPr>
      <t xml:space="preserve">:  Only the Townships of Lodi and Covert. 
</t>
    </r>
    <r>
      <rPr>
        <b/>
        <sz val="11"/>
        <color theme="1"/>
        <rFont val="Calibri"/>
        <family val="2"/>
        <scheme val="minor"/>
      </rPr>
      <t>Tioga</t>
    </r>
    <r>
      <rPr>
        <sz val="11"/>
        <color theme="1"/>
        <rFont val="Calibri"/>
        <family val="2"/>
        <scheme val="minor"/>
      </rPr>
      <t xml:space="preserve">:  Only the Townships of Spencer and Candor.
</t>
    </r>
    <r>
      <rPr>
        <b/>
        <sz val="11"/>
        <color theme="1"/>
        <rFont val="Calibri"/>
        <family val="2"/>
        <scheme val="minor"/>
      </rPr>
      <t>Tompkins</t>
    </r>
    <r>
      <rPr>
        <sz val="11"/>
        <color theme="1"/>
        <rFont val="Calibri"/>
        <family val="2"/>
        <scheme val="minor"/>
      </rPr>
      <t xml:space="preserve">:  Entire county except the Township of Groton. </t>
    </r>
  </si>
  <si>
    <r>
      <t>Electronic Article Surveillance System
Electronic Identification System</t>
    </r>
    <r>
      <rPr>
        <sz val="11"/>
        <color theme="1"/>
        <rFont val="Calibri"/>
        <family val="2"/>
        <scheme val="minor"/>
      </rPr>
      <t xml:space="preserve">
Technician Onsite Region 8
</t>
    </r>
    <r>
      <rPr>
        <u/>
        <sz val="11"/>
        <color theme="1"/>
        <rFont val="Calibri"/>
        <family val="2"/>
        <scheme val="minor"/>
      </rPr>
      <t>Entire Counties</t>
    </r>
    <r>
      <rPr>
        <sz val="11"/>
        <color theme="1"/>
        <rFont val="Calibri"/>
        <family val="2"/>
        <scheme val="minor"/>
      </rPr>
      <t xml:space="preserve"> - </t>
    </r>
    <r>
      <rPr>
        <b/>
        <sz val="11"/>
        <color theme="1"/>
        <rFont val="Calibri"/>
        <family val="2"/>
        <scheme val="minor"/>
      </rPr>
      <t xml:space="preserve">Livingston and Monroe     </t>
    </r>
    <r>
      <rPr>
        <sz val="11"/>
        <color theme="1"/>
        <rFont val="Calibri"/>
        <family val="2"/>
        <scheme val="minor"/>
      </rPr>
      <t xml:space="preserve">   
</t>
    </r>
    <r>
      <rPr>
        <u/>
        <sz val="11"/>
        <color theme="1"/>
        <rFont val="Calibri"/>
        <family val="2"/>
        <scheme val="minor"/>
      </rPr>
      <t xml:space="preserve">Partial Counties </t>
    </r>
    <r>
      <rPr>
        <sz val="11"/>
        <color theme="1"/>
        <rFont val="Calibri"/>
        <family val="2"/>
        <scheme val="minor"/>
      </rPr>
      <t xml:space="preserve">- </t>
    </r>
    <r>
      <rPr>
        <b/>
        <sz val="11"/>
        <color theme="1"/>
        <rFont val="Calibri"/>
        <family val="2"/>
        <scheme val="minor"/>
      </rPr>
      <t>Ontario</t>
    </r>
    <r>
      <rPr>
        <sz val="11"/>
        <color theme="1"/>
        <rFont val="Calibri"/>
        <family val="2"/>
        <scheme val="minor"/>
      </rPr>
      <t xml:space="preserve">:  Only the Townships of Bristol, Canadice, Naples, West Bloomfield, Richmond, South Bristol, East Bloomfield and Victor. 
</t>
    </r>
    <r>
      <rPr>
        <b/>
        <sz val="11"/>
        <color theme="1"/>
        <rFont val="Calibri"/>
        <family val="2"/>
        <scheme val="minor"/>
      </rPr>
      <t>Orleans</t>
    </r>
    <r>
      <rPr>
        <sz val="11"/>
        <color theme="1"/>
        <rFont val="Calibri"/>
        <family val="2"/>
        <scheme val="minor"/>
      </rPr>
      <t xml:space="preserve">:  Only the townships of Clarendon, Kendall, and Murray 
</t>
    </r>
    <r>
      <rPr>
        <b/>
        <sz val="11"/>
        <color theme="1"/>
        <rFont val="Calibri"/>
        <family val="2"/>
        <scheme val="minor"/>
      </rPr>
      <t>Wayne</t>
    </r>
    <r>
      <rPr>
        <sz val="11"/>
        <color theme="1"/>
        <rFont val="Calibri"/>
        <family val="2"/>
        <scheme val="minor"/>
      </rPr>
      <t xml:space="preserve">:  Only the Townships of Macedon, Marion,  Ontario, Palmyra, Sodus, Walworth, Williamson </t>
    </r>
  </si>
  <si>
    <r>
      <t>Electronic Article Surveillance System
Electronic Identification System</t>
    </r>
    <r>
      <rPr>
        <sz val="11"/>
        <color theme="1"/>
        <rFont val="Calibri"/>
        <family val="2"/>
        <scheme val="minor"/>
      </rPr>
      <t xml:space="preserve">
Technician Onsite Region 8
</t>
    </r>
    <r>
      <rPr>
        <u/>
        <sz val="11"/>
        <color theme="1"/>
        <rFont val="Calibri"/>
        <family val="2"/>
        <scheme val="minor"/>
      </rPr>
      <t xml:space="preserve">Entire County </t>
    </r>
    <r>
      <rPr>
        <sz val="11"/>
        <color theme="1"/>
        <rFont val="Calibri"/>
        <family val="2"/>
        <scheme val="minor"/>
      </rPr>
      <t xml:space="preserve">- </t>
    </r>
    <r>
      <rPr>
        <b/>
        <sz val="11"/>
        <color theme="1"/>
        <rFont val="Calibri"/>
        <family val="2"/>
        <scheme val="minor"/>
      </rPr>
      <t>Broome</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Chenango</t>
    </r>
    <r>
      <rPr>
        <sz val="11"/>
        <color theme="1"/>
        <rFont val="Calibri"/>
        <family val="2"/>
        <scheme val="minor"/>
      </rPr>
      <t xml:space="preserve">:  Entire County except the Townships of Columbus, New Berlin, and Sherburne.  
</t>
    </r>
    <r>
      <rPr>
        <b/>
        <sz val="11"/>
        <color theme="1"/>
        <rFont val="Calibri"/>
        <family val="2"/>
        <scheme val="minor"/>
      </rPr>
      <t>Tioga</t>
    </r>
    <r>
      <rPr>
        <sz val="11"/>
        <color theme="1"/>
        <rFont val="Calibri"/>
        <family val="2"/>
        <scheme val="minor"/>
      </rPr>
      <t xml:space="preserve">:  Only the Townships of Berkshire, Newark Valley, Owego, Richford, and Tioga.  </t>
    </r>
  </si>
  <si>
    <r>
      <t>Electronic Article Surveillance System
Electronic Identification System</t>
    </r>
    <r>
      <rPr>
        <sz val="11"/>
        <color theme="1"/>
        <rFont val="Calibri"/>
        <family val="2"/>
        <scheme val="minor"/>
      </rPr>
      <t xml:space="preserve">
Technician Onsite Region 8
</t>
    </r>
    <r>
      <rPr>
        <u/>
        <sz val="11"/>
        <color theme="1"/>
        <rFont val="Calibri"/>
        <family val="2"/>
        <scheme val="minor"/>
      </rPr>
      <t>Entire Counties</t>
    </r>
    <r>
      <rPr>
        <sz val="11"/>
        <color theme="1"/>
        <rFont val="Calibri"/>
        <family val="2"/>
        <scheme val="minor"/>
      </rPr>
      <t xml:space="preserve"> - </t>
    </r>
    <r>
      <rPr>
        <b/>
        <sz val="11"/>
        <color theme="1"/>
        <rFont val="Calibri"/>
        <family val="2"/>
        <scheme val="minor"/>
      </rPr>
      <t xml:space="preserve">Chemung, Steuben </t>
    </r>
    <r>
      <rPr>
        <sz val="11"/>
        <color theme="1"/>
        <rFont val="Calibri"/>
        <family val="2"/>
        <scheme val="minor"/>
      </rPr>
      <t xml:space="preserve">
</t>
    </r>
    <r>
      <rPr>
        <u/>
        <sz val="11"/>
        <color theme="1"/>
        <rFont val="Calibri"/>
        <family val="2"/>
        <scheme val="minor"/>
      </rPr>
      <t xml:space="preserve">Partial Counties </t>
    </r>
    <r>
      <rPr>
        <sz val="11"/>
        <color theme="1"/>
        <rFont val="Calibri"/>
        <family val="2"/>
        <scheme val="minor"/>
      </rPr>
      <t xml:space="preserve">- </t>
    </r>
    <r>
      <rPr>
        <b/>
        <sz val="11"/>
        <color theme="1"/>
        <rFont val="Calibri"/>
        <family val="2"/>
        <scheme val="minor"/>
      </rPr>
      <t>Schuyler</t>
    </r>
    <r>
      <rPr>
        <sz val="11"/>
        <color theme="1"/>
        <rFont val="Calibri"/>
        <family val="2"/>
        <scheme val="minor"/>
      </rPr>
      <t xml:space="preserve">:  Only the Townships of Dix, Montour, Orange, Reading, and Tyrone.  
</t>
    </r>
    <r>
      <rPr>
        <b/>
        <sz val="11"/>
        <color theme="1"/>
        <rFont val="Calibri"/>
        <family val="2"/>
        <scheme val="minor"/>
      </rPr>
      <t>Tioga</t>
    </r>
    <r>
      <rPr>
        <sz val="11"/>
        <color theme="1"/>
        <rFont val="Calibri"/>
        <family val="2"/>
        <scheme val="minor"/>
      </rPr>
      <t xml:space="preserve">:  Only the Townships of Barton and Nichols. </t>
    </r>
  </si>
  <si>
    <r>
      <t>Individual employed by the Contractor or Subcontractor who Starts-Up, Commissions, Programs, Integrates, and Maintains (both Preventative and Remedial Maintenance) Electronic Article Surveillance Systems and Electronic Identification Systems.</t>
    </r>
    <r>
      <rPr>
        <sz val="11"/>
        <color theme="1"/>
        <rFont val="Calibri"/>
        <family val="2"/>
        <scheme val="minor"/>
      </rPr>
      <t xml:space="preserve">
***This Job Title can only be used for work/Services on Systems/Product Lines/Equipment which are included on the Contractor's Contract***.</t>
    </r>
  </si>
  <si>
    <r>
      <t>Electronic Article Surveillance System
Electronic Identification System</t>
    </r>
    <r>
      <rPr>
        <b/>
        <sz val="11"/>
        <color rgb="FFFF0000"/>
        <rFont val="Calibri"/>
        <family val="2"/>
        <scheme val="minor"/>
      </rPr>
      <t xml:space="preserve">
</t>
    </r>
    <r>
      <rPr>
        <sz val="11"/>
        <color theme="1"/>
        <rFont val="Calibri"/>
        <family val="2"/>
        <scheme val="minor"/>
      </rPr>
      <t xml:space="preserve">Technician Onsite Region 9
</t>
    </r>
    <r>
      <rPr>
        <u/>
        <sz val="11"/>
        <color theme="1"/>
        <rFont val="Calibri"/>
        <family val="2"/>
        <scheme val="minor"/>
      </rPr>
      <t xml:space="preserve">Partial County </t>
    </r>
    <r>
      <rPr>
        <sz val="11"/>
        <color theme="1"/>
        <rFont val="Calibri"/>
        <family val="2"/>
        <scheme val="minor"/>
      </rPr>
      <t xml:space="preserve">- </t>
    </r>
    <r>
      <rPr>
        <b/>
        <sz val="11"/>
        <color theme="1"/>
        <rFont val="Calibri"/>
        <family val="2"/>
        <scheme val="minor"/>
      </rPr>
      <t>Allegany</t>
    </r>
    <r>
      <rPr>
        <sz val="11"/>
        <color theme="1"/>
        <rFont val="Calibri"/>
        <family val="2"/>
        <scheme val="minor"/>
      </rPr>
      <t xml:space="preserve">:  Only the townships of Allen, Almond, Alfred, Andover, Birdsall,  Burns, Granger, Grove, Hume, Independence, Ward, Wellsville, West Almond, Willing, and that portion of Amity, Angelica, Belfast, Caneadea, and Scio that lie east of the Genesee River.  </t>
    </r>
  </si>
  <si>
    <r>
      <t>Electronic Article Surveillance System
Electronic Identification System</t>
    </r>
    <r>
      <rPr>
        <sz val="11"/>
        <color theme="1"/>
        <rFont val="Calibri"/>
        <family val="2"/>
        <scheme val="minor"/>
      </rPr>
      <t xml:space="preserve">
Technician Onsite Region 9
</t>
    </r>
    <r>
      <rPr>
        <u/>
        <sz val="11"/>
        <color theme="1"/>
        <rFont val="Calibri"/>
        <family val="2"/>
        <scheme val="minor"/>
      </rPr>
      <t>Entire County -</t>
    </r>
    <r>
      <rPr>
        <sz val="11"/>
        <color theme="1"/>
        <rFont val="Calibri"/>
        <family val="2"/>
        <scheme val="minor"/>
      </rPr>
      <t xml:space="preserve"> </t>
    </r>
    <r>
      <rPr>
        <b/>
        <sz val="11"/>
        <color theme="1"/>
        <rFont val="Calibri"/>
        <family val="2"/>
        <scheme val="minor"/>
      </rPr>
      <t>Niagara</t>
    </r>
    <r>
      <rPr>
        <sz val="11"/>
        <color theme="1"/>
        <rFont val="Calibri"/>
        <family val="2"/>
        <scheme val="minor"/>
      </rPr>
      <t xml:space="preserve">
</t>
    </r>
    <r>
      <rPr>
        <u/>
        <sz val="11"/>
        <color theme="1"/>
        <rFont val="Calibri"/>
        <family val="2"/>
        <scheme val="minor"/>
      </rPr>
      <t xml:space="preserve">Partial County </t>
    </r>
    <r>
      <rPr>
        <sz val="11"/>
        <color theme="1"/>
        <rFont val="Calibri"/>
        <family val="2"/>
        <scheme val="minor"/>
      </rPr>
      <t xml:space="preserve">- </t>
    </r>
    <r>
      <rPr>
        <b/>
        <sz val="11"/>
        <color theme="1"/>
        <rFont val="Calibri"/>
        <family val="2"/>
        <scheme val="minor"/>
      </rPr>
      <t>Orleans</t>
    </r>
    <r>
      <rPr>
        <sz val="11"/>
        <color theme="1"/>
        <rFont val="Calibri"/>
        <family val="2"/>
        <scheme val="minor"/>
      </rPr>
      <t>:  Only the Townships of Albion, Barre, Carlton, Gaines, Ridgeway, Shelby and Yates.</t>
    </r>
  </si>
  <si>
    <r>
      <t>Electronic Article Surveillance System
Electronic Identification System</t>
    </r>
    <r>
      <rPr>
        <sz val="11"/>
        <color theme="1"/>
        <rFont val="Calibri"/>
        <family val="2"/>
        <scheme val="minor"/>
      </rPr>
      <t xml:space="preserve">
Technician Onsite Region 9
</t>
    </r>
    <r>
      <rPr>
        <u/>
        <sz val="11"/>
        <color theme="1"/>
        <rFont val="Calibri"/>
        <family val="2"/>
        <scheme val="minor"/>
      </rPr>
      <t>Entire County -</t>
    </r>
    <r>
      <rPr>
        <sz val="11"/>
        <color theme="1"/>
        <rFont val="Calibri"/>
        <family val="2"/>
        <scheme val="minor"/>
      </rPr>
      <t xml:space="preserve"> </t>
    </r>
    <r>
      <rPr>
        <b/>
        <sz val="11"/>
        <color theme="1"/>
        <rFont val="Calibri"/>
        <family val="2"/>
        <scheme val="minor"/>
      </rPr>
      <t>Erie</t>
    </r>
    <r>
      <rPr>
        <sz val="11"/>
        <color theme="1"/>
        <rFont val="Calibri"/>
        <family val="2"/>
        <scheme val="minor"/>
      </rPr>
      <t xml:space="preserve">
</t>
    </r>
    <r>
      <rPr>
        <u/>
        <sz val="11"/>
        <color theme="1"/>
        <rFont val="Calibri"/>
        <family val="2"/>
        <scheme val="minor"/>
      </rPr>
      <t xml:space="preserve">Partial Counties </t>
    </r>
    <r>
      <rPr>
        <sz val="11"/>
        <color theme="1"/>
        <rFont val="Calibri"/>
        <family val="2"/>
        <scheme val="minor"/>
      </rPr>
      <t xml:space="preserve">- </t>
    </r>
    <r>
      <rPr>
        <b/>
        <sz val="11"/>
        <color theme="1"/>
        <rFont val="Calibri"/>
        <family val="2"/>
        <scheme val="minor"/>
      </rPr>
      <t>Cattaraugus</t>
    </r>
    <r>
      <rPr>
        <sz val="11"/>
        <color theme="1"/>
        <rFont val="Calibri"/>
        <family val="2"/>
        <scheme val="minor"/>
      </rPr>
      <t xml:space="preserve">:  Only the Townships of Ashford, East Otto, Ellicottville, Farmersville, Freedom, Franklinville, Lyndon, Machias, Mansfield, New Albion, Otto, Perrysburg, Persia and Yorkshire.  
</t>
    </r>
    <r>
      <rPr>
        <b/>
        <sz val="11"/>
        <color theme="1"/>
        <rFont val="Calibri"/>
        <family val="2"/>
        <scheme val="minor"/>
      </rPr>
      <t>Genesee</t>
    </r>
    <r>
      <rPr>
        <sz val="11"/>
        <color theme="1"/>
        <rFont val="Calibri"/>
        <family val="2"/>
        <scheme val="minor"/>
      </rPr>
      <t xml:space="preserve">:  Only the Townships of Alabama, Alexander, Darien, Oakfield, Pembroke and that portion of the Towns of Batavia and Elba that are west of Little Tonawanda Creek; Tonawanda Creek; the City limits of Batavia (in effect prior to Feb. 1, 1970) and State Highway 98 north of the City of Batavia, then north on Highway 98 to the Orleans County line.  
</t>
    </r>
    <r>
      <rPr>
        <b/>
        <sz val="11"/>
        <color theme="1"/>
        <rFont val="Calibri"/>
        <family val="2"/>
        <scheme val="minor"/>
      </rPr>
      <t>Wyoming</t>
    </r>
    <r>
      <rPr>
        <sz val="11"/>
        <color theme="1"/>
        <rFont val="Calibri"/>
        <family val="2"/>
        <scheme val="minor"/>
      </rPr>
      <t xml:space="preserve">:  Only the Townships of Arcade, Attica, Bennington, Eagle, Java, Orangeville, Sheldon and Wethersfield.  </t>
    </r>
  </si>
  <si>
    <r>
      <t>Electronic Article Surveillance System
Electronic Identification System</t>
    </r>
    <r>
      <rPr>
        <sz val="11"/>
        <color theme="1"/>
        <rFont val="Calibri"/>
        <family val="2"/>
        <scheme val="minor"/>
      </rPr>
      <t xml:space="preserve">
Technician Onsite Region 9
</t>
    </r>
    <r>
      <rPr>
        <u/>
        <sz val="11"/>
        <color theme="1"/>
        <rFont val="Calibri"/>
        <family val="2"/>
        <scheme val="minor"/>
      </rPr>
      <t>Entire County -</t>
    </r>
    <r>
      <rPr>
        <sz val="11"/>
        <color theme="1"/>
        <rFont val="Calibri"/>
        <family val="2"/>
        <scheme val="minor"/>
      </rPr>
      <t xml:space="preserve"> </t>
    </r>
    <r>
      <rPr>
        <b/>
        <sz val="11"/>
        <color theme="1"/>
        <rFont val="Calibri"/>
        <family val="2"/>
        <scheme val="minor"/>
      </rPr>
      <t>Chautauqua</t>
    </r>
    <r>
      <rPr>
        <sz val="11"/>
        <color theme="1"/>
        <rFont val="Calibri"/>
        <family val="2"/>
        <scheme val="minor"/>
      </rPr>
      <t xml:space="preserve">
</t>
    </r>
    <r>
      <rPr>
        <u/>
        <sz val="11"/>
        <color theme="1"/>
        <rFont val="Calibri"/>
        <family val="2"/>
        <scheme val="minor"/>
      </rPr>
      <t>Partial Counties -</t>
    </r>
    <r>
      <rPr>
        <sz val="11"/>
        <color theme="1"/>
        <rFont val="Calibri"/>
        <family val="2"/>
        <scheme val="minor"/>
      </rPr>
      <t xml:space="preserve"> </t>
    </r>
    <r>
      <rPr>
        <b/>
        <sz val="11"/>
        <color theme="1"/>
        <rFont val="Calibri"/>
        <family val="2"/>
        <scheme val="minor"/>
      </rPr>
      <t>Allegany</t>
    </r>
    <r>
      <rPr>
        <sz val="11"/>
        <color theme="1"/>
        <rFont val="Calibri"/>
        <family val="2"/>
        <scheme val="minor"/>
      </rPr>
      <t xml:space="preserve">:  Only the Townships of Alma, Bolivar, Centerville, Clarksville, Cuba, Friendship, Genesee, New Hudson, Rushford, Wirt and that portion of the Townships of Amity, Angelica, Belfast, Caneadea and Scio that are west of the Genesee River.  
</t>
    </r>
    <r>
      <rPr>
        <b/>
        <sz val="11"/>
        <color theme="1"/>
        <rFont val="Calibri"/>
        <family val="2"/>
        <scheme val="minor"/>
      </rPr>
      <t>Cattaraugus</t>
    </r>
    <r>
      <rPr>
        <sz val="11"/>
        <color theme="1"/>
        <rFont val="Calibri"/>
        <family val="2"/>
        <scheme val="minor"/>
      </rPr>
      <t xml:space="preserve">:  Only the Townships of Allegany, Carrollton, Cold Spring, Conewango, Dayton, Great Valley, Hinsdale, Humphrey, Ischua, Leon, Little Valley, Napoli, Olean, Portville, Red House, Randolph, Salamanca and South Valley.   </t>
    </r>
  </si>
  <si>
    <r>
      <t>Electronic Article Surveillance System
Electronic Identification System</t>
    </r>
    <r>
      <rPr>
        <sz val="11"/>
        <color theme="1"/>
        <rFont val="Calibri"/>
        <family val="2"/>
        <scheme val="minor"/>
      </rPr>
      <t xml:space="preserve">
Technician Onsite Region 9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Genesee</t>
    </r>
    <r>
      <rPr>
        <sz val="11"/>
        <color theme="1"/>
        <rFont val="Calibri"/>
        <family val="2"/>
        <scheme val="minor"/>
      </rPr>
      <t xml:space="preserve">:  Only the Townships of Bergen, Bethany, Byron, Leroy, Pavillion, Stafford, and that portion of the Townships of Batavia and Elba which lie east of a line following the Little Tonawanda Creek, north on the Tonawanda Creek to the City limits of Batavia, northwest and northeast around the City limits, but including the City of Batavia (in effect prior to 02/01/70), to State Highway 98, north on 98 to Orleans County.  
</t>
    </r>
    <r>
      <rPr>
        <b/>
        <sz val="11"/>
        <color theme="1"/>
        <rFont val="Calibri"/>
        <family val="2"/>
        <scheme val="minor"/>
      </rPr>
      <t>Orleans</t>
    </r>
    <r>
      <rPr>
        <sz val="11"/>
        <color theme="1"/>
        <rFont val="Calibri"/>
        <family val="2"/>
        <scheme val="minor"/>
      </rPr>
      <t xml:space="preserve">:  Only the townships of  Clarendon, Kendall, and Murray 
</t>
    </r>
    <r>
      <rPr>
        <b/>
        <sz val="11"/>
        <color theme="1"/>
        <rFont val="Calibri"/>
        <family val="2"/>
        <scheme val="minor"/>
      </rPr>
      <t>Wyoming</t>
    </r>
    <r>
      <rPr>
        <sz val="11"/>
        <color theme="1"/>
        <rFont val="Calibri"/>
        <family val="2"/>
        <scheme val="minor"/>
      </rPr>
      <t xml:space="preserve">:  Only the Townships of Castile, Covington, Gainesville, Genesee Falls, Middlebury, Perry, Pike and Warsaw.  </t>
    </r>
  </si>
  <si>
    <t>GROUP 77201 AWARD 23150 - Intelligent Facility and Security Systems and Solutions</t>
  </si>
  <si>
    <t>Contractor Name:</t>
  </si>
  <si>
    <t>Lot Awarded:</t>
  </si>
  <si>
    <t>Region(s) Awarded:</t>
  </si>
  <si>
    <t>Contractor's Name</t>
  </si>
  <si>
    <t>Equipment Pricing</t>
  </si>
  <si>
    <t>Contactor's Name</t>
  </si>
  <si>
    <t>Individual employed by the Contractor or Subcontractor who Starts-Up, commissions, programs,  integrates, maintains (both preventative and remedial maintenance) CCTV/Surveillance Camera Systems and Physical Access Control Systems.
***This Job Title can only be used for work/Services on Systems/Product Lines/Equipment which are included on the Contractor's Contract***.</t>
  </si>
  <si>
    <r>
      <t xml:space="preserve">Electronic Article Surveillance System
Electronic Identification System
Technician Onsite Region 7
</t>
    </r>
    <r>
      <rPr>
        <u/>
        <sz val="11"/>
        <rFont val="Calibri"/>
        <family val="2"/>
        <scheme val="minor"/>
      </rPr>
      <t>Partial County</t>
    </r>
    <r>
      <rPr>
        <sz val="11"/>
        <rFont val="Calibri"/>
        <family val="2"/>
        <scheme val="minor"/>
      </rPr>
      <t xml:space="preserve"> - </t>
    </r>
    <r>
      <rPr>
        <b/>
        <sz val="11"/>
        <rFont val="Calibri"/>
        <family val="2"/>
        <scheme val="minor"/>
      </rPr>
      <t>Cayuga</t>
    </r>
    <r>
      <rPr>
        <sz val="11"/>
        <rFont val="Calibri"/>
        <family val="2"/>
        <scheme val="minor"/>
      </rPr>
      <t xml:space="preserve">:  Only the Township of 
Genoa. </t>
    </r>
  </si>
  <si>
    <t>6RF234STPENHM1(color)</t>
  </si>
  <si>
    <t>6B234STPENHM1(color)</t>
  </si>
  <si>
    <t>5AE244UTPRM2(color)</t>
  </si>
  <si>
    <t>5BE244UTP/350M2(color)</t>
  </si>
  <si>
    <t>6RNSM2(color)</t>
  </si>
  <si>
    <t>6BNSM2(color)</t>
  </si>
  <si>
    <t>5AEFLDM1B</t>
  </si>
  <si>
    <t>5AEFLDMESSM1B</t>
  </si>
  <si>
    <t>5AE350STP/POLYM1B</t>
  </si>
  <si>
    <t>6DBFLD234UTPM1B</t>
  </si>
  <si>
    <t>725901M1Y</t>
  </si>
  <si>
    <t>725901L1Y</t>
  </si>
  <si>
    <t>R00907M1Y</t>
  </si>
  <si>
    <t>R00907L1Y</t>
  </si>
  <si>
    <t>CH1000FL2W</t>
  </si>
  <si>
    <t>CH1000FM2W</t>
  </si>
  <si>
    <t>CH1002FL2W</t>
  </si>
  <si>
    <t>CH1002FM2W</t>
  </si>
  <si>
    <t>CH1023FL2W</t>
  </si>
  <si>
    <t>CH1023FM2W</t>
  </si>
  <si>
    <t xml:space="preserve">CH1024FL2W </t>
  </si>
  <si>
    <t>R001564WRM2B</t>
  </si>
  <si>
    <t>R001564WRM2W</t>
  </si>
  <si>
    <t>R001563WRM2B</t>
  </si>
  <si>
    <t>R001563WRM2W</t>
  </si>
  <si>
    <t>R001535RL3B</t>
  </si>
  <si>
    <t>R001535RL3W</t>
  </si>
  <si>
    <t>R001535RM1B</t>
  </si>
  <si>
    <t>R001535RM1W</t>
  </si>
  <si>
    <t>725103M1W</t>
  </si>
  <si>
    <t>R001510RM2B</t>
  </si>
  <si>
    <t>R001510RM2W</t>
  </si>
  <si>
    <t>725102M1W</t>
  </si>
  <si>
    <t>R001006RM2G</t>
  </si>
  <si>
    <t>R001008RM2G</t>
  </si>
  <si>
    <t>R0010186M1G</t>
  </si>
  <si>
    <t>900912RM2G</t>
  </si>
  <si>
    <t>900913M1G</t>
  </si>
  <si>
    <t>900914M1G</t>
  </si>
  <si>
    <t>900916M1G</t>
  </si>
  <si>
    <t>900942RM2G</t>
  </si>
  <si>
    <t>900944RM2G</t>
  </si>
  <si>
    <t>900946RM2G</t>
  </si>
  <si>
    <t>725140M1W</t>
  </si>
  <si>
    <t>725160M1W</t>
  </si>
  <si>
    <t>725180M1W</t>
  </si>
  <si>
    <t>725182M1W</t>
  </si>
  <si>
    <t>725184M1W</t>
  </si>
  <si>
    <t>725186M1W</t>
  </si>
  <si>
    <t>725220M2W</t>
  </si>
  <si>
    <t>725224M2W</t>
  </si>
  <si>
    <t>725228M1W</t>
  </si>
  <si>
    <t>725161M1W</t>
  </si>
  <si>
    <t>725181M2W</t>
  </si>
  <si>
    <t>725183M1W</t>
  </si>
  <si>
    <t>725185M1W</t>
  </si>
  <si>
    <t>725187M1W</t>
  </si>
  <si>
    <t>725189M1W</t>
  </si>
  <si>
    <t>725223M1W</t>
  </si>
  <si>
    <t>725228SM2W</t>
  </si>
  <si>
    <t>Cat6 23/4pr Shld 550mhz Enhanced CMR 1000' Reel</t>
  </si>
  <si>
    <t>Cat6 23/4pr Shld 550mhz Enhanced CMP 1000' Reel</t>
  </si>
  <si>
    <t>Cat5e CMR 1000' Box</t>
  </si>
  <si>
    <t>Cat5e 24/4pr 350mhz Enhanced CMP 1000' Box</t>
  </si>
  <si>
    <t>Cat6 23/4pr 550mhz Enhanced CMR 1000' Box</t>
  </si>
  <si>
    <t>Cat6 23/4pr 550mhz Enhanced CMP 1000' Box</t>
  </si>
  <si>
    <t>Cat5e 24/4pr Non-Plenum Flooded 350mhz 1000' Reel Black</t>
  </si>
  <si>
    <t>Cat5e 24/4pr Non-Plenum Flooded + Messenger 350mhz 1000' Reel Black</t>
  </si>
  <si>
    <t>Cat5e 24/4pr 350mhz Shld Poly Jacket 1000' Reel Black</t>
  </si>
  <si>
    <t>Cat6 23/4pr Flooded Non-Plenum 1000' Reel Black</t>
  </si>
  <si>
    <t>Access Control 18/4, 22/6 Shld, 22/4, 22/2 Plenum 1,000' Reel Yellow</t>
  </si>
  <si>
    <t>Access Control 18/4, 22/6 Shld, 22/4, 22/2 Plenum 500' Reel Yellow</t>
  </si>
  <si>
    <t>Access Control 18/4, 22/6 Shld, 22/4, 22/2 Riser 1,000' Reel Yellow</t>
  </si>
  <si>
    <t>Access Control 18/4, 22/6 Shld, 22/4, 22/2 Riser 500' Reel Yellow</t>
  </si>
  <si>
    <t>14/2 Highstrand 105 500' Box White</t>
  </si>
  <si>
    <t>14/2 Highstrand 105 1000' Box White</t>
  </si>
  <si>
    <t>16/2 Highstrand 65/34 500' Box White</t>
  </si>
  <si>
    <t>16/2 Highstrand 65/34 1000' Box White</t>
  </si>
  <si>
    <t>16/4 Highstrand 65/34 500' Box White</t>
  </si>
  <si>
    <t>16/4 Highstrand 65/34 1000' Box White</t>
  </si>
  <si>
    <t>14/4 Highstrand 105 500' Box White</t>
  </si>
  <si>
    <t>RG6 Quad Shld CMR 1000' Box Black</t>
  </si>
  <si>
    <t>RG6 Quad Shld CMR 1000' Box White</t>
  </si>
  <si>
    <t>RG6 Dual Shld CMR 1000' Box Black</t>
  </si>
  <si>
    <t>RG6 Dual Shld CMR 1000' Box White</t>
  </si>
  <si>
    <t>RG59 Siamese SBC Conductor w/ 95% CCA Braid CMR 500' Reel/Box Black</t>
  </si>
  <si>
    <t>RG59 Siamese SBC Conductor w/ 95% CCA Braid CMR 500' Reel/Box White</t>
  </si>
  <si>
    <t>RG59 Siamese SBC 95% CCA Braid CMR 1000' Reel Black</t>
  </si>
  <si>
    <t>RG59 Siamese SBC 95% CCA Braid CMR 1000' Reel White</t>
  </si>
  <si>
    <t>RG6 Quad Shld 18awg CCS 3.0 Ghz CMP/Plenum 1000' Reel White</t>
  </si>
  <si>
    <t>RG59/U 20awg SBC 95% BCB CMR 1000' Box Black</t>
  </si>
  <si>
    <t>RG59/U 20awg SBC 95% BCB 1000' Box White</t>
  </si>
  <si>
    <t>RG59/U 20awg SBC 95% CCA Braid Plenum 1000' Reel White</t>
  </si>
  <si>
    <t>18/2 Stranded CMR 1000' Box Gray</t>
  </si>
  <si>
    <t>18/4 Stranded CMR 1000' Box Gray</t>
  </si>
  <si>
    <t>18/6 Stranded CMR 1000' Reel Gray</t>
  </si>
  <si>
    <t>18/2 Stranded Shld CMR 1000' Box Gray</t>
  </si>
  <si>
    <t>18/3 Stranded Shld CMR 1000' Reel Gray</t>
  </si>
  <si>
    <t>18/4 Stranded Shld CMR 1000' Reel Gray</t>
  </si>
  <si>
    <t>18/6 Stranded Shld CMR 1000' Reel Gray</t>
  </si>
  <si>
    <t>22/2 Stranded Shld CMR 1000' Box Gray</t>
  </si>
  <si>
    <t>22/4 Stranded Shld CMR 1000' Box Gray</t>
  </si>
  <si>
    <t>22/6 Stranded Shld CMR 1000' Box Gray</t>
  </si>
  <si>
    <t>14/2 Stranded CMP 1000' Reel White</t>
  </si>
  <si>
    <t>16/2 Stranded CMP 1000' Reel White</t>
  </si>
  <si>
    <t>18/2 Stranded CMP 1000' Reel White</t>
  </si>
  <si>
    <t>18/3 Stranded CMP 1000' Reel White</t>
  </si>
  <si>
    <t>18/4 Stranded CMP 1000' Reel White</t>
  </si>
  <si>
    <t>18/6 Stranded CMP 1000' Reel White</t>
  </si>
  <si>
    <t>22/2 Stranded CMP 1000' Box White</t>
  </si>
  <si>
    <t>22/4 Stranded CMP 1000' Box White</t>
  </si>
  <si>
    <t>22/6 Stranded CMP 1000' Reel White</t>
  </si>
  <si>
    <t>16/2 Stranded Shld CMP 1000' Reel White</t>
  </si>
  <si>
    <t>18/2 Stranded Shld CMP 1000' Box White</t>
  </si>
  <si>
    <t>18/3 Stranded Shld CMP 1000' Reel White</t>
  </si>
  <si>
    <t>18/4 Stranded Shld CMP 1000' Reel White</t>
  </si>
  <si>
    <t>18/6 Stranded Shld CMP 1000' Reel White</t>
  </si>
  <si>
    <t>18/8 Stranded Shld CMP 1000' Reel White</t>
  </si>
  <si>
    <t>22/4 Stranded Shld CMP 1000' Box White</t>
  </si>
  <si>
    <t>22/6 Stranded Shld CMP 1000' Reel White</t>
  </si>
  <si>
    <t>1100BK0500</t>
  </si>
  <si>
    <t>RG/11 14G BCC 100/61% PVC</t>
  </si>
  <si>
    <t>1100BK1000</t>
  </si>
  <si>
    <t>1100WH1000</t>
  </si>
  <si>
    <t>1110BK0500</t>
  </si>
  <si>
    <t>RG/11 14G CCS 100/61% BUR</t>
  </si>
  <si>
    <t>1110BK1000</t>
  </si>
  <si>
    <t>1110BL1000</t>
  </si>
  <si>
    <t>210454GY0500</t>
  </si>
  <si>
    <t>2P 22G SIAMESE MINI AUDIO</t>
  </si>
  <si>
    <t>210454GY1000</t>
  </si>
  <si>
    <t>220GY0500</t>
  </si>
  <si>
    <t>1P 22G SLD  USHLD PVC JKT</t>
  </si>
  <si>
    <t>220GY1000</t>
  </si>
  <si>
    <t>221BK1000</t>
  </si>
  <si>
    <t>1P 22G STRD USHLD PVC JKT</t>
  </si>
  <si>
    <t>221BL1000</t>
  </si>
  <si>
    <t>221BN0500</t>
  </si>
  <si>
    <t>221BN1000</t>
  </si>
  <si>
    <t>221GN0500</t>
  </si>
  <si>
    <t>2C 22G STRD USHLD PVC JKT</t>
  </si>
  <si>
    <t>221GN1000</t>
  </si>
  <si>
    <t>221GY0500</t>
  </si>
  <si>
    <t>221GY1000</t>
  </si>
  <si>
    <t>221GYCUST</t>
  </si>
  <si>
    <t>221OR1000</t>
  </si>
  <si>
    <t>221VT0500</t>
  </si>
  <si>
    <t>221VT1000</t>
  </si>
  <si>
    <t>221WH0500</t>
  </si>
  <si>
    <t>221WH1000</t>
  </si>
  <si>
    <t>222BN0500</t>
  </si>
  <si>
    <t>1P 20G STRD USHLD PVC JKT</t>
  </si>
  <si>
    <t>222BN1000</t>
  </si>
  <si>
    <t>222GY0500</t>
  </si>
  <si>
    <t>222GY1000</t>
  </si>
  <si>
    <t>222GYCUST</t>
  </si>
  <si>
    <t>222WH0500</t>
  </si>
  <si>
    <t>222WH1000</t>
  </si>
  <si>
    <t>224BK0500</t>
  </si>
  <si>
    <t>1P 18G STRD USHLD PVC JKT</t>
  </si>
  <si>
    <t>224BK1000</t>
  </si>
  <si>
    <t>224BKCUST</t>
  </si>
  <si>
    <t>224BL0500</t>
  </si>
  <si>
    <t>224BL1000</t>
  </si>
  <si>
    <t>224BN0500</t>
  </si>
  <si>
    <t>224BN1000</t>
  </si>
  <si>
    <t>224GN0500</t>
  </si>
  <si>
    <t>1P 18G STRD USHLD PVC JK</t>
  </si>
  <si>
    <t>224GN1000</t>
  </si>
  <si>
    <t>224GY0500</t>
  </si>
  <si>
    <t>224GY1000</t>
  </si>
  <si>
    <t>1P 18G STRD USHLD PVC JKT.</t>
  </si>
  <si>
    <t>224GYCUST</t>
  </si>
  <si>
    <t>224PK0500</t>
  </si>
  <si>
    <t>224PK1000</t>
  </si>
  <si>
    <t>224RD0500</t>
  </si>
  <si>
    <t>224RD1000</t>
  </si>
  <si>
    <t>224VT0500</t>
  </si>
  <si>
    <t>224VT1000</t>
  </si>
  <si>
    <t>224WH0500</t>
  </si>
  <si>
    <t>224WH1000</t>
  </si>
  <si>
    <t>224WHCUST</t>
  </si>
  <si>
    <t>224YE0500</t>
  </si>
  <si>
    <t>224YE1000</t>
  </si>
  <si>
    <t>225BK0500</t>
  </si>
  <si>
    <t>1P 16G STRD USHLD PVC JKT</t>
  </si>
  <si>
    <t>225BK1000</t>
  </si>
  <si>
    <t>225BL1000</t>
  </si>
  <si>
    <t>225BN0500</t>
  </si>
  <si>
    <t>225BN1000</t>
  </si>
  <si>
    <t>225GN0500</t>
  </si>
  <si>
    <t>225GN1000</t>
  </si>
  <si>
    <t>225GY0500</t>
  </si>
  <si>
    <t>225GY1000</t>
  </si>
  <si>
    <t>225GYCUST</t>
  </si>
  <si>
    <t>225OR0500</t>
  </si>
  <si>
    <t>1P 16G STRD USHLD PVC</t>
  </si>
  <si>
    <t>225OR1000</t>
  </si>
  <si>
    <t>225RD0500</t>
  </si>
  <si>
    <t>225RD1000</t>
  </si>
  <si>
    <t>225SGN0500</t>
  </si>
  <si>
    <t>225SGN1000</t>
  </si>
  <si>
    <t>225VT1000</t>
  </si>
  <si>
    <t>225WH0500</t>
  </si>
  <si>
    <t>225WH1000</t>
  </si>
  <si>
    <t>225YE0500</t>
  </si>
  <si>
    <t>225YE1000</t>
  </si>
  <si>
    <t>226BK0500</t>
  </si>
  <si>
    <t>1P 14G STRD USHLD PVC JKT</t>
  </si>
  <si>
    <t>226BK1000</t>
  </si>
  <si>
    <t>226BKCUST</t>
  </si>
  <si>
    <t>226BN0500</t>
  </si>
  <si>
    <t>226BN1000</t>
  </si>
  <si>
    <t>226GY0500</t>
  </si>
  <si>
    <t>226GY1000</t>
  </si>
  <si>
    <t>226GYCUST</t>
  </si>
  <si>
    <t>226PK0500</t>
  </si>
  <si>
    <t>226PK1000</t>
  </si>
  <si>
    <t>226SGN0500</t>
  </si>
  <si>
    <t>226SGN1000</t>
  </si>
  <si>
    <t>226WH0500</t>
  </si>
  <si>
    <t>226WH1000</t>
  </si>
  <si>
    <t>226YE0500</t>
  </si>
  <si>
    <t>226YE1000</t>
  </si>
  <si>
    <t>227BK0500</t>
  </si>
  <si>
    <t>1P 12G STRD USHLD PVC JKT</t>
  </si>
  <si>
    <t>227BK1000</t>
  </si>
  <si>
    <t>227BKCUST</t>
  </si>
  <si>
    <t>227BL1000</t>
  </si>
  <si>
    <t>227BN0500</t>
  </si>
  <si>
    <t>227BN1000</t>
  </si>
  <si>
    <t>227GY0500</t>
  </si>
  <si>
    <t>227GY1000</t>
  </si>
  <si>
    <t>227GYCUST</t>
  </si>
  <si>
    <t>227SGN0500</t>
  </si>
  <si>
    <t>227SGN1000</t>
  </si>
  <si>
    <t>227WH0500</t>
  </si>
  <si>
    <t>227WH1000</t>
  </si>
  <si>
    <t>230GY0500</t>
  </si>
  <si>
    <t>3C 22G SLD USHLD PVC JKT</t>
  </si>
  <si>
    <t>230GY1000</t>
  </si>
  <si>
    <t>231BL1000</t>
  </si>
  <si>
    <t>3C 22G STRD USHLD PVC JKT</t>
  </si>
  <si>
    <t>231GY0500</t>
  </si>
  <si>
    <t>231GY1000</t>
  </si>
  <si>
    <t>231GYCUST</t>
  </si>
  <si>
    <t>232BK1000</t>
  </si>
  <si>
    <t>3C 20G STRD USHLD PVC JKT</t>
  </si>
  <si>
    <t>232GY0500</t>
  </si>
  <si>
    <t>232GY1000</t>
  </si>
  <si>
    <t>234BK0500</t>
  </si>
  <si>
    <t>3C 18G STRD USHLD PVC JKT</t>
  </si>
  <si>
    <t>234BK1000</t>
  </si>
  <si>
    <t>234GY0500</t>
  </si>
  <si>
    <t>234GY1000</t>
  </si>
  <si>
    <t>235GY0500</t>
  </si>
  <si>
    <t>3C 16G STRD USHLD PVC JKT</t>
  </si>
  <si>
    <t>235GY1000</t>
  </si>
  <si>
    <t>235WH0500</t>
  </si>
  <si>
    <t>235WH1000</t>
  </si>
  <si>
    <t>236GY0500</t>
  </si>
  <si>
    <t>3C 14G STRD USHLD PVC JKT</t>
  </si>
  <si>
    <t>236GY1000</t>
  </si>
  <si>
    <t>238GY0500</t>
  </si>
  <si>
    <t>3C 12G STRD USHLD PVC JKT</t>
  </si>
  <si>
    <t>238GY1000</t>
  </si>
  <si>
    <t>240GY0500</t>
  </si>
  <si>
    <t>4C 22G SLD USHLD PVC JKT</t>
  </si>
  <si>
    <t>240GY1000</t>
  </si>
  <si>
    <t>240SGN0500</t>
  </si>
  <si>
    <t>4C 22G SLD USHLF PVC JKT</t>
  </si>
  <si>
    <t>240SGN1000</t>
  </si>
  <si>
    <t>241BK0500</t>
  </si>
  <si>
    <t>4C 22G STRD USHLD PVC JKT</t>
  </si>
  <si>
    <t>241BK1000</t>
  </si>
  <si>
    <t>241GN1000</t>
  </si>
  <si>
    <t>241GY0500</t>
  </si>
  <si>
    <t>241GY1000</t>
  </si>
  <si>
    <t>241GYCUST</t>
  </si>
  <si>
    <t>241OR1000</t>
  </si>
  <si>
    <t>241WH0500</t>
  </si>
  <si>
    <t>241WH1000</t>
  </si>
  <si>
    <t>241YE1000</t>
  </si>
  <si>
    <t>242GY0500</t>
  </si>
  <si>
    <t>4C 20G STRD USHLD PVC JKT</t>
  </si>
  <si>
    <t>242GY1000</t>
  </si>
  <si>
    <t>242GYCUST</t>
  </si>
  <si>
    <t>244BK0500</t>
  </si>
  <si>
    <t>4C 18G STRD USHLD PVC JKT</t>
  </si>
  <si>
    <t>244BK1000</t>
  </si>
  <si>
    <t>244BN0500</t>
  </si>
  <si>
    <t>244BN1000</t>
  </si>
  <si>
    <t>244GY0500</t>
  </si>
  <si>
    <t>244GY1000</t>
  </si>
  <si>
    <t>244GYCUST</t>
  </si>
  <si>
    <t>244WH0500</t>
  </si>
  <si>
    <t>244WH1000</t>
  </si>
  <si>
    <t>245BK0500</t>
  </si>
  <si>
    <t>4C 16G STRD USHLD PVC JKT</t>
  </si>
  <si>
    <t>245BK1000</t>
  </si>
  <si>
    <t>245GY0500</t>
  </si>
  <si>
    <t>245GY1000</t>
  </si>
  <si>
    <t>245GYCUST</t>
  </si>
  <si>
    <t>245WH0500</t>
  </si>
  <si>
    <t>245WH1000</t>
  </si>
  <si>
    <t>246GY0500</t>
  </si>
  <si>
    <t>4C 14G STRD USHLD PVC JKT</t>
  </si>
  <si>
    <t>246GY1000</t>
  </si>
  <si>
    <t>248BK0500</t>
  </si>
  <si>
    <t>4C 12G STRD USHLD PVC JKT</t>
  </si>
  <si>
    <t>248BK1000</t>
  </si>
  <si>
    <t>248GY0500</t>
  </si>
  <si>
    <t>248GY1000</t>
  </si>
  <si>
    <t>248GYCUST</t>
  </si>
  <si>
    <t>248WH1000</t>
  </si>
  <si>
    <t>25186BGN0500</t>
  </si>
  <si>
    <t>6C 18G STRD UNSHLD PLENII</t>
  </si>
  <si>
    <t>25186BGN1000</t>
  </si>
  <si>
    <t>25186BGY0500</t>
  </si>
  <si>
    <t>25186BGY1000</t>
  </si>
  <si>
    <t>25186BOR1000</t>
  </si>
  <si>
    <t>25186BRD0500</t>
  </si>
  <si>
    <t>25186BRD1000</t>
  </si>
  <si>
    <t>25186BWH1000</t>
  </si>
  <si>
    <t>6C 18G USHLD PLENUM CMP</t>
  </si>
  <si>
    <t>25188BGY0500</t>
  </si>
  <si>
    <t>8C 18G STRD UNSHLD PLENII</t>
  </si>
  <si>
    <t>25188BGY1000</t>
  </si>
  <si>
    <t>25188BOR1000</t>
  </si>
  <si>
    <t>25188BWH1000</t>
  </si>
  <si>
    <t>25208BK0500</t>
  </si>
  <si>
    <t>2C 8G STRD UNSHL PLEN JKT</t>
  </si>
  <si>
    <t>25208BK1000</t>
  </si>
  <si>
    <t>25208BKCUST</t>
  </si>
  <si>
    <t>25208GY0500</t>
  </si>
  <si>
    <t>25208GY1000</t>
  </si>
  <si>
    <t>25208GYCUST</t>
  </si>
  <si>
    <t>25210BK0500</t>
  </si>
  <si>
    <t>2C 10G STRD UNSHL PLEN JK</t>
  </si>
  <si>
    <t>25210BK1000</t>
  </si>
  <si>
    <t>25210BKCUST</t>
  </si>
  <si>
    <t>25210IV0500</t>
  </si>
  <si>
    <t>25210IV1000</t>
  </si>
  <si>
    <t>25210IVCUST</t>
  </si>
  <si>
    <t>25210WH1000</t>
  </si>
  <si>
    <t>25221BBK0500</t>
  </si>
  <si>
    <t>1P 22G STRD UNSHLD PLENII</t>
  </si>
  <si>
    <t>25221BBK1000</t>
  </si>
  <si>
    <t>25221BBL0500</t>
  </si>
  <si>
    <t>25221BBL1000</t>
  </si>
  <si>
    <t>25221BGN0500</t>
  </si>
  <si>
    <t>1P 22G UNSHLD PLENII</t>
  </si>
  <si>
    <t>25221BGN1000</t>
  </si>
  <si>
    <t>25221BGY0500</t>
  </si>
  <si>
    <t>25221BGY1000</t>
  </si>
  <si>
    <t>25221BGYCUST</t>
  </si>
  <si>
    <t>25221BOR1000</t>
  </si>
  <si>
    <t>25221BVT1000</t>
  </si>
  <si>
    <t>25221BWH0500</t>
  </si>
  <si>
    <t>25221BWH1000</t>
  </si>
  <si>
    <t>25221BYE0500</t>
  </si>
  <si>
    <t>25221BYE1000</t>
  </si>
  <si>
    <t>25222BBK0500</t>
  </si>
  <si>
    <t>1P 20G STRD UNSHLD PLENII</t>
  </si>
  <si>
    <t>25222BBK1000</t>
  </si>
  <si>
    <t>25222BBL1000</t>
  </si>
  <si>
    <t>25222BGY0500</t>
  </si>
  <si>
    <t>25222BGY1000</t>
  </si>
  <si>
    <t>25222BGYCUST</t>
  </si>
  <si>
    <t>25222BWH1000</t>
  </si>
  <si>
    <t>25222BYE0500</t>
  </si>
  <si>
    <t>25222BYE1000</t>
  </si>
  <si>
    <t>25224BBK0500</t>
  </si>
  <si>
    <t>1P 18G STRD UNSHLD PLENII</t>
  </si>
  <si>
    <t>25224BBK1000</t>
  </si>
  <si>
    <t>25224BBL0500</t>
  </si>
  <si>
    <t>25224BBL1000</t>
  </si>
  <si>
    <t>25224BBN0500</t>
  </si>
  <si>
    <t>25224BBN1000</t>
  </si>
  <si>
    <t>25224BGN0500</t>
  </si>
  <si>
    <t>25224BGN1000</t>
  </si>
  <si>
    <t>25224BGY0200</t>
  </si>
  <si>
    <t>25224BGY0500</t>
  </si>
  <si>
    <t>25224BGY0750</t>
  </si>
  <si>
    <t>25224BGY1000</t>
  </si>
  <si>
    <t>25224BGYCUST</t>
  </si>
  <si>
    <t>25224BOR0500</t>
  </si>
  <si>
    <t>25224BOR1000</t>
  </si>
  <si>
    <t>25224BPK0500</t>
  </si>
  <si>
    <t>25224BPK1000</t>
  </si>
  <si>
    <t>25224BRD0500</t>
  </si>
  <si>
    <t>25224BRD1000</t>
  </si>
  <si>
    <t>25224BSGN1000</t>
  </si>
  <si>
    <t>25224BVT0500</t>
  </si>
  <si>
    <t>25224BVT1000</t>
  </si>
  <si>
    <t>25224BWH0500</t>
  </si>
  <si>
    <t>25224BWH0750</t>
  </si>
  <si>
    <t>25224BWH1000</t>
  </si>
  <si>
    <t>25224BWHCUST</t>
  </si>
  <si>
    <t>25224BYE0500</t>
  </si>
  <si>
    <t>25224BYE1000</t>
  </si>
  <si>
    <t>25225BBK0500</t>
  </si>
  <si>
    <t>1P 16G STRD UNSHLD PLENII</t>
  </si>
  <si>
    <t>25225BBK1000</t>
  </si>
  <si>
    <t>25225BBKCUST</t>
  </si>
  <si>
    <t>25225BBL1000</t>
  </si>
  <si>
    <t>25225BBN1000</t>
  </si>
  <si>
    <t>25225BGN0500</t>
  </si>
  <si>
    <t>25225BGN1000</t>
  </si>
  <si>
    <t>25225BGY0500</t>
  </si>
  <si>
    <t>25225BGY1000</t>
  </si>
  <si>
    <t>25225BGYCUST</t>
  </si>
  <si>
    <t>25225BOR0500</t>
  </si>
  <si>
    <t>25225BOR1000</t>
  </si>
  <si>
    <t>25225BPK0500</t>
  </si>
  <si>
    <t>25225BPK1000</t>
  </si>
  <si>
    <t>25225BSGN0500</t>
  </si>
  <si>
    <t>25225BSGN1000</t>
  </si>
  <si>
    <t>25225BVT1000</t>
  </si>
  <si>
    <t>25225BWH0500</t>
  </si>
  <si>
    <t>25225BWH1000</t>
  </si>
  <si>
    <t>25225BWHCUST</t>
  </si>
  <si>
    <t>25225BYE0500</t>
  </si>
  <si>
    <t>25225BYE1000</t>
  </si>
  <si>
    <t>25226BBK0500</t>
  </si>
  <si>
    <t>1P 14G STRD UNSHLD PLENII</t>
  </si>
  <si>
    <t>25226BBK1000</t>
  </si>
  <si>
    <t>25226BBKCUST</t>
  </si>
  <si>
    <t>25226BBL0500</t>
  </si>
  <si>
    <t>25226BBL1000</t>
  </si>
  <si>
    <t>25226BBN0500</t>
  </si>
  <si>
    <t>25226BBN1000</t>
  </si>
  <si>
    <t>25226BGN0500</t>
  </si>
  <si>
    <t>25226BGN1000</t>
  </si>
  <si>
    <t>25226BGY0500</t>
  </si>
  <si>
    <t>25226BGY1000</t>
  </si>
  <si>
    <t>25226BGYCUST</t>
  </si>
  <si>
    <t>25226BOR0500</t>
  </si>
  <si>
    <t>25226BOR1000</t>
  </si>
  <si>
    <t>25226BPK1000</t>
  </si>
  <si>
    <t>25226BSGN0500</t>
  </si>
  <si>
    <t>25226BSGN1000</t>
  </si>
  <si>
    <t>25226BTL1000</t>
  </si>
  <si>
    <t>25226BVT0500</t>
  </si>
  <si>
    <t>25226BVT1000</t>
  </si>
  <si>
    <t>25226BWH0500</t>
  </si>
  <si>
    <t>25226BWH1000</t>
  </si>
  <si>
    <t>25226BYE0500</t>
  </si>
  <si>
    <t>25226BYE1000</t>
  </si>
  <si>
    <t>25227BBK0500</t>
  </si>
  <si>
    <t>1P 12G STRD UNSHLD PLENII</t>
  </si>
  <si>
    <t>25227BBK1000</t>
  </si>
  <si>
    <t>25227BBL0500</t>
  </si>
  <si>
    <t>25227BBL1000</t>
  </si>
  <si>
    <t>25227BBN0500</t>
  </si>
  <si>
    <t>25227BBN1000</t>
  </si>
  <si>
    <t>25227BGN0500</t>
  </si>
  <si>
    <t>25227BGN1000</t>
  </si>
  <si>
    <t>25227BGY0500</t>
  </si>
  <si>
    <t>25227BGY1000</t>
  </si>
  <si>
    <t>25227BGYCUST</t>
  </si>
  <si>
    <t>25227BOR1000</t>
  </si>
  <si>
    <t>25227BTBK1000</t>
  </si>
  <si>
    <t>25227BWH0500</t>
  </si>
  <si>
    <t>25227BWH1000</t>
  </si>
  <si>
    <t>25231BGY0500</t>
  </si>
  <si>
    <t>3C 22G STRD UNSHLD PLENII</t>
  </si>
  <si>
    <t>25231BGY1000</t>
  </si>
  <si>
    <t>25231BGYCUST</t>
  </si>
  <si>
    <t>25231BSGN0500</t>
  </si>
  <si>
    <t>25231BSGN1000</t>
  </si>
  <si>
    <t>25231BTL1000</t>
  </si>
  <si>
    <t>25231BVT1000</t>
  </si>
  <si>
    <t>25232BGY0500</t>
  </si>
  <si>
    <t>3C 20G STRD UNSHLD PLENII</t>
  </si>
  <si>
    <t>25232BGY1000</t>
  </si>
  <si>
    <t>25234BBK1000</t>
  </si>
  <si>
    <t>3C 18G STRD UNSHLD PLENII</t>
  </si>
  <si>
    <t>25234BGY0500</t>
  </si>
  <si>
    <t>25234BGY1000</t>
  </si>
  <si>
    <t>25234BWH1000</t>
  </si>
  <si>
    <t>25234BYE1000</t>
  </si>
  <si>
    <t>25235BGY0500</t>
  </si>
  <si>
    <t>3C 16G STRD UNSHLD PLENII</t>
  </si>
  <si>
    <t>25235BGY1000</t>
  </si>
  <si>
    <t>25236BGY0500</t>
  </si>
  <si>
    <t>3C 14G STRD UNSHLD PLENII</t>
  </si>
  <si>
    <t>25236BGY1000</t>
  </si>
  <si>
    <t>25238BGY0500</t>
  </si>
  <si>
    <t>12/3C STR BARE COPPER U</t>
  </si>
  <si>
    <t>25238BGY1000</t>
  </si>
  <si>
    <t>25240BGY0500</t>
  </si>
  <si>
    <t>4C 22G SLD UNSHLD PLENII</t>
  </si>
  <si>
    <t>25240BGY1000</t>
  </si>
  <si>
    <t>25241BBK0500</t>
  </si>
  <si>
    <t>4C 22G STRD UNSHLD PLENII</t>
  </si>
  <si>
    <t>25241BBK1000</t>
  </si>
  <si>
    <t>25241BBL0500</t>
  </si>
  <si>
    <t>25241BBL1000</t>
  </si>
  <si>
    <t>25241BBN1000</t>
  </si>
  <si>
    <t>25241BGN0500</t>
  </si>
  <si>
    <t>25241BGN1000</t>
  </si>
  <si>
    <t>25241BGY0500</t>
  </si>
  <si>
    <t>25241BGY1000</t>
  </si>
  <si>
    <t>25241BGYCUST</t>
  </si>
  <si>
    <t>25241BRD1000</t>
  </si>
  <si>
    <t>25241BSGN1000</t>
  </si>
  <si>
    <t>25241BVT0500</t>
  </si>
  <si>
    <t>25241BVT1000</t>
  </si>
  <si>
    <t>25241BWH0500</t>
  </si>
  <si>
    <t>25241BWH1000</t>
  </si>
  <si>
    <t>25241BYE0500</t>
  </si>
  <si>
    <t>25241BYE1000</t>
  </si>
  <si>
    <t>25241BYE2000</t>
  </si>
  <si>
    <t>25241BYECUST</t>
  </si>
  <si>
    <t>25242BGY0500</t>
  </si>
  <si>
    <t>4C 20G STRD UNSHLD PLENII</t>
  </si>
  <si>
    <t>25242BGY1000</t>
  </si>
  <si>
    <t>25242BVT0500</t>
  </si>
  <si>
    <t>25242BVT1000</t>
  </si>
  <si>
    <t>25244BBK0500</t>
  </si>
  <si>
    <t>4C 18G STRD UNSHLD PLENII</t>
  </si>
  <si>
    <t>25244BBK1000</t>
  </si>
  <si>
    <t>25244BBL0500</t>
  </si>
  <si>
    <t>25244BBL1000</t>
  </si>
  <si>
    <t>25244BGN0500</t>
  </si>
  <si>
    <t>25244BGN1000</t>
  </si>
  <si>
    <t>25244BGY0150</t>
  </si>
  <si>
    <t>25244BGY0300</t>
  </si>
  <si>
    <t>25244BGY0500</t>
  </si>
  <si>
    <t>25244BGY1000</t>
  </si>
  <si>
    <t>25244BGYCUST</t>
  </si>
  <si>
    <t>25244BOR0500</t>
  </si>
  <si>
    <t>25244BOR1000</t>
  </si>
  <si>
    <t>25244BSGN1000</t>
  </si>
  <si>
    <t>25244BVT0500</t>
  </si>
  <si>
    <t>25244BVT1000</t>
  </si>
  <si>
    <t>25244BWH0500</t>
  </si>
  <si>
    <t>25244BWH1000</t>
  </si>
  <si>
    <t>25244BYE0500</t>
  </si>
  <si>
    <t>25244BYE1000</t>
  </si>
  <si>
    <t>25245BGY0500</t>
  </si>
  <si>
    <t>4C 16G STRD UNSHLD PLENII</t>
  </si>
  <si>
    <t>25245BGY1000</t>
  </si>
  <si>
    <t>25245BOR1000</t>
  </si>
  <si>
    <t>25245BWH0500</t>
  </si>
  <si>
    <t>25245BWH1000</t>
  </si>
  <si>
    <t>25246BBK0500</t>
  </si>
  <si>
    <t>4C 14G STRD UNSHLD PLENII</t>
  </si>
  <si>
    <t>25246BBK1000</t>
  </si>
  <si>
    <t>25246BGY0500</t>
  </si>
  <si>
    <t>25246BGY1000</t>
  </si>
  <si>
    <t>25246BGYCUST</t>
  </si>
  <si>
    <t>25246BOR1000</t>
  </si>
  <si>
    <t>25248BBK0500</t>
  </si>
  <si>
    <t>4C 12G STRD UNSHLD PLENII</t>
  </si>
  <si>
    <t>25248BBK0880</t>
  </si>
  <si>
    <t>25248BBK1000</t>
  </si>
  <si>
    <t>25248BGY0500</t>
  </si>
  <si>
    <t>25248BGY0880</t>
  </si>
  <si>
    <t>25248BGY1000</t>
  </si>
  <si>
    <t>25248BGYCUST</t>
  </si>
  <si>
    <t>25248BWH0500</t>
  </si>
  <si>
    <t>25248BWH1000</t>
  </si>
  <si>
    <t>25270BGY0500</t>
  </si>
  <si>
    <t>6C 22G STRD UNSHLD PLENII</t>
  </si>
  <si>
    <t>25270BGY1000</t>
  </si>
  <si>
    <t>25270BOR0500</t>
  </si>
  <si>
    <t>25270BOR1000</t>
  </si>
  <si>
    <t>25270BVT1000</t>
  </si>
  <si>
    <t>25271BGY0500</t>
  </si>
  <si>
    <t>8C 22G STRD UNSHLD PLENII</t>
  </si>
  <si>
    <t>25271BGY1000</t>
  </si>
  <si>
    <t>25271BWH1000</t>
  </si>
  <si>
    <t>25272BGY0500</t>
  </si>
  <si>
    <t>10C 22G STRD UNSHLD PLEN</t>
  </si>
  <si>
    <t>25272BGY1000</t>
  </si>
  <si>
    <t>25273BGY0500</t>
  </si>
  <si>
    <t>12C 22G STRD UNSHLD PLEN</t>
  </si>
  <si>
    <t>25273BGY1000</t>
  </si>
  <si>
    <t>25274BGY0500</t>
  </si>
  <si>
    <t>15C 22G STRD UNSHLD PLEN</t>
  </si>
  <si>
    <t>25274BGY1000</t>
  </si>
  <si>
    <t>252815BK1000</t>
  </si>
  <si>
    <t>RG/59 20G/1PR 18G BC PLEN</t>
  </si>
  <si>
    <t>252815IV0500</t>
  </si>
  <si>
    <t>252815IV1000</t>
  </si>
  <si>
    <t>252815VT0500</t>
  </si>
  <si>
    <t>252815VT1000</t>
  </si>
  <si>
    <t>252815YE0500</t>
  </si>
  <si>
    <t>25290BBK1000</t>
  </si>
  <si>
    <t>1P 22G SLD SHLD PLEN II</t>
  </si>
  <si>
    <t>25290BGY0500</t>
  </si>
  <si>
    <t>25290BGY1000</t>
  </si>
  <si>
    <t>25290BGYCUST</t>
  </si>
  <si>
    <t>25290BWH1000</t>
  </si>
  <si>
    <t>25290BYE1000</t>
  </si>
  <si>
    <t>25291BBK0500</t>
  </si>
  <si>
    <t>1P 22G STRD SHLD PLEN II</t>
  </si>
  <si>
    <t>25291BBK1000</t>
  </si>
  <si>
    <t>25291BBL0500</t>
  </si>
  <si>
    <t>25291BBL1000</t>
  </si>
  <si>
    <t>25291BGN0500</t>
  </si>
  <si>
    <t>25291BGN1000</t>
  </si>
  <si>
    <t>25291BGY0500</t>
  </si>
  <si>
    <t>25291BGY1000</t>
  </si>
  <si>
    <t>25291BGYCUST</t>
  </si>
  <si>
    <t>25291BOR1000</t>
  </si>
  <si>
    <t>25291BRD1000</t>
  </si>
  <si>
    <t>25291BSGN1000</t>
  </si>
  <si>
    <t>25291BTL1000</t>
  </si>
  <si>
    <t>25291BVT0500</t>
  </si>
  <si>
    <t>25291BVT1000</t>
  </si>
  <si>
    <t>25291BWH0500</t>
  </si>
  <si>
    <t>25291BWH1000</t>
  </si>
  <si>
    <t>25291BYE0500</t>
  </si>
  <si>
    <t>25291BYE1000</t>
  </si>
  <si>
    <t>25292BBK0500</t>
  </si>
  <si>
    <t>1P 20G STRD SHLD PLEN II</t>
  </si>
  <si>
    <t>25292BBK1000</t>
  </si>
  <si>
    <t>25292BBL0500</t>
  </si>
  <si>
    <t>25292BBL1000</t>
  </si>
  <si>
    <t>25292BGN1000</t>
  </si>
  <si>
    <t>25292BGY0500</t>
  </si>
  <si>
    <t>25292BGY1000</t>
  </si>
  <si>
    <t>25292BGYCUST</t>
  </si>
  <si>
    <t>25292BPK0500</t>
  </si>
  <si>
    <t>25292BPK1000</t>
  </si>
  <si>
    <t>25292BVT0500</t>
  </si>
  <si>
    <t>25292BVT1000</t>
  </si>
  <si>
    <t>25292BWH1000</t>
  </si>
  <si>
    <t>25292BWHCUST</t>
  </si>
  <si>
    <t>25292BYE0500</t>
  </si>
  <si>
    <t>25292BYE1000</t>
  </si>
  <si>
    <t>25293BBK0500</t>
  </si>
  <si>
    <t>1P 18G STRD SHLD PLEN II</t>
  </si>
  <si>
    <t>25293BBK1000</t>
  </si>
  <si>
    <t>25293BBL0500</t>
  </si>
  <si>
    <t>25293BBL1000</t>
  </si>
  <si>
    <t>25293BBN0500</t>
  </si>
  <si>
    <t>25293BBN1000</t>
  </si>
  <si>
    <t>25293BGN0500</t>
  </si>
  <si>
    <t>25293BGN1000</t>
  </si>
  <si>
    <t>25293BGY0500</t>
  </si>
  <si>
    <t>25293BGY1000</t>
  </si>
  <si>
    <t>25293BGYCUST</t>
  </si>
  <si>
    <t>25293BOR1000</t>
  </si>
  <si>
    <t>25293BPK0500</t>
  </si>
  <si>
    <t>25293BPK1000</t>
  </si>
  <si>
    <t>25293BVT0500</t>
  </si>
  <si>
    <t>25293BVT1000</t>
  </si>
  <si>
    <t>25293BWH0500</t>
  </si>
  <si>
    <t>25293BWH1000</t>
  </si>
  <si>
    <t>25293BYE0500</t>
  </si>
  <si>
    <t>25293BYE1000</t>
  </si>
  <si>
    <t>25293BYECUST</t>
  </si>
  <si>
    <t>25294BBK0500</t>
  </si>
  <si>
    <t>1P 16G STRD SHLD PLEN II</t>
  </si>
  <si>
    <t>25294BBK1000</t>
  </si>
  <si>
    <t>25294BBL0500</t>
  </si>
  <si>
    <t>25294BBL1000</t>
  </si>
  <si>
    <t>25294BGY0500</t>
  </si>
  <si>
    <t>25294BGY1000</t>
  </si>
  <si>
    <t>25294BGYCUST</t>
  </si>
  <si>
    <t>25294BOR0500</t>
  </si>
  <si>
    <t>25294BOR1000</t>
  </si>
  <si>
    <t>25294BVT0500</t>
  </si>
  <si>
    <t>25294BVT1000</t>
  </si>
  <si>
    <t>25294BWH0500</t>
  </si>
  <si>
    <t>25294BWH1000</t>
  </si>
  <si>
    <t>25295BBN0500</t>
  </si>
  <si>
    <t>1P 14G STRD BC SHLD PLEN</t>
  </si>
  <si>
    <t>25295BBN1000</t>
  </si>
  <si>
    <t>25295BGY0500</t>
  </si>
  <si>
    <t>25295BGY1000</t>
  </si>
  <si>
    <t>25295BGYCUST</t>
  </si>
  <si>
    <t>25295BPK0500</t>
  </si>
  <si>
    <t>25295BPK1000</t>
  </si>
  <si>
    <t>25296BGY0500</t>
  </si>
  <si>
    <t>1P 12G STRD BC SHLD PLEN</t>
  </si>
  <si>
    <t>25296BGY1000</t>
  </si>
  <si>
    <t>25296BGYCUST</t>
  </si>
  <si>
    <t>25296BOR1000</t>
  </si>
  <si>
    <t>252CSVHSBK0500</t>
  </si>
  <si>
    <t>2-25G COAX SVHS PLEN</t>
  </si>
  <si>
    <t>252CSVHSBK1000</t>
  </si>
  <si>
    <t>25300BGY0500</t>
  </si>
  <si>
    <t>3C 22G SLD SHLD PLEN II</t>
  </si>
  <si>
    <t>25300BGY1000</t>
  </si>
  <si>
    <t>25300BYE0500</t>
  </si>
  <si>
    <t>25300BYE1000</t>
  </si>
  <si>
    <t>25301BBL0500</t>
  </si>
  <si>
    <t>3C 22G STRD SHLD PLEN II</t>
  </si>
  <si>
    <t>25301BBL1000</t>
  </si>
  <si>
    <t>25301BGY0500</t>
  </si>
  <si>
    <t>25301BGY1000</t>
  </si>
  <si>
    <t>25301BSGN1000</t>
  </si>
  <si>
    <t>25301BYE0500</t>
  </si>
  <si>
    <t>25301BYE1000</t>
  </si>
  <si>
    <t>25302BGN0500</t>
  </si>
  <si>
    <t>3C 20G STRD BC SHLD PLEN</t>
  </si>
  <si>
    <t>25302BGN1000</t>
  </si>
  <si>
    <t>25302BGY0500</t>
  </si>
  <si>
    <t>25302BGY1000</t>
  </si>
  <si>
    <t>25303BGY0500</t>
  </si>
  <si>
    <t>3C 18G STRD BC SHLD PLEN</t>
  </si>
  <si>
    <t>25303BGY1000</t>
  </si>
  <si>
    <t>25303BWH1000</t>
  </si>
  <si>
    <t>3C 18G STR BC SHLD CMP</t>
  </si>
  <si>
    <t>253186BBK1000</t>
  </si>
  <si>
    <t>6C 18G STRD SHLD PLEN II</t>
  </si>
  <si>
    <t>253186BGN0500</t>
  </si>
  <si>
    <t>253186BGN1000</t>
  </si>
  <si>
    <t>253186BGY0500</t>
  </si>
  <si>
    <t>253186BGY1000</t>
  </si>
  <si>
    <t>253186BGYCUST</t>
  </si>
  <si>
    <t>253186BOR0500</t>
  </si>
  <si>
    <t>253186BOR1000</t>
  </si>
  <si>
    <t>253186BVT0500</t>
  </si>
  <si>
    <t>253186BVT1000</t>
  </si>
  <si>
    <t>253186BWH1000</t>
  </si>
  <si>
    <t>6C 18G SHLD PLENUM CMP</t>
  </si>
  <si>
    <t>253186BYE0500</t>
  </si>
  <si>
    <t>253186BYE1000</t>
  </si>
  <si>
    <t>253188BGY0500</t>
  </si>
  <si>
    <t>8C 18G STRD SHLD PLEN II</t>
  </si>
  <si>
    <t>253188BGY1000</t>
  </si>
  <si>
    <t>253188BGYCUST</t>
  </si>
  <si>
    <t>253188BWH1000</t>
  </si>
  <si>
    <t>253241BBK0500</t>
  </si>
  <si>
    <t>4C 22G STRD SHLD PLEN II</t>
  </si>
  <si>
    <t>253241BBK1000</t>
  </si>
  <si>
    <t>253241BBN0500</t>
  </si>
  <si>
    <t>253241BBN1000</t>
  </si>
  <si>
    <t>253241BGY0500</t>
  </si>
  <si>
    <t>253241BGY1000</t>
  </si>
  <si>
    <t>253241BGYCUST</t>
  </si>
  <si>
    <t>253241BTWH1000</t>
  </si>
  <si>
    <t>253241BWH0500</t>
  </si>
  <si>
    <t>253241BWH1000</t>
  </si>
  <si>
    <t>253241BYE0500</t>
  </si>
  <si>
    <t>253241BYE1000</t>
  </si>
  <si>
    <t>253244BBK0500</t>
  </si>
  <si>
    <t>4C 18G STRD SHLD PLEN II</t>
  </si>
  <si>
    <t>253244BBK1000</t>
  </si>
  <si>
    <t>253244BGY0500</t>
  </si>
  <si>
    <t>253244BGY1000</t>
  </si>
  <si>
    <t>253244BGYCUST</t>
  </si>
  <si>
    <t>253244BVT0500</t>
  </si>
  <si>
    <t>253244BVT1000</t>
  </si>
  <si>
    <t>253244BWH0500</t>
  </si>
  <si>
    <t>253244BWH1000</t>
  </si>
  <si>
    <t>253244BYE1000</t>
  </si>
  <si>
    <t>253245BGY1000</t>
  </si>
  <si>
    <t>4C 16G STRD SHLD PLENII</t>
  </si>
  <si>
    <t>253249BYE1000</t>
  </si>
  <si>
    <t>4C 18G SOL SHLD CMP</t>
  </si>
  <si>
    <t>253270BBK0500</t>
  </si>
  <si>
    <t>6C 22G STRD SHLD PLEN II</t>
  </si>
  <si>
    <t>253270BBK1000</t>
  </si>
  <si>
    <t>253270BGN0500</t>
  </si>
  <si>
    <t>253270BGN1000</t>
  </si>
  <si>
    <t>253270BGY0500</t>
  </si>
  <si>
    <t>253270BGY1000</t>
  </si>
  <si>
    <t>253270BGYCUST</t>
  </si>
  <si>
    <t>253270BOR0500</t>
  </si>
  <si>
    <t>253270BOR1000</t>
  </si>
  <si>
    <t>253270BSGN1000</t>
  </si>
  <si>
    <t>253270BWH0500</t>
  </si>
  <si>
    <t>253270BWH1000</t>
  </si>
  <si>
    <t>253270BWHOR1000</t>
  </si>
  <si>
    <t>253270BYE0500</t>
  </si>
  <si>
    <t>253270BYE1000</t>
  </si>
  <si>
    <t>253271BGY0500</t>
  </si>
  <si>
    <t>8C 22G STRD SHLD PLEN II</t>
  </si>
  <si>
    <t>253271BGY1000</t>
  </si>
  <si>
    <t>253271BWH0500</t>
  </si>
  <si>
    <t>253271BWH1000</t>
  </si>
  <si>
    <t>253272BBK0500</t>
  </si>
  <si>
    <t>10C 22G STRD SHLD PLEN II</t>
  </si>
  <si>
    <t>253272BBK1000</t>
  </si>
  <si>
    <t>253272BGY0500</t>
  </si>
  <si>
    <t>253272BGY1000</t>
  </si>
  <si>
    <t>253274BGY0500</t>
  </si>
  <si>
    <t>15C 22G STRD SHLD PLEN II</t>
  </si>
  <si>
    <t>253274BGY1000</t>
  </si>
  <si>
    <t>25352BGY0500</t>
  </si>
  <si>
    <t>3C 22G (2S/1UN) PLEN II</t>
  </si>
  <si>
    <t>25352BGY1000</t>
  </si>
  <si>
    <t>25355BGY0500</t>
  </si>
  <si>
    <t>4C 22G SLD (2S/2UN)PLENII</t>
  </si>
  <si>
    <t>25355BGY1000</t>
  </si>
  <si>
    <t>25355BGYCUST</t>
  </si>
  <si>
    <t>25355BOR0500</t>
  </si>
  <si>
    <t>4C 22G SLD(2S/2UN)PLEN II</t>
  </si>
  <si>
    <t>25355BOR1000</t>
  </si>
  <si>
    <t>25355BYE0500</t>
  </si>
  <si>
    <t>25355BYE1000</t>
  </si>
  <si>
    <t>25357BBL0500</t>
  </si>
  <si>
    <t>4C 22G STR (2S/2UN)PLENII</t>
  </si>
  <si>
    <t>25357BBL1000</t>
  </si>
  <si>
    <t>25357BBLCUST</t>
  </si>
  <si>
    <t>25357BGN1000</t>
  </si>
  <si>
    <t>25357BGY0500</t>
  </si>
  <si>
    <t>25357BGY1000</t>
  </si>
  <si>
    <t>25357BGYCUST</t>
  </si>
  <si>
    <t>25357BOR0500</t>
  </si>
  <si>
    <t>25357BOR1000</t>
  </si>
  <si>
    <t>25357BORCUST</t>
  </si>
  <si>
    <t>4C 22G STR (2S/2UN) PLENII</t>
  </si>
  <si>
    <t>25357BVT0500</t>
  </si>
  <si>
    <t>25357BVT1000</t>
  </si>
  <si>
    <t>25357BWH1000</t>
  </si>
  <si>
    <t>25357BYE1000</t>
  </si>
  <si>
    <t>25358BGY0500</t>
  </si>
  <si>
    <t>3C 20G (2S/1UN) PLEN II</t>
  </si>
  <si>
    <t>25358BGY1000</t>
  </si>
  <si>
    <t>25358BGYCUST</t>
  </si>
  <si>
    <t>25359BGY0500</t>
  </si>
  <si>
    <t>4C 20G (2S/2UN) PLEN II</t>
  </si>
  <si>
    <t>25359BGY1000</t>
  </si>
  <si>
    <t>25359BGYCUST</t>
  </si>
  <si>
    <t>25359BVT0500</t>
  </si>
  <si>
    <t>25359BVT1000</t>
  </si>
  <si>
    <t>25359BWH0500</t>
  </si>
  <si>
    <t>4C 20G(2S/2UN)PLEN II</t>
  </si>
  <si>
    <t>25359BWH1000</t>
  </si>
  <si>
    <t>25359BWHCUST</t>
  </si>
  <si>
    <t>25359BYE1000</t>
  </si>
  <si>
    <t>25360BGY1000</t>
  </si>
  <si>
    <t>4C 18G STR (2S/2UN)PLENII</t>
  </si>
  <si>
    <t>25372BGY0500</t>
  </si>
  <si>
    <t>5C 22G (3S/2UN) PLEN II</t>
  </si>
  <si>
    <t>25372BGY1000</t>
  </si>
  <si>
    <t>253752BYE0500</t>
  </si>
  <si>
    <t>3P 18G STRD SHLD PLEN</t>
  </si>
  <si>
    <t>253752BYE1000</t>
  </si>
  <si>
    <t>253855BGY0500</t>
  </si>
  <si>
    <t>5C 22G STRD SHLD PLEN II</t>
  </si>
  <si>
    <t>253855BGY1000</t>
  </si>
  <si>
    <t>253CRGBBK0500</t>
  </si>
  <si>
    <t>3 COAX 25G RGB PLEN</t>
  </si>
  <si>
    <t>253CRGBBK1000</t>
  </si>
  <si>
    <t>254245EZBK1000</t>
  </si>
  <si>
    <t>4P 24G SLD CAT 5E PLEN</t>
  </si>
  <si>
    <t>254245EZBL1000</t>
  </si>
  <si>
    <t>254245EZBN1000</t>
  </si>
  <si>
    <t>254245EZGN1000</t>
  </si>
  <si>
    <t>254245EZGY1000</t>
  </si>
  <si>
    <t>254245EZIV1000</t>
  </si>
  <si>
    <t>254245EZOR1000</t>
  </si>
  <si>
    <t>254245EZPK1000</t>
  </si>
  <si>
    <t>254245EZRD1000</t>
  </si>
  <si>
    <t>254245EZSGN1000</t>
  </si>
  <si>
    <t>254245EZVT1000</t>
  </si>
  <si>
    <t>254245EZWH1000</t>
  </si>
  <si>
    <t>254245EZYE1000</t>
  </si>
  <si>
    <t>254245FBK0500</t>
  </si>
  <si>
    <t>4PR 24G SHLD CAT5E CMP</t>
  </si>
  <si>
    <t>254245FBK1000</t>
  </si>
  <si>
    <t>254245FBL0500</t>
  </si>
  <si>
    <t>4PR 24G SHLD CAT5E CMP  500 FT</t>
  </si>
  <si>
    <t>254245FBL1000</t>
  </si>
  <si>
    <t>254245FGY0500</t>
  </si>
  <si>
    <t>254245FGY1000</t>
  </si>
  <si>
    <t>254245FWH0500</t>
  </si>
  <si>
    <t>254245FWH1000</t>
  </si>
  <si>
    <t>254246ABK1000</t>
  </si>
  <si>
    <t>4P 23G CAT6A UTP CMP</t>
  </si>
  <si>
    <t>254246ABL1000</t>
  </si>
  <si>
    <t>254246AFBK0500</t>
  </si>
  <si>
    <t>4PR 23G SHLD CAT6A CMP</t>
  </si>
  <si>
    <t>254246AFBK1000</t>
  </si>
  <si>
    <t>254246AFBL0100</t>
  </si>
  <si>
    <t>254246AFBL0500</t>
  </si>
  <si>
    <t>254246AFBL0750</t>
  </si>
  <si>
    <t>254246AFBL1000</t>
  </si>
  <si>
    <t>254246AFWH1000</t>
  </si>
  <si>
    <t>254246AGN1000</t>
  </si>
  <si>
    <t>254246AGY1000</t>
  </si>
  <si>
    <t>254246ARD1000</t>
  </si>
  <si>
    <t>254246AWH1000</t>
  </si>
  <si>
    <t>254246EZBK1000</t>
  </si>
  <si>
    <t>4P 23G SLD CAT 6 PLENUM</t>
  </si>
  <si>
    <t>254246EZBL1000</t>
  </si>
  <si>
    <t>254246EZGN1000</t>
  </si>
  <si>
    <t>254246EZGY1000</t>
  </si>
  <si>
    <t>254246EZOR1000</t>
  </si>
  <si>
    <t>254246EZPK1000</t>
  </si>
  <si>
    <t>254246EZRD1000</t>
  </si>
  <si>
    <t>254246EZSGN1000</t>
  </si>
  <si>
    <t>254246EZVT1000</t>
  </si>
  <si>
    <t>254246EZWH1000</t>
  </si>
  <si>
    <t>254246EZYE1000</t>
  </si>
  <si>
    <t>254246FBK0500</t>
  </si>
  <si>
    <t>4PR 23G SHLD CAT6 CMP</t>
  </si>
  <si>
    <t>254246FBK1000</t>
  </si>
  <si>
    <t>254246FBL1000</t>
  </si>
  <si>
    <t>254246FGY0500</t>
  </si>
  <si>
    <t>254246FGY1000</t>
  </si>
  <si>
    <t>254246FWH0500</t>
  </si>
  <si>
    <t>254246FWH1000</t>
  </si>
  <si>
    <t>254247FBK1000</t>
  </si>
  <si>
    <t>4PR 22G SHLD CAT7 CMP</t>
  </si>
  <si>
    <t>25431BNT1000</t>
  </si>
  <si>
    <t>3P 22G STR I/SHLD PLENUM</t>
  </si>
  <si>
    <t>25440BBK1000</t>
  </si>
  <si>
    <t>2P 18G STRD IND SHLD PLEN</t>
  </si>
  <si>
    <t>25440BGY0500</t>
  </si>
  <si>
    <t>25440BGY1000</t>
  </si>
  <si>
    <t>25440BGYCUST</t>
  </si>
  <si>
    <t>25441BGY0500</t>
  </si>
  <si>
    <t>3P 18G STRD IND SHLD PLEN</t>
  </si>
  <si>
    <t>25441BGY1000</t>
  </si>
  <si>
    <t>25441BGYCUST</t>
  </si>
  <si>
    <t>25441BYE1000</t>
  </si>
  <si>
    <t>25510BBL0500</t>
  </si>
  <si>
    <t>2P 22G STRD IND SHLD PLEN</t>
  </si>
  <si>
    <t>25510BBL1000</t>
  </si>
  <si>
    <t>25510BGN0500</t>
  </si>
  <si>
    <t>25510BGN1000</t>
  </si>
  <si>
    <t>25510BGY0500</t>
  </si>
  <si>
    <t>25510BGY1000</t>
  </si>
  <si>
    <t>25510BGYCUST</t>
  </si>
  <si>
    <t>25510BOR1000</t>
  </si>
  <si>
    <t>25510BYE0500</t>
  </si>
  <si>
    <t>2P 22G STRD I/O SHLD PLEN</t>
  </si>
  <si>
    <t>25510BYE1000</t>
  </si>
  <si>
    <t>255CRGBBK0500</t>
  </si>
  <si>
    <t>5 COAX 25G RGB HV PLEN</t>
  </si>
  <si>
    <t>255CRGBBK1000</t>
  </si>
  <si>
    <t>256100BK0500</t>
  </si>
  <si>
    <t>RG/6 18G BCCS 100/60% PLN</t>
  </si>
  <si>
    <t>256100BK1000</t>
  </si>
  <si>
    <t>256100IV0500</t>
  </si>
  <si>
    <t>256100IV1000</t>
  </si>
  <si>
    <t>256300BK0500</t>
  </si>
  <si>
    <t>RG/6 18G BCCS PLEN</t>
  </si>
  <si>
    <t>256300BK1000</t>
  </si>
  <si>
    <t>256300IV0500</t>
  </si>
  <si>
    <t>256300IV1000</t>
  </si>
  <si>
    <t>256350BK0500</t>
  </si>
  <si>
    <t>RG/6 18G BC DIG VID PLEN</t>
  </si>
  <si>
    <t>256350BK1000</t>
  </si>
  <si>
    <t>256350BL0500</t>
  </si>
  <si>
    <t>256350BL1000</t>
  </si>
  <si>
    <t>256350IV0500</t>
  </si>
  <si>
    <t>256350IV1000</t>
  </si>
  <si>
    <t>3G/6 18G BC DIG VID PLEN</t>
  </si>
  <si>
    <t>256350RD0500</t>
  </si>
  <si>
    <t>256350RD1000</t>
  </si>
  <si>
    <t>256350YE0500</t>
  </si>
  <si>
    <t>256350YE1000</t>
  </si>
  <si>
    <t>256CRGB2PBK0500</t>
  </si>
  <si>
    <t>6 COAX 25G W/2 D25454 CMP</t>
  </si>
  <si>
    <t>256CRGB2PBK1000</t>
  </si>
  <si>
    <t>25751BGY0500</t>
  </si>
  <si>
    <t>2P 18G STRD UNSHLD PLEN</t>
  </si>
  <si>
    <t>25751BGY1000</t>
  </si>
  <si>
    <t>25751BOR1000</t>
  </si>
  <si>
    <t>25752BGY0500</t>
  </si>
  <si>
    <t>3P 18G STRD UNSHLD PLEN</t>
  </si>
  <si>
    <t>25752BGY1000</t>
  </si>
  <si>
    <t>25753BGY0500</t>
  </si>
  <si>
    <t>4P 18G STRD UNSHLD PLEN</t>
  </si>
  <si>
    <t>25753BGY1000</t>
  </si>
  <si>
    <t>25806BK0500</t>
  </si>
  <si>
    <t>RG/6 18G SLD EC 95% PLEN</t>
  </si>
  <si>
    <t>25806BK1000</t>
  </si>
  <si>
    <t>25806GN0500</t>
  </si>
  <si>
    <t>RG/6 18G SLD BC 95% PLEN</t>
  </si>
  <si>
    <t>25806GN1000</t>
  </si>
  <si>
    <t>25806GY1000</t>
  </si>
  <si>
    <t>25806IV0500</t>
  </si>
  <si>
    <t>25806IV1000</t>
  </si>
  <si>
    <t>25810BK0500</t>
  </si>
  <si>
    <t>RG-213 12G STR FOIL/TC BRAID</t>
  </si>
  <si>
    <t>25810BK1000</t>
  </si>
  <si>
    <t>25810IV1000</t>
  </si>
  <si>
    <t>25810NT0500</t>
  </si>
  <si>
    <t>25810NT1000</t>
  </si>
  <si>
    <t>25811NT0500</t>
  </si>
  <si>
    <t>RG/11 14G SLD BC 95% PLEN</t>
  </si>
  <si>
    <t>25811NT1000</t>
  </si>
  <si>
    <t>25812BK1000</t>
  </si>
  <si>
    <t>RG/58 20G STR FOIL/TC BRAID JK</t>
  </si>
  <si>
    <t>25812GY1000</t>
  </si>
  <si>
    <t>25812IV0500</t>
  </si>
  <si>
    <t>25812IV1000</t>
  </si>
  <si>
    <t>25815BK0500</t>
  </si>
  <si>
    <t>RG/59 20G SLD BC 95% PLEN</t>
  </si>
  <si>
    <t>25815BK1000</t>
  </si>
  <si>
    <t>25815BL0500</t>
  </si>
  <si>
    <t>25815BL1000</t>
  </si>
  <si>
    <t>25815IV0500</t>
  </si>
  <si>
    <t>25815IV1000</t>
  </si>
  <si>
    <t>25815VT0500</t>
  </si>
  <si>
    <t>25815VT1000</t>
  </si>
  <si>
    <t>25815WH0500</t>
  </si>
  <si>
    <t>25815WH1000</t>
  </si>
  <si>
    <t>25815YE1000</t>
  </si>
  <si>
    <t>25819BK0500</t>
  </si>
  <si>
    <t>RG/59 20G SHL P/VIDEO PLN</t>
  </si>
  <si>
    <t>25819BK1000</t>
  </si>
  <si>
    <t>25819IV0500</t>
  </si>
  <si>
    <t>25819IV1000</t>
  </si>
  <si>
    <t>25819RD0500</t>
  </si>
  <si>
    <t>25819RD1000</t>
  </si>
  <si>
    <t>25819YE0500</t>
  </si>
  <si>
    <t>25819YE1000</t>
  </si>
  <si>
    <t>25821NT0500</t>
  </si>
  <si>
    <t>RG/11 14G BC 100/65% PLEN</t>
  </si>
  <si>
    <t>25821NT1000</t>
  </si>
  <si>
    <t>25825BK0500</t>
  </si>
  <si>
    <t>MINIMAX 25G COAX PLEN JKT</t>
  </si>
  <si>
    <t>25825BK1000</t>
  </si>
  <si>
    <t>25825BL0500</t>
  </si>
  <si>
    <t>25825BL1000</t>
  </si>
  <si>
    <t>25825BN0500</t>
  </si>
  <si>
    <t>25825BN1000</t>
  </si>
  <si>
    <t>25825GN0500</t>
  </si>
  <si>
    <t>25825GN1000</t>
  </si>
  <si>
    <t>25825RD0500</t>
  </si>
  <si>
    <t>25825RD1000</t>
  </si>
  <si>
    <t>25825WH0500</t>
  </si>
  <si>
    <t>25825WH1000</t>
  </si>
  <si>
    <t>25825YE0500</t>
  </si>
  <si>
    <t>25825YE1000</t>
  </si>
  <si>
    <t>25841BK0500</t>
  </si>
  <si>
    <t>RG/6 18G BC 100/90% PLEN</t>
  </si>
  <si>
    <t>25841BK1000</t>
  </si>
  <si>
    <t>25841IV0500</t>
  </si>
  <si>
    <t>25841IV1000</t>
  </si>
  <si>
    <t>25841RD0500</t>
  </si>
  <si>
    <t>25841RD1000</t>
  </si>
  <si>
    <t>25841YE0500</t>
  </si>
  <si>
    <t>25841YE1000</t>
  </si>
  <si>
    <t>25855BGY0500</t>
  </si>
  <si>
    <t>5C 22G STRD UNSHLD PLENII</t>
  </si>
  <si>
    <t>25855BGY1000</t>
  </si>
  <si>
    <t>2598G8BK0500</t>
  </si>
  <si>
    <t>RG8/U 10AWG 50 OHM COAX</t>
  </si>
  <si>
    <t>2598G8BK1000</t>
  </si>
  <si>
    <t>25Q821NT0500</t>
  </si>
  <si>
    <t>RG/11 14G QUAD SHLD PLEN</t>
  </si>
  <si>
    <t>25Q821NT1000</t>
  </si>
  <si>
    <t>25Q841BK0500</t>
  </si>
  <si>
    <t>RG/6 18G BC QUAD PLEN</t>
  </si>
  <si>
    <t>25Q841BK1000</t>
  </si>
  <si>
    <t>25Q841IV0500</t>
  </si>
  <si>
    <t>25Q841IV1000</t>
  </si>
  <si>
    <t>262GY1000</t>
  </si>
  <si>
    <t>5C 20G STRD USHLD PVC JKT</t>
  </si>
  <si>
    <t>270GY0500</t>
  </si>
  <si>
    <t>6C 22G STRD USHLD PVC JKT</t>
  </si>
  <si>
    <t>270GY1000</t>
  </si>
  <si>
    <t>270GYCUST</t>
  </si>
  <si>
    <t>271GY0500</t>
  </si>
  <si>
    <t>8C 22G STRD USHLD PVC JKT</t>
  </si>
  <si>
    <t>271GY1000</t>
  </si>
  <si>
    <t>271GYCUST</t>
  </si>
  <si>
    <t>272GY0500</t>
  </si>
  <si>
    <t>10C 22G STRD USHL PVC JKT</t>
  </si>
  <si>
    <t>272GY1000</t>
  </si>
  <si>
    <t>272GYCUST</t>
  </si>
  <si>
    <t>273WH0500</t>
  </si>
  <si>
    <t>12C 22G STRD USHLD PVC JKT</t>
  </si>
  <si>
    <t>274GY0500</t>
  </si>
  <si>
    <t>15C 22G STRD USHL PVC JKT</t>
  </si>
  <si>
    <t>274GY1000</t>
  </si>
  <si>
    <t>274GYCUST</t>
  </si>
  <si>
    <t>275GY1000</t>
  </si>
  <si>
    <t>20C 22G STRD USHL PVC JKT</t>
  </si>
  <si>
    <t>2806BBK0500</t>
  </si>
  <si>
    <t>RG/6 18G 1PR 16G BC PVC</t>
  </si>
  <si>
    <t>2806BBK1000</t>
  </si>
  <si>
    <t>280GY0500</t>
  </si>
  <si>
    <t>5C 18G STRD USHLD PVC JKT</t>
  </si>
  <si>
    <t>280GY1000</t>
  </si>
  <si>
    <t>2815BBK0500</t>
  </si>
  <si>
    <t>RG/59 20G/1PR 18G BC PVC</t>
  </si>
  <si>
    <t>2815BBK1000</t>
  </si>
  <si>
    <t>2815BGN0500</t>
  </si>
  <si>
    <t>2815BGN1000</t>
  </si>
  <si>
    <t>2815BWH0500</t>
  </si>
  <si>
    <t>2815BWH1000</t>
  </si>
  <si>
    <t>2815EBK0500</t>
  </si>
  <si>
    <t>RG/59 20G 1P 18G ECONOMY</t>
  </si>
  <si>
    <t>2815EBK1000</t>
  </si>
  <si>
    <t>2815EWH0500</t>
  </si>
  <si>
    <t>2815EWH1000</t>
  </si>
  <si>
    <t>281GY0500</t>
  </si>
  <si>
    <t>7C 18G STRD USHLD PVC JKT</t>
  </si>
  <si>
    <t>281GY1000</t>
  </si>
  <si>
    <t>281GYCUST</t>
  </si>
  <si>
    <t>282GY0500</t>
  </si>
  <si>
    <t>9C 18G STRD USHLD PVC JKT</t>
  </si>
  <si>
    <t>282GY1000</t>
  </si>
  <si>
    <t>283GY0500</t>
  </si>
  <si>
    <t>12C 18G STRD USHL PVC JKT</t>
  </si>
  <si>
    <t>283GY1000</t>
  </si>
  <si>
    <t>284GY0500</t>
  </si>
  <si>
    <t>15C 18G STRD USHL PVC JKT</t>
  </si>
  <si>
    <t>284GY1000</t>
  </si>
  <si>
    <t>285GY0500</t>
  </si>
  <si>
    <t>20C 18G STRD USHL PVC JKT</t>
  </si>
  <si>
    <t>285GY1000</t>
  </si>
  <si>
    <t>290GY0500</t>
  </si>
  <si>
    <t>1P 22G SLD SHLD PVC JKT</t>
  </si>
  <si>
    <t>290GY1000</t>
  </si>
  <si>
    <t>290GYCUST</t>
  </si>
  <si>
    <t>290WH1000</t>
  </si>
  <si>
    <t>291BK0500</t>
  </si>
  <si>
    <t>1P 22G STRD SHLD PVC JKT</t>
  </si>
  <si>
    <t>291BK1000</t>
  </si>
  <si>
    <t>291BL0500</t>
  </si>
  <si>
    <t>291BL1000</t>
  </si>
  <si>
    <t>291BN0500</t>
  </si>
  <si>
    <t>291BN1000</t>
  </si>
  <si>
    <t>291GN0500</t>
  </si>
  <si>
    <t>291GN1000</t>
  </si>
  <si>
    <t>291GY0500</t>
  </si>
  <si>
    <t>291GY1000</t>
  </si>
  <si>
    <t>291GYCUST</t>
  </si>
  <si>
    <t>291OR0500</t>
  </si>
  <si>
    <t>291OR1000</t>
  </si>
  <si>
    <t>291ORCUST</t>
  </si>
  <si>
    <t>291RD0500</t>
  </si>
  <si>
    <t>291RD1000</t>
  </si>
  <si>
    <t>291VT0500</t>
  </si>
  <si>
    <t>291VT1000</t>
  </si>
  <si>
    <t>291WH0500</t>
  </si>
  <si>
    <t>291WH1000</t>
  </si>
  <si>
    <t>291YE0500</t>
  </si>
  <si>
    <t>291YE1000</t>
  </si>
  <si>
    <t>292BK1000</t>
  </si>
  <si>
    <t>1P 20G STRD SHLD PVC JKT</t>
  </si>
  <si>
    <t>292BL0500</t>
  </si>
  <si>
    <t>292BL1000</t>
  </si>
  <si>
    <t>292BN0500</t>
  </si>
  <si>
    <t>292BN1000</t>
  </si>
  <si>
    <t>292GY0500</t>
  </si>
  <si>
    <t>292GY1000</t>
  </si>
  <si>
    <t>292GYCUST</t>
  </si>
  <si>
    <t>292VT1000</t>
  </si>
  <si>
    <t>1p 20G STRD SHLD PVC JKT</t>
  </si>
  <si>
    <t>292WH0500</t>
  </si>
  <si>
    <t>292WH1000</t>
  </si>
  <si>
    <t>292YE0500</t>
  </si>
  <si>
    <t>292YE1000</t>
  </si>
  <si>
    <t>293BK0500</t>
  </si>
  <si>
    <t>1P 18G STRD SHLD PVC JKT</t>
  </si>
  <si>
    <t>293BK1000</t>
  </si>
  <si>
    <t>293BL0500</t>
  </si>
  <si>
    <t>293BL1000</t>
  </si>
  <si>
    <t>293GN0500</t>
  </si>
  <si>
    <t>293GN1000</t>
  </si>
  <si>
    <t>293GY0500</t>
  </si>
  <si>
    <t>293GY1000</t>
  </si>
  <si>
    <t>293GYCUST</t>
  </si>
  <si>
    <t>293VT0500</t>
  </si>
  <si>
    <t>293VT1000</t>
  </si>
  <si>
    <t>293WH0500</t>
  </si>
  <si>
    <t>293WH1000</t>
  </si>
  <si>
    <t>293YE0500</t>
  </si>
  <si>
    <t>293YE1000</t>
  </si>
  <si>
    <t>294BK0500</t>
  </si>
  <si>
    <t>1P 16G STRD SHLD PVC JKT</t>
  </si>
  <si>
    <t>294BK1000</t>
  </si>
  <si>
    <t>294GY0500</t>
  </si>
  <si>
    <t>294GY1000</t>
  </si>
  <si>
    <t>294GYCUST</t>
  </si>
  <si>
    <t>295GY0500</t>
  </si>
  <si>
    <t>1P 14G STRD SHLD PVC JKT</t>
  </si>
  <si>
    <t>295GY1000</t>
  </si>
  <si>
    <t>295GYCUST</t>
  </si>
  <si>
    <t>296GY0500</t>
  </si>
  <si>
    <t>1P 12G STRD SHLD PVC JKT</t>
  </si>
  <si>
    <t>296GY1000</t>
  </si>
  <si>
    <t>296GYCUST</t>
  </si>
  <si>
    <t>300GY0500</t>
  </si>
  <si>
    <t>3C 22G SLD SHLD PVC JKT</t>
  </si>
  <si>
    <t>300GY1000</t>
  </si>
  <si>
    <t>3011BK0500</t>
  </si>
  <si>
    <t>4C 20G STRD SHLD PVC JKT</t>
  </si>
  <si>
    <t>3011BK1000</t>
  </si>
  <si>
    <t>3011GY0500</t>
  </si>
  <si>
    <t>3011GY1000</t>
  </si>
  <si>
    <t>301BN1000</t>
  </si>
  <si>
    <t>3C 22G STRD SHLD PVC JKT</t>
  </si>
  <si>
    <t>301GY0500</t>
  </si>
  <si>
    <t>301GY1000</t>
  </si>
  <si>
    <t>3021GY0500</t>
  </si>
  <si>
    <t>6C 18G STRD SHLD PVC JKT</t>
  </si>
  <si>
    <t>3021GY1000</t>
  </si>
  <si>
    <t>3021GYCUST</t>
  </si>
  <si>
    <t>3021VT1000</t>
  </si>
  <si>
    <t>302BK0500</t>
  </si>
  <si>
    <t>3C 20G STRD SHLD PVC JKT</t>
  </si>
  <si>
    <t>302BK1000</t>
  </si>
  <si>
    <t>302GY0500</t>
  </si>
  <si>
    <t>302GY1000</t>
  </si>
  <si>
    <t>303GY0500</t>
  </si>
  <si>
    <t>3C 18G STRD SHLD PVC JKT</t>
  </si>
  <si>
    <t>303GY1000</t>
  </si>
  <si>
    <t>304BL1000</t>
  </si>
  <si>
    <t>3C 16G STRD SHLD PVC JKT</t>
  </si>
  <si>
    <t>304GY1000</t>
  </si>
  <si>
    <t>3241BN1000</t>
  </si>
  <si>
    <t>4C 22G STRD SHLD PVC JKT</t>
  </si>
  <si>
    <t>3241GY0500</t>
  </si>
  <si>
    <t>3241GY1000</t>
  </si>
  <si>
    <t>3241GYCUST</t>
  </si>
  <si>
    <t>3241WH1000</t>
  </si>
  <si>
    <t>3244GY0500</t>
  </si>
  <si>
    <t>4C 18G STRD SHLD PVC JKT</t>
  </si>
  <si>
    <t>3244GY1000</t>
  </si>
  <si>
    <t>3244GYCUST</t>
  </si>
  <si>
    <t>3245GY0500</t>
  </si>
  <si>
    <t>4C 16G STRD SHLD PVC JKT</t>
  </si>
  <si>
    <t>3245GY1000</t>
  </si>
  <si>
    <t>3245TSGY1000</t>
  </si>
  <si>
    <t>4C 16G STRD SHLD PVC REEL</t>
  </si>
  <si>
    <t>3249YE1000</t>
  </si>
  <si>
    <t>3251GY1000</t>
  </si>
  <si>
    <t>2P 22G SLD SHLD PVC</t>
  </si>
  <si>
    <t>3251VT1000</t>
  </si>
  <si>
    <t>3253GY0500</t>
  </si>
  <si>
    <t>D - 4P 22G SLD SHLD PVC</t>
  </si>
  <si>
    <t>3253GY1000</t>
  </si>
  <si>
    <t>3262GY0500</t>
  </si>
  <si>
    <t>5C 20G STRD SHLD PVC JKT</t>
  </si>
  <si>
    <t>3262GY1000</t>
  </si>
  <si>
    <t>3263GN1000</t>
  </si>
  <si>
    <t>7C 20G STRD SHLD PVC JKT</t>
  </si>
  <si>
    <t>3263GY0500</t>
  </si>
  <si>
    <t>3263GY1000</t>
  </si>
  <si>
    <t>3264GY0500</t>
  </si>
  <si>
    <t>9C 20G STRD SHLD PVC JKT</t>
  </si>
  <si>
    <t>3264GY1000</t>
  </si>
  <si>
    <t>3265GY0500</t>
  </si>
  <si>
    <t>12C 20G STRD SHLD PVC JKT</t>
  </si>
  <si>
    <t>3265GY1000</t>
  </si>
  <si>
    <t>3270BK0500</t>
  </si>
  <si>
    <t>6C 22G STRD SHLD PVC JKT</t>
  </si>
  <si>
    <t>3270BK1000</t>
  </si>
  <si>
    <t>3270GY0500</t>
  </si>
  <si>
    <t>3270GY1000</t>
  </si>
  <si>
    <t>3270GYCUST</t>
  </si>
  <si>
    <t>3270WH0500</t>
  </si>
  <si>
    <t>3270WH1000</t>
  </si>
  <si>
    <t>3271GY0500</t>
  </si>
  <si>
    <t>8C 22G STRD SHLD PVC JKT</t>
  </si>
  <si>
    <t>3271GY1000</t>
  </si>
  <si>
    <t>3271GYCUST</t>
  </si>
  <si>
    <t>3271YEGN1000</t>
  </si>
  <si>
    <t>3272GY0500</t>
  </si>
  <si>
    <t>10C 22G STRD SHLD PVC JKT</t>
  </si>
  <si>
    <t>3272GY1000</t>
  </si>
  <si>
    <t>3272GYCUST</t>
  </si>
  <si>
    <t>3274GY0500</t>
  </si>
  <si>
    <t>15C 22G STRD SHLD PVC JKT</t>
  </si>
  <si>
    <t>3274GY1000</t>
  </si>
  <si>
    <t>3280GY0500</t>
  </si>
  <si>
    <t>5C 18G STRD SHLD PVC JKT</t>
  </si>
  <si>
    <t>3280GY1000</t>
  </si>
  <si>
    <t>3281GY0500</t>
  </si>
  <si>
    <t>7C 18G STRD SHLD PVC JKT</t>
  </si>
  <si>
    <t>3281GY1000</t>
  </si>
  <si>
    <t>3282GY0500</t>
  </si>
  <si>
    <t>9C 18G STRD SHLD PVC JKT</t>
  </si>
  <si>
    <t>3282GY1000</t>
  </si>
  <si>
    <t>3283GY0500</t>
  </si>
  <si>
    <t>12C 18G STRD SHLD PVC JKT</t>
  </si>
  <si>
    <t>3283GY1000</t>
  </si>
  <si>
    <t>351GY0500</t>
  </si>
  <si>
    <t>3C 22G SLD (2S/1UN) PVC</t>
  </si>
  <si>
    <t>351GY1000</t>
  </si>
  <si>
    <t>352GY0500</t>
  </si>
  <si>
    <t>3C 22G STRD (2S/1UN) PVC</t>
  </si>
  <si>
    <t>352GY1000</t>
  </si>
  <si>
    <t>355GY0500</t>
  </si>
  <si>
    <t>4C 22G SLD (2S/2UN) PVC</t>
  </si>
  <si>
    <t>355GY1000</t>
  </si>
  <si>
    <t>355GYCUST</t>
  </si>
  <si>
    <t>356GY0500</t>
  </si>
  <si>
    <t>4C COMB AWG/SHLD PVC</t>
  </si>
  <si>
    <t>356GY1000</t>
  </si>
  <si>
    <t>357BL0500</t>
  </si>
  <si>
    <t>4C 22G STRD (2S/2UN) PVC</t>
  </si>
  <si>
    <t>357BL1000</t>
  </si>
  <si>
    <t>357GY0500</t>
  </si>
  <si>
    <t>357GY1000</t>
  </si>
  <si>
    <t>357GYCUST</t>
  </si>
  <si>
    <t>357OR0500</t>
  </si>
  <si>
    <t>357OR1000</t>
  </si>
  <si>
    <t>357VT1000</t>
  </si>
  <si>
    <t>357WH1000</t>
  </si>
  <si>
    <t>358GY0500</t>
  </si>
  <si>
    <t>3C 20G STRD (2S/1UN) PVC</t>
  </si>
  <si>
    <t>358GY1000</t>
  </si>
  <si>
    <t>359GY0500</t>
  </si>
  <si>
    <t>4C 20G STRD (2S/2UN) PVC</t>
  </si>
  <si>
    <t>359GY1000</t>
  </si>
  <si>
    <t>359GYCUST</t>
  </si>
  <si>
    <t>359WH1000</t>
  </si>
  <si>
    <t>360GY0500</t>
  </si>
  <si>
    <t>4C 18G STRD (2S/2UN) PVC</t>
  </si>
  <si>
    <t>360GY1000</t>
  </si>
  <si>
    <t>3651GY0500</t>
  </si>
  <si>
    <t>2P 22G STRD SHLD PVC JKT</t>
  </si>
  <si>
    <t>3651GY1000</t>
  </si>
  <si>
    <t>3652GY0500</t>
  </si>
  <si>
    <t>3P 22G STRD SHLD PVC JKT</t>
  </si>
  <si>
    <t>3652GY1000</t>
  </si>
  <si>
    <t>3653GY0500</t>
  </si>
  <si>
    <t>4P 22G STRD SHLD PVC JKT</t>
  </si>
  <si>
    <t>3653GY1000</t>
  </si>
  <si>
    <t>3654GY0500</t>
  </si>
  <si>
    <t>6P 22G STRD SHLD PVC JKT</t>
  </si>
  <si>
    <t>3654GY1000</t>
  </si>
  <si>
    <t>369GY0500</t>
  </si>
  <si>
    <t>6C 22G SLD (2S/4UN) PVC</t>
  </si>
  <si>
    <t>369GY1000</t>
  </si>
  <si>
    <t>369GYCUST</t>
  </si>
  <si>
    <t>373GY0500</t>
  </si>
  <si>
    <t>373GY1000</t>
  </si>
  <si>
    <t>373GYCUST</t>
  </si>
  <si>
    <t>374GY0500</t>
  </si>
  <si>
    <t>D - 4C 2-18G/2-22G UNSHLD</t>
  </si>
  <si>
    <t>374GY1000</t>
  </si>
  <si>
    <t>3751GY0500</t>
  </si>
  <si>
    <t>2P 18G STRD SHLD PVC JKT</t>
  </si>
  <si>
    <t>3751GY1000</t>
  </si>
  <si>
    <t>3752GY0500</t>
  </si>
  <si>
    <t>3P 18G STRD SHLD PVC JKT</t>
  </si>
  <si>
    <t>3752GY1000</t>
  </si>
  <si>
    <t>3753GY0500</t>
  </si>
  <si>
    <t>4P 18G STRD SHLD PVC JKT</t>
  </si>
  <si>
    <t>3753GY1000</t>
  </si>
  <si>
    <t>3754GY0500</t>
  </si>
  <si>
    <t>6P 18G STRD SHLD PVC JKT</t>
  </si>
  <si>
    <t>3754GY1000</t>
  </si>
  <si>
    <t>3855GY0500</t>
  </si>
  <si>
    <t>5C 22G STRD SHLD PVC JKT</t>
  </si>
  <si>
    <t>3855GY1000</t>
  </si>
  <si>
    <t>3CRGBBK0500</t>
  </si>
  <si>
    <t>3 COAX 25G RGB PVC</t>
  </si>
  <si>
    <t>3CRGBBK1000</t>
  </si>
  <si>
    <t>420GY0500</t>
  </si>
  <si>
    <t>2P 22G SLD IND SHLD PVC</t>
  </si>
  <si>
    <t>420GY1000</t>
  </si>
  <si>
    <t>4245EZBK1000</t>
  </si>
  <si>
    <t>4P 24G SLD CAT 5E PVC</t>
  </si>
  <si>
    <t>4245EZBL1000</t>
  </si>
  <si>
    <t>4245EZBN1000</t>
  </si>
  <si>
    <t>4245EZGN1000</t>
  </si>
  <si>
    <t>4245EZGY1000</t>
  </si>
  <si>
    <t>4245EZOR1000</t>
  </si>
  <si>
    <t>4245EZPK1000</t>
  </si>
  <si>
    <t>4245EZRD1000</t>
  </si>
  <si>
    <t>4245EZSGN1000</t>
  </si>
  <si>
    <t>4245EZVT1000</t>
  </si>
  <si>
    <t>4245EZWH1000</t>
  </si>
  <si>
    <t>4245EZYE1000</t>
  </si>
  <si>
    <t>4245FBK1000</t>
  </si>
  <si>
    <t>4PR 24G SHLD CAT5E PVC</t>
  </si>
  <si>
    <t>4245FBL0500</t>
  </si>
  <si>
    <t>4245FBL1000</t>
  </si>
  <si>
    <t>4245FGY0500</t>
  </si>
  <si>
    <t>4PR 24G SHLD CAT5E PVC  500 ft</t>
  </si>
  <si>
    <t>4245FGY1000</t>
  </si>
  <si>
    <t>4245IOBK0500</t>
  </si>
  <si>
    <t>4PR 24G CAT5E IN/OUT</t>
  </si>
  <si>
    <t>4245IOBK1000</t>
  </si>
  <si>
    <t>4245OSPBK0500</t>
  </si>
  <si>
    <t>4245OSPBK1000</t>
  </si>
  <si>
    <t>4246ABK1000</t>
  </si>
  <si>
    <t>4PR 23G CAT6A UTP CMR</t>
  </si>
  <si>
    <t>4246ABL1000</t>
  </si>
  <si>
    <t>4246AFBK0500</t>
  </si>
  <si>
    <t>4PR 23G SHLD CAT6A PVC</t>
  </si>
  <si>
    <t>4246AFBK1000</t>
  </si>
  <si>
    <t>4246AFBL1000</t>
  </si>
  <si>
    <t>4246AFWH1000</t>
  </si>
  <si>
    <t>4246AGN1000</t>
  </si>
  <si>
    <t>4246AGY1000</t>
  </si>
  <si>
    <t>4246ARD1000</t>
  </si>
  <si>
    <t>4246AWH1000</t>
  </si>
  <si>
    <t>4246EZBK1000</t>
  </si>
  <si>
    <t>4P 23G SLD CAT 6 PVC</t>
  </si>
  <si>
    <t>4246EZBL1000</t>
  </si>
  <si>
    <t>4246EZGN1000</t>
  </si>
  <si>
    <t>4246EZGY1000</t>
  </si>
  <si>
    <t>4246EZOR1000</t>
  </si>
  <si>
    <t>4246EZRD1000</t>
  </si>
  <si>
    <t>4246EZSGN1000</t>
  </si>
  <si>
    <t>4246EZVT1000</t>
  </si>
  <si>
    <t>4246EZWH1000</t>
  </si>
  <si>
    <t>4246EZYE1000</t>
  </si>
  <si>
    <t>4246FBK0500</t>
  </si>
  <si>
    <t>4P 23G SHLD CAT6 PVC</t>
  </si>
  <si>
    <t>4246FBK1000</t>
  </si>
  <si>
    <t>4246FBL1000</t>
  </si>
  <si>
    <t>4246FWH1000</t>
  </si>
  <si>
    <t>4246IOBK0500</t>
  </si>
  <si>
    <t>4PR 23G CAT6 IN/OUTDOOR</t>
  </si>
  <si>
    <t>4246IOBK1000</t>
  </si>
  <si>
    <t>4246OSPBK0500</t>
  </si>
  <si>
    <t>4246OSPBK1000</t>
  </si>
  <si>
    <t>4246OSPGN1000</t>
  </si>
  <si>
    <t>4246OSPVT1000</t>
  </si>
  <si>
    <t>450BK0500</t>
  </si>
  <si>
    <t>450BK1000</t>
  </si>
  <si>
    <t>451BK0500</t>
  </si>
  <si>
    <t>451BK1000</t>
  </si>
  <si>
    <t>452BK0500</t>
  </si>
  <si>
    <t>452BK1000</t>
  </si>
  <si>
    <t>452BKCUST</t>
  </si>
  <si>
    <t>452GY1000</t>
  </si>
  <si>
    <t>452WH1000</t>
  </si>
  <si>
    <t>454BK0500</t>
  </si>
  <si>
    <t>1P 22G STR B/SHLD PVC-BLK</t>
  </si>
  <si>
    <t>454BK1000</t>
  </si>
  <si>
    <t>454BKCUST</t>
  </si>
  <si>
    <t>454BL0500</t>
  </si>
  <si>
    <t>1P 22G STRD B/SHLD PVC-BL</t>
  </si>
  <si>
    <t>454BL1000</t>
  </si>
  <si>
    <t>454BN0500</t>
  </si>
  <si>
    <t>1P 22G STR B/SHLD PVC-BRN</t>
  </si>
  <si>
    <t>454BN1000</t>
  </si>
  <si>
    <t>454GN0500</t>
  </si>
  <si>
    <t>1P 22G STRD B/SHL PVC-GRN</t>
  </si>
  <si>
    <t>454GN1000</t>
  </si>
  <si>
    <t>454GY0500</t>
  </si>
  <si>
    <t>1P 22G STR B/SHL PVC-GRAY</t>
  </si>
  <si>
    <t>454GY1000</t>
  </si>
  <si>
    <t>454OR0500</t>
  </si>
  <si>
    <t>1P 22G STR B/SHLD PVC-ORG</t>
  </si>
  <si>
    <t>454OR1000</t>
  </si>
  <si>
    <t>454PK0500</t>
  </si>
  <si>
    <t>1P 22G STR B/SHD PVC-PINK</t>
  </si>
  <si>
    <t>454PK1000</t>
  </si>
  <si>
    <t>454RD0500</t>
  </si>
  <si>
    <t>1P 22G STR B/SHLD PVC-RED</t>
  </si>
  <si>
    <t>454RD1000</t>
  </si>
  <si>
    <t>454TN0500</t>
  </si>
  <si>
    <t>1P 22G STRD B/SHD PVC-TAN</t>
  </si>
  <si>
    <t>454TN1000</t>
  </si>
  <si>
    <t>454VT0500</t>
  </si>
  <si>
    <t>1P 22G STRD B/SHLD PVC-VI</t>
  </si>
  <si>
    <t>454VT1000</t>
  </si>
  <si>
    <t>454WH0500</t>
  </si>
  <si>
    <t>1P 22G STRD B/SHL PVC-WH</t>
  </si>
  <si>
    <t>454WH1000</t>
  </si>
  <si>
    <t>454YE0500</t>
  </si>
  <si>
    <t>1P 22G STR B/SHLD PVC-YEL</t>
  </si>
  <si>
    <t>454YE1000</t>
  </si>
  <si>
    <t>455BK0500</t>
  </si>
  <si>
    <t>1P 22G STRD B/SHLD PP-BK</t>
  </si>
  <si>
    <t>455BK1000</t>
  </si>
  <si>
    <t>455WH0500</t>
  </si>
  <si>
    <t>1P 22G STRD B/SHLD PP-WH</t>
  </si>
  <si>
    <t>455WH1000</t>
  </si>
  <si>
    <t>45825BK0500</t>
  </si>
  <si>
    <t>1P SHLD 22G  75 OHM MINMX</t>
  </si>
  <si>
    <t>45825BK1000</t>
  </si>
  <si>
    <t>45825WH0500</t>
  </si>
  <si>
    <t>45825WH1000</t>
  </si>
  <si>
    <t>4806BK0500</t>
  </si>
  <si>
    <t>RG/6 18G 95% OUTDR 2-JKT</t>
  </si>
  <si>
    <t>4806BK1000</t>
  </si>
  <si>
    <t>4811BK0500</t>
  </si>
  <si>
    <t>RG/11 14G 95% OUTDR 2-JKT</t>
  </si>
  <si>
    <t>4811BK1000</t>
  </si>
  <si>
    <t>4815BK0500</t>
  </si>
  <si>
    <t>RG/59 20G 95% OUTDR 2-JKT</t>
  </si>
  <si>
    <t>4815BK1000</t>
  </si>
  <si>
    <t>5CRGBBK0500</t>
  </si>
  <si>
    <t>5 COAX 25G RGB HV PVC</t>
  </si>
  <si>
    <t>5CRGBBK1000</t>
  </si>
  <si>
    <t>6100BK1000</t>
  </si>
  <si>
    <t>RG/6 18G CSS 100/60% PVC</t>
  </si>
  <si>
    <t>6100OR1000</t>
  </si>
  <si>
    <t>6100WH0500</t>
  </si>
  <si>
    <t>RG/6 18G CCS 100/61% PVC</t>
  </si>
  <si>
    <t>6100WH1000</t>
  </si>
  <si>
    <t>6140BK0500</t>
  </si>
  <si>
    <t>RG/6 18G BCC 100/61% BUR</t>
  </si>
  <si>
    <t>6140BK1000</t>
  </si>
  <si>
    <t>6300BK0500</t>
  </si>
  <si>
    <t>RG/6 18G BCC QUAD-SHL PVC</t>
  </si>
  <si>
    <t>6300BK1000</t>
  </si>
  <si>
    <t>6300WH0500</t>
  </si>
  <si>
    <t>6300WH1000</t>
  </si>
  <si>
    <t>6310BK0500</t>
  </si>
  <si>
    <t>RG/6 18G QUAD-SHL BUR</t>
  </si>
  <si>
    <t>6310BK1000</t>
  </si>
  <si>
    <t>6325BK0500</t>
  </si>
  <si>
    <t>RG/6 18G BC 95% BURIAL</t>
  </si>
  <si>
    <t>6325BK1000</t>
  </si>
  <si>
    <t>6350BK0500</t>
  </si>
  <si>
    <t>RG/6 18G BC DIGITAL VIDEO</t>
  </si>
  <si>
    <t>6350BK1000</t>
  </si>
  <si>
    <t>6350BL0500</t>
  </si>
  <si>
    <t>6350BL1000</t>
  </si>
  <si>
    <t>6350BN1000</t>
  </si>
  <si>
    <t>6350GN0500</t>
  </si>
  <si>
    <t>6350GN1000</t>
  </si>
  <si>
    <t>6350RD0500</t>
  </si>
  <si>
    <t>6350RD1000</t>
  </si>
  <si>
    <t>6350WH0500</t>
  </si>
  <si>
    <t>6350WH1000</t>
  </si>
  <si>
    <t>6350YE0500</t>
  </si>
  <si>
    <t>6350YE1000</t>
  </si>
  <si>
    <t>651GY0500</t>
  </si>
  <si>
    <t>2P 22G STRD USHLD PVC JKT</t>
  </si>
  <si>
    <t>651GY1000</t>
  </si>
  <si>
    <t>652GY0500</t>
  </si>
  <si>
    <t>3P 22G STRD USHLD PVC JKT</t>
  </si>
  <si>
    <t>652GY1000</t>
  </si>
  <si>
    <t>653GY0500</t>
  </si>
  <si>
    <t>4P 22G STRD USHLD PVC JKT</t>
  </si>
  <si>
    <t>653GY1000</t>
  </si>
  <si>
    <t>655GY1000</t>
  </si>
  <si>
    <t>9P 22G STRD USHLD PVC JKT</t>
  </si>
  <si>
    <t>663GY0500</t>
  </si>
  <si>
    <t>7C 16G STRD USHLD PVC JKT</t>
  </si>
  <si>
    <t>663GY1000</t>
  </si>
  <si>
    <t>6CRGB2PBK0500</t>
  </si>
  <si>
    <t>6 COAX 25G RGB W/2-291</t>
  </si>
  <si>
    <t>6CRGB2PBK1000</t>
  </si>
  <si>
    <t>6CRGB4PBK0500</t>
  </si>
  <si>
    <t>6 COAX 25G RGB W/1-CAT5E</t>
  </si>
  <si>
    <t>6CRGB4PBK1000</t>
  </si>
  <si>
    <t>751GY0500</t>
  </si>
  <si>
    <t>2P 18G STRD USHLD PVC JKT</t>
  </si>
  <si>
    <t>751GY1000</t>
  </si>
  <si>
    <t>752GY0500</t>
  </si>
  <si>
    <t>3P 18G STRD USHLD PVC JKT</t>
  </si>
  <si>
    <t>752GY1000</t>
  </si>
  <si>
    <t>77291GY0500</t>
  </si>
  <si>
    <t>1P 22G STR PE SHL PVC JKT</t>
  </si>
  <si>
    <t>77291GY1000</t>
  </si>
  <si>
    <t>77291GYCUST</t>
  </si>
  <si>
    <t>77292GY0500</t>
  </si>
  <si>
    <t>1P 20G STR PE SHL PVC JKT</t>
  </si>
  <si>
    <t>77292GY1000</t>
  </si>
  <si>
    <t>77292GYCUST</t>
  </si>
  <si>
    <t>77293BL1000</t>
  </si>
  <si>
    <t>1P 18G STR PE SHLD PVC JK</t>
  </si>
  <si>
    <t>77293GN0500</t>
  </si>
  <si>
    <t>77293GN1000</t>
  </si>
  <si>
    <t>77293GY0500</t>
  </si>
  <si>
    <t>1P 18G STR PE SHL PVC JKT</t>
  </si>
  <si>
    <t>77293GY1000</t>
  </si>
  <si>
    <t>77293GYCUST</t>
  </si>
  <si>
    <t>77293PK0500</t>
  </si>
  <si>
    <t>77293PK1000</t>
  </si>
  <si>
    <t>77293RD0500</t>
  </si>
  <si>
    <t>77293RD1000</t>
  </si>
  <si>
    <t>77293WH1000</t>
  </si>
  <si>
    <t>77293YE0500</t>
  </si>
  <si>
    <t>77293YE1000</t>
  </si>
  <si>
    <t>77294GY0500</t>
  </si>
  <si>
    <t>1P 16G STR PE SHL PVC JKT</t>
  </si>
  <si>
    <t>77294GY1000</t>
  </si>
  <si>
    <t>77294GYCUST</t>
  </si>
  <si>
    <t>77303GY1000</t>
  </si>
  <si>
    <t>3C 18G STR PE SHL PVC JKT</t>
  </si>
  <si>
    <t>77350YE0500</t>
  </si>
  <si>
    <t>1P 22G SHLD/1P 18G STR BC</t>
  </si>
  <si>
    <t>77350YE1000</t>
  </si>
  <si>
    <t>77510GY0500</t>
  </si>
  <si>
    <t>2P 22G STR I/SHLD PVC JKT</t>
  </si>
  <si>
    <t>77510GY1000</t>
  </si>
  <si>
    <t>806BK0500</t>
  </si>
  <si>
    <t>RG/6 18G SLD BC 95% PVC</t>
  </si>
  <si>
    <t>806BK1000</t>
  </si>
  <si>
    <t>806BL1000</t>
  </si>
  <si>
    <t>806GY1000</t>
  </si>
  <si>
    <t>807XBK0500</t>
  </si>
  <si>
    <t>RG-8X/U 16G STR FOIL/BRAID JKT</t>
  </si>
  <si>
    <t>807XBK1000</t>
  </si>
  <si>
    <t>810BK0500</t>
  </si>
  <si>
    <t>810BK1000</t>
  </si>
  <si>
    <t>811BK0500</t>
  </si>
  <si>
    <t>RG/11 14G SLD BC 95% PVC</t>
  </si>
  <si>
    <t>811BK1000</t>
  </si>
  <si>
    <t>812BK0500</t>
  </si>
  <si>
    <t>812BK1000</t>
  </si>
  <si>
    <t>813BK0500</t>
  </si>
  <si>
    <t>RG/58 20G SLD FOIL/TC BRAID JK</t>
  </si>
  <si>
    <t>813BK1000</t>
  </si>
  <si>
    <t>815BK0500</t>
  </si>
  <si>
    <t>RG/59 20G SLD BC 95% PVC</t>
  </si>
  <si>
    <t>815BK1000</t>
  </si>
  <si>
    <t>815BL1000</t>
  </si>
  <si>
    <t>815EBK0500</t>
  </si>
  <si>
    <t>RG/59 20G SLD PVC JKT</t>
  </si>
  <si>
    <t>815EBK1000</t>
  </si>
  <si>
    <t>815EWH0500</t>
  </si>
  <si>
    <t>RG/59 20G SLD PVC JKT WHT</t>
  </si>
  <si>
    <t>815EWH1000</t>
  </si>
  <si>
    <t>815WH0500</t>
  </si>
  <si>
    <t>815WH1000</t>
  </si>
  <si>
    <t>819BK0500</t>
  </si>
  <si>
    <t>RG/59 20G 100/95% P/VIDEO</t>
  </si>
  <si>
    <t>819BK1000</t>
  </si>
  <si>
    <t>819BL0500</t>
  </si>
  <si>
    <t>819BL1000</t>
  </si>
  <si>
    <t>819GN0500</t>
  </si>
  <si>
    <t>819GN1000</t>
  </si>
  <si>
    <t>819RD0500</t>
  </si>
  <si>
    <t>819RD1000</t>
  </si>
  <si>
    <t>819WH0500</t>
  </si>
  <si>
    <t>819WH1000</t>
  </si>
  <si>
    <t>819YE0500</t>
  </si>
  <si>
    <t>819YE1000</t>
  </si>
  <si>
    <t>821BK0500</t>
  </si>
  <si>
    <t>RG/11 14G BC 100/65% PVC</t>
  </si>
  <si>
    <t>821BK1000</t>
  </si>
  <si>
    <t>825182BK0500</t>
  </si>
  <si>
    <t>2C 18G  75 OHM MINIMAX</t>
  </si>
  <si>
    <t>825182BK1000</t>
  </si>
  <si>
    <t>825BK0500</t>
  </si>
  <si>
    <t>MINIMAX COAX PVC JKT</t>
  </si>
  <si>
    <t>825BK1000</t>
  </si>
  <si>
    <t>825BL0500</t>
  </si>
  <si>
    <t>825BL1000</t>
  </si>
  <si>
    <t>825GN0500</t>
  </si>
  <si>
    <t>825GN1000</t>
  </si>
  <si>
    <t>825RD0500</t>
  </si>
  <si>
    <t>825RD1000</t>
  </si>
  <si>
    <t>825VT0500</t>
  </si>
  <si>
    <t>825VT1000</t>
  </si>
  <si>
    <t>825WH0500</t>
  </si>
  <si>
    <t>825WH1000</t>
  </si>
  <si>
    <t>825YE0500</t>
  </si>
  <si>
    <t>825YE1000</t>
  </si>
  <si>
    <t>841BK1000</t>
  </si>
  <si>
    <t>RG/6 18G BC 100/65% PVC</t>
  </si>
  <si>
    <t>841BL1000</t>
  </si>
  <si>
    <t>841WH0500</t>
  </si>
  <si>
    <t>841WH1000</t>
  </si>
  <si>
    <t>841YE0500</t>
  </si>
  <si>
    <t>841YE1000</t>
  </si>
  <si>
    <t>855GY0500</t>
  </si>
  <si>
    <t>5C 22G STRD USHLD PVC JKT</t>
  </si>
  <si>
    <t>855GY1000</t>
  </si>
  <si>
    <t>AC1822BK1000</t>
  </si>
  <si>
    <t>ACCES CNTRL CBL PVC JKT</t>
  </si>
  <si>
    <t>AC1822BL0500</t>
  </si>
  <si>
    <t>AC1822BL1000</t>
  </si>
  <si>
    <t>AC1822BLCUST</t>
  </si>
  <si>
    <t>AC251822B3PGN05</t>
  </si>
  <si>
    <t>ACCESS CNTRL 3P PLEN JKT</t>
  </si>
  <si>
    <t>AC251822B3PGN10</t>
  </si>
  <si>
    <t>AC251822B3PGY10</t>
  </si>
  <si>
    <t>AC251822B3PVT10</t>
  </si>
  <si>
    <t>AC251822B3PWH10</t>
  </si>
  <si>
    <t>AC251822B3PYE05</t>
  </si>
  <si>
    <t>AC251822B3PYE10</t>
  </si>
  <si>
    <t>AC251822B3PYECU</t>
  </si>
  <si>
    <t>AC251822BBK1000</t>
  </si>
  <si>
    <t>ACCESS CNTRL CBL PLEN JKT</t>
  </si>
  <si>
    <t>AC251822BGN0500</t>
  </si>
  <si>
    <t>AC251822BGN1000</t>
  </si>
  <si>
    <t>AC251822BGNCUST</t>
  </si>
  <si>
    <t>AC251822BVT1000</t>
  </si>
  <si>
    <t>AC251822BWH0500</t>
  </si>
  <si>
    <t>AC251822BWH1000</t>
  </si>
  <si>
    <t>AC251822BWHCUST</t>
  </si>
  <si>
    <t>AC251822BYE0500</t>
  </si>
  <si>
    <t>AC251822BYE1000</t>
  </si>
  <si>
    <t>AC251822BYECUST</t>
  </si>
  <si>
    <t>AC253PSHYE0500</t>
  </si>
  <si>
    <t>AC253PSHYE1000</t>
  </si>
  <si>
    <t>AQ128PBK1000</t>
  </si>
  <si>
    <t>8P 12G STRD UNSHLD W-BLOCK</t>
  </si>
  <si>
    <t>AQ224BK0500</t>
  </si>
  <si>
    <t>1P 18G STRD UNSHLD WBLOCK</t>
  </si>
  <si>
    <t>AQ224BK1000</t>
  </si>
  <si>
    <t>AQ224BKCUST</t>
  </si>
  <si>
    <t>AQ225BK0500</t>
  </si>
  <si>
    <t>1P 16G STRD UNSHLD WBLOCK</t>
  </si>
  <si>
    <t>AQ225BK1000</t>
  </si>
  <si>
    <t>AQ225BKCUST</t>
  </si>
  <si>
    <t>AQ225WH0500</t>
  </si>
  <si>
    <t>AQ225WH1000</t>
  </si>
  <si>
    <t>AQ226BK0500</t>
  </si>
  <si>
    <t>1P 14G STRD UNSHLD WBLOCK</t>
  </si>
  <si>
    <t>AQ226BK1000</t>
  </si>
  <si>
    <t>AQ226BKCUST</t>
  </si>
  <si>
    <t>AQ226GY1000</t>
  </si>
  <si>
    <t>AQ226RD0500</t>
  </si>
  <si>
    <t>AQ226RD1000</t>
  </si>
  <si>
    <t>AQ226WH1000</t>
  </si>
  <si>
    <t>AQ227BK0500</t>
  </si>
  <si>
    <t>1P 12G STRD UNSHLD WBLOCK</t>
  </si>
  <si>
    <t>AQ227BK1000</t>
  </si>
  <si>
    <t>AQ227BKCUST</t>
  </si>
  <si>
    <t>AQ227RD0500</t>
  </si>
  <si>
    <t>AQ227RD1000</t>
  </si>
  <si>
    <t>AQ244BK0500</t>
  </si>
  <si>
    <t>4C 18G STRD UNSHLD WBLOCK</t>
  </si>
  <si>
    <t>AQ244BK1000</t>
  </si>
  <si>
    <t>AQ244BKCUST</t>
  </si>
  <si>
    <t>AQ245BK0500</t>
  </si>
  <si>
    <t>4C 16G STRD UNSHLD WBLOCK</t>
  </si>
  <si>
    <t>AQ245BK1000</t>
  </si>
  <si>
    <t>AQ245BKCUST</t>
  </si>
  <si>
    <t>AQ246BK0500</t>
  </si>
  <si>
    <t>4C 14G STRD UNSHLD WBLOCK</t>
  </si>
  <si>
    <t>AQ246BK1000</t>
  </si>
  <si>
    <t>AQ246BKCUST</t>
  </si>
  <si>
    <t>AQ293BK0500</t>
  </si>
  <si>
    <t>1P 18G STRD SHLD W-BLOCK</t>
  </si>
  <si>
    <t>AQ293BK1000</t>
  </si>
  <si>
    <t>AQ293BKCUST</t>
  </si>
  <si>
    <t>AQ294BK0500</t>
  </si>
  <si>
    <t>1P 16G STRD SHLD W-BLOCK</t>
  </si>
  <si>
    <t>AQ294BK1000</t>
  </si>
  <si>
    <t>AQ294BKCUST</t>
  </si>
  <si>
    <t>AQ294YE0500</t>
  </si>
  <si>
    <t>AQ294YE1000</t>
  </si>
  <si>
    <t>AQ294YECUST</t>
  </si>
  <si>
    <t>AQ295BK0500</t>
  </si>
  <si>
    <t>1P 14G STRD SHLD W-BLOCK</t>
  </si>
  <si>
    <t>AQ295BK1000</t>
  </si>
  <si>
    <t>AQ295BKCUST</t>
  </si>
  <si>
    <t>AQ296BK0500</t>
  </si>
  <si>
    <t>1P 12G STRD SHLD W-BLOCK</t>
  </si>
  <si>
    <t>AQ296BK1000</t>
  </si>
  <si>
    <t>AQ296BKCUST</t>
  </si>
  <si>
    <t>AQ3244BK0500</t>
  </si>
  <si>
    <t>4C 18G STRD SHLD W-BLOCK</t>
  </si>
  <si>
    <t>AQ3244BK1000</t>
  </si>
  <si>
    <t>AQ3244BKCUST</t>
  </si>
  <si>
    <t>AQ3245BK0500</t>
  </si>
  <si>
    <t>4C 16G STRD SHLD AQUASEAL</t>
  </si>
  <si>
    <t>AQ3245BK1000</t>
  </si>
  <si>
    <t>AQ3245BKCUST</t>
  </si>
  <si>
    <t>AQC1822GY1000</t>
  </si>
  <si>
    <t>ACCESS CONRL CBL W-BLOCK</t>
  </si>
  <si>
    <t>AQC186GY1000</t>
  </si>
  <si>
    <t>6C 18G STRD UNSHLD WBLOCK</t>
  </si>
  <si>
    <t>AQC188GY0500</t>
  </si>
  <si>
    <t>8C 18G STRD UNSHLD WBLOCK</t>
  </si>
  <si>
    <t>AQC188GY1000</t>
  </si>
  <si>
    <t>AQC188GYCUST</t>
  </si>
  <si>
    <t>AQC224GY0500</t>
  </si>
  <si>
    <t>AQC224GY1000</t>
  </si>
  <si>
    <t>AQC224GYCUST</t>
  </si>
  <si>
    <t>AQC225GY0500</t>
  </si>
  <si>
    <t>AQC225GY1000</t>
  </si>
  <si>
    <t>AQC225GYCUST</t>
  </si>
  <si>
    <t>AQC226GY0500</t>
  </si>
  <si>
    <t>AQC226GY1000</t>
  </si>
  <si>
    <t>AQC226GYCUST</t>
  </si>
  <si>
    <t>AQC226RD1000</t>
  </si>
  <si>
    <t>AQC226RDCUST</t>
  </si>
  <si>
    <t>AQC227BK1000</t>
  </si>
  <si>
    <t>AQC227GY0500</t>
  </si>
  <si>
    <t>AQC227GY1000</t>
  </si>
  <si>
    <t>AQC236GY1000</t>
  </si>
  <si>
    <t>3C 14G STRD UNSHLD W-BLOCK</t>
  </si>
  <si>
    <t>AQC240GY0500</t>
  </si>
  <si>
    <t>4C 22G SLD USHLD W-BLOCK</t>
  </si>
  <si>
    <t>AQC240GY1000</t>
  </si>
  <si>
    <t>AQC240GYCUST</t>
  </si>
  <si>
    <t>AQC241GY1000</t>
  </si>
  <si>
    <t>4C 22G STRD USHLD W-BLOCK</t>
  </si>
  <si>
    <t>AQC244BK1000</t>
  </si>
  <si>
    <t>4C 18G STRD UNSHLD W-BLOCK</t>
  </si>
  <si>
    <t>AQC290GY0500</t>
  </si>
  <si>
    <t>1P 22G SLD SHLD W-BLOCK</t>
  </si>
  <si>
    <t>AQC290GY1000</t>
  </si>
  <si>
    <t>AQC290GYCUST</t>
  </si>
  <si>
    <t>AQC291GY0500</t>
  </si>
  <si>
    <t>1P 22G STRD SHLD W-BLOCK</t>
  </si>
  <si>
    <t>AQC291GY1000</t>
  </si>
  <si>
    <t>AQC291GYCUST</t>
  </si>
  <si>
    <t>AQC292BK1000</t>
  </si>
  <si>
    <t>1P 20G STRD SHLD W-BLOCK</t>
  </si>
  <si>
    <t>AQC292GY0500</t>
  </si>
  <si>
    <t>AQC292GY1000</t>
  </si>
  <si>
    <t>AQC292GYCUST</t>
  </si>
  <si>
    <t>AQC293GY0500</t>
  </si>
  <si>
    <t>AQC293GY1000</t>
  </si>
  <si>
    <t>AQC293GYCUST</t>
  </si>
  <si>
    <t>AQC294GY0500</t>
  </si>
  <si>
    <t>AQC294GY1000</t>
  </si>
  <si>
    <t>AQC294GYCUST</t>
  </si>
  <si>
    <t>AQC295BK1000</t>
  </si>
  <si>
    <t>AQC295BKCUST</t>
  </si>
  <si>
    <t>AQC295GY0500</t>
  </si>
  <si>
    <t>AQC295GY1000</t>
  </si>
  <si>
    <t>AQC295GYCUST</t>
  </si>
  <si>
    <t>AQC303GY1000</t>
  </si>
  <si>
    <t>3/C 18G STRD SHLD W-BLOCK</t>
  </si>
  <si>
    <t>AQC3186GY0500</t>
  </si>
  <si>
    <t>6C 18G STRD SHLD W-BLOCK</t>
  </si>
  <si>
    <t>AQC3186GY1000</t>
  </si>
  <si>
    <t>AQC3186GYCUST</t>
  </si>
  <si>
    <t>AQC3241GY1000</t>
  </si>
  <si>
    <t>4C 22G STRD SHLD W-BLOCK</t>
  </si>
  <si>
    <t>AQC3244GY1000</t>
  </si>
  <si>
    <t>AQC3270GY0500</t>
  </si>
  <si>
    <t>6C 22G STRD SHLD W-BLOCK</t>
  </si>
  <si>
    <t>AQC3270GY1000</t>
  </si>
  <si>
    <t>AQC3274GY0500</t>
  </si>
  <si>
    <t>15C 22G STRD SHLD W-BLOCK</t>
  </si>
  <si>
    <t>AQC3274GY1000</t>
  </si>
  <si>
    <t>AQC3274GYCUST</t>
  </si>
  <si>
    <t>AQC3283GY0500</t>
  </si>
  <si>
    <t>12C 18G STRD SHLD W-BLOCK</t>
  </si>
  <si>
    <t>AQC3283GY1000</t>
  </si>
  <si>
    <t>AQC3283GYCUST</t>
  </si>
  <si>
    <t>AQC351GY0500</t>
  </si>
  <si>
    <t>3C 22G SLD 2SHL/1UNS WBLK</t>
  </si>
  <si>
    <t>AQC351GY1000</t>
  </si>
  <si>
    <t>AQC351GYCUST</t>
  </si>
  <si>
    <t>AQC352GY0500</t>
  </si>
  <si>
    <t>3C 22G STR 2SHL/1UNS WBLK</t>
  </si>
  <si>
    <t>AQC352GY1000</t>
  </si>
  <si>
    <t>AQC355GY0500</t>
  </si>
  <si>
    <t>4C 22G SLD 2SHL/2UNS WBLK</t>
  </si>
  <si>
    <t>AQC355GY1000</t>
  </si>
  <si>
    <t>AQC355GYCUST</t>
  </si>
  <si>
    <t>AQC357GY0500</t>
  </si>
  <si>
    <t>4C 22G STR 2SHL/2UNS WBLK</t>
  </si>
  <si>
    <t>AQC357GY1000</t>
  </si>
  <si>
    <t>AQC357GYCUST</t>
  </si>
  <si>
    <t>AQC357YE1000</t>
  </si>
  <si>
    <t>AQC358GY0500</t>
  </si>
  <si>
    <t>3C 20G STR 2SHL/1UNS WBLK</t>
  </si>
  <si>
    <t>AQC358GY1000</t>
  </si>
  <si>
    <t>AQC358GYCUST</t>
  </si>
  <si>
    <t>AQC359GY0500</t>
  </si>
  <si>
    <t>4C 20G STR 2SHL/2UNS WBLK</t>
  </si>
  <si>
    <t>AQC359GY1000</t>
  </si>
  <si>
    <t>AQC359GYCUST</t>
  </si>
  <si>
    <t>AQC369GY0500</t>
  </si>
  <si>
    <t>6C 22G SLD 2SHL/4UNS WBLK</t>
  </si>
  <si>
    <t>AQC369GY1000</t>
  </si>
  <si>
    <t>AQC369GYCUST</t>
  </si>
  <si>
    <t>AQC373GY0500</t>
  </si>
  <si>
    <t>3P 22G SLD 2SHL/4UNS WBLK</t>
  </si>
  <si>
    <t>AQC373GY1000</t>
  </si>
  <si>
    <t>AQC373GYCUST</t>
  </si>
  <si>
    <t>AQC420GY1000</t>
  </si>
  <si>
    <t>D - 2P 22G SLD 1/SHLD AQ</t>
  </si>
  <si>
    <t>AQC420GYCUST</t>
  </si>
  <si>
    <t>AQC422GY0500</t>
  </si>
  <si>
    <t>6P 22G SLD I/SHLD W-BLOCK</t>
  </si>
  <si>
    <t>AQC422GY1000</t>
  </si>
  <si>
    <t>AQC422GYCUST</t>
  </si>
  <si>
    <t>AQC424GY0500</t>
  </si>
  <si>
    <t>12P 22G SLD I/SHLD WBLOCK</t>
  </si>
  <si>
    <t>AQC424GY1000</t>
  </si>
  <si>
    <t>AQC424GYCUST</t>
  </si>
  <si>
    <t>AQC429GY1000</t>
  </si>
  <si>
    <t>D - 4P 22G SLD I/SHLD</t>
  </si>
  <si>
    <t>AQC430GY0500</t>
  </si>
  <si>
    <t>2P 22G STR I/SHLD W-BLOCK</t>
  </si>
  <si>
    <t>AQC430GY1000</t>
  </si>
  <si>
    <t>AQC430GYCUST</t>
  </si>
  <si>
    <t>AQC432GY0500</t>
  </si>
  <si>
    <t>6P 22G STR I/SHLD W-BLOCK</t>
  </si>
  <si>
    <t>AQC432GY1000</t>
  </si>
  <si>
    <t>AQC432GYCUST</t>
  </si>
  <si>
    <t>AQC434GY0500</t>
  </si>
  <si>
    <t>12P 22G STR I/SHLD WBLOCK</t>
  </si>
  <si>
    <t>AQC434GY1000</t>
  </si>
  <si>
    <t>AQC434GYCUST</t>
  </si>
  <si>
    <t>AQC439GY0500</t>
  </si>
  <si>
    <t>4P 22G STR I/SHLD W-BLOCK</t>
  </si>
  <si>
    <t>AQC439GY1000</t>
  </si>
  <si>
    <t>AQC439GYCUST</t>
  </si>
  <si>
    <t>AQC6350BK1000</t>
  </si>
  <si>
    <t>RG/6 18G BC DIGITAL AQC</t>
  </si>
  <si>
    <t>AQC806BK0500</t>
  </si>
  <si>
    <t>RG/6 18G SLD BC 95% W-BLK</t>
  </si>
  <si>
    <t>AQC806BK1000</t>
  </si>
  <si>
    <t>AQC815BK0500</t>
  </si>
  <si>
    <t>RG/59 20G SLD BC 95% WBLK</t>
  </si>
  <si>
    <t>AQC815BK1000</t>
  </si>
  <si>
    <t>AQC819BK0500</t>
  </si>
  <si>
    <t>RG/59 20G 100/95% W-BLOCK</t>
  </si>
  <si>
    <t>AQC819BK1000</t>
  </si>
  <si>
    <t>AQC841BK0500</t>
  </si>
  <si>
    <t>RG/6 18G 100/65% W-BLOCK</t>
  </si>
  <si>
    <t>AQC841BK1000</t>
  </si>
  <si>
    <t>C2050500</t>
  </si>
  <si>
    <t>2C 16G STRD UNJACKETED</t>
  </si>
  <si>
    <t>C2051000</t>
  </si>
  <si>
    <t>C2060500</t>
  </si>
  <si>
    <t>2C 14G STRD UNJACKETED</t>
  </si>
  <si>
    <t>C2061000</t>
  </si>
  <si>
    <t>C206BKRD0500</t>
  </si>
  <si>
    <t>C206BKRD1000</t>
  </si>
  <si>
    <t>C206CUST</t>
  </si>
  <si>
    <t>C2070500</t>
  </si>
  <si>
    <t>2C 12G STRD UNJACKETED</t>
  </si>
  <si>
    <t>C2071000</t>
  </si>
  <si>
    <t>C207BNBL0500</t>
  </si>
  <si>
    <t>C207BNBL1000</t>
  </si>
  <si>
    <t>C208GY0500</t>
  </si>
  <si>
    <t>2C 8G STRD JACKETED</t>
  </si>
  <si>
    <t>C208GY1000</t>
  </si>
  <si>
    <t>C208GYCUST</t>
  </si>
  <si>
    <t>C210BK0500</t>
  </si>
  <si>
    <t>2C 10G STRD JACKETED</t>
  </si>
  <si>
    <t>C210BK1000</t>
  </si>
  <si>
    <t>C210BKCUST</t>
  </si>
  <si>
    <t>C210GY0500</t>
  </si>
  <si>
    <t>C210GY1000</t>
  </si>
  <si>
    <t>C210GYCUST</t>
  </si>
  <si>
    <t>D2401BK1000</t>
  </si>
  <si>
    <t>1P 24G STRD SHLD DATA PVC</t>
  </si>
  <si>
    <t>D2401GY0500</t>
  </si>
  <si>
    <t>D2401GY1000</t>
  </si>
  <si>
    <t>D2401RD1000</t>
  </si>
  <si>
    <t>D2401VT1000</t>
  </si>
  <si>
    <t>D2402BK0500</t>
  </si>
  <si>
    <t>2P 24G STRD SHLD DATA PVC</t>
  </si>
  <si>
    <t>D2402BK1000</t>
  </si>
  <si>
    <t>D2402GY0500</t>
  </si>
  <si>
    <t>D2402GY1000</t>
  </si>
  <si>
    <t>D2403GY0500</t>
  </si>
  <si>
    <t>0-D2404</t>
  </si>
  <si>
    <t>D2403GY1000</t>
  </si>
  <si>
    <t>D2404GY0500</t>
  </si>
  <si>
    <t>4P 24G STRD SHLD DATA PVC</t>
  </si>
  <si>
    <t>D2404GY1000</t>
  </si>
  <si>
    <t>D252401BK0500</t>
  </si>
  <si>
    <t>1P 24G STR SHLD DATA PLEN</t>
  </si>
  <si>
    <t>D252401BK1000</t>
  </si>
  <si>
    <t>D252401GN0500</t>
  </si>
  <si>
    <t>D252401GN1000</t>
  </si>
  <si>
    <t>D252401GY0500</t>
  </si>
  <si>
    <t>D252401GY1000</t>
  </si>
  <si>
    <t>D252401OR0500</t>
  </si>
  <si>
    <t>D252401OR1000</t>
  </si>
  <si>
    <t>D252401SGN0500</t>
  </si>
  <si>
    <t>D252401SGN1000</t>
  </si>
  <si>
    <t>D252401WH0500</t>
  </si>
  <si>
    <t>D252401WH1000</t>
  </si>
  <si>
    <t>D252402BK1000</t>
  </si>
  <si>
    <t>2P 24G STR SHLD DATA PLEN</t>
  </si>
  <si>
    <t>D252402GY0500</t>
  </si>
  <si>
    <t>D252402GY1000</t>
  </si>
  <si>
    <t>D25291BK1000</t>
  </si>
  <si>
    <t>1P 22G STR SHLD DATA PLEN</t>
  </si>
  <si>
    <t>D25291GY0500</t>
  </si>
  <si>
    <t>D25291GY1000</t>
  </si>
  <si>
    <t>D25291GYCUST</t>
  </si>
  <si>
    <t>D25292GY0500</t>
  </si>
  <si>
    <t>1P 20G STR SHLD DATA PLEN</t>
  </si>
  <si>
    <t>D25292GY1000</t>
  </si>
  <si>
    <t>D25293BK1000</t>
  </si>
  <si>
    <t>1P 18G STR SHLD DATA PLEN</t>
  </si>
  <si>
    <t>D25293BLCUST</t>
  </si>
  <si>
    <t>D25293GY0500</t>
  </si>
  <si>
    <t>D25293GY1000</t>
  </si>
  <si>
    <t>D25293GYCUST</t>
  </si>
  <si>
    <t>D25294GY0500</t>
  </si>
  <si>
    <t>1P 16G STR SHLD DATA PLEN</t>
  </si>
  <si>
    <t>D25294GY1000</t>
  </si>
  <si>
    <t>D25350BK0500</t>
  </si>
  <si>
    <t>1P 22G SHLD 1P 18G UNSHL</t>
  </si>
  <si>
    <t>D25350BK1000</t>
  </si>
  <si>
    <t>D25350OR1000</t>
  </si>
  <si>
    <t>D25354WH1000</t>
  </si>
  <si>
    <t>1P 22G SHLD/1P 14G STR TC</t>
  </si>
  <si>
    <t>D253651GN0500</t>
  </si>
  <si>
    <t>2P 22G STR SHLD DATA PLEN</t>
  </si>
  <si>
    <t>D253651GN1000</t>
  </si>
  <si>
    <t>D253651GY0500</t>
  </si>
  <si>
    <t>D253651GY1000</t>
  </si>
  <si>
    <t>D253651OR1000</t>
  </si>
  <si>
    <t>D253652GY0500</t>
  </si>
  <si>
    <t>3P 22G STR SHLD DATA PLEN</t>
  </si>
  <si>
    <t>D253652GY1000</t>
  </si>
  <si>
    <t>D25420GY0500</t>
  </si>
  <si>
    <t>2P 22G SLD I/SHL DATAPLEN</t>
  </si>
  <si>
    <t>D25420GY1000</t>
  </si>
  <si>
    <t>D25430BK0500</t>
  </si>
  <si>
    <t>2P 22G STR I/SHL DATAPLEN</t>
  </si>
  <si>
    <t>D25430BK1000</t>
  </si>
  <si>
    <t>D25430GY0500</t>
  </si>
  <si>
    <t>D25430GY1000</t>
  </si>
  <si>
    <t>D25431GY0500</t>
  </si>
  <si>
    <t>3P 22G STR I/SHL DATAPLEN</t>
  </si>
  <si>
    <t>D25431GY1000</t>
  </si>
  <si>
    <t>D25432GY0500</t>
  </si>
  <si>
    <t>6P 22G STR I/SHL DATAPLEN</t>
  </si>
  <si>
    <t>D25432GY1000</t>
  </si>
  <si>
    <t>D25432GYCUST</t>
  </si>
  <si>
    <t>D25439BK0500</t>
  </si>
  <si>
    <t>4P 22G STR I/SHL DATAPLEN</t>
  </si>
  <si>
    <t>D25439BK1000</t>
  </si>
  <si>
    <t>D25439GY0500</t>
  </si>
  <si>
    <t>D25439GY1000</t>
  </si>
  <si>
    <t>D25439GYCUST</t>
  </si>
  <si>
    <t>D25454BK0500</t>
  </si>
  <si>
    <t>1P 22G STR B/SHLD CMP</t>
  </si>
  <si>
    <t>D25454BK1000</t>
  </si>
  <si>
    <t>D25454BKCUST</t>
  </si>
  <si>
    <t>D25454BL0500</t>
  </si>
  <si>
    <t>D25454BL1000</t>
  </si>
  <si>
    <t>D25454BLCUST</t>
  </si>
  <si>
    <t>D25454GN1000</t>
  </si>
  <si>
    <t>D25454GY0500</t>
  </si>
  <si>
    <t>1P 22G STR B/SHLD COMP</t>
  </si>
  <si>
    <t>D25454GY1000</t>
  </si>
  <si>
    <t>D25454GYCUST</t>
  </si>
  <si>
    <t>D25454RD0500</t>
  </si>
  <si>
    <t>D25454RD1000</t>
  </si>
  <si>
    <t>D25454RDCUST</t>
  </si>
  <si>
    <t>D25454VT0500</t>
  </si>
  <si>
    <t>D25454VT1000</t>
  </si>
  <si>
    <t>D25454VTCUST</t>
  </si>
  <si>
    <t>D25454WH0500</t>
  </si>
  <si>
    <t>D25454WH1000</t>
  </si>
  <si>
    <t>D25454WHCUST</t>
  </si>
  <si>
    <t>D254851GY0500</t>
  </si>
  <si>
    <t>D254851GY1000</t>
  </si>
  <si>
    <t>D254852GY0500</t>
  </si>
  <si>
    <t>D254852GY1000</t>
  </si>
  <si>
    <t>D254852OR1000</t>
  </si>
  <si>
    <t>D25510GY0500</t>
  </si>
  <si>
    <t>2P 22G STR I/O SHLD PLEN</t>
  </si>
  <si>
    <t>D25510GY1000</t>
  </si>
  <si>
    <t>D3651GY0500</t>
  </si>
  <si>
    <t>2P 22G STR SHLD DATA PVC</t>
  </si>
  <si>
    <t>D3651GY1000</t>
  </si>
  <si>
    <t>D3652GY0500</t>
  </si>
  <si>
    <t>3P 22G STR SHLD DATA PVC</t>
  </si>
  <si>
    <t>D3652GY1000</t>
  </si>
  <si>
    <t>D3653GY0500</t>
  </si>
  <si>
    <t>4P 22G STRD SHLD DATA PVC</t>
  </si>
  <si>
    <t>D3653GY1000</t>
  </si>
  <si>
    <t>D420GY0500</t>
  </si>
  <si>
    <t>2P 22G SLD I/SHLD DATAPVC</t>
  </si>
  <si>
    <t>D420GY1000</t>
  </si>
  <si>
    <t>D420GYCUST</t>
  </si>
  <si>
    <t>D430GY0500</t>
  </si>
  <si>
    <t>2P 22G STR I/SHLD DATAPVC</t>
  </si>
  <si>
    <t>D430GY1000</t>
  </si>
  <si>
    <t>D430GYCUST</t>
  </si>
  <si>
    <t>D431GY0500</t>
  </si>
  <si>
    <t>3P 22G STR I/SHLD DATAPVC</t>
  </si>
  <si>
    <t>D431GY1000</t>
  </si>
  <si>
    <t>D431GYCUST</t>
  </si>
  <si>
    <t>D432GY0500</t>
  </si>
  <si>
    <t>6P 22G STR I/SHLD DATAPVC</t>
  </si>
  <si>
    <t>D432GY1000</t>
  </si>
  <si>
    <t>D432GYCUST</t>
  </si>
  <si>
    <t>D433GY0500</t>
  </si>
  <si>
    <t>9P 22G STR I/SHLD DATAPVC</t>
  </si>
  <si>
    <t>D433GY1000</t>
  </si>
  <si>
    <t>D433GYCUST</t>
  </si>
  <si>
    <t>D434GY0500</t>
  </si>
  <si>
    <t>12P 22G STR I/SHL DATAPVC</t>
  </si>
  <si>
    <t>D434GY1000</t>
  </si>
  <si>
    <t>D434GYCUST</t>
  </si>
  <si>
    <t>D436GY0500</t>
  </si>
  <si>
    <t>19P 22G STR I/SHL DATAPVC</t>
  </si>
  <si>
    <t>D436GY1000</t>
  </si>
  <si>
    <t>D436GYCUST</t>
  </si>
  <si>
    <t>D438GY0500</t>
  </si>
  <si>
    <t>27P 22G STR I/SHL DATAPVC</t>
  </si>
  <si>
    <t>D438GY1000</t>
  </si>
  <si>
    <t>D438GYCUST</t>
  </si>
  <si>
    <t>D439GY0500</t>
  </si>
  <si>
    <t>4P 22G STR I/SHLD DATAPVC</t>
  </si>
  <si>
    <t>D439GY1000</t>
  </si>
  <si>
    <t>D439GYCUST</t>
  </si>
  <si>
    <t>D439WH1000</t>
  </si>
  <si>
    <t>D440GY0500</t>
  </si>
  <si>
    <t>2P 18G STR I/SHLD DATAPVC</t>
  </si>
  <si>
    <t>D440GY1000</t>
  </si>
  <si>
    <t>D440GYCUST</t>
  </si>
  <si>
    <t>D441GY0500</t>
  </si>
  <si>
    <t>3P 18G STR I/SHLD DATAPVC</t>
  </si>
  <si>
    <t>D441GY1000</t>
  </si>
  <si>
    <t>D441GYCUST</t>
  </si>
  <si>
    <t>D442GY0500</t>
  </si>
  <si>
    <t>4P 18G STR I/SHLD DATAPVC</t>
  </si>
  <si>
    <t>D442GY1000</t>
  </si>
  <si>
    <t>D442GYCUST</t>
  </si>
  <si>
    <t>D4851GY0500</t>
  </si>
  <si>
    <t>1P 24G STRD BRAID SHL PVC</t>
  </si>
  <si>
    <t>D4851GY1000</t>
  </si>
  <si>
    <t>D4851WBBK1000</t>
  </si>
  <si>
    <t>1P 24G RS485 SHLD WATER BLOCK</t>
  </si>
  <si>
    <t>D4852GY0500</t>
  </si>
  <si>
    <t>2P 24G STRD BRAID SHL PVC</t>
  </si>
  <si>
    <t>D4852GY1000</t>
  </si>
  <si>
    <t>D4852GYCUST</t>
  </si>
  <si>
    <t>D4852WBBK1000</t>
  </si>
  <si>
    <t>2P 24G RS485 SHLD WATER BLOCK</t>
  </si>
  <si>
    <t>D4853GY0500</t>
  </si>
  <si>
    <t>3P 24G STRD BRAID SHL PVC</t>
  </si>
  <si>
    <t>D4853GY1000</t>
  </si>
  <si>
    <t>D4854GY0500</t>
  </si>
  <si>
    <t>4P 24G STRD BRAID SHL PVC</t>
  </si>
  <si>
    <t>D4854GY1000</t>
  </si>
  <si>
    <t>D60975RD0500</t>
  </si>
  <si>
    <t>1P 18G SLD SHLD DATA PLEN</t>
  </si>
  <si>
    <t>D60975RD1000</t>
  </si>
  <si>
    <t>D60975RDCUST</t>
  </si>
  <si>
    <t>D60975VT1000</t>
  </si>
  <si>
    <t>D60980RD0500</t>
  </si>
  <si>
    <t>1P 18G SLD UNSHL DATA PLN</t>
  </si>
  <si>
    <t>D60980RD1000</t>
  </si>
  <si>
    <t>D60980RDCUST</t>
  </si>
  <si>
    <t>D60990RD0500</t>
  </si>
  <si>
    <t>1P 16G SLD SHLD D-FR PLEN</t>
  </si>
  <si>
    <t>D60990RD1000</t>
  </si>
  <si>
    <t>D60990RDCUST</t>
  </si>
  <si>
    <t>D60991RD0500</t>
  </si>
  <si>
    <t>1P 16G SLD USHL DATA PLEN</t>
  </si>
  <si>
    <t>D60991RD1000</t>
  </si>
  <si>
    <t>D60991RDCUST</t>
  </si>
  <si>
    <t>D60991SRD1000</t>
  </si>
  <si>
    <t>1P 16G STRD USHLD DATA PLEN</t>
  </si>
  <si>
    <t>D60993WH1000</t>
  </si>
  <si>
    <t>1P 14G SLD USHL DATA PLEN</t>
  </si>
  <si>
    <t>DA2401BK1000</t>
  </si>
  <si>
    <t>1P 24G STRD SHLD PVC</t>
  </si>
  <si>
    <t>DA2401BL0500</t>
  </si>
  <si>
    <t>DA2401BL1000</t>
  </si>
  <si>
    <t>DA2401GN1000</t>
  </si>
  <si>
    <t>DA2401GY0500</t>
  </si>
  <si>
    <t>DA2401GY1000</t>
  </si>
  <si>
    <t>DA2401VT1000</t>
  </si>
  <si>
    <t>DA2401WH1000</t>
  </si>
  <si>
    <t>DA2402GY0500</t>
  </si>
  <si>
    <t>2P 24G STRD IND SHLD PVC</t>
  </si>
  <si>
    <t>DA2402GY1000</t>
  </si>
  <si>
    <t>DA2406GY0500</t>
  </si>
  <si>
    <t>6P 24G STRD IND SHLD PVC</t>
  </si>
  <si>
    <t>DA2406GY1000</t>
  </si>
  <si>
    <t>DA252401BK1000</t>
  </si>
  <si>
    <t>1P 24G STRD SHLD PLEN</t>
  </si>
  <si>
    <t>DA252401GY0500</t>
  </si>
  <si>
    <t>DA252401GY1000</t>
  </si>
  <si>
    <t>DA252401VT1000</t>
  </si>
  <si>
    <t>DA252402BK1000</t>
  </si>
  <si>
    <t>2P 24G STRD IND SHLD PLEN</t>
  </si>
  <si>
    <t>DA252402GY0500</t>
  </si>
  <si>
    <t>DA252402GY1000</t>
  </si>
  <si>
    <t>DA252406GY0500</t>
  </si>
  <si>
    <t>6P 24G STRD IND SHLD PLEN</t>
  </si>
  <si>
    <t>DA252406GY1000</t>
  </si>
  <si>
    <t>HA1624BL0500</t>
  </si>
  <si>
    <t>1-CAT5 PLUS 4/C 16AWG PVC</t>
  </si>
  <si>
    <t>HA1624BL1000</t>
  </si>
  <si>
    <t>HA1624OR0500</t>
  </si>
  <si>
    <t>HA1624OR1000</t>
  </si>
  <si>
    <t>HA208GY0500</t>
  </si>
  <si>
    <t>2C 8G STRD UNSHL PVC JKT</t>
  </si>
  <si>
    <t>HA208GY1000</t>
  </si>
  <si>
    <t>HA210BK1000</t>
  </si>
  <si>
    <t>2C 10G STRD UNSHL PVC JKT</t>
  </si>
  <si>
    <t>HA210GY0500</t>
  </si>
  <si>
    <t>HA210GY1000</t>
  </si>
  <si>
    <t>HA210GYCUST</t>
  </si>
  <si>
    <t>HA225BK0500</t>
  </si>
  <si>
    <t>1P 16G STRD UNSHLD PVC</t>
  </si>
  <si>
    <t>HA225BK1000</t>
  </si>
  <si>
    <t>HA225BL0500</t>
  </si>
  <si>
    <t>HA225BL1000</t>
  </si>
  <si>
    <t>HA225WH0500</t>
  </si>
  <si>
    <t>HA225WH1000</t>
  </si>
  <si>
    <t>HA226BK0500</t>
  </si>
  <si>
    <t>1P 14G STRD UNSHLD PVC</t>
  </si>
  <si>
    <t>HA226BK1000</t>
  </si>
  <si>
    <t>HA226GY1000</t>
  </si>
  <si>
    <t>HA226WH0500</t>
  </si>
  <si>
    <t>HA226WH1000</t>
  </si>
  <si>
    <t>HA226WHCUST</t>
  </si>
  <si>
    <t>HA227BK0500</t>
  </si>
  <si>
    <t>1P 12G STRD UNSHLD PVC</t>
  </si>
  <si>
    <t>HA227BK1000</t>
  </si>
  <si>
    <t>HA227WH0500</t>
  </si>
  <si>
    <t>HA227WH1000</t>
  </si>
  <si>
    <t>HA227WHCUST</t>
  </si>
  <si>
    <t>HA245WH0500</t>
  </si>
  <si>
    <t>4C 16G STRD UNSHLD PVC</t>
  </si>
  <si>
    <t>HA245WH1000</t>
  </si>
  <si>
    <t>HA245WHCUST</t>
  </si>
  <si>
    <t>HA246WH0500</t>
  </si>
  <si>
    <t>4C 14G STRD UNSHLD PVC</t>
  </si>
  <si>
    <t>HA246WH1000</t>
  </si>
  <si>
    <t>HA248BK1000</t>
  </si>
  <si>
    <t>HD25825BK0500</t>
  </si>
  <si>
    <t>RG-179 HD DGTL VIDEO PLEN</t>
  </si>
  <si>
    <t>HD25825BK1000</t>
  </si>
  <si>
    <t>HD25825GN0500</t>
  </si>
  <si>
    <t>HD25825GN1000</t>
  </si>
  <si>
    <t>HD25825RD0500</t>
  </si>
  <si>
    <t>HD25825RD1000</t>
  </si>
  <si>
    <t>HD25825WH0500</t>
  </si>
  <si>
    <t>HD25825WH1000</t>
  </si>
  <si>
    <t>HD825BK0500</t>
  </si>
  <si>
    <t>RG-179 HD DGTL VIDEO PVC</t>
  </si>
  <si>
    <t>HD825BK1000</t>
  </si>
  <si>
    <t>HD825BL0500</t>
  </si>
  <si>
    <t>HD825BL1000</t>
  </si>
  <si>
    <t>HD825GN0500</t>
  </si>
  <si>
    <t>HD825GN1000</t>
  </si>
  <si>
    <t>HD825OR0500</t>
  </si>
  <si>
    <t>HD825OR1000</t>
  </si>
  <si>
    <t>HD825RD0500</t>
  </si>
  <si>
    <t>HD825RD1000</t>
  </si>
  <si>
    <t>HD825WH0500</t>
  </si>
  <si>
    <t>HD825WH1000</t>
  </si>
  <si>
    <t>HD825YE0500</t>
  </si>
  <si>
    <t>HD825YE1000</t>
  </si>
  <si>
    <t>HF224GY1000</t>
  </si>
  <si>
    <t>1P 18G UNSHLD CMG LSZH</t>
  </si>
  <si>
    <t>HF225GY1000</t>
  </si>
  <si>
    <t>1P 16G UNSHLD CMG LSZH</t>
  </si>
  <si>
    <t>HF227GY1000</t>
  </si>
  <si>
    <t>1P 12G USHL CL3-LS LSZH</t>
  </si>
  <si>
    <t>HF291GY1000</t>
  </si>
  <si>
    <t>1P 22G SHLD CMG LSZH</t>
  </si>
  <si>
    <t>HF292GY1000</t>
  </si>
  <si>
    <t>1P 20G SHLD CMG LSZH</t>
  </si>
  <si>
    <t>HF293GY1000</t>
  </si>
  <si>
    <t>1P 18G SHLD CMG LSZH</t>
  </si>
  <si>
    <t>HF294GY1000</t>
  </si>
  <si>
    <t>1P 16G SHLD CMG LSZH</t>
  </si>
  <si>
    <t>HF295GY1000</t>
  </si>
  <si>
    <t>1P 14G SHLD CL3-LS LSZH</t>
  </si>
  <si>
    <t>HF296GY1000</t>
  </si>
  <si>
    <t>1P 12G SHLD CL3 LSZH</t>
  </si>
  <si>
    <t>HF302GY1000</t>
  </si>
  <si>
    <t>3C 20G SHLD CMG LSZH</t>
  </si>
  <si>
    <t>HF303GY1000</t>
  </si>
  <si>
    <t>3C 18G SHLD CMG LSZH</t>
  </si>
  <si>
    <t>HF3244GY1000</t>
  </si>
  <si>
    <t>4/C 18G SHLD CMG LSZH</t>
  </si>
  <si>
    <t>HF3245GY1000</t>
  </si>
  <si>
    <t>4/C 16G SHLD CMG LSZH</t>
  </si>
  <si>
    <t>HF4246GN1000</t>
  </si>
  <si>
    <t>4PR 23G CAT6 LSZH</t>
  </si>
  <si>
    <t>HF4246GY1000</t>
  </si>
  <si>
    <t>HF6100BK1000</t>
  </si>
  <si>
    <t>RG/6 18G DUAL SHLD LSZH</t>
  </si>
  <si>
    <t>HFD4851GY1000</t>
  </si>
  <si>
    <t>1P 24G SHLD CMG LSZH</t>
  </si>
  <si>
    <t>HN5161BL0500</t>
  </si>
  <si>
    <t>1-CAT5  1 RG 6 PVC</t>
  </si>
  <si>
    <t>HN5161BL1000</t>
  </si>
  <si>
    <t>HN5261BL0500</t>
  </si>
  <si>
    <t>2-CAT5  1RG6 PVC</t>
  </si>
  <si>
    <t>HN5261BL1000</t>
  </si>
  <si>
    <t>HN5262BL0500</t>
  </si>
  <si>
    <t>2-CAT 5/ 2-RG 6 PVC</t>
  </si>
  <si>
    <t>HN5262BL1000</t>
  </si>
  <si>
    <t>HN5262FBL0500</t>
  </si>
  <si>
    <t>2-CAT 5  2-RG 6  2-FIBER</t>
  </si>
  <si>
    <t>HN5262FBL1000</t>
  </si>
  <si>
    <t>HN6261BL1000</t>
  </si>
  <si>
    <t>2-CAT6 / 1-RG6 PVC</t>
  </si>
  <si>
    <t>HQ841BK0500</t>
  </si>
  <si>
    <t>RG/6/U QUAD SHLD CATV PVC</t>
  </si>
  <si>
    <t>HQ841BK1000</t>
  </si>
  <si>
    <t>HQ841RBK1000</t>
  </si>
  <si>
    <t>RG-6 TYPE CMR COAX</t>
  </si>
  <si>
    <t>HQ841WH0500</t>
  </si>
  <si>
    <t>HQ841WH1000</t>
  </si>
  <si>
    <t>LED142PWH1000</t>
  </si>
  <si>
    <t>1P 14G SLD UNSH LED CMP</t>
  </si>
  <si>
    <t>LED162PWH1000</t>
  </si>
  <si>
    <t>1P 16G SLD UNSH LED CMP</t>
  </si>
  <si>
    <t>LED182PWH1000</t>
  </si>
  <si>
    <t>1P 18G SLD UNSH LED CMP</t>
  </si>
  <si>
    <t>NJ210BKRD1000</t>
  </si>
  <si>
    <t>2C 10G STRD THHN THWN NO JKT</t>
  </si>
  <si>
    <t>NJ210BKWH1000</t>
  </si>
  <si>
    <t>NJ210BKWH1500</t>
  </si>
  <si>
    <t>NJ210BKWHCUST</t>
  </si>
  <si>
    <t>NJ210GNWH1000</t>
  </si>
  <si>
    <t>NJ210YEVT1000</t>
  </si>
  <si>
    <t>Q821BK0500</t>
  </si>
  <si>
    <t>RG/11 14G QUAD SHLD PVC</t>
  </si>
  <si>
    <t>Q821BK1000</t>
  </si>
  <si>
    <t>Q821FBK0500</t>
  </si>
  <si>
    <t>RG/11 14G QUAD SHLD PE</t>
  </si>
  <si>
    <t>Q821FBK1000</t>
  </si>
  <si>
    <t>Q821WH1000</t>
  </si>
  <si>
    <t>Q841BK0500</t>
  </si>
  <si>
    <t>RG/6 18G QUAD SHLD PVC</t>
  </si>
  <si>
    <t>Q841BK1000</t>
  </si>
  <si>
    <t>Q841VT1000</t>
  </si>
  <si>
    <t>Q841WH0500</t>
  </si>
  <si>
    <t>Q841WH1000</t>
  </si>
  <si>
    <t>TC2975BK0500</t>
  </si>
  <si>
    <t>TC2975BK1000</t>
  </si>
  <si>
    <t>TC2975BKCUST</t>
  </si>
  <si>
    <t>TC2991BK0500</t>
  </si>
  <si>
    <t>TC2991BK1000</t>
  </si>
  <si>
    <t>TC2995BK0500</t>
  </si>
  <si>
    <t>TC2995BK1000</t>
  </si>
  <si>
    <t>TC2995RD1000</t>
  </si>
  <si>
    <t>TC2998BK0500</t>
  </si>
  <si>
    <t>1P 12G STRD PVC JKT</t>
  </si>
  <si>
    <t>TC2998BK1000</t>
  </si>
  <si>
    <t>W25293BGN1000</t>
  </si>
  <si>
    <t>W25293BOR1000</t>
  </si>
  <si>
    <t>W25293BVT1000</t>
  </si>
  <si>
    <t>W25303BYE1000</t>
  </si>
  <si>
    <t>W253244BWH1000</t>
  </si>
  <si>
    <t>WP128PGY0500</t>
  </si>
  <si>
    <t>8P 12G STRD PVC JKT</t>
  </si>
  <si>
    <t>WP128PGY1000</t>
  </si>
  <si>
    <t>WP58141GY0500</t>
  </si>
  <si>
    <t>25 PR 24AWG SLD UTP CAT-5</t>
  </si>
  <si>
    <t>WP58141GY1000</t>
  </si>
  <si>
    <t>WP58142GY0500</t>
  </si>
  <si>
    <t>25 PR CAT5E PLENUM</t>
  </si>
  <si>
    <t>WP58142GY1000</t>
  </si>
  <si>
    <t>WP881790OR0500</t>
  </si>
  <si>
    <t>4P 16G WCE881790</t>
  </si>
  <si>
    <t>WP881790OR1000</t>
  </si>
  <si>
    <t>WP9B043T</t>
  </si>
  <si>
    <t>2F 62.5/125UM MM IN/OUT OFNP</t>
  </si>
  <si>
    <t>WP9B045T</t>
  </si>
  <si>
    <t>6F 62.5/125UM MM IN/OUT OFNP</t>
  </si>
  <si>
    <t>WP9B048T</t>
  </si>
  <si>
    <t>12F 62.5/125UM MM IN/OUT ONFP</t>
  </si>
  <si>
    <t>WP9B240T</t>
  </si>
  <si>
    <t>6F 62.5 MM IN/OUT OFNP ARMOR</t>
  </si>
  <si>
    <t>WP9B241T</t>
  </si>
  <si>
    <t>12F 62.5 MM IN/OUT OFNP ARMOR</t>
  </si>
  <si>
    <t>WP9B242T</t>
  </si>
  <si>
    <t>24F 62.5 MM IN/OUT OFNP ARMOR</t>
  </si>
  <si>
    <t>WP9B611T</t>
  </si>
  <si>
    <t>24F 62.5/125UM MM IN/OUT ONFP</t>
  </si>
  <si>
    <t>WP9C006</t>
  </si>
  <si>
    <t>4F 50/125UM OM3 BRKT OFNR</t>
  </si>
  <si>
    <t>WP9C014</t>
  </si>
  <si>
    <t>4F 50/125UM OM3 BRKT OFNP</t>
  </si>
  <si>
    <t>WP9C043T</t>
  </si>
  <si>
    <t>2F 50/125UM OM3 IN/OUT OFNP</t>
  </si>
  <si>
    <t>WP9C045T</t>
  </si>
  <si>
    <t>6F 50/125UM OM3 IN/OUT OFNP</t>
  </si>
  <si>
    <t>WP9C048T</t>
  </si>
  <si>
    <t>12F 50/125UM OM3 IN/OUT OFNP</t>
  </si>
  <si>
    <t>WP9C240T</t>
  </si>
  <si>
    <t>6F 50 OM3 IN/OUT OFNP ARMOR</t>
  </si>
  <si>
    <t>WP9C241T</t>
  </si>
  <si>
    <t>12F 50 OM3 IN/OUT OFNP ARMOR</t>
  </si>
  <si>
    <t>WP9C242T</t>
  </si>
  <si>
    <t>24F 50 OM3 IN/OUT OFNP ARMOR</t>
  </si>
  <si>
    <t>WP9C611T</t>
  </si>
  <si>
    <t>24F 50/125UM OM3 IN/OUT OFNP</t>
  </si>
  <si>
    <t>WP9E043T</t>
  </si>
  <si>
    <t>2F 50/125UM OM4 IN/OUT OFNP</t>
  </si>
  <si>
    <t>WP9E045T</t>
  </si>
  <si>
    <t>6F 50/125UM OM4 IN/OUT OFNP</t>
  </si>
  <si>
    <t>WP9E048T</t>
  </si>
  <si>
    <t>12F 50/125UM OM4 IN/OUT OFNP</t>
  </si>
  <si>
    <t>WP9E240T</t>
  </si>
  <si>
    <t>6F 50 OM4 IN/OUT OFNP ARMOR</t>
  </si>
  <si>
    <t>WP9E241T</t>
  </si>
  <si>
    <t>12F 50 OM4 IN/OUT OFNP ARMOR</t>
  </si>
  <si>
    <t>WP9E242T</t>
  </si>
  <si>
    <t>24F 50 OM4 IN/OUT OFNP ARMOR</t>
  </si>
  <si>
    <t>WP9E611T</t>
  </si>
  <si>
    <t>24F 50/125UM OM4 IN/OUT OFNP</t>
  </si>
  <si>
    <t>WP9W043T</t>
  </si>
  <si>
    <t>2F 8/125UM SM IN/OUT OFNP</t>
  </si>
  <si>
    <t>WP9W045T</t>
  </si>
  <si>
    <t>6F 8/125UM SM IN/OUT OFNP</t>
  </si>
  <si>
    <t>WP9W048T</t>
  </si>
  <si>
    <t>12F 8/125UM SM IN/OUT OFNP</t>
  </si>
  <si>
    <t>WP9W240T</t>
  </si>
  <si>
    <t>6F SM IN/OUT OFNP ARMOR</t>
  </si>
  <si>
    <t>WP9W241T</t>
  </si>
  <si>
    <t>12F SM IN/OUT OFNP ARMOR</t>
  </si>
  <si>
    <t>WP9W242T</t>
  </si>
  <si>
    <t>24F SM IN/OUT OFNP ARMOR</t>
  </si>
  <si>
    <t>WP9W611T</t>
  </si>
  <si>
    <t>24F 8/125UM SM IN/OUT OFNP</t>
  </si>
  <si>
    <t>West Penn Wire</t>
  </si>
  <si>
    <t>Remee Wire &amp; Cable</t>
  </si>
  <si>
    <t>Individual employed by the Contractor or a Subcontractor who:
1) Installs, runs, pulls, etc. Low Voltage Wiring,  Line Voltage Wiring, cable, fiber optics, etc. for all products/systems which fit the scope of the contract;
2) Installs raceway, conduits, etc. for wire, cable, and fiber optics for all products/systems which fit the scope of the contract;
3) Installs/Mounts products onto poles, pads, etc.; 
4) Performs any other Installation work classified by NYS DOL as electrical work which is permitted on This Award; But only for:
A. Electronic Article Surveillance Systems
B. Electronic Identification Equipment
***This Job Title can only be used for work/Services on Systems/Product Lines/Equipment which are included on the Contractor's Contract***.</t>
  </si>
  <si>
    <r>
      <t>Electronic Article Surveillance System
Electronic Identification System</t>
    </r>
    <r>
      <rPr>
        <sz val="11"/>
        <color theme="1"/>
        <rFont val="Calibri"/>
        <family val="2"/>
        <scheme val="minor"/>
      </rPr>
      <t xml:space="preserve">
Technician Onsite Region 1</t>
    </r>
  </si>
  <si>
    <t>PT68831:  NYS NET PRICING PAGES - Effective 7/1/23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</si>
</sst>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43" formatCode="_(* #,##0.00_);_(* \(#,##0.00\);_(* &quot;-&quot;??_);_(@_)"/>
    <numFmt numFmtId="164" formatCode="&quot;$&quot;#,##0.00"/>
    <numFmt numFmtId="165" formatCode="0.0%"/>
  </numFmts>
  <fonts count="5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2"/>
      <name val="Times New Roman"/>
      <family val="1"/>
    </font>
    <font>
      <sz val="12"/>
      <name val="Times New Roman"/>
      <family val="1"/>
    </font>
    <font>
      <b/>
      <sz val="14"/>
      <name val="Arial"/>
      <family val="2"/>
    </font>
    <font>
      <sz val="10"/>
      <color theme="1"/>
      <name val="Arial"/>
      <family val="2"/>
    </font>
    <font>
      <sz val="11"/>
      <name val="Calibri"/>
      <family val="2"/>
      <scheme val="minor"/>
    </font>
    <font>
      <sz val="11"/>
      <color rgb="FF000000"/>
      <name val="Calibri"/>
      <family val="2"/>
      <scheme val="minor"/>
    </font>
    <font>
      <b/>
      <sz val="11"/>
      <color theme="1"/>
      <name val="Calibri"/>
      <family val="2"/>
      <scheme val="minor"/>
    </font>
    <font>
      <b/>
      <sz val="14"/>
      <color theme="0"/>
      <name val="Arial"/>
      <family val="2"/>
    </font>
    <font>
      <b/>
      <sz val="11"/>
      <color theme="0"/>
      <name val="Arial"/>
      <family val="2"/>
    </font>
    <font>
      <sz val="10"/>
      <name val="Arial"/>
      <family val="2"/>
    </font>
    <font>
      <b/>
      <sz val="10"/>
      <color theme="1"/>
      <name val="Arial"/>
      <family val="2"/>
    </font>
    <font>
      <b/>
      <sz val="14"/>
      <color theme="1"/>
      <name val="Calibri"/>
      <family val="2"/>
      <scheme val="minor"/>
    </font>
    <font>
      <sz val="12"/>
      <color theme="1"/>
      <name val="Calibri"/>
      <family val="2"/>
      <scheme val="minor"/>
    </font>
    <font>
      <sz val="8"/>
      <color rgb="FF000000"/>
      <name val="Arial"/>
      <family val="2"/>
    </font>
    <font>
      <b/>
      <sz val="16"/>
      <color theme="1"/>
      <name val="Calibri"/>
      <family val="2"/>
      <scheme val="minor"/>
    </font>
    <font>
      <b/>
      <sz val="16"/>
      <name val="Calibri"/>
      <family val="2"/>
      <scheme val="minor"/>
    </font>
    <font>
      <u/>
      <sz val="11"/>
      <color theme="1"/>
      <name val="Calibri"/>
      <family val="2"/>
      <scheme val="minor"/>
    </font>
    <font>
      <b/>
      <sz val="11"/>
      <name val="Calibri"/>
      <family val="2"/>
      <scheme val="minor"/>
    </font>
    <font>
      <u/>
      <sz val="11"/>
      <name val="Calibri"/>
      <family val="2"/>
      <scheme val="minor"/>
    </font>
    <font>
      <b/>
      <sz val="11"/>
      <name val="Arial"/>
      <family val="2"/>
    </font>
    <font>
      <b/>
      <sz val="10"/>
      <color rgb="FF002060"/>
      <name val="Arial"/>
      <family val="2"/>
    </font>
    <font>
      <sz val="10"/>
      <color rgb="FF002060"/>
      <name val="Arial"/>
      <family val="2"/>
    </font>
    <font>
      <u/>
      <sz val="11"/>
      <color theme="10"/>
      <name val="Calibri"/>
      <family val="2"/>
      <scheme val="minor"/>
    </font>
    <font>
      <u/>
      <sz val="10"/>
      <color indexed="12"/>
      <name val="Arial"/>
      <family val="2"/>
    </font>
    <font>
      <sz val="11"/>
      <name val="돋움"/>
      <family val="3"/>
      <charset val="129"/>
    </font>
    <font>
      <b/>
      <sz val="11"/>
      <color rgb="FFFF0000"/>
      <name val="Calibri"/>
      <family val="2"/>
      <scheme val="minor"/>
    </font>
  </fonts>
  <fills count="9">
    <fill>
      <patternFill patternType="none"/>
    </fill>
    <fill>
      <patternFill patternType="gray125"/>
    </fill>
    <fill>
      <patternFill patternType="solid">
        <fgColor indexed="41"/>
        <bgColor indexed="64"/>
      </patternFill>
    </fill>
    <fill>
      <patternFill patternType="solid">
        <fgColor theme="2"/>
        <bgColor indexed="64"/>
      </patternFill>
    </fill>
    <fill>
      <patternFill patternType="solid">
        <fgColor theme="0"/>
        <bgColor indexed="64"/>
      </patternFill>
    </fill>
    <fill>
      <patternFill patternType="solid">
        <fgColor rgb="FF00206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0.24994659260841701"/>
        <bgColor indexed="65"/>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auto="1"/>
      </left>
      <right style="thin">
        <color auto="1"/>
      </right>
      <top/>
      <bottom style="medium">
        <color rgb="FF002060"/>
      </bottom>
      <diagonal/>
    </border>
    <border>
      <left/>
      <right style="thin">
        <color rgb="FF002060"/>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rgb="FF002060"/>
      </left>
      <right/>
      <top/>
      <bottom/>
      <diagonal/>
    </border>
    <border>
      <left style="thin">
        <color rgb="FF002060"/>
      </left>
      <right style="thin">
        <color rgb="FF002060"/>
      </right>
      <top style="hair">
        <color rgb="FF002060"/>
      </top>
      <bottom style="hair">
        <color rgb="FF002060"/>
      </bottom>
      <diagonal/>
    </border>
  </borders>
  <cellStyleXfs count="38">
    <xf numFmtId="0" fontId="0" fillId="0" borderId="0"/>
    <xf numFmtId="9" fontId="25" fillId="0" borderId="0" applyFont="0" applyFill="0" applyBorder="0" applyAlignment="0" applyProtection="0"/>
    <xf numFmtId="0" fontId="24" fillId="0" borderId="0"/>
    <xf numFmtId="44" fontId="24" fillId="0" borderId="0" applyFont="0" applyFill="0" applyBorder="0" applyAlignment="0" applyProtection="0"/>
    <xf numFmtId="0" fontId="23" fillId="0" borderId="0"/>
    <xf numFmtId="44" fontId="23" fillId="0" borderId="0" applyFont="0" applyFill="0" applyBorder="0" applyAlignment="0" applyProtection="0"/>
    <xf numFmtId="0" fontId="25" fillId="0" borderId="0"/>
    <xf numFmtId="44" fontId="35" fillId="0" borderId="0" applyFont="0" applyFill="0" applyBorder="0" applyAlignment="0" applyProtection="0"/>
    <xf numFmtId="44" fontId="25" fillId="0" borderId="0" applyFont="0" applyFill="0" applyBorder="0" applyAlignment="0" applyProtection="0"/>
    <xf numFmtId="0" fontId="10" fillId="0" borderId="0"/>
    <xf numFmtId="0" fontId="25" fillId="0" borderId="0"/>
    <xf numFmtId="0" fontId="38" fillId="0" borderId="0"/>
    <xf numFmtId="0" fontId="46" fillId="0" borderId="6">
      <alignment horizontal="left" vertical="center" wrapText="1"/>
    </xf>
    <xf numFmtId="0" fontId="47" fillId="0" borderId="7">
      <alignment horizontal="left" vertical="top" wrapText="1"/>
    </xf>
    <xf numFmtId="0" fontId="47" fillId="0" borderId="8">
      <alignment horizontal="left" vertical="center" wrapText="1" indent="1"/>
    </xf>
    <xf numFmtId="164" fontId="47" fillId="0" borderId="9">
      <alignment horizontal="right" vertical="center" wrapText="1"/>
    </xf>
    <xf numFmtId="164" fontId="47" fillId="8" borderId="10">
      <alignment horizontal="right" vertical="center" wrapText="1"/>
    </xf>
    <xf numFmtId="165" fontId="47" fillId="8" borderId="10">
      <alignment horizontal="right" vertical="center" wrapText="1"/>
    </xf>
    <xf numFmtId="0" fontId="9" fillId="0" borderId="0"/>
    <xf numFmtId="9" fontId="9" fillId="0" borderId="0" applyFont="0" applyFill="0" applyBorder="0" applyAlignment="0" applyProtection="0"/>
    <xf numFmtId="44" fontId="9" fillId="0" borderId="0" applyFont="0" applyFill="0" applyBorder="0" applyAlignment="0" applyProtection="0"/>
    <xf numFmtId="0" fontId="48" fillId="0" borderId="0" applyNumberFormat="0" applyFill="0" applyBorder="0" applyAlignment="0" applyProtection="0"/>
    <xf numFmtId="0" fontId="25" fillId="0" borderId="0"/>
    <xf numFmtId="0" fontId="49" fillId="0" borderId="0" applyNumberFormat="0" applyFill="0" applyBorder="0" applyAlignment="0" applyProtection="0">
      <alignment vertical="top"/>
      <protection locked="0"/>
    </xf>
    <xf numFmtId="44" fontId="38" fillId="0" borderId="0" applyFont="0" applyFill="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xf numFmtId="0" fontId="38" fillId="0" borderId="0"/>
    <xf numFmtId="44" fontId="38" fillId="0" borderId="0" applyFont="0" applyFill="0" applyBorder="0" applyAlignment="0" applyProtection="0"/>
    <xf numFmtId="9" fontId="38" fillId="0" borderId="0" applyFont="0" applyFill="0" applyBorder="0" applyAlignment="0" applyProtection="0"/>
    <xf numFmtId="43" fontId="25" fillId="0" borderId="0" applyFont="0" applyFill="0" applyBorder="0" applyAlignment="0" applyProtection="0"/>
    <xf numFmtId="44" fontId="38" fillId="0" borderId="0" applyFont="0" applyFill="0" applyBorder="0" applyAlignment="0" applyProtection="0"/>
    <xf numFmtId="0" fontId="50" fillId="0" borderId="0"/>
    <xf numFmtId="9" fontId="50" fillId="0" borderId="0" applyFont="0" applyFill="0" applyBorder="0" applyAlignment="0" applyProtection="0"/>
    <xf numFmtId="44" fontId="50" fillId="0" borderId="0" applyFont="0" applyFill="0" applyBorder="0" applyAlignment="0" applyProtection="0"/>
    <xf numFmtId="0" fontId="8" fillId="0" borderId="0"/>
    <xf numFmtId="0" fontId="7" fillId="0" borderId="0"/>
  </cellStyleXfs>
  <cellXfs count="135">
    <xf numFmtId="0" fontId="0" fillId="0" borderId="0" xfId="0"/>
    <xf numFmtId="0" fontId="26" fillId="2" borderId="2" xfId="0" applyFont="1" applyFill="1" applyBorder="1" applyAlignment="1" applyProtection="1">
      <alignment horizontal="center" wrapText="1"/>
    </xf>
    <xf numFmtId="0" fontId="26" fillId="2" borderId="1" xfId="0" applyFont="1" applyFill="1" applyBorder="1" applyAlignment="1" applyProtection="1">
      <alignment horizontal="center" wrapText="1"/>
    </xf>
    <xf numFmtId="0" fontId="26" fillId="0" borderId="0" xfId="0" applyFont="1" applyAlignment="1" applyProtection="1">
      <alignment horizontal="center"/>
    </xf>
    <xf numFmtId="0" fontId="26" fillId="0" borderId="0" xfId="0" applyFont="1" applyAlignment="1" applyProtection="1">
      <alignment horizontal="center" wrapText="1"/>
    </xf>
    <xf numFmtId="164" fontId="26" fillId="2" borderId="1" xfId="0" applyNumberFormat="1" applyFont="1" applyFill="1" applyBorder="1" applyAlignment="1" applyProtection="1">
      <alignment horizontal="center" wrapText="1"/>
    </xf>
    <xf numFmtId="49" fontId="26" fillId="0" borderId="0" xfId="0" applyNumberFormat="1" applyFont="1" applyAlignment="1" applyProtection="1">
      <alignment horizontal="center" wrapText="1"/>
    </xf>
    <xf numFmtId="49" fontId="26" fillId="0" borderId="0" xfId="0" applyNumberFormat="1" applyFont="1" applyAlignment="1" applyProtection="1">
      <alignment horizontal="center"/>
    </xf>
    <xf numFmtId="49" fontId="26" fillId="2" borderId="1" xfId="0" applyNumberFormat="1" applyFont="1" applyFill="1" applyBorder="1" applyAlignment="1" applyProtection="1">
      <alignment horizontal="center" wrapText="1"/>
    </xf>
    <xf numFmtId="0" fontId="25" fillId="0" borderId="0" xfId="6" applyAlignment="1" applyProtection="1">
      <alignment horizontal="center"/>
    </xf>
    <xf numFmtId="0" fontId="26" fillId="0" borderId="1" xfId="6" applyFont="1" applyBorder="1" applyAlignment="1" applyProtection="1">
      <alignment horizontal="center"/>
    </xf>
    <xf numFmtId="0" fontId="25" fillId="0" borderId="5" xfId="6" applyBorder="1" applyAlignment="1" applyProtection="1">
      <alignment horizontal="center"/>
    </xf>
    <xf numFmtId="0" fontId="25" fillId="0" borderId="1" xfId="6" applyFont="1" applyBorder="1" applyAlignment="1" applyProtection="1">
      <alignment horizontal="center"/>
    </xf>
    <xf numFmtId="0" fontId="25" fillId="0" borderId="1" xfId="6" applyBorder="1" applyAlignment="1" applyProtection="1">
      <alignment horizontal="center"/>
    </xf>
    <xf numFmtId="0" fontId="29" fillId="0" borderId="0" xfId="4" applyFont="1" applyAlignment="1" applyProtection="1">
      <alignment horizontal="center"/>
    </xf>
    <xf numFmtId="10" fontId="29" fillId="0" borderId="0" xfId="4" applyNumberFormat="1" applyFont="1" applyAlignment="1" applyProtection="1">
      <alignment horizontal="center"/>
    </xf>
    <xf numFmtId="164" fontId="29" fillId="0" borderId="0" xfId="4" applyNumberFormat="1" applyFont="1" applyAlignment="1" applyProtection="1">
      <alignment horizontal="center"/>
    </xf>
    <xf numFmtId="0" fontId="23" fillId="0" borderId="0" xfId="4" applyAlignment="1" applyProtection="1">
      <alignment horizontal="center"/>
    </xf>
    <xf numFmtId="0" fontId="37" fillId="0" borderId="0" xfId="4" applyFont="1" applyAlignment="1" applyProtection="1">
      <alignment horizontal="center" wrapText="1"/>
    </xf>
    <xf numFmtId="0" fontId="30" fillId="0" borderId="0" xfId="0" applyFont="1" applyAlignment="1" applyProtection="1">
      <alignment horizontal="center"/>
    </xf>
    <xf numFmtId="0" fontId="11" fillId="0" borderId="0" xfId="4" applyFont="1" applyAlignment="1" applyProtection="1">
      <alignment horizontal="center" wrapText="1"/>
    </xf>
    <xf numFmtId="0" fontId="29" fillId="6" borderId="1" xfId="4" applyFont="1" applyFill="1" applyBorder="1" applyAlignment="1" applyProtection="1">
      <alignment horizontal="center"/>
    </xf>
    <xf numFmtId="0" fontId="21" fillId="6" borderId="1" xfId="4" applyFont="1" applyFill="1" applyBorder="1" applyAlignment="1" applyProtection="1">
      <alignment horizontal="center"/>
    </xf>
    <xf numFmtId="10" fontId="29" fillId="6" borderId="1" xfId="4" applyNumberFormat="1" applyFont="1" applyFill="1" applyBorder="1" applyAlignment="1" applyProtection="1">
      <alignment horizontal="center" wrapText="1"/>
    </xf>
    <xf numFmtId="164" fontId="29" fillId="6" borderId="1" xfId="4" applyNumberFormat="1" applyFont="1" applyFill="1" applyBorder="1" applyAlignment="1" applyProtection="1">
      <alignment horizontal="center" wrapText="1"/>
    </xf>
    <xf numFmtId="0" fontId="23" fillId="0" borderId="1" xfId="4" applyBorder="1" applyAlignment="1" applyProtection="1">
      <alignment horizontal="center"/>
    </xf>
    <xf numFmtId="0" fontId="3" fillId="0" borderId="1" xfId="4" applyFont="1" applyFill="1" applyBorder="1" applyAlignment="1" applyProtection="1">
      <alignment horizontal="center" wrapText="1"/>
    </xf>
    <xf numFmtId="0" fontId="12" fillId="0" borderId="1" xfId="4" applyFont="1" applyBorder="1" applyAlignment="1" applyProtection="1">
      <alignment horizontal="center" wrapText="1"/>
    </xf>
    <xf numFmtId="0" fontId="17" fillId="0" borderId="1" xfId="4" applyFont="1" applyBorder="1" applyAlignment="1" applyProtection="1">
      <alignment horizontal="center" wrapText="1"/>
    </xf>
    <xf numFmtId="164" fontId="18" fillId="0" borderId="1" xfId="5" applyNumberFormat="1" applyFont="1" applyBorder="1" applyAlignment="1" applyProtection="1">
      <alignment horizontal="center"/>
    </xf>
    <xf numFmtId="10" fontId="23" fillId="7" borderId="1" xfId="4" applyNumberFormat="1" applyFont="1" applyFill="1" applyBorder="1" applyAlignment="1" applyProtection="1">
      <alignment horizontal="center"/>
    </xf>
    <xf numFmtId="164" fontId="18" fillId="0" borderId="1" xfId="4" applyNumberFormat="1" applyFont="1" applyBorder="1" applyAlignment="1" applyProtection="1">
      <alignment horizontal="center"/>
    </xf>
    <xf numFmtId="164" fontId="18" fillId="0" borderId="1" xfId="4" applyNumberFormat="1" applyFont="1" applyBorder="1" applyAlignment="1" applyProtection="1">
      <alignment horizontal="center" wrapText="1"/>
    </xf>
    <xf numFmtId="8" fontId="23" fillId="0" borderId="1" xfId="4" applyNumberFormat="1" applyBorder="1" applyAlignment="1" applyProtection="1">
      <alignment horizontal="center"/>
    </xf>
    <xf numFmtId="0" fontId="23" fillId="0" borderId="1" xfId="4" applyNumberFormat="1" applyBorder="1" applyAlignment="1" applyProtection="1">
      <alignment horizontal="center"/>
    </xf>
    <xf numFmtId="0" fontId="17" fillId="0" borderId="1" xfId="4" applyFont="1" applyFill="1" applyBorder="1" applyAlignment="1" applyProtection="1">
      <alignment horizontal="center" wrapText="1"/>
    </xf>
    <xf numFmtId="0" fontId="13" fillId="0" borderId="1" xfId="4" applyFont="1" applyFill="1" applyBorder="1" applyAlignment="1" applyProtection="1">
      <alignment horizontal="center" wrapText="1"/>
    </xf>
    <xf numFmtId="0" fontId="6" fillId="0" borderId="1" xfId="4" applyFont="1" applyFill="1" applyBorder="1" applyAlignment="1" applyProtection="1">
      <alignment horizontal="center" wrapText="1"/>
    </xf>
    <xf numFmtId="0" fontId="19" fillId="0" borderId="1" xfId="4" applyFont="1" applyBorder="1" applyAlignment="1" applyProtection="1">
      <alignment horizontal="center" wrapText="1"/>
    </xf>
    <xf numFmtId="0" fontId="36" fillId="0" borderId="0" xfId="4" applyFont="1" applyAlignment="1" applyProtection="1">
      <alignment horizontal="center"/>
    </xf>
    <xf numFmtId="10" fontId="23" fillId="0" borderId="0" xfId="4" applyNumberFormat="1" applyFont="1" applyAlignment="1" applyProtection="1">
      <alignment horizontal="center"/>
    </xf>
    <xf numFmtId="164" fontId="23" fillId="0" borderId="0" xfId="4" applyNumberFormat="1" applyFont="1" applyAlignment="1" applyProtection="1">
      <alignment horizontal="center"/>
    </xf>
    <xf numFmtId="0" fontId="23" fillId="0" borderId="0" xfId="4" applyFont="1" applyAlignment="1" applyProtection="1">
      <alignment horizontal="center"/>
    </xf>
    <xf numFmtId="0" fontId="37" fillId="0" borderId="0" xfId="4" applyFont="1" applyAlignment="1" applyProtection="1">
      <alignment horizontal="center"/>
    </xf>
    <xf numFmtId="0" fontId="23" fillId="6" borderId="1" xfId="4" applyFont="1" applyFill="1" applyBorder="1" applyAlignment="1" applyProtection="1">
      <alignment horizontal="center"/>
    </xf>
    <xf numFmtId="10" fontId="23" fillId="6" borderId="1" xfId="4" applyNumberFormat="1" applyFont="1" applyFill="1" applyBorder="1" applyAlignment="1" applyProtection="1">
      <alignment horizontal="center" wrapText="1"/>
    </xf>
    <xf numFmtId="164" fontId="23" fillId="6" borderId="1" xfId="4" applyNumberFormat="1" applyFont="1" applyFill="1" applyBorder="1" applyAlignment="1" applyProtection="1">
      <alignment horizontal="center" wrapText="1"/>
    </xf>
    <xf numFmtId="164" fontId="14" fillId="6" borderId="1" xfId="4" applyNumberFormat="1" applyFont="1" applyFill="1" applyBorder="1" applyAlignment="1" applyProtection="1">
      <alignment horizontal="center" wrapText="1"/>
    </xf>
    <xf numFmtId="0" fontId="23" fillId="0" borderId="1" xfId="4" applyFont="1" applyBorder="1" applyAlignment="1" applyProtection="1">
      <alignment horizontal="center"/>
    </xf>
    <xf numFmtId="0" fontId="19" fillId="0" borderId="1" xfId="4" applyFont="1" applyFill="1" applyBorder="1" applyAlignment="1" applyProtection="1">
      <alignment horizontal="center" wrapText="1"/>
    </xf>
    <xf numFmtId="164" fontId="30" fillId="0" borderId="1" xfId="5" applyNumberFormat="1" applyFont="1" applyBorder="1" applyAlignment="1" applyProtection="1">
      <alignment horizontal="center"/>
    </xf>
    <xf numFmtId="164" fontId="19" fillId="0" borderId="1" xfId="4" applyNumberFormat="1" applyFont="1" applyBorder="1" applyAlignment="1" applyProtection="1">
      <alignment horizontal="center"/>
    </xf>
    <xf numFmtId="164" fontId="23" fillId="0" borderId="1" xfId="4" applyNumberFormat="1" applyFont="1" applyBorder="1" applyAlignment="1" applyProtection="1">
      <alignment horizontal="center"/>
    </xf>
    <xf numFmtId="0" fontId="23" fillId="0" borderId="1" xfId="4" applyNumberFormat="1" applyFont="1" applyBorder="1" applyAlignment="1" applyProtection="1">
      <alignment horizontal="center"/>
    </xf>
    <xf numFmtId="164" fontId="31" fillId="0" borderId="1" xfId="0" applyNumberFormat="1" applyFont="1" applyBorder="1" applyAlignment="1" applyProtection="1">
      <alignment horizontal="center"/>
    </xf>
    <xf numFmtId="164" fontId="19" fillId="0" borderId="1" xfId="5" applyNumberFormat="1" applyFont="1" applyBorder="1" applyAlignment="1" applyProtection="1">
      <alignment horizontal="center"/>
    </xf>
    <xf numFmtId="164" fontId="19" fillId="0" borderId="1" xfId="4" applyNumberFormat="1" applyFont="1" applyBorder="1" applyAlignment="1" applyProtection="1">
      <alignment horizontal="center" wrapText="1"/>
    </xf>
    <xf numFmtId="164" fontId="23" fillId="0" borderId="1" xfId="4" applyNumberFormat="1" applyBorder="1" applyAlignment="1" applyProtection="1">
      <alignment horizontal="center"/>
    </xf>
    <xf numFmtId="0" fontId="6" fillId="0" borderId="1" xfId="4" applyFont="1" applyBorder="1" applyAlignment="1" applyProtection="1">
      <alignment horizontal="center" wrapText="1"/>
    </xf>
    <xf numFmtId="0" fontId="18" fillId="0" borderId="1" xfId="4" applyFont="1" applyBorder="1" applyAlignment="1" applyProtection="1">
      <alignment horizontal="center" wrapText="1"/>
    </xf>
    <xf numFmtId="0" fontId="14" fillId="0" borderId="1" xfId="4" applyFont="1" applyBorder="1" applyAlignment="1" applyProtection="1">
      <alignment horizontal="center" wrapText="1"/>
    </xf>
    <xf numFmtId="0" fontId="30" fillId="0" borderId="1" xfId="4" applyFont="1" applyFill="1" applyBorder="1" applyAlignment="1" applyProtection="1">
      <alignment horizontal="center" wrapText="1"/>
    </xf>
    <xf numFmtId="164" fontId="31" fillId="0" borderId="0" xfId="0" applyNumberFormat="1" applyFont="1" applyAlignment="1" applyProtection="1">
      <alignment horizontal="center"/>
    </xf>
    <xf numFmtId="8" fontId="23" fillId="0" borderId="1" xfId="4" applyNumberFormat="1" applyFont="1" applyBorder="1" applyAlignment="1" applyProtection="1">
      <alignment horizontal="center"/>
    </xf>
    <xf numFmtId="0" fontId="31" fillId="0" borderId="0" xfId="0" applyFont="1" applyAlignment="1" applyProtection="1">
      <alignment horizontal="center"/>
    </xf>
    <xf numFmtId="0" fontId="5" fillId="0" borderId="1" xfId="4" applyFont="1" applyBorder="1" applyAlignment="1" applyProtection="1">
      <alignment horizontal="center" wrapText="1"/>
    </xf>
    <xf numFmtId="0" fontId="3" fillId="0" borderId="1" xfId="4" applyFont="1" applyBorder="1" applyAlignment="1" applyProtection="1">
      <alignment horizontal="center" wrapText="1"/>
    </xf>
    <xf numFmtId="0" fontId="23" fillId="0" borderId="1" xfId="4" applyFont="1" applyBorder="1" applyAlignment="1" applyProtection="1">
      <alignment horizontal="center" wrapText="1"/>
    </xf>
    <xf numFmtId="0" fontId="4" fillId="0" borderId="1" xfId="4" applyFont="1" applyFill="1" applyBorder="1" applyAlignment="1" applyProtection="1">
      <alignment horizontal="center" wrapText="1"/>
    </xf>
    <xf numFmtId="164" fontId="23" fillId="0" borderId="1" xfId="7" applyNumberFormat="1" applyFont="1" applyBorder="1" applyAlignment="1" applyProtection="1">
      <alignment horizontal="center"/>
    </xf>
    <xf numFmtId="0" fontId="23" fillId="4" borderId="1" xfId="4" applyFont="1" applyFill="1" applyBorder="1" applyAlignment="1" applyProtection="1">
      <alignment horizontal="center"/>
    </xf>
    <xf numFmtId="0" fontId="23" fillId="4" borderId="1" xfId="4" applyNumberFormat="1" applyFont="1" applyFill="1" applyBorder="1" applyAlignment="1" applyProtection="1">
      <alignment horizontal="center"/>
    </xf>
    <xf numFmtId="164" fontId="23" fillId="4" borderId="1" xfId="4" applyNumberFormat="1" applyFont="1" applyFill="1" applyBorder="1" applyAlignment="1" applyProtection="1">
      <alignment horizontal="center"/>
    </xf>
    <xf numFmtId="8" fontId="23" fillId="4" borderId="1" xfId="4" applyNumberFormat="1" applyFont="1" applyFill="1" applyBorder="1" applyAlignment="1" applyProtection="1">
      <alignment horizontal="center"/>
    </xf>
    <xf numFmtId="0" fontId="0" fillId="0" borderId="0" xfId="0" applyAlignment="1" applyProtection="1">
      <alignment horizontal="center"/>
    </xf>
    <xf numFmtId="0" fontId="20" fillId="0" borderId="1" xfId="4" applyFont="1" applyFill="1" applyBorder="1" applyAlignment="1" applyProtection="1">
      <alignment horizontal="center" wrapText="1"/>
    </xf>
    <xf numFmtId="0" fontId="15" fillId="0" borderId="1" xfId="4" applyFont="1" applyBorder="1" applyAlignment="1" applyProtection="1">
      <alignment horizontal="center" wrapText="1"/>
    </xf>
    <xf numFmtId="8" fontId="23" fillId="0" borderId="0" xfId="4" applyNumberFormat="1" applyFont="1" applyAlignment="1" applyProtection="1">
      <alignment horizontal="center"/>
    </xf>
    <xf numFmtId="0" fontId="12" fillId="0" borderId="1" xfId="4" applyFont="1" applyFill="1" applyBorder="1" applyAlignment="1" applyProtection="1">
      <alignment horizontal="center" wrapText="1"/>
    </xf>
    <xf numFmtId="0" fontId="16" fillId="0" borderId="1" xfId="4" applyFont="1" applyFill="1" applyBorder="1" applyAlignment="1" applyProtection="1">
      <alignment horizontal="center" wrapText="1"/>
    </xf>
    <xf numFmtId="0" fontId="16" fillId="0" borderId="1" xfId="4" applyFont="1" applyBorder="1" applyAlignment="1" applyProtection="1">
      <alignment horizontal="center" wrapText="1"/>
    </xf>
    <xf numFmtId="0" fontId="14" fillId="0" borderId="1" xfId="4" applyFont="1" applyFill="1" applyBorder="1" applyAlignment="1" applyProtection="1">
      <alignment horizontal="center" wrapText="1"/>
    </xf>
    <xf numFmtId="0" fontId="32" fillId="0" borderId="0" xfId="4" applyFont="1" applyAlignment="1" applyProtection="1">
      <alignment horizontal="center"/>
    </xf>
    <xf numFmtId="0" fontId="23" fillId="0" borderId="1" xfId="4" applyFont="1" applyFill="1" applyBorder="1" applyAlignment="1" applyProtection="1">
      <alignment horizontal="center" wrapText="1"/>
    </xf>
    <xf numFmtId="8" fontId="39" fillId="0" borderId="0" xfId="0" applyNumberFormat="1" applyFont="1" applyAlignment="1" applyProtection="1">
      <alignment horizontal="center"/>
    </xf>
    <xf numFmtId="10" fontId="23" fillId="0" borderId="0" xfId="4" applyNumberFormat="1" applyAlignment="1" applyProtection="1">
      <alignment horizontal="center"/>
    </xf>
    <xf numFmtId="164" fontId="23" fillId="0" borderId="0" xfId="4" applyNumberFormat="1" applyAlignment="1" applyProtection="1">
      <alignment horizontal="center"/>
    </xf>
    <xf numFmtId="0" fontId="22" fillId="0" borderId="1" xfId="4" applyFont="1" applyFill="1" applyBorder="1" applyAlignment="1" applyProtection="1">
      <alignment horizontal="center" wrapText="1"/>
    </xf>
    <xf numFmtId="8" fontId="23" fillId="0" borderId="0" xfId="4" applyNumberFormat="1" applyAlignment="1" applyProtection="1">
      <alignment horizontal="center"/>
    </xf>
    <xf numFmtId="0" fontId="2" fillId="0" borderId="1" xfId="4" applyFont="1" applyFill="1" applyBorder="1" applyAlignment="1" applyProtection="1">
      <alignment horizontal="center" wrapText="1"/>
    </xf>
    <xf numFmtId="0" fontId="0" fillId="0" borderId="0" xfId="0" applyAlignment="1" applyProtection="1">
      <alignment horizontal="center" wrapText="1"/>
    </xf>
    <xf numFmtId="0" fontId="27" fillId="0" borderId="0" xfId="0" applyFont="1" applyAlignment="1" applyProtection="1">
      <alignment horizontal="center" wrapText="1"/>
    </xf>
    <xf numFmtId="0" fontId="27" fillId="0" borderId="1" xfId="0" applyFont="1" applyBorder="1" applyAlignment="1" applyProtection="1">
      <alignment horizontal="center" wrapText="1"/>
    </xf>
    <xf numFmtId="0" fontId="27" fillId="0" borderId="2" xfId="0" applyFont="1" applyBorder="1" applyAlignment="1" applyProtection="1">
      <alignment horizontal="center" wrapText="1"/>
    </xf>
    <xf numFmtId="49" fontId="27" fillId="0" borderId="2" xfId="0" applyNumberFormat="1" applyFont="1" applyBorder="1" applyAlignment="1" applyProtection="1">
      <alignment horizontal="center" wrapText="1"/>
    </xf>
    <xf numFmtId="10" fontId="27" fillId="0" borderId="1" xfId="0" applyNumberFormat="1" applyFont="1" applyBorder="1" applyAlignment="1" applyProtection="1">
      <alignment horizontal="center" wrapText="1"/>
    </xf>
    <xf numFmtId="49" fontId="27" fillId="0" borderId="1" xfId="0" applyNumberFormat="1" applyFont="1" applyBorder="1" applyAlignment="1" applyProtection="1">
      <alignment horizontal="center" wrapText="1"/>
    </xf>
    <xf numFmtId="49" fontId="0" fillId="0" borderId="0" xfId="0" applyNumberFormat="1" applyAlignment="1" applyProtection="1">
      <alignment horizontal="center" wrapText="1"/>
    </xf>
    <xf numFmtId="0" fontId="0" fillId="0" borderId="0" xfId="0" applyAlignment="1">
      <alignment horizontal="center"/>
    </xf>
    <xf numFmtId="0" fontId="27" fillId="0" borderId="1" xfId="0" applyFont="1" applyFill="1" applyBorder="1" applyAlignment="1" applyProtection="1">
      <alignment horizontal="center" wrapText="1"/>
    </xf>
    <xf numFmtId="0" fontId="0" fillId="0" borderId="1" xfId="0" applyBorder="1" applyAlignment="1">
      <alignment horizontal="center"/>
    </xf>
    <xf numFmtId="1" fontId="0" fillId="0" borderId="1" xfId="0" applyNumberFormat="1" applyBorder="1" applyAlignment="1">
      <alignment horizontal="center"/>
    </xf>
    <xf numFmtId="0" fontId="27" fillId="0" borderId="1" xfId="0" applyNumberFormat="1" applyFont="1" applyBorder="1" applyAlignment="1" applyProtection="1">
      <alignment horizontal="center" wrapText="1"/>
    </xf>
    <xf numFmtId="164" fontId="27" fillId="0" borderId="0" xfId="0" applyNumberFormat="1" applyFont="1" applyAlignment="1" applyProtection="1">
      <alignment horizontal="center" wrapText="1"/>
    </xf>
    <xf numFmtId="164" fontId="27" fillId="0" borderId="1" xfId="8" applyNumberFormat="1" applyFont="1" applyBorder="1" applyAlignment="1" applyProtection="1">
      <alignment horizontal="center" wrapText="1"/>
    </xf>
    <xf numFmtId="164" fontId="0" fillId="0" borderId="0" xfId="0" applyNumberFormat="1" applyAlignment="1" applyProtection="1">
      <alignment horizontal="center" wrapText="1"/>
    </xf>
    <xf numFmtId="164" fontId="27" fillId="0" borderId="1" xfId="0" applyNumberFormat="1" applyFont="1" applyBorder="1" applyAlignment="1" applyProtection="1">
      <alignment horizontal="center" wrapText="1"/>
    </xf>
    <xf numFmtId="0" fontId="45" fillId="0" borderId="0" xfId="0" applyFont="1" applyAlignment="1" applyProtection="1">
      <alignment horizontal="center"/>
    </xf>
    <xf numFmtId="0" fontId="27" fillId="0" borderId="0" xfId="0" applyFont="1" applyAlignment="1" applyProtection="1">
      <alignment horizontal="center"/>
    </xf>
    <xf numFmtId="10" fontId="27" fillId="0" borderId="3" xfId="0" applyNumberFormat="1" applyFont="1" applyBorder="1" applyAlignment="1" applyProtection="1">
      <alignment horizontal="center" wrapText="1"/>
    </xf>
    <xf numFmtId="164" fontId="27" fillId="3" borderId="1" xfId="8" applyNumberFormat="1" applyFont="1" applyFill="1" applyBorder="1" applyAlignment="1" applyProtection="1">
      <alignment horizontal="center" wrapText="1"/>
    </xf>
    <xf numFmtId="10" fontId="27" fillId="0" borderId="0" xfId="0" applyNumberFormat="1" applyFont="1" applyAlignment="1" applyProtection="1">
      <alignment horizontal="center" wrapText="1"/>
    </xf>
    <xf numFmtId="10" fontId="26" fillId="2" borderId="1" xfId="0" applyNumberFormat="1" applyFont="1" applyFill="1" applyBorder="1" applyAlignment="1" applyProtection="1">
      <alignment horizontal="center" wrapText="1"/>
    </xf>
    <xf numFmtId="10" fontId="0" fillId="0" borderId="0" xfId="0" applyNumberFormat="1" applyAlignment="1" applyProtection="1">
      <alignment horizontal="center" wrapText="1"/>
    </xf>
    <xf numFmtId="164" fontId="0" fillId="0" borderId="1" xfId="0" applyNumberFormat="1" applyBorder="1" applyAlignment="1">
      <alignment horizontal="center"/>
    </xf>
    <xf numFmtId="164" fontId="0" fillId="4" borderId="1" xfId="7" applyNumberFormat="1" applyFont="1" applyFill="1" applyBorder="1" applyAlignment="1">
      <alignment horizontal="center" wrapText="1"/>
    </xf>
    <xf numFmtId="164" fontId="0" fillId="0" borderId="1" xfId="7" applyNumberFormat="1" applyFont="1" applyBorder="1" applyAlignment="1">
      <alignment horizontal="center"/>
    </xf>
    <xf numFmtId="164" fontId="0" fillId="0" borderId="0" xfId="0" applyNumberFormat="1" applyAlignment="1">
      <alignment horizontal="center"/>
    </xf>
    <xf numFmtId="10" fontId="0" fillId="0" borderId="0" xfId="0" applyNumberFormat="1" applyAlignment="1">
      <alignment horizontal="center"/>
    </xf>
    <xf numFmtId="10" fontId="23" fillId="7" borderId="1" xfId="1" applyNumberFormat="1" applyFont="1" applyFill="1" applyBorder="1" applyAlignment="1" applyProtection="1">
      <alignment horizontal="center"/>
    </xf>
    <xf numFmtId="164" fontId="28" fillId="0" borderId="0" xfId="0" applyNumberFormat="1" applyFont="1" applyAlignment="1" applyProtection="1">
      <alignment horizontal="center"/>
    </xf>
    <xf numFmtId="164" fontId="21" fillId="0" borderId="1" xfId="4" applyNumberFormat="1" applyFont="1" applyBorder="1" applyAlignment="1" applyProtection="1">
      <alignment horizontal="center"/>
    </xf>
    <xf numFmtId="164" fontId="19" fillId="6" borderId="1" xfId="4" applyNumberFormat="1" applyFont="1" applyFill="1" applyBorder="1" applyAlignment="1" applyProtection="1">
      <alignment horizontal="center" wrapText="1"/>
    </xf>
    <xf numFmtId="164" fontId="23" fillId="6" borderId="1" xfId="4" applyNumberFormat="1" applyFill="1" applyBorder="1" applyAlignment="1" applyProtection="1">
      <alignment horizontal="center" wrapText="1"/>
    </xf>
    <xf numFmtId="0" fontId="33" fillId="5" borderId="4" xfId="6" applyFont="1" applyFill="1" applyBorder="1" applyAlignment="1" applyProtection="1">
      <alignment horizontal="center"/>
    </xf>
    <xf numFmtId="0" fontId="33" fillId="5" borderId="0" xfId="6" applyFont="1" applyFill="1" applyBorder="1" applyAlignment="1" applyProtection="1">
      <alignment horizontal="center"/>
    </xf>
    <xf numFmtId="0" fontId="34" fillId="5" borderId="4" xfId="6" applyFont="1" applyFill="1" applyBorder="1" applyAlignment="1" applyProtection="1">
      <alignment horizontal="center"/>
    </xf>
    <xf numFmtId="0" fontId="34" fillId="5" borderId="0" xfId="6" applyFont="1" applyFill="1" applyBorder="1" applyAlignment="1" applyProtection="1">
      <alignment horizontal="center"/>
    </xf>
    <xf numFmtId="0" fontId="25" fillId="6" borderId="1" xfId="6" applyFont="1" applyFill="1" applyBorder="1" applyAlignment="1" applyProtection="1">
      <alignment horizontal="center"/>
    </xf>
    <xf numFmtId="0" fontId="25" fillId="6" borderId="1" xfId="6" applyFill="1" applyBorder="1" applyAlignment="1" applyProtection="1">
      <alignment horizontal="center"/>
    </xf>
    <xf numFmtId="0" fontId="40" fillId="0" borderId="0" xfId="4" applyFont="1" applyAlignment="1" applyProtection="1">
      <alignment horizontal="center"/>
    </xf>
    <xf numFmtId="0" fontId="41" fillId="0" borderId="0" xfId="0" applyFont="1" applyAlignment="1" applyProtection="1">
      <alignment horizontal="center"/>
    </xf>
    <xf numFmtId="0" fontId="37" fillId="0" borderId="0" xfId="4" applyFont="1" applyAlignment="1" applyProtection="1">
      <alignment horizontal="center"/>
    </xf>
    <xf numFmtId="0" fontId="28" fillId="0" borderId="0" xfId="0" applyFont="1" applyAlignment="1" applyProtection="1">
      <alignment horizontal="center"/>
    </xf>
    <xf numFmtId="0" fontId="37" fillId="0" borderId="0" xfId="4" applyFont="1" applyAlignment="1" applyProtection="1">
      <alignment horizontal="center" wrapText="1"/>
    </xf>
  </cellXfs>
  <cellStyles count="38">
    <cellStyle name="Comma 3" xfId="31" xr:uid="{00000000-0005-0000-0000-000000000000}"/>
    <cellStyle name="Currency" xfId="7" builtinId="4"/>
    <cellStyle name="Currency 2" xfId="3" xr:uid="{00000000-0005-0000-0000-000002000000}"/>
    <cellStyle name="Currency 2 2" xfId="26" xr:uid="{00000000-0005-0000-0000-000003000000}"/>
    <cellStyle name="Currency 2 3" xfId="20" xr:uid="{00000000-0005-0000-0000-000004000000}"/>
    <cellStyle name="Currency 3" xfId="5" xr:uid="{00000000-0005-0000-0000-000005000000}"/>
    <cellStyle name="Currency 3 2" xfId="24" xr:uid="{00000000-0005-0000-0000-000006000000}"/>
    <cellStyle name="Currency 4" xfId="8" xr:uid="{00000000-0005-0000-0000-000007000000}"/>
    <cellStyle name="Currency 4 2" xfId="29" xr:uid="{00000000-0005-0000-0000-000008000000}"/>
    <cellStyle name="Currency 5" xfId="35" xr:uid="{00000000-0005-0000-0000-000009000000}"/>
    <cellStyle name="Currency 6" xfId="32" xr:uid="{00000000-0005-0000-0000-00000A000000}"/>
    <cellStyle name="DescTitle" xfId="12" xr:uid="{00000000-0005-0000-0000-00000B000000}"/>
    <cellStyle name="Hyperlink 2" xfId="21" xr:uid="{00000000-0005-0000-0000-00000C000000}"/>
    <cellStyle name="Hyperlink 3" xfId="23" xr:uid="{00000000-0005-0000-0000-00000D000000}"/>
    <cellStyle name="Normal" xfId="0" builtinId="0"/>
    <cellStyle name="Normal 10" xfId="6" xr:uid="{00000000-0005-0000-0000-00000F000000}"/>
    <cellStyle name="Normal 10 3" xfId="10" xr:uid="{00000000-0005-0000-0000-000010000000}"/>
    <cellStyle name="Normal 2" xfId="2" xr:uid="{00000000-0005-0000-0000-000011000000}"/>
    <cellStyle name="Normal 2 2" xfId="22" xr:uid="{00000000-0005-0000-0000-000012000000}"/>
    <cellStyle name="Normal 2 3" xfId="25" xr:uid="{00000000-0005-0000-0000-000013000000}"/>
    <cellStyle name="Normal 2 4" xfId="18" xr:uid="{00000000-0005-0000-0000-000014000000}"/>
    <cellStyle name="Normal 3" xfId="4" xr:uid="{00000000-0005-0000-0000-000015000000}"/>
    <cellStyle name="Normal 3 2" xfId="28" xr:uid="{00000000-0005-0000-0000-000016000000}"/>
    <cellStyle name="Normal 4" xfId="9" xr:uid="{00000000-0005-0000-0000-000017000000}"/>
    <cellStyle name="Normal 4 2" xfId="33" xr:uid="{00000000-0005-0000-0000-000018000000}"/>
    <cellStyle name="Normal 5" xfId="11" xr:uid="{00000000-0005-0000-0000-000019000000}"/>
    <cellStyle name="Normal 6" xfId="37" xr:uid="{00000000-0005-0000-0000-00001A000000}"/>
    <cellStyle name="Normal 8" xfId="36" xr:uid="{00000000-0005-0000-0000-00001B000000}"/>
    <cellStyle name="Percent" xfId="1" builtinId="5"/>
    <cellStyle name="Percent 2" xfId="19" xr:uid="{00000000-0005-0000-0000-00001D000000}"/>
    <cellStyle name="Percent 3" xfId="27" xr:uid="{00000000-0005-0000-0000-00001E000000}"/>
    <cellStyle name="Percent 4" xfId="30" xr:uid="{00000000-0005-0000-0000-00001F000000}"/>
    <cellStyle name="Percent 5" xfId="34" xr:uid="{00000000-0005-0000-0000-000020000000}"/>
    <cellStyle name="PriceListDealer" xfId="16" xr:uid="{00000000-0005-0000-0000-000021000000}"/>
    <cellStyle name="PriceListDealerPercentage" xfId="17" xr:uid="{00000000-0005-0000-0000-000022000000}"/>
    <cellStyle name="PriceListDescription" xfId="14" xr:uid="{00000000-0005-0000-0000-000023000000}"/>
    <cellStyle name="PriceListItem#" xfId="13" xr:uid="{00000000-0005-0000-0000-000024000000}"/>
    <cellStyle name="PriceListMSRP" xfId="15" xr:uid="{00000000-0005-0000-0000-000025000000}"/>
  </cellStyles>
  <dxfs count="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4" tint="0.59996337778862885"/>
        </patternFill>
      </fill>
    </dxf>
    <dxf>
      <fill>
        <patternFill>
          <bgColor theme="2" tint="-0.24994659260841701"/>
        </patternFill>
      </fill>
    </dxf>
    <dxf>
      <fill>
        <patternFill>
          <bgColor theme="5" tint="0.59996337778862885"/>
        </patternFill>
      </fill>
    </dxf>
  </dxfs>
  <tableStyles count="0" defaultTableStyle="TableStyleMedium9" defaultPivotStyle="PivotStyleMedium7"/>
  <colors>
    <mruColors>
      <color rgb="FFCCFFCC"/>
      <color rgb="FFCCFFFF"/>
      <color rgb="FFFF66CC"/>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1</xdr:col>
      <xdr:colOff>0</xdr:colOff>
      <xdr:row>5</xdr:row>
      <xdr:rowOff>0</xdr:rowOff>
    </xdr:from>
    <xdr:ext cx="12700" cy="12700"/>
    <xdr:pic>
      <xdr:nvPicPr>
        <xdr:cNvPr id="2" name="Picture 1" descr="https://applications.labor.ny.gov/wpp/images/spacer.gif">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34988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5</xdr:row>
      <xdr:rowOff>0</xdr:rowOff>
    </xdr:from>
    <xdr:to>
      <xdr:col>1</xdr:col>
      <xdr:colOff>12700</xdr:colOff>
      <xdr:row>5</xdr:row>
      <xdr:rowOff>0</xdr:rowOff>
    </xdr:to>
    <xdr:pic>
      <xdr:nvPicPr>
        <xdr:cNvPr id="3" name="Picture 2" descr="https://applications.labor.ny.gov/wpp/images/spacer.gif">
          <a:extLst>
            <a:ext uri="{FF2B5EF4-FFF2-40B4-BE49-F238E27FC236}">
              <a16:creationId xmlns:a16="http://schemas.microsoft.com/office/drawing/2014/main" id="{7CF90031-40D9-423C-87F3-2297EA59B2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76700" y="2152554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12700</xdr:colOff>
      <xdr:row>5</xdr:row>
      <xdr:rowOff>0</xdr:rowOff>
    </xdr:to>
    <xdr:pic>
      <xdr:nvPicPr>
        <xdr:cNvPr id="4" name="Picture 3" descr="https://applications.labor.ny.gov/wpp/images/spacer.gif">
          <a:extLst>
            <a:ext uri="{FF2B5EF4-FFF2-40B4-BE49-F238E27FC236}">
              <a16:creationId xmlns:a16="http://schemas.microsoft.com/office/drawing/2014/main" id="{903F97F5-050A-46C2-9270-75C1EB090A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76700" y="2152554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12700</xdr:colOff>
      <xdr:row>5</xdr:row>
      <xdr:rowOff>0</xdr:rowOff>
    </xdr:to>
    <xdr:pic>
      <xdr:nvPicPr>
        <xdr:cNvPr id="5" name="Picture 4" descr="https://applications.labor.ny.gov/wpp/images/spacer.gif">
          <a:extLst>
            <a:ext uri="{FF2B5EF4-FFF2-40B4-BE49-F238E27FC236}">
              <a16:creationId xmlns:a16="http://schemas.microsoft.com/office/drawing/2014/main" id="{6D9AD0B6-67E1-4E24-A7D2-FFE3DE96B2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76700" y="2152554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1</xdr:col>
      <xdr:colOff>12700</xdr:colOff>
      <xdr:row>5</xdr:row>
      <xdr:rowOff>0</xdr:rowOff>
    </xdr:to>
    <xdr:pic>
      <xdr:nvPicPr>
        <xdr:cNvPr id="2" name="Picture 1" descr="https://applications.labor.ny.gov/wpp/images/spacer.gif">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84550" y="309372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12700</xdr:colOff>
      <xdr:row>5</xdr:row>
      <xdr:rowOff>0</xdr:rowOff>
    </xdr:to>
    <xdr:pic>
      <xdr:nvPicPr>
        <xdr:cNvPr id="3" name="Picture 2" descr="https://applications.labor.ny.gov/wpp/images/spacer.gif">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84550" y="309372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12700</xdr:colOff>
      <xdr:row>5</xdr:row>
      <xdr:rowOff>0</xdr:rowOff>
    </xdr:to>
    <xdr:pic>
      <xdr:nvPicPr>
        <xdr:cNvPr id="7" name="Picture 6" descr="https://applications.labor.ny.gov/wpp/images/spacer.gif">
          <a:extLst>
            <a:ext uri="{FF2B5EF4-FFF2-40B4-BE49-F238E27FC236}">
              <a16:creationId xmlns:a16="http://schemas.microsoft.com/office/drawing/2014/main" id="{CB907D50-D837-4F53-A3EE-4CCB3B4876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76700" y="2152554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12700</xdr:colOff>
      <xdr:row>5</xdr:row>
      <xdr:rowOff>0</xdr:rowOff>
    </xdr:to>
    <xdr:pic>
      <xdr:nvPicPr>
        <xdr:cNvPr id="8" name="Picture 7" descr="https://applications.labor.ny.gov/wpp/images/spacer.gif">
          <a:extLst>
            <a:ext uri="{FF2B5EF4-FFF2-40B4-BE49-F238E27FC236}">
              <a16:creationId xmlns:a16="http://schemas.microsoft.com/office/drawing/2014/main" id="{D311BCD1-A1B9-48EB-88B3-E1C3553E40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76700" y="2152554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12700</xdr:colOff>
      <xdr:row>5</xdr:row>
      <xdr:rowOff>0</xdr:rowOff>
    </xdr:to>
    <xdr:pic>
      <xdr:nvPicPr>
        <xdr:cNvPr id="9" name="Picture 8" descr="https://applications.labor.ny.gov/wpp/images/spacer.gif">
          <a:extLst>
            <a:ext uri="{FF2B5EF4-FFF2-40B4-BE49-F238E27FC236}">
              <a16:creationId xmlns:a16="http://schemas.microsoft.com/office/drawing/2014/main" id="{B9F9383A-930C-4E7E-ADDC-7CD2770BED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76700" y="2152554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5</xdr:row>
      <xdr:rowOff>0</xdr:rowOff>
    </xdr:from>
    <xdr:ext cx="12700" cy="12700"/>
    <xdr:pic>
      <xdr:nvPicPr>
        <xdr:cNvPr id="14" name="Picture 13" descr="https://applications.labor.ny.gov/wpp/images/spacer.gif">
          <a:extLst>
            <a:ext uri="{FF2B5EF4-FFF2-40B4-BE49-F238E27FC236}">
              <a16:creationId xmlns:a16="http://schemas.microsoft.com/office/drawing/2014/main" id="{E3EB61B2-0B84-4DD4-AD94-3949921CF9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28413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5</xdr:row>
      <xdr:rowOff>0</xdr:rowOff>
    </xdr:from>
    <xdr:to>
      <xdr:col>1</xdr:col>
      <xdr:colOff>12700</xdr:colOff>
      <xdr:row>5</xdr:row>
      <xdr:rowOff>0</xdr:rowOff>
    </xdr:to>
    <xdr:pic>
      <xdr:nvPicPr>
        <xdr:cNvPr id="15" name="Picture 14" descr="https://applications.labor.ny.gov/wpp/images/spacer.gif">
          <a:extLst>
            <a:ext uri="{FF2B5EF4-FFF2-40B4-BE49-F238E27FC236}">
              <a16:creationId xmlns:a16="http://schemas.microsoft.com/office/drawing/2014/main" id="{CD1407FF-1E94-417B-939F-79A0D75D1D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28413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12700</xdr:colOff>
      <xdr:row>5</xdr:row>
      <xdr:rowOff>0</xdr:rowOff>
    </xdr:to>
    <xdr:pic>
      <xdr:nvPicPr>
        <xdr:cNvPr id="16" name="Picture 15" descr="https://applications.labor.ny.gov/wpp/images/spacer.gif">
          <a:extLst>
            <a:ext uri="{FF2B5EF4-FFF2-40B4-BE49-F238E27FC236}">
              <a16:creationId xmlns:a16="http://schemas.microsoft.com/office/drawing/2014/main" id="{A74DB6D3-501E-4FDB-857E-6596509087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28413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12700</xdr:colOff>
      <xdr:row>5</xdr:row>
      <xdr:rowOff>0</xdr:rowOff>
    </xdr:to>
    <xdr:pic>
      <xdr:nvPicPr>
        <xdr:cNvPr id="17" name="Picture 16" descr="https://applications.labor.ny.gov/wpp/images/spacer.gif">
          <a:extLst>
            <a:ext uri="{FF2B5EF4-FFF2-40B4-BE49-F238E27FC236}">
              <a16:creationId xmlns:a16="http://schemas.microsoft.com/office/drawing/2014/main" id="{57903A31-7487-4C6E-946D-9F74AAB2E0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28413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5</xdr:row>
      <xdr:rowOff>0</xdr:rowOff>
    </xdr:from>
    <xdr:ext cx="12700" cy="12700"/>
    <xdr:pic>
      <xdr:nvPicPr>
        <xdr:cNvPr id="19" name="Picture 18" descr="https://applications.labor.ny.gov/wpp/images/spacer.gif">
          <a:extLst>
            <a:ext uri="{FF2B5EF4-FFF2-40B4-BE49-F238E27FC236}">
              <a16:creationId xmlns:a16="http://schemas.microsoft.com/office/drawing/2014/main" id="{8AB876AA-FD84-4901-AF0B-2479DC0865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274320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5</xdr:row>
      <xdr:rowOff>0</xdr:rowOff>
    </xdr:from>
    <xdr:to>
      <xdr:col>1</xdr:col>
      <xdr:colOff>12700</xdr:colOff>
      <xdr:row>5</xdr:row>
      <xdr:rowOff>0</xdr:rowOff>
    </xdr:to>
    <xdr:pic>
      <xdr:nvPicPr>
        <xdr:cNvPr id="20" name="Picture 19" descr="https://applications.labor.ny.gov/wpp/images/spacer.gif">
          <a:extLst>
            <a:ext uri="{FF2B5EF4-FFF2-40B4-BE49-F238E27FC236}">
              <a16:creationId xmlns:a16="http://schemas.microsoft.com/office/drawing/2014/main" id="{2AE9C395-F9DD-450A-913B-D9FDAC4B51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274320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12700</xdr:colOff>
      <xdr:row>5</xdr:row>
      <xdr:rowOff>0</xdr:rowOff>
    </xdr:to>
    <xdr:pic>
      <xdr:nvPicPr>
        <xdr:cNvPr id="21" name="Picture 20" descr="https://applications.labor.ny.gov/wpp/images/spacer.gif">
          <a:extLst>
            <a:ext uri="{FF2B5EF4-FFF2-40B4-BE49-F238E27FC236}">
              <a16:creationId xmlns:a16="http://schemas.microsoft.com/office/drawing/2014/main" id="{EBBE21E1-F7AB-4EEB-94A8-44A33589AF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274320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12700</xdr:colOff>
      <xdr:row>5</xdr:row>
      <xdr:rowOff>0</xdr:rowOff>
    </xdr:to>
    <xdr:pic>
      <xdr:nvPicPr>
        <xdr:cNvPr id="22" name="Picture 21" descr="https://applications.labor.ny.gov/wpp/images/spacer.gif">
          <a:extLst>
            <a:ext uri="{FF2B5EF4-FFF2-40B4-BE49-F238E27FC236}">
              <a16:creationId xmlns:a16="http://schemas.microsoft.com/office/drawing/2014/main" id="{D63877DC-ACD0-46AC-BF78-D554C401A6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274320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9</xdr:row>
      <xdr:rowOff>0</xdr:rowOff>
    </xdr:from>
    <xdr:to>
      <xdr:col>1</xdr:col>
      <xdr:colOff>12700</xdr:colOff>
      <xdr:row>9</xdr:row>
      <xdr:rowOff>0</xdr:rowOff>
    </xdr:to>
    <xdr:pic>
      <xdr:nvPicPr>
        <xdr:cNvPr id="2" name="Picture 1" descr="https://applications.labor.ny.gov/wpp/images/spacer.gif">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75050" y="489839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xdr:row>
      <xdr:rowOff>0</xdr:rowOff>
    </xdr:from>
    <xdr:to>
      <xdr:col>1</xdr:col>
      <xdr:colOff>12700</xdr:colOff>
      <xdr:row>9</xdr:row>
      <xdr:rowOff>0</xdr:rowOff>
    </xdr:to>
    <xdr:pic>
      <xdr:nvPicPr>
        <xdr:cNvPr id="3" name="Picture 2" descr="https://applications.labor.ny.gov/wpp/images/spacer.gif">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75050" y="489839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xdr:row>
      <xdr:rowOff>0</xdr:rowOff>
    </xdr:from>
    <xdr:to>
      <xdr:col>1</xdr:col>
      <xdr:colOff>12700</xdr:colOff>
      <xdr:row>9</xdr:row>
      <xdr:rowOff>0</xdr:rowOff>
    </xdr:to>
    <xdr:pic>
      <xdr:nvPicPr>
        <xdr:cNvPr id="4" name="Picture 3" descr="https://applications.labor.ny.gov/wpp/images/spacer.gif">
          <a:extLst>
            <a:ext uri="{FF2B5EF4-FFF2-40B4-BE49-F238E27FC236}">
              <a16:creationId xmlns:a16="http://schemas.microsoft.com/office/drawing/2014/main" id="{174C7883-B834-490E-85AF-4CCCA7C187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76700" y="2152554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xdr:row>
      <xdr:rowOff>0</xdr:rowOff>
    </xdr:from>
    <xdr:to>
      <xdr:col>1</xdr:col>
      <xdr:colOff>12700</xdr:colOff>
      <xdr:row>9</xdr:row>
      <xdr:rowOff>0</xdr:rowOff>
    </xdr:to>
    <xdr:pic>
      <xdr:nvPicPr>
        <xdr:cNvPr id="5" name="Picture 4" descr="https://applications.labor.ny.gov/wpp/images/spacer.gif">
          <a:extLst>
            <a:ext uri="{FF2B5EF4-FFF2-40B4-BE49-F238E27FC236}">
              <a16:creationId xmlns:a16="http://schemas.microsoft.com/office/drawing/2014/main" id="{156CAEEF-9D85-4A9B-A458-9A2390E09A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76700" y="2152554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xdr:row>
      <xdr:rowOff>0</xdr:rowOff>
    </xdr:from>
    <xdr:to>
      <xdr:col>1</xdr:col>
      <xdr:colOff>12700</xdr:colOff>
      <xdr:row>9</xdr:row>
      <xdr:rowOff>0</xdr:rowOff>
    </xdr:to>
    <xdr:pic>
      <xdr:nvPicPr>
        <xdr:cNvPr id="6" name="Picture 5" descr="https://applications.labor.ny.gov/wpp/images/spacer.gif">
          <a:extLst>
            <a:ext uri="{FF2B5EF4-FFF2-40B4-BE49-F238E27FC236}">
              <a16:creationId xmlns:a16="http://schemas.microsoft.com/office/drawing/2014/main" id="{7CBC4F75-6FF0-4F5E-ACD6-F2077F6490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76700" y="2152554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9</xdr:row>
      <xdr:rowOff>0</xdr:rowOff>
    </xdr:from>
    <xdr:ext cx="12700" cy="12700"/>
    <xdr:pic>
      <xdr:nvPicPr>
        <xdr:cNvPr id="7" name="Picture 6" descr="https://applications.labor.ny.gov/wpp/images/spacer.gif">
          <a:extLst>
            <a:ext uri="{FF2B5EF4-FFF2-40B4-BE49-F238E27FC236}">
              <a16:creationId xmlns:a16="http://schemas.microsoft.com/office/drawing/2014/main" id="{A631E96D-E444-4260-B2EF-C47DD2CDB7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28413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9</xdr:row>
      <xdr:rowOff>0</xdr:rowOff>
    </xdr:from>
    <xdr:to>
      <xdr:col>1</xdr:col>
      <xdr:colOff>12700</xdr:colOff>
      <xdr:row>9</xdr:row>
      <xdr:rowOff>0</xdr:rowOff>
    </xdr:to>
    <xdr:pic>
      <xdr:nvPicPr>
        <xdr:cNvPr id="8" name="Picture 7" descr="https://applications.labor.ny.gov/wpp/images/spacer.gif">
          <a:extLst>
            <a:ext uri="{FF2B5EF4-FFF2-40B4-BE49-F238E27FC236}">
              <a16:creationId xmlns:a16="http://schemas.microsoft.com/office/drawing/2014/main" id="{0C864C0C-3C48-45D2-A9DC-5421E33E18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28413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xdr:row>
      <xdr:rowOff>0</xdr:rowOff>
    </xdr:from>
    <xdr:to>
      <xdr:col>1</xdr:col>
      <xdr:colOff>12700</xdr:colOff>
      <xdr:row>9</xdr:row>
      <xdr:rowOff>0</xdr:rowOff>
    </xdr:to>
    <xdr:pic>
      <xdr:nvPicPr>
        <xdr:cNvPr id="9" name="Picture 8" descr="https://applications.labor.ny.gov/wpp/images/spacer.gif">
          <a:extLst>
            <a:ext uri="{FF2B5EF4-FFF2-40B4-BE49-F238E27FC236}">
              <a16:creationId xmlns:a16="http://schemas.microsoft.com/office/drawing/2014/main" id="{8576B0E5-CE3B-489A-8B9D-9187B7D042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28413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xdr:row>
      <xdr:rowOff>0</xdr:rowOff>
    </xdr:from>
    <xdr:to>
      <xdr:col>1</xdr:col>
      <xdr:colOff>12700</xdr:colOff>
      <xdr:row>9</xdr:row>
      <xdr:rowOff>0</xdr:rowOff>
    </xdr:to>
    <xdr:pic>
      <xdr:nvPicPr>
        <xdr:cNvPr id="10" name="Picture 9" descr="https://applications.labor.ny.gov/wpp/images/spacer.gif">
          <a:extLst>
            <a:ext uri="{FF2B5EF4-FFF2-40B4-BE49-F238E27FC236}">
              <a16:creationId xmlns:a16="http://schemas.microsoft.com/office/drawing/2014/main" id="{7582D595-A788-4BE7-A551-B4732402D0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28413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9</xdr:row>
      <xdr:rowOff>0</xdr:rowOff>
    </xdr:from>
    <xdr:ext cx="12700" cy="12700"/>
    <xdr:pic>
      <xdr:nvPicPr>
        <xdr:cNvPr id="15" name="Picture 14" descr="https://applications.labor.ny.gov/wpp/images/spacer.gif">
          <a:extLst>
            <a:ext uri="{FF2B5EF4-FFF2-40B4-BE49-F238E27FC236}">
              <a16:creationId xmlns:a16="http://schemas.microsoft.com/office/drawing/2014/main" id="{4B1CFB3D-9E12-4063-A40E-20083945A6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274320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9</xdr:row>
      <xdr:rowOff>0</xdr:rowOff>
    </xdr:from>
    <xdr:to>
      <xdr:col>1</xdr:col>
      <xdr:colOff>12700</xdr:colOff>
      <xdr:row>9</xdr:row>
      <xdr:rowOff>0</xdr:rowOff>
    </xdr:to>
    <xdr:pic>
      <xdr:nvPicPr>
        <xdr:cNvPr id="16" name="Picture 15" descr="https://applications.labor.ny.gov/wpp/images/spacer.gif">
          <a:extLst>
            <a:ext uri="{FF2B5EF4-FFF2-40B4-BE49-F238E27FC236}">
              <a16:creationId xmlns:a16="http://schemas.microsoft.com/office/drawing/2014/main" id="{FF06A32F-ECCD-43AA-9A1F-8D0F63F9F5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274320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xdr:row>
      <xdr:rowOff>0</xdr:rowOff>
    </xdr:from>
    <xdr:to>
      <xdr:col>1</xdr:col>
      <xdr:colOff>12700</xdr:colOff>
      <xdr:row>9</xdr:row>
      <xdr:rowOff>0</xdr:rowOff>
    </xdr:to>
    <xdr:pic>
      <xdr:nvPicPr>
        <xdr:cNvPr id="17" name="Picture 16" descr="https://applications.labor.ny.gov/wpp/images/spacer.gif">
          <a:extLst>
            <a:ext uri="{FF2B5EF4-FFF2-40B4-BE49-F238E27FC236}">
              <a16:creationId xmlns:a16="http://schemas.microsoft.com/office/drawing/2014/main" id="{2DB11B5F-31D0-4265-A666-24D55D99D6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274320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xdr:row>
      <xdr:rowOff>0</xdr:rowOff>
    </xdr:from>
    <xdr:to>
      <xdr:col>1</xdr:col>
      <xdr:colOff>12700</xdr:colOff>
      <xdr:row>9</xdr:row>
      <xdr:rowOff>0</xdr:rowOff>
    </xdr:to>
    <xdr:pic>
      <xdr:nvPicPr>
        <xdr:cNvPr id="18" name="Picture 17" descr="https://applications.labor.ny.gov/wpp/images/spacer.gif">
          <a:extLst>
            <a:ext uri="{FF2B5EF4-FFF2-40B4-BE49-F238E27FC236}">
              <a16:creationId xmlns:a16="http://schemas.microsoft.com/office/drawing/2014/main" id="{6B26CB24-FA9D-48E3-B437-74377A7A6C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274320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7</xdr:row>
      <xdr:rowOff>0</xdr:rowOff>
    </xdr:from>
    <xdr:to>
      <xdr:col>0</xdr:col>
      <xdr:colOff>12700</xdr:colOff>
      <xdr:row>7</xdr:row>
      <xdr:rowOff>0</xdr:rowOff>
    </xdr:to>
    <xdr:pic>
      <xdr:nvPicPr>
        <xdr:cNvPr id="2" name="Picture 1" descr="https://applications.labor.ny.gov/wpp/images/spacer.gif">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0957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1</xdr:col>
      <xdr:colOff>12700</xdr:colOff>
      <xdr:row>7</xdr:row>
      <xdr:rowOff>0</xdr:rowOff>
    </xdr:to>
    <xdr:pic>
      <xdr:nvPicPr>
        <xdr:cNvPr id="3" name="Picture 2" descr="https://applications.labor.ny.gov/wpp/images/spacer.gif">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41700" y="290957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7</xdr:row>
      <xdr:rowOff>0</xdr:rowOff>
    </xdr:from>
    <xdr:to>
      <xdr:col>3</xdr:col>
      <xdr:colOff>12700</xdr:colOff>
      <xdr:row>7</xdr:row>
      <xdr:rowOff>0</xdr:rowOff>
    </xdr:to>
    <xdr:pic>
      <xdr:nvPicPr>
        <xdr:cNvPr id="4" name="Picture 3" descr="https://applications.labor.ny.gov/wpp/images/spacer.gif">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57950" y="290957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xdr:row>
      <xdr:rowOff>0</xdr:rowOff>
    </xdr:from>
    <xdr:to>
      <xdr:col>4</xdr:col>
      <xdr:colOff>12700</xdr:colOff>
      <xdr:row>7</xdr:row>
      <xdr:rowOff>0</xdr:rowOff>
    </xdr:to>
    <xdr:pic>
      <xdr:nvPicPr>
        <xdr:cNvPr id="5" name="Picture 4" descr="https://applications.labor.ny.gov/wpp/images/spacer.gif">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47000" y="290957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7</xdr:row>
      <xdr:rowOff>0</xdr:rowOff>
    </xdr:from>
    <xdr:to>
      <xdr:col>5</xdr:col>
      <xdr:colOff>12700</xdr:colOff>
      <xdr:row>7</xdr:row>
      <xdr:rowOff>0</xdr:rowOff>
    </xdr:to>
    <xdr:pic>
      <xdr:nvPicPr>
        <xdr:cNvPr id="6" name="Picture 5" descr="https://applications.labor.ny.gov/wpp/images/spacer.gif">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61450" y="290957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xdr:row>
      <xdr:rowOff>0</xdr:rowOff>
    </xdr:from>
    <xdr:to>
      <xdr:col>6</xdr:col>
      <xdr:colOff>12700</xdr:colOff>
      <xdr:row>7</xdr:row>
      <xdr:rowOff>0</xdr:rowOff>
    </xdr:to>
    <xdr:pic>
      <xdr:nvPicPr>
        <xdr:cNvPr id="7" name="Picture 6" descr="https://applications.labor.ny.gov/wpp/images/spacer.gif">
          <a:extLst>
            <a:ext uri="{FF2B5EF4-FFF2-40B4-BE49-F238E27FC236}">
              <a16:creationId xmlns:a16="http://schemas.microsoft.com/office/drawing/2014/main" id="{00000000-0008-0000-08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52050" y="290957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7</xdr:row>
      <xdr:rowOff>0</xdr:rowOff>
    </xdr:from>
    <xdr:to>
      <xdr:col>9</xdr:col>
      <xdr:colOff>12700</xdr:colOff>
      <xdr:row>7</xdr:row>
      <xdr:rowOff>0</xdr:rowOff>
    </xdr:to>
    <xdr:pic>
      <xdr:nvPicPr>
        <xdr:cNvPr id="8" name="Picture 7" descr="https://applications.labor.ny.gov/wpp/images/spacer.gif">
          <a:extLst>
            <a:ext uri="{FF2B5EF4-FFF2-40B4-BE49-F238E27FC236}">
              <a16:creationId xmlns:a16="http://schemas.microsoft.com/office/drawing/2014/main" id="{00000000-0008-0000-08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60450" y="290957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7</xdr:row>
      <xdr:rowOff>0</xdr:rowOff>
    </xdr:from>
    <xdr:to>
      <xdr:col>10</xdr:col>
      <xdr:colOff>12700</xdr:colOff>
      <xdr:row>7</xdr:row>
      <xdr:rowOff>0</xdr:rowOff>
    </xdr:to>
    <xdr:pic>
      <xdr:nvPicPr>
        <xdr:cNvPr id="9" name="Picture 8" descr="https://applications.labor.ny.gov/wpp/images/spacer.gif">
          <a:extLst>
            <a:ext uri="{FF2B5EF4-FFF2-40B4-BE49-F238E27FC236}">
              <a16:creationId xmlns:a16="http://schemas.microsoft.com/office/drawing/2014/main" id="{00000000-0008-0000-08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27250" y="290957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7</xdr:row>
      <xdr:rowOff>0</xdr:rowOff>
    </xdr:from>
    <xdr:to>
      <xdr:col>11</xdr:col>
      <xdr:colOff>12700</xdr:colOff>
      <xdr:row>7</xdr:row>
      <xdr:rowOff>0</xdr:rowOff>
    </xdr:to>
    <xdr:pic>
      <xdr:nvPicPr>
        <xdr:cNvPr id="10" name="Picture 9" descr="https://applications.labor.ny.gov/wpp/images/spacer.gif">
          <a:extLst>
            <a:ext uri="{FF2B5EF4-FFF2-40B4-BE49-F238E27FC236}">
              <a16:creationId xmlns:a16="http://schemas.microsoft.com/office/drawing/2014/main" id="{00000000-0008-0000-08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02050" y="290957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7</xdr:row>
      <xdr:rowOff>0</xdr:rowOff>
    </xdr:from>
    <xdr:to>
      <xdr:col>12</xdr:col>
      <xdr:colOff>12700</xdr:colOff>
      <xdr:row>7</xdr:row>
      <xdr:rowOff>0</xdr:rowOff>
    </xdr:to>
    <xdr:pic>
      <xdr:nvPicPr>
        <xdr:cNvPr id="11" name="Picture 10" descr="https://applications.labor.ny.gov/wpp/images/spacer.gif">
          <a:extLst>
            <a:ext uri="{FF2B5EF4-FFF2-40B4-BE49-F238E27FC236}">
              <a16:creationId xmlns:a16="http://schemas.microsoft.com/office/drawing/2014/main" id="{00000000-0008-0000-08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78400" y="290957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0</xdr:colOff>
      <xdr:row>7</xdr:row>
      <xdr:rowOff>0</xdr:rowOff>
    </xdr:from>
    <xdr:ext cx="12700" cy="12700"/>
    <xdr:pic>
      <xdr:nvPicPr>
        <xdr:cNvPr id="12" name="Picture 11" descr="https://applications.labor.ny.gov/wpp/images/spacer.gif">
          <a:extLst>
            <a:ext uri="{FF2B5EF4-FFF2-40B4-BE49-F238E27FC236}">
              <a16:creationId xmlns:a16="http://schemas.microsoft.com/office/drawing/2014/main" id="{00000000-0008-0000-08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18850" y="290957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12700" cy="12700"/>
    <xdr:pic>
      <xdr:nvPicPr>
        <xdr:cNvPr id="13" name="Picture 12" descr="https://applications.labor.ny.gov/wpp/images/spacer.gif">
          <a:extLst>
            <a:ext uri="{FF2B5EF4-FFF2-40B4-BE49-F238E27FC236}">
              <a16:creationId xmlns:a16="http://schemas.microsoft.com/office/drawing/2014/main" id="{00000000-0008-0000-08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85650" y="290957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7</xdr:row>
      <xdr:rowOff>0</xdr:rowOff>
    </xdr:from>
    <xdr:to>
      <xdr:col>1</xdr:col>
      <xdr:colOff>12700</xdr:colOff>
      <xdr:row>7</xdr:row>
      <xdr:rowOff>0</xdr:rowOff>
    </xdr:to>
    <xdr:pic>
      <xdr:nvPicPr>
        <xdr:cNvPr id="14" name="Picture 13" descr="https://applications.labor.ny.gov/wpp/images/spacer.gif">
          <a:extLst>
            <a:ext uri="{FF2B5EF4-FFF2-40B4-BE49-F238E27FC236}">
              <a16:creationId xmlns:a16="http://schemas.microsoft.com/office/drawing/2014/main" id="{00000000-0008-0000-08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41700" y="290957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1</xdr:col>
      <xdr:colOff>12700</xdr:colOff>
      <xdr:row>7</xdr:row>
      <xdr:rowOff>0</xdr:rowOff>
    </xdr:to>
    <xdr:pic>
      <xdr:nvPicPr>
        <xdr:cNvPr id="18" name="Picture 17" descr="https://applications.labor.ny.gov/wpp/images/spacer.gif">
          <a:extLst>
            <a:ext uri="{FF2B5EF4-FFF2-40B4-BE49-F238E27FC236}">
              <a16:creationId xmlns:a16="http://schemas.microsoft.com/office/drawing/2014/main" id="{2F12EDFC-5E3F-470D-A42A-E9FB278C8F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76700" y="2152554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1</xdr:col>
      <xdr:colOff>12700</xdr:colOff>
      <xdr:row>7</xdr:row>
      <xdr:rowOff>0</xdr:rowOff>
    </xdr:to>
    <xdr:pic>
      <xdr:nvPicPr>
        <xdr:cNvPr id="19" name="Picture 18" descr="https://applications.labor.ny.gov/wpp/images/spacer.gif">
          <a:extLst>
            <a:ext uri="{FF2B5EF4-FFF2-40B4-BE49-F238E27FC236}">
              <a16:creationId xmlns:a16="http://schemas.microsoft.com/office/drawing/2014/main" id="{027FBEF0-937E-488E-B79F-C313496647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76700" y="2152554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1</xdr:col>
      <xdr:colOff>12700</xdr:colOff>
      <xdr:row>7</xdr:row>
      <xdr:rowOff>0</xdr:rowOff>
    </xdr:to>
    <xdr:pic>
      <xdr:nvPicPr>
        <xdr:cNvPr id="20" name="Picture 19" descr="https://applications.labor.ny.gov/wpp/images/spacer.gif">
          <a:extLst>
            <a:ext uri="{FF2B5EF4-FFF2-40B4-BE49-F238E27FC236}">
              <a16:creationId xmlns:a16="http://schemas.microsoft.com/office/drawing/2014/main" id="{AF52F2A3-C622-4FF7-B470-917BE2C5FC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76700" y="2152554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1</xdr:col>
      <xdr:colOff>12700</xdr:colOff>
      <xdr:row>7</xdr:row>
      <xdr:rowOff>0</xdr:rowOff>
    </xdr:to>
    <xdr:pic>
      <xdr:nvPicPr>
        <xdr:cNvPr id="21" name="Picture 20" descr="https://applications.labor.ny.gov/wpp/images/spacer.gif">
          <a:extLst>
            <a:ext uri="{FF2B5EF4-FFF2-40B4-BE49-F238E27FC236}">
              <a16:creationId xmlns:a16="http://schemas.microsoft.com/office/drawing/2014/main" id="{5A5E5C97-1A80-4ED5-8063-E88F170239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1</xdr:col>
      <xdr:colOff>12700</xdr:colOff>
      <xdr:row>7</xdr:row>
      <xdr:rowOff>0</xdr:rowOff>
    </xdr:to>
    <xdr:pic>
      <xdr:nvPicPr>
        <xdr:cNvPr id="22" name="Picture 21" descr="https://applications.labor.ny.gov/wpp/images/spacer.gif">
          <a:extLst>
            <a:ext uri="{FF2B5EF4-FFF2-40B4-BE49-F238E27FC236}">
              <a16:creationId xmlns:a16="http://schemas.microsoft.com/office/drawing/2014/main" id="{BE01BA60-3CD3-42F2-845F-6AAC89C205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1</xdr:col>
      <xdr:colOff>12700</xdr:colOff>
      <xdr:row>7</xdr:row>
      <xdr:rowOff>0</xdr:rowOff>
    </xdr:to>
    <xdr:pic>
      <xdr:nvPicPr>
        <xdr:cNvPr id="23" name="Picture 22" descr="https://applications.labor.ny.gov/wpp/images/spacer.gif">
          <a:extLst>
            <a:ext uri="{FF2B5EF4-FFF2-40B4-BE49-F238E27FC236}">
              <a16:creationId xmlns:a16="http://schemas.microsoft.com/office/drawing/2014/main" id="{59F972E4-EA8C-4DBD-B599-AC3C08BBCF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1</xdr:col>
      <xdr:colOff>12700</xdr:colOff>
      <xdr:row>7</xdr:row>
      <xdr:rowOff>0</xdr:rowOff>
    </xdr:to>
    <xdr:pic>
      <xdr:nvPicPr>
        <xdr:cNvPr id="24" name="Picture 23" descr="https://applications.labor.ny.gov/wpp/images/spacer.gif">
          <a:extLst>
            <a:ext uri="{FF2B5EF4-FFF2-40B4-BE49-F238E27FC236}">
              <a16:creationId xmlns:a16="http://schemas.microsoft.com/office/drawing/2014/main" id="{4B86BC7E-959B-4CD7-B2EA-163BB23228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1</xdr:col>
      <xdr:colOff>12700</xdr:colOff>
      <xdr:row>7</xdr:row>
      <xdr:rowOff>0</xdr:rowOff>
    </xdr:to>
    <xdr:pic>
      <xdr:nvPicPr>
        <xdr:cNvPr id="25" name="Picture 24" descr="https://applications.labor.ny.gov/wpp/images/spacer.gif">
          <a:extLst>
            <a:ext uri="{FF2B5EF4-FFF2-40B4-BE49-F238E27FC236}">
              <a16:creationId xmlns:a16="http://schemas.microsoft.com/office/drawing/2014/main" id="{BDB41CD1-7C3D-4B0F-9C0A-F026726E97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7</xdr:row>
      <xdr:rowOff>0</xdr:rowOff>
    </xdr:from>
    <xdr:ext cx="12700" cy="12700"/>
    <xdr:pic>
      <xdr:nvPicPr>
        <xdr:cNvPr id="26" name="Picture 25" descr="https://applications.labor.ny.gov/wpp/images/spacer.gif">
          <a:extLst>
            <a:ext uri="{FF2B5EF4-FFF2-40B4-BE49-F238E27FC236}">
              <a16:creationId xmlns:a16="http://schemas.microsoft.com/office/drawing/2014/main" id="{14882395-5F9C-4B7F-9BCF-1B4910C5FC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7</xdr:row>
      <xdr:rowOff>0</xdr:rowOff>
    </xdr:from>
    <xdr:to>
      <xdr:col>1</xdr:col>
      <xdr:colOff>12700</xdr:colOff>
      <xdr:row>7</xdr:row>
      <xdr:rowOff>0</xdr:rowOff>
    </xdr:to>
    <xdr:pic>
      <xdr:nvPicPr>
        <xdr:cNvPr id="27" name="Picture 26" descr="https://applications.labor.ny.gov/wpp/images/spacer.gif">
          <a:extLst>
            <a:ext uri="{FF2B5EF4-FFF2-40B4-BE49-F238E27FC236}">
              <a16:creationId xmlns:a16="http://schemas.microsoft.com/office/drawing/2014/main" id="{0D0E0108-0D49-4159-905E-0973E22A81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1</xdr:col>
      <xdr:colOff>12700</xdr:colOff>
      <xdr:row>7</xdr:row>
      <xdr:rowOff>0</xdr:rowOff>
    </xdr:to>
    <xdr:pic>
      <xdr:nvPicPr>
        <xdr:cNvPr id="28" name="Picture 27" descr="https://applications.labor.ny.gov/wpp/images/spacer.gif">
          <a:extLst>
            <a:ext uri="{FF2B5EF4-FFF2-40B4-BE49-F238E27FC236}">
              <a16:creationId xmlns:a16="http://schemas.microsoft.com/office/drawing/2014/main" id="{9AB0BE76-D651-4B55-8DB5-EAEF2AF4AA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1</xdr:col>
      <xdr:colOff>12700</xdr:colOff>
      <xdr:row>7</xdr:row>
      <xdr:rowOff>0</xdr:rowOff>
    </xdr:to>
    <xdr:pic>
      <xdr:nvPicPr>
        <xdr:cNvPr id="29" name="Picture 28" descr="https://applications.labor.ny.gov/wpp/images/spacer.gif">
          <a:extLst>
            <a:ext uri="{FF2B5EF4-FFF2-40B4-BE49-F238E27FC236}">
              <a16:creationId xmlns:a16="http://schemas.microsoft.com/office/drawing/2014/main" id="{158A1236-E65E-4910-B7E5-36E54BA707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0</xdr:colOff>
      <xdr:row>7</xdr:row>
      <xdr:rowOff>0</xdr:rowOff>
    </xdr:from>
    <xdr:ext cx="12700" cy="12700"/>
    <xdr:pic>
      <xdr:nvPicPr>
        <xdr:cNvPr id="30" name="Picture 29" descr="https://applications.labor.ny.gov/wpp/images/spacer.gif">
          <a:extLst>
            <a:ext uri="{FF2B5EF4-FFF2-40B4-BE49-F238E27FC236}">
              <a16:creationId xmlns:a16="http://schemas.microsoft.com/office/drawing/2014/main" id="{ECB2B3AC-6895-4CC8-BDEA-90AA0EBF78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62357" y="55830107"/>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7</xdr:row>
      <xdr:rowOff>0</xdr:rowOff>
    </xdr:from>
    <xdr:ext cx="12700" cy="12700"/>
    <xdr:pic>
      <xdr:nvPicPr>
        <xdr:cNvPr id="35" name="Picture 34" descr="https://applications.labor.ny.gov/wpp/images/spacer.gif">
          <a:extLst>
            <a:ext uri="{FF2B5EF4-FFF2-40B4-BE49-F238E27FC236}">
              <a16:creationId xmlns:a16="http://schemas.microsoft.com/office/drawing/2014/main" id="{10896C2D-B04C-40F5-9D30-7373B3FDB0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274320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7</xdr:row>
      <xdr:rowOff>0</xdr:rowOff>
    </xdr:from>
    <xdr:to>
      <xdr:col>1</xdr:col>
      <xdr:colOff>12700</xdr:colOff>
      <xdr:row>7</xdr:row>
      <xdr:rowOff>0</xdr:rowOff>
    </xdr:to>
    <xdr:pic>
      <xdr:nvPicPr>
        <xdr:cNvPr id="36" name="Picture 35" descr="https://applications.labor.ny.gov/wpp/images/spacer.gif">
          <a:extLst>
            <a:ext uri="{FF2B5EF4-FFF2-40B4-BE49-F238E27FC236}">
              <a16:creationId xmlns:a16="http://schemas.microsoft.com/office/drawing/2014/main" id="{3BB8745B-C701-4BA5-BD2E-D34830AFE7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274320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1</xdr:col>
      <xdr:colOff>12700</xdr:colOff>
      <xdr:row>7</xdr:row>
      <xdr:rowOff>0</xdr:rowOff>
    </xdr:to>
    <xdr:pic>
      <xdr:nvPicPr>
        <xdr:cNvPr id="37" name="Picture 36" descr="https://applications.labor.ny.gov/wpp/images/spacer.gif">
          <a:extLst>
            <a:ext uri="{FF2B5EF4-FFF2-40B4-BE49-F238E27FC236}">
              <a16:creationId xmlns:a16="http://schemas.microsoft.com/office/drawing/2014/main" id="{7B110EE8-7132-4986-BAB3-66410EF137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274320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1</xdr:col>
      <xdr:colOff>12700</xdr:colOff>
      <xdr:row>7</xdr:row>
      <xdr:rowOff>0</xdr:rowOff>
    </xdr:to>
    <xdr:pic>
      <xdr:nvPicPr>
        <xdr:cNvPr id="38" name="Picture 37" descr="https://applications.labor.ny.gov/wpp/images/spacer.gif">
          <a:extLst>
            <a:ext uri="{FF2B5EF4-FFF2-40B4-BE49-F238E27FC236}">
              <a16:creationId xmlns:a16="http://schemas.microsoft.com/office/drawing/2014/main" id="{04650D7B-6F82-40BA-B42B-5D453F6163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274320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1</xdr:col>
      <xdr:colOff>12700</xdr:colOff>
      <xdr:row>7</xdr:row>
      <xdr:rowOff>0</xdr:rowOff>
    </xdr:to>
    <xdr:pic>
      <xdr:nvPicPr>
        <xdr:cNvPr id="32" name="Picture 31" descr="https://applications.labor.ny.gov/wpp/images/spacer.gif">
          <a:extLst>
            <a:ext uri="{FF2B5EF4-FFF2-40B4-BE49-F238E27FC236}">
              <a16:creationId xmlns:a16="http://schemas.microsoft.com/office/drawing/2014/main" id="{9FE41D1F-19D8-4AB8-A856-1E3C068E18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19475" y="1078992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1</xdr:col>
      <xdr:colOff>12700</xdr:colOff>
      <xdr:row>7</xdr:row>
      <xdr:rowOff>0</xdr:rowOff>
    </xdr:to>
    <xdr:pic>
      <xdr:nvPicPr>
        <xdr:cNvPr id="33" name="Picture 32" descr="https://applications.labor.ny.gov/wpp/images/spacer.gif">
          <a:extLst>
            <a:ext uri="{FF2B5EF4-FFF2-40B4-BE49-F238E27FC236}">
              <a16:creationId xmlns:a16="http://schemas.microsoft.com/office/drawing/2014/main" id="{6E0B4DBB-A35C-49BF-B75D-5F301A5966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19475" y="1078992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1</xdr:col>
      <xdr:colOff>12700</xdr:colOff>
      <xdr:row>7</xdr:row>
      <xdr:rowOff>0</xdr:rowOff>
    </xdr:to>
    <xdr:pic>
      <xdr:nvPicPr>
        <xdr:cNvPr id="34" name="Picture 33" descr="https://applications.labor.ny.gov/wpp/images/spacer.gif">
          <a:extLst>
            <a:ext uri="{FF2B5EF4-FFF2-40B4-BE49-F238E27FC236}">
              <a16:creationId xmlns:a16="http://schemas.microsoft.com/office/drawing/2014/main" id="{29E1A3C2-2D33-434C-987B-DF73E42556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19475" y="1078992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1</xdr:col>
      <xdr:colOff>12700</xdr:colOff>
      <xdr:row>7</xdr:row>
      <xdr:rowOff>0</xdr:rowOff>
    </xdr:to>
    <xdr:pic>
      <xdr:nvPicPr>
        <xdr:cNvPr id="39" name="Picture 38" descr="https://applications.labor.ny.gov/wpp/images/spacer.gif">
          <a:extLst>
            <a:ext uri="{FF2B5EF4-FFF2-40B4-BE49-F238E27FC236}">
              <a16:creationId xmlns:a16="http://schemas.microsoft.com/office/drawing/2014/main" id="{EF768A84-1928-4D12-9089-5BA16EAA72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19475" y="1078992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1</xdr:col>
      <xdr:colOff>12700</xdr:colOff>
      <xdr:row>7</xdr:row>
      <xdr:rowOff>0</xdr:rowOff>
    </xdr:to>
    <xdr:pic>
      <xdr:nvPicPr>
        <xdr:cNvPr id="40" name="Picture 39" descr="https://applications.labor.ny.gov/wpp/images/spacer.gif">
          <a:extLst>
            <a:ext uri="{FF2B5EF4-FFF2-40B4-BE49-F238E27FC236}">
              <a16:creationId xmlns:a16="http://schemas.microsoft.com/office/drawing/2014/main" id="{7D0B0A27-264A-4E4B-A970-BD292C9775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19475" y="1078992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7</xdr:row>
      <xdr:rowOff>0</xdr:rowOff>
    </xdr:from>
    <xdr:ext cx="12700" cy="12700"/>
    <xdr:pic>
      <xdr:nvPicPr>
        <xdr:cNvPr id="41" name="Picture 40" descr="https://applications.labor.ny.gov/wpp/images/spacer.gif">
          <a:extLst>
            <a:ext uri="{FF2B5EF4-FFF2-40B4-BE49-F238E27FC236}">
              <a16:creationId xmlns:a16="http://schemas.microsoft.com/office/drawing/2014/main" id="{47E00376-003E-49AE-82C6-9BDDB4963D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19475" y="1078992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7</xdr:row>
      <xdr:rowOff>0</xdr:rowOff>
    </xdr:from>
    <xdr:to>
      <xdr:col>1</xdr:col>
      <xdr:colOff>12700</xdr:colOff>
      <xdr:row>7</xdr:row>
      <xdr:rowOff>0</xdr:rowOff>
    </xdr:to>
    <xdr:pic>
      <xdr:nvPicPr>
        <xdr:cNvPr id="42" name="Picture 41" descr="https://applications.labor.ny.gov/wpp/images/spacer.gif">
          <a:extLst>
            <a:ext uri="{FF2B5EF4-FFF2-40B4-BE49-F238E27FC236}">
              <a16:creationId xmlns:a16="http://schemas.microsoft.com/office/drawing/2014/main" id="{5D608C9B-EABF-4CB9-9810-D27A285A93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19475" y="1078992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1</xdr:col>
      <xdr:colOff>12700</xdr:colOff>
      <xdr:row>7</xdr:row>
      <xdr:rowOff>0</xdr:rowOff>
    </xdr:to>
    <xdr:pic>
      <xdr:nvPicPr>
        <xdr:cNvPr id="43" name="Picture 42" descr="https://applications.labor.ny.gov/wpp/images/spacer.gif">
          <a:extLst>
            <a:ext uri="{FF2B5EF4-FFF2-40B4-BE49-F238E27FC236}">
              <a16:creationId xmlns:a16="http://schemas.microsoft.com/office/drawing/2014/main" id="{7CED531D-FE74-40EA-A42B-9C9FA425D8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19475" y="1078992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1</xdr:col>
      <xdr:colOff>12700</xdr:colOff>
      <xdr:row>7</xdr:row>
      <xdr:rowOff>0</xdr:rowOff>
    </xdr:to>
    <xdr:pic>
      <xdr:nvPicPr>
        <xdr:cNvPr id="44" name="Picture 43" descr="https://applications.labor.ny.gov/wpp/images/spacer.gif">
          <a:extLst>
            <a:ext uri="{FF2B5EF4-FFF2-40B4-BE49-F238E27FC236}">
              <a16:creationId xmlns:a16="http://schemas.microsoft.com/office/drawing/2014/main" id="{C21BD3F1-BAA8-4530-BDF2-01E9D25790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19475" y="1078992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7</xdr:row>
      <xdr:rowOff>0</xdr:rowOff>
    </xdr:from>
    <xdr:ext cx="12700" cy="12700"/>
    <xdr:pic>
      <xdr:nvPicPr>
        <xdr:cNvPr id="45" name="Picture 44" descr="https://applications.labor.ny.gov/wpp/images/spacer.gif">
          <a:extLst>
            <a:ext uri="{FF2B5EF4-FFF2-40B4-BE49-F238E27FC236}">
              <a16:creationId xmlns:a16="http://schemas.microsoft.com/office/drawing/2014/main" id="{70BFCB06-22C7-4FA1-A17A-6D273D0BE9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19475" y="1078992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7</xdr:row>
      <xdr:rowOff>0</xdr:rowOff>
    </xdr:from>
    <xdr:to>
      <xdr:col>1</xdr:col>
      <xdr:colOff>12700</xdr:colOff>
      <xdr:row>7</xdr:row>
      <xdr:rowOff>0</xdr:rowOff>
    </xdr:to>
    <xdr:pic>
      <xdr:nvPicPr>
        <xdr:cNvPr id="46" name="Picture 45" descr="https://applications.labor.ny.gov/wpp/images/spacer.gif">
          <a:extLst>
            <a:ext uri="{FF2B5EF4-FFF2-40B4-BE49-F238E27FC236}">
              <a16:creationId xmlns:a16="http://schemas.microsoft.com/office/drawing/2014/main" id="{1CDEA5D9-34AA-48EE-9032-D7C4FE3CFA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19475" y="1078992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1</xdr:col>
      <xdr:colOff>12700</xdr:colOff>
      <xdr:row>7</xdr:row>
      <xdr:rowOff>0</xdr:rowOff>
    </xdr:to>
    <xdr:pic>
      <xdr:nvPicPr>
        <xdr:cNvPr id="47" name="Picture 46" descr="https://applications.labor.ny.gov/wpp/images/spacer.gif">
          <a:extLst>
            <a:ext uri="{FF2B5EF4-FFF2-40B4-BE49-F238E27FC236}">
              <a16:creationId xmlns:a16="http://schemas.microsoft.com/office/drawing/2014/main" id="{DF1B8B03-33DD-4A5F-988A-257D3687E3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19475" y="1078992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1</xdr:col>
      <xdr:colOff>12700</xdr:colOff>
      <xdr:row>7</xdr:row>
      <xdr:rowOff>0</xdr:rowOff>
    </xdr:to>
    <xdr:pic>
      <xdr:nvPicPr>
        <xdr:cNvPr id="48" name="Picture 47" descr="https://applications.labor.ny.gov/wpp/images/spacer.gif">
          <a:extLst>
            <a:ext uri="{FF2B5EF4-FFF2-40B4-BE49-F238E27FC236}">
              <a16:creationId xmlns:a16="http://schemas.microsoft.com/office/drawing/2014/main" id="{197FBC4E-E682-4E23-A0F1-4EBC8629C5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19475" y="1078992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11</xdr:row>
      <xdr:rowOff>0</xdr:rowOff>
    </xdr:from>
    <xdr:to>
      <xdr:col>0</xdr:col>
      <xdr:colOff>12700</xdr:colOff>
      <xdr:row>11</xdr:row>
      <xdr:rowOff>0</xdr:rowOff>
    </xdr:to>
    <xdr:pic>
      <xdr:nvPicPr>
        <xdr:cNvPr id="2" name="Picture 1" descr="https://applications.labor.ny.gov/wpp/images/spacer.gif">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1249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12700</xdr:colOff>
      <xdr:row>11</xdr:row>
      <xdr:rowOff>0</xdr:rowOff>
    </xdr:to>
    <xdr:pic>
      <xdr:nvPicPr>
        <xdr:cNvPr id="3" name="Picture 2" descr="https://applications.labor.ny.gov/wpp/images/spacer.gif">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02000" y="141249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11</xdr:row>
      <xdr:rowOff>0</xdr:rowOff>
    </xdr:from>
    <xdr:to>
      <xdr:col>3</xdr:col>
      <xdr:colOff>12700</xdr:colOff>
      <xdr:row>11</xdr:row>
      <xdr:rowOff>0</xdr:rowOff>
    </xdr:to>
    <xdr:pic>
      <xdr:nvPicPr>
        <xdr:cNvPr id="4" name="Picture 3" descr="https://applications.labor.ny.gov/wpp/images/spacer.gif">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18250" y="141249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11</xdr:row>
      <xdr:rowOff>0</xdr:rowOff>
    </xdr:from>
    <xdr:to>
      <xdr:col>4</xdr:col>
      <xdr:colOff>12700</xdr:colOff>
      <xdr:row>11</xdr:row>
      <xdr:rowOff>0</xdr:rowOff>
    </xdr:to>
    <xdr:pic>
      <xdr:nvPicPr>
        <xdr:cNvPr id="5" name="Picture 4" descr="https://applications.labor.ny.gov/wpp/images/spacer.gif">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07300" y="141249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11</xdr:row>
      <xdr:rowOff>0</xdr:rowOff>
    </xdr:from>
    <xdr:to>
      <xdr:col>5</xdr:col>
      <xdr:colOff>12700</xdr:colOff>
      <xdr:row>11</xdr:row>
      <xdr:rowOff>0</xdr:rowOff>
    </xdr:to>
    <xdr:pic>
      <xdr:nvPicPr>
        <xdr:cNvPr id="6" name="Picture 5" descr="https://applications.labor.ny.gov/wpp/images/spacer.gif">
          <a:extLst>
            <a:ext uri="{FF2B5EF4-FFF2-40B4-BE49-F238E27FC236}">
              <a16:creationId xmlns:a16="http://schemas.microsoft.com/office/drawing/2014/main" id="{00000000-0008-0000-09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21750" y="141249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xdr:row>
      <xdr:rowOff>0</xdr:rowOff>
    </xdr:from>
    <xdr:to>
      <xdr:col>6</xdr:col>
      <xdr:colOff>12700</xdr:colOff>
      <xdr:row>11</xdr:row>
      <xdr:rowOff>0</xdr:rowOff>
    </xdr:to>
    <xdr:pic>
      <xdr:nvPicPr>
        <xdr:cNvPr id="7" name="Picture 6" descr="https://applications.labor.ny.gov/wpp/images/spacer.gif">
          <a:extLst>
            <a:ext uri="{FF2B5EF4-FFF2-40B4-BE49-F238E27FC236}">
              <a16:creationId xmlns:a16="http://schemas.microsoft.com/office/drawing/2014/main" id="{00000000-0008-0000-09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12350" y="141249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11</xdr:row>
      <xdr:rowOff>0</xdr:rowOff>
    </xdr:from>
    <xdr:to>
      <xdr:col>7</xdr:col>
      <xdr:colOff>12700</xdr:colOff>
      <xdr:row>11</xdr:row>
      <xdr:rowOff>0</xdr:rowOff>
    </xdr:to>
    <xdr:pic>
      <xdr:nvPicPr>
        <xdr:cNvPr id="8" name="Picture 7" descr="https://applications.labor.ny.gov/wpp/images/spacer.gif">
          <a:extLst>
            <a:ext uri="{FF2B5EF4-FFF2-40B4-BE49-F238E27FC236}">
              <a16:creationId xmlns:a16="http://schemas.microsoft.com/office/drawing/2014/main" id="{00000000-0008-0000-09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20750" y="141249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xdr:row>
      <xdr:rowOff>0</xdr:rowOff>
    </xdr:from>
    <xdr:to>
      <xdr:col>8</xdr:col>
      <xdr:colOff>12700</xdr:colOff>
      <xdr:row>11</xdr:row>
      <xdr:rowOff>0</xdr:rowOff>
    </xdr:to>
    <xdr:pic>
      <xdr:nvPicPr>
        <xdr:cNvPr id="9" name="Picture 8" descr="https://applications.labor.ny.gov/wpp/images/spacer.gif">
          <a:extLst>
            <a:ext uri="{FF2B5EF4-FFF2-40B4-BE49-F238E27FC236}">
              <a16:creationId xmlns:a16="http://schemas.microsoft.com/office/drawing/2014/main" id="{00000000-0008-0000-09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687550" y="141249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11</xdr:row>
      <xdr:rowOff>0</xdr:rowOff>
    </xdr:from>
    <xdr:to>
      <xdr:col>9</xdr:col>
      <xdr:colOff>12700</xdr:colOff>
      <xdr:row>11</xdr:row>
      <xdr:rowOff>0</xdr:rowOff>
    </xdr:to>
    <xdr:pic>
      <xdr:nvPicPr>
        <xdr:cNvPr id="10" name="Picture 9" descr="https://applications.labor.ny.gov/wpp/images/spacer.gif">
          <a:extLst>
            <a:ext uri="{FF2B5EF4-FFF2-40B4-BE49-F238E27FC236}">
              <a16:creationId xmlns:a16="http://schemas.microsoft.com/office/drawing/2014/main" id="{00000000-0008-0000-09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262350" y="141249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11</xdr:row>
      <xdr:rowOff>0</xdr:rowOff>
    </xdr:from>
    <xdr:to>
      <xdr:col>10</xdr:col>
      <xdr:colOff>12700</xdr:colOff>
      <xdr:row>11</xdr:row>
      <xdr:rowOff>0</xdr:rowOff>
    </xdr:to>
    <xdr:pic>
      <xdr:nvPicPr>
        <xdr:cNvPr id="11" name="Picture 10" descr="https://applications.labor.ny.gov/wpp/images/spacer.gif">
          <a:extLst>
            <a:ext uri="{FF2B5EF4-FFF2-40B4-BE49-F238E27FC236}">
              <a16:creationId xmlns:a16="http://schemas.microsoft.com/office/drawing/2014/main" id="{00000000-0008-0000-09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538700" y="141249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12700</xdr:colOff>
      <xdr:row>11</xdr:row>
      <xdr:rowOff>0</xdr:rowOff>
    </xdr:to>
    <xdr:pic>
      <xdr:nvPicPr>
        <xdr:cNvPr id="12" name="Picture 11" descr="https://applications.labor.ny.gov/wpp/images/spacer.gif">
          <a:extLst>
            <a:ext uri="{FF2B5EF4-FFF2-40B4-BE49-F238E27FC236}">
              <a16:creationId xmlns:a16="http://schemas.microsoft.com/office/drawing/2014/main" id="{00000000-0008-0000-09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02000" y="141249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0</xdr:colOff>
      <xdr:row>11</xdr:row>
      <xdr:rowOff>0</xdr:rowOff>
    </xdr:from>
    <xdr:ext cx="12700" cy="12700"/>
    <xdr:pic>
      <xdr:nvPicPr>
        <xdr:cNvPr id="13" name="Picture 12" descr="https://applications.labor.ny.gov/wpp/images/spacer.gif">
          <a:extLst>
            <a:ext uri="{FF2B5EF4-FFF2-40B4-BE49-F238E27FC236}">
              <a16:creationId xmlns:a16="http://schemas.microsoft.com/office/drawing/2014/main" id="{00000000-0008-0000-09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79150" y="141249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11</xdr:row>
      <xdr:rowOff>0</xdr:rowOff>
    </xdr:from>
    <xdr:ext cx="12700" cy="12700"/>
    <xdr:pic>
      <xdr:nvPicPr>
        <xdr:cNvPr id="14" name="Picture 13" descr="https://applications.labor.ny.gov/wpp/images/spacer.gif">
          <a:extLst>
            <a:ext uri="{FF2B5EF4-FFF2-40B4-BE49-F238E27FC236}">
              <a16:creationId xmlns:a16="http://schemas.microsoft.com/office/drawing/2014/main" id="{00000000-0008-0000-09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45950" y="141249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11</xdr:row>
      <xdr:rowOff>0</xdr:rowOff>
    </xdr:from>
    <xdr:to>
      <xdr:col>1</xdr:col>
      <xdr:colOff>12700</xdr:colOff>
      <xdr:row>11</xdr:row>
      <xdr:rowOff>0</xdr:rowOff>
    </xdr:to>
    <xdr:pic>
      <xdr:nvPicPr>
        <xdr:cNvPr id="15" name="Picture 14" descr="https://applications.labor.ny.gov/wpp/images/spacer.gif">
          <a:extLst>
            <a:ext uri="{FF2B5EF4-FFF2-40B4-BE49-F238E27FC236}">
              <a16:creationId xmlns:a16="http://schemas.microsoft.com/office/drawing/2014/main" id="{00000000-0008-0000-09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02000" y="141249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12700</xdr:colOff>
      <xdr:row>11</xdr:row>
      <xdr:rowOff>0</xdr:rowOff>
    </xdr:to>
    <xdr:pic>
      <xdr:nvPicPr>
        <xdr:cNvPr id="16" name="Picture 15" descr="https://applications.labor.ny.gov/wpp/images/spacer.gif">
          <a:extLst>
            <a:ext uri="{FF2B5EF4-FFF2-40B4-BE49-F238E27FC236}">
              <a16:creationId xmlns:a16="http://schemas.microsoft.com/office/drawing/2014/main" id="{2332444C-8020-4AA6-825E-A2B9920270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76700" y="2152554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12700</xdr:colOff>
      <xdr:row>11</xdr:row>
      <xdr:rowOff>0</xdr:rowOff>
    </xdr:to>
    <xdr:pic>
      <xdr:nvPicPr>
        <xdr:cNvPr id="17" name="Picture 16" descr="https://applications.labor.ny.gov/wpp/images/spacer.gif">
          <a:extLst>
            <a:ext uri="{FF2B5EF4-FFF2-40B4-BE49-F238E27FC236}">
              <a16:creationId xmlns:a16="http://schemas.microsoft.com/office/drawing/2014/main" id="{D9C36D3D-1C92-4F62-AC88-C611DBBE9F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76700" y="2152554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12700</xdr:colOff>
      <xdr:row>11</xdr:row>
      <xdr:rowOff>0</xdr:rowOff>
    </xdr:to>
    <xdr:pic>
      <xdr:nvPicPr>
        <xdr:cNvPr id="18" name="Picture 17" descr="https://applications.labor.ny.gov/wpp/images/spacer.gif">
          <a:extLst>
            <a:ext uri="{FF2B5EF4-FFF2-40B4-BE49-F238E27FC236}">
              <a16:creationId xmlns:a16="http://schemas.microsoft.com/office/drawing/2014/main" id="{216FD396-2447-4B8F-B8A5-ABF82EA75E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76700" y="2152554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12700</xdr:colOff>
      <xdr:row>11</xdr:row>
      <xdr:rowOff>0</xdr:rowOff>
    </xdr:to>
    <xdr:pic>
      <xdr:nvPicPr>
        <xdr:cNvPr id="28" name="Picture 27" descr="https://applications.labor.ny.gov/wpp/images/spacer.gif">
          <a:extLst>
            <a:ext uri="{FF2B5EF4-FFF2-40B4-BE49-F238E27FC236}">
              <a16:creationId xmlns:a16="http://schemas.microsoft.com/office/drawing/2014/main" id="{548443F7-0E9A-4CDB-9F4D-2A5125702B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12700</xdr:colOff>
      <xdr:row>11</xdr:row>
      <xdr:rowOff>0</xdr:rowOff>
    </xdr:to>
    <xdr:pic>
      <xdr:nvPicPr>
        <xdr:cNvPr id="29" name="Picture 28" descr="https://applications.labor.ny.gov/wpp/images/spacer.gif">
          <a:extLst>
            <a:ext uri="{FF2B5EF4-FFF2-40B4-BE49-F238E27FC236}">
              <a16:creationId xmlns:a16="http://schemas.microsoft.com/office/drawing/2014/main" id="{A01BB5A0-159B-41D7-ACEA-3B8E60A0DF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12700</xdr:colOff>
      <xdr:row>11</xdr:row>
      <xdr:rowOff>0</xdr:rowOff>
    </xdr:to>
    <xdr:pic>
      <xdr:nvPicPr>
        <xdr:cNvPr id="30" name="Picture 29" descr="https://applications.labor.ny.gov/wpp/images/spacer.gif">
          <a:extLst>
            <a:ext uri="{FF2B5EF4-FFF2-40B4-BE49-F238E27FC236}">
              <a16:creationId xmlns:a16="http://schemas.microsoft.com/office/drawing/2014/main" id="{ABD6C514-2673-4B2B-AC93-85D9ECC5C6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12700</xdr:colOff>
      <xdr:row>11</xdr:row>
      <xdr:rowOff>0</xdr:rowOff>
    </xdr:to>
    <xdr:pic>
      <xdr:nvPicPr>
        <xdr:cNvPr id="31" name="Picture 30" descr="https://applications.labor.ny.gov/wpp/images/spacer.gif">
          <a:extLst>
            <a:ext uri="{FF2B5EF4-FFF2-40B4-BE49-F238E27FC236}">
              <a16:creationId xmlns:a16="http://schemas.microsoft.com/office/drawing/2014/main" id="{C008D366-5886-4890-A113-12822B0CCD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12700</xdr:colOff>
      <xdr:row>11</xdr:row>
      <xdr:rowOff>0</xdr:rowOff>
    </xdr:to>
    <xdr:pic>
      <xdr:nvPicPr>
        <xdr:cNvPr id="32" name="Picture 31" descr="https://applications.labor.ny.gov/wpp/images/spacer.gif">
          <a:extLst>
            <a:ext uri="{FF2B5EF4-FFF2-40B4-BE49-F238E27FC236}">
              <a16:creationId xmlns:a16="http://schemas.microsoft.com/office/drawing/2014/main" id="{F4AD1BEF-9E1B-44B2-9DFF-7143A10AC9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11</xdr:row>
      <xdr:rowOff>0</xdr:rowOff>
    </xdr:from>
    <xdr:ext cx="12700" cy="12700"/>
    <xdr:pic>
      <xdr:nvPicPr>
        <xdr:cNvPr id="33" name="Picture 32" descr="https://applications.labor.ny.gov/wpp/images/spacer.gif">
          <a:extLst>
            <a:ext uri="{FF2B5EF4-FFF2-40B4-BE49-F238E27FC236}">
              <a16:creationId xmlns:a16="http://schemas.microsoft.com/office/drawing/2014/main" id="{FA8CA9E3-6438-426E-80F0-E7F3E2F6FD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11</xdr:row>
      <xdr:rowOff>0</xdr:rowOff>
    </xdr:from>
    <xdr:to>
      <xdr:col>1</xdr:col>
      <xdr:colOff>12700</xdr:colOff>
      <xdr:row>11</xdr:row>
      <xdr:rowOff>0</xdr:rowOff>
    </xdr:to>
    <xdr:pic>
      <xdr:nvPicPr>
        <xdr:cNvPr id="34" name="Picture 33" descr="https://applications.labor.ny.gov/wpp/images/spacer.gif">
          <a:extLst>
            <a:ext uri="{FF2B5EF4-FFF2-40B4-BE49-F238E27FC236}">
              <a16:creationId xmlns:a16="http://schemas.microsoft.com/office/drawing/2014/main" id="{176ADAB0-C73E-4511-ADC8-F30A6B5346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12700</xdr:colOff>
      <xdr:row>11</xdr:row>
      <xdr:rowOff>0</xdr:rowOff>
    </xdr:to>
    <xdr:pic>
      <xdr:nvPicPr>
        <xdr:cNvPr id="35" name="Picture 34" descr="https://applications.labor.ny.gov/wpp/images/spacer.gif">
          <a:extLst>
            <a:ext uri="{FF2B5EF4-FFF2-40B4-BE49-F238E27FC236}">
              <a16:creationId xmlns:a16="http://schemas.microsoft.com/office/drawing/2014/main" id="{E2D92743-3848-455F-B977-8703621DB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12700</xdr:colOff>
      <xdr:row>11</xdr:row>
      <xdr:rowOff>0</xdr:rowOff>
    </xdr:to>
    <xdr:pic>
      <xdr:nvPicPr>
        <xdr:cNvPr id="36" name="Picture 35" descr="https://applications.labor.ny.gov/wpp/images/spacer.gif">
          <a:extLst>
            <a:ext uri="{FF2B5EF4-FFF2-40B4-BE49-F238E27FC236}">
              <a16:creationId xmlns:a16="http://schemas.microsoft.com/office/drawing/2014/main" id="{F4E51A27-324F-47F6-9E52-EE26FAFA6C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12700</xdr:colOff>
      <xdr:row>11</xdr:row>
      <xdr:rowOff>0</xdr:rowOff>
    </xdr:to>
    <xdr:pic>
      <xdr:nvPicPr>
        <xdr:cNvPr id="37" name="Picture 36" descr="https://applications.labor.ny.gov/wpp/images/spacer.gif">
          <a:extLst>
            <a:ext uri="{FF2B5EF4-FFF2-40B4-BE49-F238E27FC236}">
              <a16:creationId xmlns:a16="http://schemas.microsoft.com/office/drawing/2014/main" id="{BA9D3323-95DC-4954-94FA-6899D89003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12700</xdr:colOff>
      <xdr:row>11</xdr:row>
      <xdr:rowOff>0</xdr:rowOff>
    </xdr:to>
    <xdr:pic>
      <xdr:nvPicPr>
        <xdr:cNvPr id="38" name="Picture 37" descr="https://applications.labor.ny.gov/wpp/images/spacer.gif">
          <a:extLst>
            <a:ext uri="{FF2B5EF4-FFF2-40B4-BE49-F238E27FC236}">
              <a16:creationId xmlns:a16="http://schemas.microsoft.com/office/drawing/2014/main" id="{108F5AFE-1989-499B-914A-3E4BEA3B5D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12700</xdr:colOff>
      <xdr:row>11</xdr:row>
      <xdr:rowOff>0</xdr:rowOff>
    </xdr:to>
    <xdr:pic>
      <xdr:nvPicPr>
        <xdr:cNvPr id="39" name="Picture 38" descr="https://applications.labor.ny.gov/wpp/images/spacer.gif">
          <a:extLst>
            <a:ext uri="{FF2B5EF4-FFF2-40B4-BE49-F238E27FC236}">
              <a16:creationId xmlns:a16="http://schemas.microsoft.com/office/drawing/2014/main" id="{F972DC5D-294D-4AA9-A673-D6DD1A98E1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12700</xdr:colOff>
      <xdr:row>11</xdr:row>
      <xdr:rowOff>0</xdr:rowOff>
    </xdr:to>
    <xdr:pic>
      <xdr:nvPicPr>
        <xdr:cNvPr id="40" name="Picture 39" descr="https://applications.labor.ny.gov/wpp/images/spacer.gif">
          <a:extLst>
            <a:ext uri="{FF2B5EF4-FFF2-40B4-BE49-F238E27FC236}">
              <a16:creationId xmlns:a16="http://schemas.microsoft.com/office/drawing/2014/main" id="{890F0BEE-195A-44A5-8433-6456158648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12700</xdr:colOff>
      <xdr:row>11</xdr:row>
      <xdr:rowOff>0</xdr:rowOff>
    </xdr:to>
    <xdr:pic>
      <xdr:nvPicPr>
        <xdr:cNvPr id="41" name="Picture 40" descr="https://applications.labor.ny.gov/wpp/images/spacer.gif">
          <a:extLst>
            <a:ext uri="{FF2B5EF4-FFF2-40B4-BE49-F238E27FC236}">
              <a16:creationId xmlns:a16="http://schemas.microsoft.com/office/drawing/2014/main" id="{1C2E9675-5F97-447A-ADF8-E07B267DD2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12700</xdr:colOff>
      <xdr:row>11</xdr:row>
      <xdr:rowOff>0</xdr:rowOff>
    </xdr:to>
    <xdr:pic>
      <xdr:nvPicPr>
        <xdr:cNvPr id="42" name="Picture 41" descr="https://applications.labor.ny.gov/wpp/images/spacer.gif">
          <a:extLst>
            <a:ext uri="{FF2B5EF4-FFF2-40B4-BE49-F238E27FC236}">
              <a16:creationId xmlns:a16="http://schemas.microsoft.com/office/drawing/2014/main" id="{EFE87068-8568-4450-956F-5C9DE54551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12700</xdr:colOff>
      <xdr:row>11</xdr:row>
      <xdr:rowOff>0</xdr:rowOff>
    </xdr:to>
    <xdr:pic>
      <xdr:nvPicPr>
        <xdr:cNvPr id="43" name="Picture 42" descr="https://applications.labor.ny.gov/wpp/images/spacer.gif">
          <a:extLst>
            <a:ext uri="{FF2B5EF4-FFF2-40B4-BE49-F238E27FC236}">
              <a16:creationId xmlns:a16="http://schemas.microsoft.com/office/drawing/2014/main" id="{C09F47FF-7DC3-45B6-8425-F6DBD4F9EC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12700</xdr:colOff>
      <xdr:row>11</xdr:row>
      <xdr:rowOff>0</xdr:rowOff>
    </xdr:to>
    <xdr:pic>
      <xdr:nvPicPr>
        <xdr:cNvPr id="44" name="Picture 43" descr="https://applications.labor.ny.gov/wpp/images/spacer.gif">
          <a:extLst>
            <a:ext uri="{FF2B5EF4-FFF2-40B4-BE49-F238E27FC236}">
              <a16:creationId xmlns:a16="http://schemas.microsoft.com/office/drawing/2014/main" id="{6B6652B5-3AD0-4CD4-B3AD-BEC3EFBBBB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12700</xdr:colOff>
      <xdr:row>11</xdr:row>
      <xdr:rowOff>0</xdr:rowOff>
    </xdr:to>
    <xdr:pic>
      <xdr:nvPicPr>
        <xdr:cNvPr id="45" name="Picture 44" descr="https://applications.labor.ny.gov/wpp/images/spacer.gif">
          <a:extLst>
            <a:ext uri="{FF2B5EF4-FFF2-40B4-BE49-F238E27FC236}">
              <a16:creationId xmlns:a16="http://schemas.microsoft.com/office/drawing/2014/main" id="{0EFD5FF0-906A-4F62-91F9-F25CF5B905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12700</xdr:colOff>
      <xdr:row>11</xdr:row>
      <xdr:rowOff>0</xdr:rowOff>
    </xdr:to>
    <xdr:pic>
      <xdr:nvPicPr>
        <xdr:cNvPr id="46" name="Picture 45" descr="https://applications.labor.ny.gov/wpp/images/spacer.gif">
          <a:extLst>
            <a:ext uri="{FF2B5EF4-FFF2-40B4-BE49-F238E27FC236}">
              <a16:creationId xmlns:a16="http://schemas.microsoft.com/office/drawing/2014/main" id="{16895C4E-5FE9-424E-AC81-6453C37656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11</xdr:row>
      <xdr:rowOff>0</xdr:rowOff>
    </xdr:from>
    <xdr:ext cx="12700" cy="12700"/>
    <xdr:pic>
      <xdr:nvPicPr>
        <xdr:cNvPr id="47" name="Picture 46" descr="https://applications.labor.ny.gov/wpp/images/spacer.gif">
          <a:extLst>
            <a:ext uri="{FF2B5EF4-FFF2-40B4-BE49-F238E27FC236}">
              <a16:creationId xmlns:a16="http://schemas.microsoft.com/office/drawing/2014/main" id="{C385FEEB-95C6-4FE0-9289-6C252927FF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11</xdr:row>
      <xdr:rowOff>0</xdr:rowOff>
    </xdr:from>
    <xdr:to>
      <xdr:col>1</xdr:col>
      <xdr:colOff>12700</xdr:colOff>
      <xdr:row>11</xdr:row>
      <xdr:rowOff>0</xdr:rowOff>
    </xdr:to>
    <xdr:pic>
      <xdr:nvPicPr>
        <xdr:cNvPr id="48" name="Picture 47" descr="https://applications.labor.ny.gov/wpp/images/spacer.gif">
          <a:extLst>
            <a:ext uri="{FF2B5EF4-FFF2-40B4-BE49-F238E27FC236}">
              <a16:creationId xmlns:a16="http://schemas.microsoft.com/office/drawing/2014/main" id="{323BFA29-857E-4CD2-A8CA-FA62B929D1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12700</xdr:colOff>
      <xdr:row>11</xdr:row>
      <xdr:rowOff>0</xdr:rowOff>
    </xdr:to>
    <xdr:pic>
      <xdr:nvPicPr>
        <xdr:cNvPr id="49" name="Picture 48" descr="https://applications.labor.ny.gov/wpp/images/spacer.gif">
          <a:extLst>
            <a:ext uri="{FF2B5EF4-FFF2-40B4-BE49-F238E27FC236}">
              <a16:creationId xmlns:a16="http://schemas.microsoft.com/office/drawing/2014/main" id="{24408B24-8FBA-4D37-B45E-70037F92A0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12700</xdr:colOff>
      <xdr:row>11</xdr:row>
      <xdr:rowOff>0</xdr:rowOff>
    </xdr:to>
    <xdr:pic>
      <xdr:nvPicPr>
        <xdr:cNvPr id="50" name="Picture 49" descr="https://applications.labor.ny.gov/wpp/images/spacer.gif">
          <a:extLst>
            <a:ext uri="{FF2B5EF4-FFF2-40B4-BE49-F238E27FC236}">
              <a16:creationId xmlns:a16="http://schemas.microsoft.com/office/drawing/2014/main" id="{7B90EE19-A015-4914-8D5D-A65A720CA5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11</xdr:row>
      <xdr:rowOff>0</xdr:rowOff>
    </xdr:from>
    <xdr:ext cx="12700" cy="12700"/>
    <xdr:pic>
      <xdr:nvPicPr>
        <xdr:cNvPr id="51" name="Picture 50" descr="https://applications.labor.ny.gov/wpp/images/spacer.gif">
          <a:extLst>
            <a:ext uri="{FF2B5EF4-FFF2-40B4-BE49-F238E27FC236}">
              <a16:creationId xmlns:a16="http://schemas.microsoft.com/office/drawing/2014/main" id="{8151B15B-5008-4A72-8A9B-CC1385F106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11</xdr:row>
      <xdr:rowOff>0</xdr:rowOff>
    </xdr:from>
    <xdr:to>
      <xdr:col>1</xdr:col>
      <xdr:colOff>12700</xdr:colOff>
      <xdr:row>11</xdr:row>
      <xdr:rowOff>0</xdr:rowOff>
    </xdr:to>
    <xdr:pic>
      <xdr:nvPicPr>
        <xdr:cNvPr id="52" name="Picture 51" descr="https://applications.labor.ny.gov/wpp/images/spacer.gif">
          <a:extLst>
            <a:ext uri="{FF2B5EF4-FFF2-40B4-BE49-F238E27FC236}">
              <a16:creationId xmlns:a16="http://schemas.microsoft.com/office/drawing/2014/main" id="{32AE6BAB-119D-40B4-99E7-A8781DA8E0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12700</xdr:colOff>
      <xdr:row>11</xdr:row>
      <xdr:rowOff>0</xdr:rowOff>
    </xdr:to>
    <xdr:pic>
      <xdr:nvPicPr>
        <xdr:cNvPr id="53" name="Picture 52" descr="https://applications.labor.ny.gov/wpp/images/spacer.gif">
          <a:extLst>
            <a:ext uri="{FF2B5EF4-FFF2-40B4-BE49-F238E27FC236}">
              <a16:creationId xmlns:a16="http://schemas.microsoft.com/office/drawing/2014/main" id="{65D82BA1-658B-4D43-8ACB-D8EA341C9A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12700</xdr:colOff>
      <xdr:row>11</xdr:row>
      <xdr:rowOff>0</xdr:rowOff>
    </xdr:to>
    <xdr:pic>
      <xdr:nvPicPr>
        <xdr:cNvPr id="54" name="Picture 53" descr="https://applications.labor.ny.gov/wpp/images/spacer.gif">
          <a:extLst>
            <a:ext uri="{FF2B5EF4-FFF2-40B4-BE49-F238E27FC236}">
              <a16:creationId xmlns:a16="http://schemas.microsoft.com/office/drawing/2014/main" id="{38C36CC3-4AF5-43DD-902A-4F450602A6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12700</xdr:colOff>
      <xdr:row>11</xdr:row>
      <xdr:rowOff>0</xdr:rowOff>
    </xdr:to>
    <xdr:pic>
      <xdr:nvPicPr>
        <xdr:cNvPr id="55" name="Picture 54" descr="https://applications.labor.ny.gov/wpp/images/spacer.gif">
          <a:extLst>
            <a:ext uri="{FF2B5EF4-FFF2-40B4-BE49-F238E27FC236}">
              <a16:creationId xmlns:a16="http://schemas.microsoft.com/office/drawing/2014/main" id="{0FDBF3E0-FBB0-4A45-9898-3182318B21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12700</xdr:colOff>
      <xdr:row>11</xdr:row>
      <xdr:rowOff>0</xdr:rowOff>
    </xdr:to>
    <xdr:pic>
      <xdr:nvPicPr>
        <xdr:cNvPr id="56" name="Picture 55" descr="https://applications.labor.ny.gov/wpp/images/spacer.gif">
          <a:extLst>
            <a:ext uri="{FF2B5EF4-FFF2-40B4-BE49-F238E27FC236}">
              <a16:creationId xmlns:a16="http://schemas.microsoft.com/office/drawing/2014/main" id="{99D6058F-F07C-4BD9-A903-AEFF09AA90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12700</xdr:colOff>
      <xdr:row>11</xdr:row>
      <xdr:rowOff>0</xdr:rowOff>
    </xdr:to>
    <xdr:pic>
      <xdr:nvPicPr>
        <xdr:cNvPr id="57" name="Picture 56" descr="https://applications.labor.ny.gov/wpp/images/spacer.gif">
          <a:extLst>
            <a:ext uri="{FF2B5EF4-FFF2-40B4-BE49-F238E27FC236}">
              <a16:creationId xmlns:a16="http://schemas.microsoft.com/office/drawing/2014/main" id="{F3781CAA-C2A6-41F7-B948-99BBC69B4D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12700</xdr:colOff>
      <xdr:row>11</xdr:row>
      <xdr:rowOff>0</xdr:rowOff>
    </xdr:to>
    <xdr:pic>
      <xdr:nvPicPr>
        <xdr:cNvPr id="58" name="Picture 57" descr="https://applications.labor.ny.gov/wpp/images/spacer.gif">
          <a:extLst>
            <a:ext uri="{FF2B5EF4-FFF2-40B4-BE49-F238E27FC236}">
              <a16:creationId xmlns:a16="http://schemas.microsoft.com/office/drawing/2014/main" id="{BFFF40FA-CC71-4AB4-ABE4-785116C196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12700</xdr:colOff>
      <xdr:row>11</xdr:row>
      <xdr:rowOff>0</xdr:rowOff>
    </xdr:to>
    <xdr:pic>
      <xdr:nvPicPr>
        <xdr:cNvPr id="59" name="Picture 58" descr="https://applications.labor.ny.gov/wpp/images/spacer.gif">
          <a:extLst>
            <a:ext uri="{FF2B5EF4-FFF2-40B4-BE49-F238E27FC236}">
              <a16:creationId xmlns:a16="http://schemas.microsoft.com/office/drawing/2014/main" id="{A874F5CD-6EA7-40BF-90D1-F7F08D9CB4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12700</xdr:colOff>
      <xdr:row>11</xdr:row>
      <xdr:rowOff>0</xdr:rowOff>
    </xdr:to>
    <xdr:pic>
      <xdr:nvPicPr>
        <xdr:cNvPr id="60" name="Picture 59" descr="https://applications.labor.ny.gov/wpp/images/spacer.gif">
          <a:extLst>
            <a:ext uri="{FF2B5EF4-FFF2-40B4-BE49-F238E27FC236}">
              <a16:creationId xmlns:a16="http://schemas.microsoft.com/office/drawing/2014/main" id="{F3C31EFE-5EEB-43F5-A6A5-FCA16B4D08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12700</xdr:colOff>
      <xdr:row>11</xdr:row>
      <xdr:rowOff>0</xdr:rowOff>
    </xdr:to>
    <xdr:pic>
      <xdr:nvPicPr>
        <xdr:cNvPr id="61" name="Picture 60" descr="https://applications.labor.ny.gov/wpp/images/spacer.gif">
          <a:extLst>
            <a:ext uri="{FF2B5EF4-FFF2-40B4-BE49-F238E27FC236}">
              <a16:creationId xmlns:a16="http://schemas.microsoft.com/office/drawing/2014/main" id="{AE0DFA0D-5A26-4963-A4F7-6BAF86C9B3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12700</xdr:colOff>
      <xdr:row>11</xdr:row>
      <xdr:rowOff>0</xdr:rowOff>
    </xdr:to>
    <xdr:pic>
      <xdr:nvPicPr>
        <xdr:cNvPr id="62" name="Picture 61" descr="https://applications.labor.ny.gov/wpp/images/spacer.gif">
          <a:extLst>
            <a:ext uri="{FF2B5EF4-FFF2-40B4-BE49-F238E27FC236}">
              <a16:creationId xmlns:a16="http://schemas.microsoft.com/office/drawing/2014/main" id="{6C86A27B-FBE1-463C-ADE4-62426C0970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12700</xdr:colOff>
      <xdr:row>11</xdr:row>
      <xdr:rowOff>0</xdr:rowOff>
    </xdr:to>
    <xdr:pic>
      <xdr:nvPicPr>
        <xdr:cNvPr id="63" name="Picture 62" descr="https://applications.labor.ny.gov/wpp/images/spacer.gif">
          <a:extLst>
            <a:ext uri="{FF2B5EF4-FFF2-40B4-BE49-F238E27FC236}">
              <a16:creationId xmlns:a16="http://schemas.microsoft.com/office/drawing/2014/main" id="{D11DABE0-D894-41DA-8EB4-1B87CC1D2C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12700</xdr:colOff>
      <xdr:row>11</xdr:row>
      <xdr:rowOff>0</xdr:rowOff>
    </xdr:to>
    <xdr:pic>
      <xdr:nvPicPr>
        <xdr:cNvPr id="64" name="Picture 63" descr="https://applications.labor.ny.gov/wpp/images/spacer.gif">
          <a:extLst>
            <a:ext uri="{FF2B5EF4-FFF2-40B4-BE49-F238E27FC236}">
              <a16:creationId xmlns:a16="http://schemas.microsoft.com/office/drawing/2014/main" id="{E59E9A5B-DB1F-45B1-A3CD-CE6EEFB39C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11</xdr:row>
      <xdr:rowOff>0</xdr:rowOff>
    </xdr:from>
    <xdr:ext cx="12700" cy="12700"/>
    <xdr:pic>
      <xdr:nvPicPr>
        <xdr:cNvPr id="65" name="Picture 64" descr="https://applications.labor.ny.gov/wpp/images/spacer.gif">
          <a:extLst>
            <a:ext uri="{FF2B5EF4-FFF2-40B4-BE49-F238E27FC236}">
              <a16:creationId xmlns:a16="http://schemas.microsoft.com/office/drawing/2014/main" id="{D1F164F3-199C-4257-8528-21FB7E9C81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11</xdr:row>
      <xdr:rowOff>0</xdr:rowOff>
    </xdr:from>
    <xdr:to>
      <xdr:col>1</xdr:col>
      <xdr:colOff>12700</xdr:colOff>
      <xdr:row>11</xdr:row>
      <xdr:rowOff>0</xdr:rowOff>
    </xdr:to>
    <xdr:pic>
      <xdr:nvPicPr>
        <xdr:cNvPr id="66" name="Picture 65" descr="https://applications.labor.ny.gov/wpp/images/spacer.gif">
          <a:extLst>
            <a:ext uri="{FF2B5EF4-FFF2-40B4-BE49-F238E27FC236}">
              <a16:creationId xmlns:a16="http://schemas.microsoft.com/office/drawing/2014/main" id="{C6794996-C00B-42F2-B746-2642BFC3A1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12700</xdr:colOff>
      <xdr:row>11</xdr:row>
      <xdr:rowOff>0</xdr:rowOff>
    </xdr:to>
    <xdr:pic>
      <xdr:nvPicPr>
        <xdr:cNvPr id="67" name="Picture 66" descr="https://applications.labor.ny.gov/wpp/images/spacer.gif">
          <a:extLst>
            <a:ext uri="{FF2B5EF4-FFF2-40B4-BE49-F238E27FC236}">
              <a16:creationId xmlns:a16="http://schemas.microsoft.com/office/drawing/2014/main" id="{632294AA-EB88-4CF6-A93B-97F1E8D96C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12700</xdr:colOff>
      <xdr:row>11</xdr:row>
      <xdr:rowOff>0</xdr:rowOff>
    </xdr:to>
    <xdr:pic>
      <xdr:nvPicPr>
        <xdr:cNvPr id="68" name="Picture 67" descr="https://applications.labor.ny.gov/wpp/images/spacer.gif">
          <a:extLst>
            <a:ext uri="{FF2B5EF4-FFF2-40B4-BE49-F238E27FC236}">
              <a16:creationId xmlns:a16="http://schemas.microsoft.com/office/drawing/2014/main" id="{C000F35F-3D09-4531-B0B9-5B780C65B6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11</xdr:row>
      <xdr:rowOff>0</xdr:rowOff>
    </xdr:from>
    <xdr:ext cx="12700" cy="12700"/>
    <xdr:pic>
      <xdr:nvPicPr>
        <xdr:cNvPr id="69" name="Picture 68" descr="https://applications.labor.ny.gov/wpp/images/spacer.gif">
          <a:extLst>
            <a:ext uri="{FF2B5EF4-FFF2-40B4-BE49-F238E27FC236}">
              <a16:creationId xmlns:a16="http://schemas.microsoft.com/office/drawing/2014/main" id="{A3F76DA0-5B04-4046-8B3F-57337C0D5F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11</xdr:row>
      <xdr:rowOff>0</xdr:rowOff>
    </xdr:from>
    <xdr:to>
      <xdr:col>1</xdr:col>
      <xdr:colOff>12700</xdr:colOff>
      <xdr:row>11</xdr:row>
      <xdr:rowOff>0</xdr:rowOff>
    </xdr:to>
    <xdr:pic>
      <xdr:nvPicPr>
        <xdr:cNvPr id="70" name="Picture 69" descr="https://applications.labor.ny.gov/wpp/images/spacer.gif">
          <a:extLst>
            <a:ext uri="{FF2B5EF4-FFF2-40B4-BE49-F238E27FC236}">
              <a16:creationId xmlns:a16="http://schemas.microsoft.com/office/drawing/2014/main" id="{7F579B17-3787-41E3-9894-9C21AD61CF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12700</xdr:colOff>
      <xdr:row>11</xdr:row>
      <xdr:rowOff>0</xdr:rowOff>
    </xdr:to>
    <xdr:pic>
      <xdr:nvPicPr>
        <xdr:cNvPr id="71" name="Picture 70" descr="https://applications.labor.ny.gov/wpp/images/spacer.gif">
          <a:extLst>
            <a:ext uri="{FF2B5EF4-FFF2-40B4-BE49-F238E27FC236}">
              <a16:creationId xmlns:a16="http://schemas.microsoft.com/office/drawing/2014/main" id="{0A2415D3-8EA9-4CEA-99CE-3682CF946C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12700</xdr:colOff>
      <xdr:row>11</xdr:row>
      <xdr:rowOff>0</xdr:rowOff>
    </xdr:to>
    <xdr:pic>
      <xdr:nvPicPr>
        <xdr:cNvPr id="72" name="Picture 71" descr="https://applications.labor.ny.gov/wpp/images/spacer.gif">
          <a:extLst>
            <a:ext uri="{FF2B5EF4-FFF2-40B4-BE49-F238E27FC236}">
              <a16:creationId xmlns:a16="http://schemas.microsoft.com/office/drawing/2014/main" id="{494A4CD5-D095-447D-B591-71BC8B882F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12700</xdr:colOff>
      <xdr:row>11</xdr:row>
      <xdr:rowOff>0</xdr:rowOff>
    </xdr:to>
    <xdr:pic>
      <xdr:nvPicPr>
        <xdr:cNvPr id="73" name="Picture 72" descr="https://applications.labor.ny.gov/wpp/images/spacer.gif">
          <a:extLst>
            <a:ext uri="{FF2B5EF4-FFF2-40B4-BE49-F238E27FC236}">
              <a16:creationId xmlns:a16="http://schemas.microsoft.com/office/drawing/2014/main" id="{F39F1858-77CE-4E4B-8A6E-166981E2B0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12700</xdr:colOff>
      <xdr:row>11</xdr:row>
      <xdr:rowOff>0</xdr:rowOff>
    </xdr:to>
    <xdr:pic>
      <xdr:nvPicPr>
        <xdr:cNvPr id="74" name="Picture 73" descr="https://applications.labor.ny.gov/wpp/images/spacer.gif">
          <a:extLst>
            <a:ext uri="{FF2B5EF4-FFF2-40B4-BE49-F238E27FC236}">
              <a16:creationId xmlns:a16="http://schemas.microsoft.com/office/drawing/2014/main" id="{E959D6B3-62B0-46D9-A563-F0DD7ACB36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12700</xdr:colOff>
      <xdr:row>11</xdr:row>
      <xdr:rowOff>0</xdr:rowOff>
    </xdr:to>
    <xdr:pic>
      <xdr:nvPicPr>
        <xdr:cNvPr id="75" name="Picture 74" descr="https://applications.labor.ny.gov/wpp/images/spacer.gif">
          <a:extLst>
            <a:ext uri="{FF2B5EF4-FFF2-40B4-BE49-F238E27FC236}">
              <a16:creationId xmlns:a16="http://schemas.microsoft.com/office/drawing/2014/main" id="{00E49E9E-EE49-47F5-8C3F-DAA9F0F163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12700</xdr:colOff>
      <xdr:row>11</xdr:row>
      <xdr:rowOff>0</xdr:rowOff>
    </xdr:to>
    <xdr:pic>
      <xdr:nvPicPr>
        <xdr:cNvPr id="76" name="Picture 75" descr="https://applications.labor.ny.gov/wpp/images/spacer.gif">
          <a:extLst>
            <a:ext uri="{FF2B5EF4-FFF2-40B4-BE49-F238E27FC236}">
              <a16:creationId xmlns:a16="http://schemas.microsoft.com/office/drawing/2014/main" id="{8167B798-D133-4F10-B444-219D3C3073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12700</xdr:colOff>
      <xdr:row>11</xdr:row>
      <xdr:rowOff>0</xdr:rowOff>
    </xdr:to>
    <xdr:pic>
      <xdr:nvPicPr>
        <xdr:cNvPr id="77" name="Picture 76" descr="https://applications.labor.ny.gov/wpp/images/spacer.gif">
          <a:extLst>
            <a:ext uri="{FF2B5EF4-FFF2-40B4-BE49-F238E27FC236}">
              <a16:creationId xmlns:a16="http://schemas.microsoft.com/office/drawing/2014/main" id="{C2EAFE7D-410F-4001-A067-FD3274E472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11</xdr:row>
      <xdr:rowOff>0</xdr:rowOff>
    </xdr:from>
    <xdr:ext cx="12700" cy="12700"/>
    <xdr:pic>
      <xdr:nvPicPr>
        <xdr:cNvPr id="78" name="Picture 77" descr="https://applications.labor.ny.gov/wpp/images/spacer.gif">
          <a:extLst>
            <a:ext uri="{FF2B5EF4-FFF2-40B4-BE49-F238E27FC236}">
              <a16:creationId xmlns:a16="http://schemas.microsoft.com/office/drawing/2014/main" id="{0DC830AE-1F42-4F0C-840B-27A7949B3C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11</xdr:row>
      <xdr:rowOff>0</xdr:rowOff>
    </xdr:from>
    <xdr:to>
      <xdr:col>1</xdr:col>
      <xdr:colOff>12700</xdr:colOff>
      <xdr:row>11</xdr:row>
      <xdr:rowOff>0</xdr:rowOff>
    </xdr:to>
    <xdr:pic>
      <xdr:nvPicPr>
        <xdr:cNvPr id="79" name="Picture 78" descr="https://applications.labor.ny.gov/wpp/images/spacer.gif">
          <a:extLst>
            <a:ext uri="{FF2B5EF4-FFF2-40B4-BE49-F238E27FC236}">
              <a16:creationId xmlns:a16="http://schemas.microsoft.com/office/drawing/2014/main" id="{92CB723F-04E4-4937-823B-7661848899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12700</xdr:colOff>
      <xdr:row>11</xdr:row>
      <xdr:rowOff>0</xdr:rowOff>
    </xdr:to>
    <xdr:pic>
      <xdr:nvPicPr>
        <xdr:cNvPr id="80" name="Picture 79" descr="https://applications.labor.ny.gov/wpp/images/spacer.gif">
          <a:extLst>
            <a:ext uri="{FF2B5EF4-FFF2-40B4-BE49-F238E27FC236}">
              <a16:creationId xmlns:a16="http://schemas.microsoft.com/office/drawing/2014/main" id="{707CBBAE-038C-41F6-8276-98B827D354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12700</xdr:colOff>
      <xdr:row>11</xdr:row>
      <xdr:rowOff>0</xdr:rowOff>
    </xdr:to>
    <xdr:pic>
      <xdr:nvPicPr>
        <xdr:cNvPr id="81" name="Picture 80" descr="https://applications.labor.ny.gov/wpp/images/spacer.gif">
          <a:extLst>
            <a:ext uri="{FF2B5EF4-FFF2-40B4-BE49-F238E27FC236}">
              <a16:creationId xmlns:a16="http://schemas.microsoft.com/office/drawing/2014/main" id="{9F6E1A0F-ADD3-4DE4-A0B6-03322BA355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11</xdr:row>
      <xdr:rowOff>0</xdr:rowOff>
    </xdr:from>
    <xdr:ext cx="12700" cy="12700"/>
    <xdr:pic>
      <xdr:nvPicPr>
        <xdr:cNvPr id="82" name="Picture 81" descr="https://applications.labor.ny.gov/wpp/images/spacer.gif">
          <a:extLst>
            <a:ext uri="{FF2B5EF4-FFF2-40B4-BE49-F238E27FC236}">
              <a16:creationId xmlns:a16="http://schemas.microsoft.com/office/drawing/2014/main" id="{36224427-0244-4D84-8FD9-022BA3A857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11</xdr:row>
      <xdr:rowOff>0</xdr:rowOff>
    </xdr:from>
    <xdr:to>
      <xdr:col>1</xdr:col>
      <xdr:colOff>12700</xdr:colOff>
      <xdr:row>11</xdr:row>
      <xdr:rowOff>0</xdr:rowOff>
    </xdr:to>
    <xdr:pic>
      <xdr:nvPicPr>
        <xdr:cNvPr id="83" name="Picture 82" descr="https://applications.labor.ny.gov/wpp/images/spacer.gif">
          <a:extLst>
            <a:ext uri="{FF2B5EF4-FFF2-40B4-BE49-F238E27FC236}">
              <a16:creationId xmlns:a16="http://schemas.microsoft.com/office/drawing/2014/main" id="{BD0F5755-93B4-48CD-83A5-285AFD3A7B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12700</xdr:colOff>
      <xdr:row>11</xdr:row>
      <xdr:rowOff>0</xdr:rowOff>
    </xdr:to>
    <xdr:pic>
      <xdr:nvPicPr>
        <xdr:cNvPr id="84" name="Picture 83" descr="https://applications.labor.ny.gov/wpp/images/spacer.gif">
          <a:extLst>
            <a:ext uri="{FF2B5EF4-FFF2-40B4-BE49-F238E27FC236}">
              <a16:creationId xmlns:a16="http://schemas.microsoft.com/office/drawing/2014/main" id="{F82F2955-04A6-4250-9C6C-0B02FF5410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12700</xdr:colOff>
      <xdr:row>11</xdr:row>
      <xdr:rowOff>0</xdr:rowOff>
    </xdr:to>
    <xdr:pic>
      <xdr:nvPicPr>
        <xdr:cNvPr id="85" name="Picture 84" descr="https://applications.labor.ny.gov/wpp/images/spacer.gif">
          <a:extLst>
            <a:ext uri="{FF2B5EF4-FFF2-40B4-BE49-F238E27FC236}">
              <a16:creationId xmlns:a16="http://schemas.microsoft.com/office/drawing/2014/main" id="{8D4EF053-81E0-4CE2-BCCF-36F50D01DD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7</xdr:row>
      <xdr:rowOff>0</xdr:rowOff>
    </xdr:from>
    <xdr:to>
      <xdr:col>0</xdr:col>
      <xdr:colOff>12700</xdr:colOff>
      <xdr:row>7</xdr:row>
      <xdr:rowOff>0</xdr:rowOff>
    </xdr:to>
    <xdr:pic>
      <xdr:nvPicPr>
        <xdr:cNvPr id="2" name="Picture 1" descr="https://applications.labor.ny.gov/wpp/images/spacer.gif">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2602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1</xdr:col>
      <xdr:colOff>12700</xdr:colOff>
      <xdr:row>7</xdr:row>
      <xdr:rowOff>0</xdr:rowOff>
    </xdr:to>
    <xdr:pic>
      <xdr:nvPicPr>
        <xdr:cNvPr id="3" name="Picture 2" descr="https://applications.labor.ny.gov/wpp/images/spacer.gif">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84550" y="502602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7</xdr:row>
      <xdr:rowOff>0</xdr:rowOff>
    </xdr:from>
    <xdr:to>
      <xdr:col>3</xdr:col>
      <xdr:colOff>12700</xdr:colOff>
      <xdr:row>7</xdr:row>
      <xdr:rowOff>0</xdr:rowOff>
    </xdr:to>
    <xdr:pic>
      <xdr:nvPicPr>
        <xdr:cNvPr id="4" name="Picture 3" descr="https://applications.labor.ny.gov/wpp/images/spacer.gif">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00800" y="502602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xdr:row>
      <xdr:rowOff>0</xdr:rowOff>
    </xdr:from>
    <xdr:to>
      <xdr:col>4</xdr:col>
      <xdr:colOff>12700</xdr:colOff>
      <xdr:row>7</xdr:row>
      <xdr:rowOff>0</xdr:rowOff>
    </xdr:to>
    <xdr:pic>
      <xdr:nvPicPr>
        <xdr:cNvPr id="5" name="Picture 4" descr="https://applications.labor.ny.gov/wpp/images/spacer.gif">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9850" y="502602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7</xdr:row>
      <xdr:rowOff>0</xdr:rowOff>
    </xdr:from>
    <xdr:to>
      <xdr:col>5</xdr:col>
      <xdr:colOff>12700</xdr:colOff>
      <xdr:row>7</xdr:row>
      <xdr:rowOff>0</xdr:rowOff>
    </xdr:to>
    <xdr:pic>
      <xdr:nvPicPr>
        <xdr:cNvPr id="6" name="Picture 5" descr="https://applications.labor.ny.gov/wpp/images/spacer.gif">
          <a:extLst>
            <a:ext uri="{FF2B5EF4-FFF2-40B4-BE49-F238E27FC236}">
              <a16:creationId xmlns:a16="http://schemas.microsoft.com/office/drawing/2014/main" id="{00000000-0008-0000-0A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04300" y="502602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xdr:row>
      <xdr:rowOff>0</xdr:rowOff>
    </xdr:from>
    <xdr:to>
      <xdr:col>6</xdr:col>
      <xdr:colOff>12700</xdr:colOff>
      <xdr:row>7</xdr:row>
      <xdr:rowOff>0</xdr:rowOff>
    </xdr:to>
    <xdr:pic>
      <xdr:nvPicPr>
        <xdr:cNvPr id="7" name="Picture 6" descr="https://applications.labor.ny.gov/wpp/images/spacer.gif">
          <a:extLst>
            <a:ext uri="{FF2B5EF4-FFF2-40B4-BE49-F238E27FC236}">
              <a16:creationId xmlns:a16="http://schemas.microsoft.com/office/drawing/2014/main" id="{00000000-0008-0000-0A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94900" y="502602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7</xdr:row>
      <xdr:rowOff>0</xdr:rowOff>
    </xdr:from>
    <xdr:to>
      <xdr:col>9</xdr:col>
      <xdr:colOff>12700</xdr:colOff>
      <xdr:row>7</xdr:row>
      <xdr:rowOff>0</xdr:rowOff>
    </xdr:to>
    <xdr:pic>
      <xdr:nvPicPr>
        <xdr:cNvPr id="8" name="Picture 7" descr="https://applications.labor.ny.gov/wpp/images/spacer.gif">
          <a:extLst>
            <a:ext uri="{FF2B5EF4-FFF2-40B4-BE49-F238E27FC236}">
              <a16:creationId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03300" y="502602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7</xdr:row>
      <xdr:rowOff>0</xdr:rowOff>
    </xdr:from>
    <xdr:to>
      <xdr:col>10</xdr:col>
      <xdr:colOff>12700</xdr:colOff>
      <xdr:row>7</xdr:row>
      <xdr:rowOff>0</xdr:rowOff>
    </xdr:to>
    <xdr:pic>
      <xdr:nvPicPr>
        <xdr:cNvPr id="9" name="Picture 8" descr="https://applications.labor.ny.gov/wpp/images/spacer.gif">
          <a:extLst>
            <a:ext uri="{FF2B5EF4-FFF2-40B4-BE49-F238E27FC236}">
              <a16:creationId xmlns:a16="http://schemas.microsoft.com/office/drawing/2014/main" id="{00000000-0008-0000-0A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70100" y="502602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7</xdr:row>
      <xdr:rowOff>0</xdr:rowOff>
    </xdr:from>
    <xdr:to>
      <xdr:col>11</xdr:col>
      <xdr:colOff>12700</xdr:colOff>
      <xdr:row>7</xdr:row>
      <xdr:rowOff>0</xdr:rowOff>
    </xdr:to>
    <xdr:pic>
      <xdr:nvPicPr>
        <xdr:cNvPr id="10" name="Picture 9" descr="https://applications.labor.ny.gov/wpp/images/spacer.gif">
          <a:extLst>
            <a:ext uri="{FF2B5EF4-FFF2-40B4-BE49-F238E27FC236}">
              <a16:creationId xmlns:a16="http://schemas.microsoft.com/office/drawing/2014/main" id="{00000000-0008-0000-0A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44900" y="502602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7</xdr:row>
      <xdr:rowOff>0</xdr:rowOff>
    </xdr:from>
    <xdr:to>
      <xdr:col>12</xdr:col>
      <xdr:colOff>12700</xdr:colOff>
      <xdr:row>7</xdr:row>
      <xdr:rowOff>0</xdr:rowOff>
    </xdr:to>
    <xdr:pic>
      <xdr:nvPicPr>
        <xdr:cNvPr id="11" name="Picture 10" descr="https://applications.labor.ny.gov/wpp/images/spacer.gif">
          <a:extLst>
            <a:ext uri="{FF2B5EF4-FFF2-40B4-BE49-F238E27FC236}">
              <a16:creationId xmlns:a16="http://schemas.microsoft.com/office/drawing/2014/main" id="{00000000-0008-0000-0A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0" y="502602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1</xdr:col>
      <xdr:colOff>12700</xdr:colOff>
      <xdr:row>7</xdr:row>
      <xdr:rowOff>0</xdr:rowOff>
    </xdr:to>
    <xdr:pic>
      <xdr:nvPicPr>
        <xdr:cNvPr id="12" name="Picture 11" descr="https://applications.labor.ny.gov/wpp/images/spacer.gif">
          <a:extLst>
            <a:ext uri="{FF2B5EF4-FFF2-40B4-BE49-F238E27FC236}">
              <a16:creationId xmlns:a16="http://schemas.microsoft.com/office/drawing/2014/main" id="{00000000-0008-0000-0A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84550" y="502602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0</xdr:colOff>
      <xdr:row>7</xdr:row>
      <xdr:rowOff>0</xdr:rowOff>
    </xdr:from>
    <xdr:ext cx="12700" cy="12700"/>
    <xdr:pic>
      <xdr:nvPicPr>
        <xdr:cNvPr id="13" name="Picture 12" descr="https://applications.labor.ny.gov/wpp/images/spacer.gif">
          <a:extLst>
            <a:ext uri="{FF2B5EF4-FFF2-40B4-BE49-F238E27FC236}">
              <a16:creationId xmlns:a16="http://schemas.microsoft.com/office/drawing/2014/main" id="{00000000-0008-0000-0A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61700" y="502602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12700" cy="12700"/>
    <xdr:pic>
      <xdr:nvPicPr>
        <xdr:cNvPr id="14" name="Picture 13" descr="https://applications.labor.ny.gov/wpp/images/spacer.gif">
          <a:extLst>
            <a:ext uri="{FF2B5EF4-FFF2-40B4-BE49-F238E27FC236}">
              <a16:creationId xmlns:a16="http://schemas.microsoft.com/office/drawing/2014/main" id="{00000000-0008-0000-0A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28500" y="502602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7</xdr:row>
      <xdr:rowOff>0</xdr:rowOff>
    </xdr:from>
    <xdr:to>
      <xdr:col>1</xdr:col>
      <xdr:colOff>12700</xdr:colOff>
      <xdr:row>7</xdr:row>
      <xdr:rowOff>0</xdr:rowOff>
    </xdr:to>
    <xdr:pic>
      <xdr:nvPicPr>
        <xdr:cNvPr id="15" name="Picture 14" descr="https://applications.labor.ny.gov/wpp/images/spacer.gif">
          <a:extLst>
            <a:ext uri="{FF2B5EF4-FFF2-40B4-BE49-F238E27FC236}">
              <a16:creationId xmlns:a16="http://schemas.microsoft.com/office/drawing/2014/main" id="{00000000-0008-0000-0A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84550" y="502602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1</xdr:col>
      <xdr:colOff>12700</xdr:colOff>
      <xdr:row>7</xdr:row>
      <xdr:rowOff>0</xdr:rowOff>
    </xdr:to>
    <xdr:pic>
      <xdr:nvPicPr>
        <xdr:cNvPr id="16" name="Picture 15" descr="https://applications.labor.ny.gov/wpp/images/spacer.gif">
          <a:extLst>
            <a:ext uri="{FF2B5EF4-FFF2-40B4-BE49-F238E27FC236}">
              <a16:creationId xmlns:a16="http://schemas.microsoft.com/office/drawing/2014/main" id="{B2B94FA4-4E13-4D3A-9DF1-1458B44205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76700" y="2152554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1</xdr:col>
      <xdr:colOff>12700</xdr:colOff>
      <xdr:row>7</xdr:row>
      <xdr:rowOff>0</xdr:rowOff>
    </xdr:to>
    <xdr:pic>
      <xdr:nvPicPr>
        <xdr:cNvPr id="17" name="Picture 16" descr="https://applications.labor.ny.gov/wpp/images/spacer.gif">
          <a:extLst>
            <a:ext uri="{FF2B5EF4-FFF2-40B4-BE49-F238E27FC236}">
              <a16:creationId xmlns:a16="http://schemas.microsoft.com/office/drawing/2014/main" id="{B0AD77A9-B3F3-4B00-98CA-664A0ED7D5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76700" y="2152554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1</xdr:col>
      <xdr:colOff>12700</xdr:colOff>
      <xdr:row>7</xdr:row>
      <xdr:rowOff>0</xdr:rowOff>
    </xdr:to>
    <xdr:pic>
      <xdr:nvPicPr>
        <xdr:cNvPr id="18" name="Picture 17" descr="https://applications.labor.ny.gov/wpp/images/spacer.gif">
          <a:extLst>
            <a:ext uri="{FF2B5EF4-FFF2-40B4-BE49-F238E27FC236}">
              <a16:creationId xmlns:a16="http://schemas.microsoft.com/office/drawing/2014/main" id="{9BFA7519-7F94-487A-8ED3-A55445C4CF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76700" y="2152554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1</xdr:col>
      <xdr:colOff>12700</xdr:colOff>
      <xdr:row>7</xdr:row>
      <xdr:rowOff>0</xdr:rowOff>
    </xdr:to>
    <xdr:pic>
      <xdr:nvPicPr>
        <xdr:cNvPr id="28" name="Picture 27" descr="https://applications.labor.ny.gov/wpp/images/spacer.gif">
          <a:extLst>
            <a:ext uri="{FF2B5EF4-FFF2-40B4-BE49-F238E27FC236}">
              <a16:creationId xmlns:a16="http://schemas.microsoft.com/office/drawing/2014/main" id="{BFC24FA3-235C-4EEB-A77F-E9D1A9EBFD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1</xdr:col>
      <xdr:colOff>12700</xdr:colOff>
      <xdr:row>7</xdr:row>
      <xdr:rowOff>0</xdr:rowOff>
    </xdr:to>
    <xdr:pic>
      <xdr:nvPicPr>
        <xdr:cNvPr id="29" name="Picture 28" descr="https://applications.labor.ny.gov/wpp/images/spacer.gif">
          <a:extLst>
            <a:ext uri="{FF2B5EF4-FFF2-40B4-BE49-F238E27FC236}">
              <a16:creationId xmlns:a16="http://schemas.microsoft.com/office/drawing/2014/main" id="{BA75283F-C62D-4D68-B764-B91EFE06B4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1</xdr:col>
      <xdr:colOff>12700</xdr:colOff>
      <xdr:row>7</xdr:row>
      <xdr:rowOff>0</xdr:rowOff>
    </xdr:to>
    <xdr:pic>
      <xdr:nvPicPr>
        <xdr:cNvPr id="30" name="Picture 29" descr="https://applications.labor.ny.gov/wpp/images/spacer.gif">
          <a:extLst>
            <a:ext uri="{FF2B5EF4-FFF2-40B4-BE49-F238E27FC236}">
              <a16:creationId xmlns:a16="http://schemas.microsoft.com/office/drawing/2014/main" id="{A001FC74-523E-43D2-AF71-2CBD4D3729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1</xdr:col>
      <xdr:colOff>12700</xdr:colOff>
      <xdr:row>7</xdr:row>
      <xdr:rowOff>0</xdr:rowOff>
    </xdr:to>
    <xdr:pic>
      <xdr:nvPicPr>
        <xdr:cNvPr id="31" name="Picture 30" descr="https://applications.labor.ny.gov/wpp/images/spacer.gif">
          <a:extLst>
            <a:ext uri="{FF2B5EF4-FFF2-40B4-BE49-F238E27FC236}">
              <a16:creationId xmlns:a16="http://schemas.microsoft.com/office/drawing/2014/main" id="{C14AACE1-D40D-4CD1-A6A3-DB79A2C1D0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1</xdr:col>
      <xdr:colOff>12700</xdr:colOff>
      <xdr:row>7</xdr:row>
      <xdr:rowOff>0</xdr:rowOff>
    </xdr:to>
    <xdr:pic>
      <xdr:nvPicPr>
        <xdr:cNvPr id="32" name="Picture 31" descr="https://applications.labor.ny.gov/wpp/images/spacer.gif">
          <a:extLst>
            <a:ext uri="{FF2B5EF4-FFF2-40B4-BE49-F238E27FC236}">
              <a16:creationId xmlns:a16="http://schemas.microsoft.com/office/drawing/2014/main" id="{DE9776E9-1E85-40A8-BA8F-90BFB99452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7</xdr:row>
      <xdr:rowOff>0</xdr:rowOff>
    </xdr:from>
    <xdr:ext cx="12700" cy="12700"/>
    <xdr:pic>
      <xdr:nvPicPr>
        <xdr:cNvPr id="33" name="Picture 32" descr="https://applications.labor.ny.gov/wpp/images/spacer.gif">
          <a:extLst>
            <a:ext uri="{FF2B5EF4-FFF2-40B4-BE49-F238E27FC236}">
              <a16:creationId xmlns:a16="http://schemas.microsoft.com/office/drawing/2014/main" id="{2EA98DE4-F0D7-497A-9344-5DFAE239DE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7</xdr:row>
      <xdr:rowOff>0</xdr:rowOff>
    </xdr:from>
    <xdr:to>
      <xdr:col>1</xdr:col>
      <xdr:colOff>12700</xdr:colOff>
      <xdr:row>7</xdr:row>
      <xdr:rowOff>0</xdr:rowOff>
    </xdr:to>
    <xdr:pic>
      <xdr:nvPicPr>
        <xdr:cNvPr id="34" name="Picture 33" descr="https://applications.labor.ny.gov/wpp/images/spacer.gif">
          <a:extLst>
            <a:ext uri="{FF2B5EF4-FFF2-40B4-BE49-F238E27FC236}">
              <a16:creationId xmlns:a16="http://schemas.microsoft.com/office/drawing/2014/main" id="{11F96815-D1C1-4720-9F71-C11ED567C6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1</xdr:col>
      <xdr:colOff>12700</xdr:colOff>
      <xdr:row>7</xdr:row>
      <xdr:rowOff>0</xdr:rowOff>
    </xdr:to>
    <xdr:pic>
      <xdr:nvPicPr>
        <xdr:cNvPr id="35" name="Picture 34" descr="https://applications.labor.ny.gov/wpp/images/spacer.gif">
          <a:extLst>
            <a:ext uri="{FF2B5EF4-FFF2-40B4-BE49-F238E27FC236}">
              <a16:creationId xmlns:a16="http://schemas.microsoft.com/office/drawing/2014/main" id="{874DA17F-D9F3-464E-9BF0-4F58437EA4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1</xdr:col>
      <xdr:colOff>12700</xdr:colOff>
      <xdr:row>7</xdr:row>
      <xdr:rowOff>0</xdr:rowOff>
    </xdr:to>
    <xdr:pic>
      <xdr:nvPicPr>
        <xdr:cNvPr id="36" name="Picture 35" descr="https://applications.labor.ny.gov/wpp/images/spacer.gif">
          <a:extLst>
            <a:ext uri="{FF2B5EF4-FFF2-40B4-BE49-F238E27FC236}">
              <a16:creationId xmlns:a16="http://schemas.microsoft.com/office/drawing/2014/main" id="{C1392AF9-7031-46CE-894A-33B6C0022D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1</xdr:col>
      <xdr:colOff>12700</xdr:colOff>
      <xdr:row>7</xdr:row>
      <xdr:rowOff>0</xdr:rowOff>
    </xdr:to>
    <xdr:pic>
      <xdr:nvPicPr>
        <xdr:cNvPr id="55" name="Picture 54" descr="https://applications.labor.ny.gov/wpp/images/spacer.gif">
          <a:extLst>
            <a:ext uri="{FF2B5EF4-FFF2-40B4-BE49-F238E27FC236}">
              <a16:creationId xmlns:a16="http://schemas.microsoft.com/office/drawing/2014/main" id="{25221C97-923E-4715-8091-5C81D017C6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1</xdr:col>
      <xdr:colOff>12700</xdr:colOff>
      <xdr:row>7</xdr:row>
      <xdr:rowOff>0</xdr:rowOff>
    </xdr:to>
    <xdr:pic>
      <xdr:nvPicPr>
        <xdr:cNvPr id="56" name="Picture 55" descr="https://applications.labor.ny.gov/wpp/images/spacer.gif">
          <a:extLst>
            <a:ext uri="{FF2B5EF4-FFF2-40B4-BE49-F238E27FC236}">
              <a16:creationId xmlns:a16="http://schemas.microsoft.com/office/drawing/2014/main" id="{D63AEFDB-7459-4B22-B324-9F3A253603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1</xdr:col>
      <xdr:colOff>12700</xdr:colOff>
      <xdr:row>7</xdr:row>
      <xdr:rowOff>0</xdr:rowOff>
    </xdr:to>
    <xdr:pic>
      <xdr:nvPicPr>
        <xdr:cNvPr id="57" name="Picture 56" descr="https://applications.labor.ny.gov/wpp/images/spacer.gif">
          <a:extLst>
            <a:ext uri="{FF2B5EF4-FFF2-40B4-BE49-F238E27FC236}">
              <a16:creationId xmlns:a16="http://schemas.microsoft.com/office/drawing/2014/main" id="{59A1A027-889E-4FD4-AFD4-8535234558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1</xdr:col>
      <xdr:colOff>12700</xdr:colOff>
      <xdr:row>7</xdr:row>
      <xdr:rowOff>0</xdr:rowOff>
    </xdr:to>
    <xdr:pic>
      <xdr:nvPicPr>
        <xdr:cNvPr id="58" name="Picture 57" descr="https://applications.labor.ny.gov/wpp/images/spacer.gif">
          <a:extLst>
            <a:ext uri="{FF2B5EF4-FFF2-40B4-BE49-F238E27FC236}">
              <a16:creationId xmlns:a16="http://schemas.microsoft.com/office/drawing/2014/main" id="{0E9484E2-0691-4F31-89A1-C47CE71690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1</xdr:col>
      <xdr:colOff>12700</xdr:colOff>
      <xdr:row>7</xdr:row>
      <xdr:rowOff>0</xdr:rowOff>
    </xdr:to>
    <xdr:pic>
      <xdr:nvPicPr>
        <xdr:cNvPr id="59" name="Picture 58" descr="https://applications.labor.ny.gov/wpp/images/spacer.gif">
          <a:extLst>
            <a:ext uri="{FF2B5EF4-FFF2-40B4-BE49-F238E27FC236}">
              <a16:creationId xmlns:a16="http://schemas.microsoft.com/office/drawing/2014/main" id="{39ACD422-4B0F-402E-8647-9719C77B89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1</xdr:col>
      <xdr:colOff>12700</xdr:colOff>
      <xdr:row>7</xdr:row>
      <xdr:rowOff>0</xdr:rowOff>
    </xdr:to>
    <xdr:pic>
      <xdr:nvPicPr>
        <xdr:cNvPr id="60" name="Picture 59" descr="https://applications.labor.ny.gov/wpp/images/spacer.gif">
          <a:extLst>
            <a:ext uri="{FF2B5EF4-FFF2-40B4-BE49-F238E27FC236}">
              <a16:creationId xmlns:a16="http://schemas.microsoft.com/office/drawing/2014/main" id="{A27016F8-7487-4E7D-87A9-4F7F6141C2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1</xdr:col>
      <xdr:colOff>12700</xdr:colOff>
      <xdr:row>7</xdr:row>
      <xdr:rowOff>0</xdr:rowOff>
    </xdr:to>
    <xdr:pic>
      <xdr:nvPicPr>
        <xdr:cNvPr id="61" name="Picture 60" descr="https://applications.labor.ny.gov/wpp/images/spacer.gif">
          <a:extLst>
            <a:ext uri="{FF2B5EF4-FFF2-40B4-BE49-F238E27FC236}">
              <a16:creationId xmlns:a16="http://schemas.microsoft.com/office/drawing/2014/main" id="{BF861337-2759-404C-82F1-9C0512B34A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1</xdr:col>
      <xdr:colOff>12700</xdr:colOff>
      <xdr:row>7</xdr:row>
      <xdr:rowOff>0</xdr:rowOff>
    </xdr:to>
    <xdr:pic>
      <xdr:nvPicPr>
        <xdr:cNvPr id="62" name="Picture 61" descr="https://applications.labor.ny.gov/wpp/images/spacer.gif">
          <a:extLst>
            <a:ext uri="{FF2B5EF4-FFF2-40B4-BE49-F238E27FC236}">
              <a16:creationId xmlns:a16="http://schemas.microsoft.com/office/drawing/2014/main" id="{6ECF9B6E-40EB-445E-A0B1-FC2B1DBC15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1</xdr:col>
      <xdr:colOff>12700</xdr:colOff>
      <xdr:row>7</xdr:row>
      <xdr:rowOff>0</xdr:rowOff>
    </xdr:to>
    <xdr:pic>
      <xdr:nvPicPr>
        <xdr:cNvPr id="63" name="Picture 62" descr="https://applications.labor.ny.gov/wpp/images/spacer.gif">
          <a:extLst>
            <a:ext uri="{FF2B5EF4-FFF2-40B4-BE49-F238E27FC236}">
              <a16:creationId xmlns:a16="http://schemas.microsoft.com/office/drawing/2014/main" id="{2FA24A64-0E70-41A8-A847-E02DCD3921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1</xdr:col>
      <xdr:colOff>12700</xdr:colOff>
      <xdr:row>7</xdr:row>
      <xdr:rowOff>0</xdr:rowOff>
    </xdr:to>
    <xdr:pic>
      <xdr:nvPicPr>
        <xdr:cNvPr id="64" name="Picture 63" descr="https://applications.labor.ny.gov/wpp/images/spacer.gif">
          <a:extLst>
            <a:ext uri="{FF2B5EF4-FFF2-40B4-BE49-F238E27FC236}">
              <a16:creationId xmlns:a16="http://schemas.microsoft.com/office/drawing/2014/main" id="{0EB8BB2B-DE11-4FF1-B6B9-FCBD24F842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7</xdr:row>
      <xdr:rowOff>0</xdr:rowOff>
    </xdr:from>
    <xdr:ext cx="12700" cy="12700"/>
    <xdr:pic>
      <xdr:nvPicPr>
        <xdr:cNvPr id="65" name="Picture 64" descr="https://applications.labor.ny.gov/wpp/images/spacer.gif">
          <a:extLst>
            <a:ext uri="{FF2B5EF4-FFF2-40B4-BE49-F238E27FC236}">
              <a16:creationId xmlns:a16="http://schemas.microsoft.com/office/drawing/2014/main" id="{15C7A8C8-0836-439F-AECA-1703F743B7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7</xdr:row>
      <xdr:rowOff>0</xdr:rowOff>
    </xdr:from>
    <xdr:to>
      <xdr:col>1</xdr:col>
      <xdr:colOff>12700</xdr:colOff>
      <xdr:row>7</xdr:row>
      <xdr:rowOff>0</xdr:rowOff>
    </xdr:to>
    <xdr:pic>
      <xdr:nvPicPr>
        <xdr:cNvPr id="66" name="Picture 65" descr="https://applications.labor.ny.gov/wpp/images/spacer.gif">
          <a:extLst>
            <a:ext uri="{FF2B5EF4-FFF2-40B4-BE49-F238E27FC236}">
              <a16:creationId xmlns:a16="http://schemas.microsoft.com/office/drawing/2014/main" id="{C86CA062-5DAF-4EBA-A00D-4BBF9D58FD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1</xdr:col>
      <xdr:colOff>12700</xdr:colOff>
      <xdr:row>7</xdr:row>
      <xdr:rowOff>0</xdr:rowOff>
    </xdr:to>
    <xdr:pic>
      <xdr:nvPicPr>
        <xdr:cNvPr id="67" name="Picture 66" descr="https://applications.labor.ny.gov/wpp/images/spacer.gif">
          <a:extLst>
            <a:ext uri="{FF2B5EF4-FFF2-40B4-BE49-F238E27FC236}">
              <a16:creationId xmlns:a16="http://schemas.microsoft.com/office/drawing/2014/main" id="{21CB7EE9-FDB8-4841-A7C9-ABF3CA0AAE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1</xdr:col>
      <xdr:colOff>12700</xdr:colOff>
      <xdr:row>7</xdr:row>
      <xdr:rowOff>0</xdr:rowOff>
    </xdr:to>
    <xdr:pic>
      <xdr:nvPicPr>
        <xdr:cNvPr id="68" name="Picture 67" descr="https://applications.labor.ny.gov/wpp/images/spacer.gif">
          <a:extLst>
            <a:ext uri="{FF2B5EF4-FFF2-40B4-BE49-F238E27FC236}">
              <a16:creationId xmlns:a16="http://schemas.microsoft.com/office/drawing/2014/main" id="{1C2560E2-4A20-4387-AD3A-F98045D922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7</xdr:row>
      <xdr:rowOff>0</xdr:rowOff>
    </xdr:from>
    <xdr:ext cx="12700" cy="12700"/>
    <xdr:pic>
      <xdr:nvPicPr>
        <xdr:cNvPr id="69" name="Picture 68" descr="https://applications.labor.ny.gov/wpp/images/spacer.gif">
          <a:extLst>
            <a:ext uri="{FF2B5EF4-FFF2-40B4-BE49-F238E27FC236}">
              <a16:creationId xmlns:a16="http://schemas.microsoft.com/office/drawing/2014/main" id="{5F7757CD-590E-488B-A34E-F575D99CD1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7</xdr:row>
      <xdr:rowOff>0</xdr:rowOff>
    </xdr:from>
    <xdr:to>
      <xdr:col>1</xdr:col>
      <xdr:colOff>12700</xdr:colOff>
      <xdr:row>7</xdr:row>
      <xdr:rowOff>0</xdr:rowOff>
    </xdr:to>
    <xdr:pic>
      <xdr:nvPicPr>
        <xdr:cNvPr id="70" name="Picture 69" descr="https://applications.labor.ny.gov/wpp/images/spacer.gif">
          <a:extLst>
            <a:ext uri="{FF2B5EF4-FFF2-40B4-BE49-F238E27FC236}">
              <a16:creationId xmlns:a16="http://schemas.microsoft.com/office/drawing/2014/main" id="{A21EFF51-1DA5-4874-B532-DDDF73A674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1</xdr:col>
      <xdr:colOff>12700</xdr:colOff>
      <xdr:row>7</xdr:row>
      <xdr:rowOff>0</xdr:rowOff>
    </xdr:to>
    <xdr:pic>
      <xdr:nvPicPr>
        <xdr:cNvPr id="71" name="Picture 70" descr="https://applications.labor.ny.gov/wpp/images/spacer.gif">
          <a:extLst>
            <a:ext uri="{FF2B5EF4-FFF2-40B4-BE49-F238E27FC236}">
              <a16:creationId xmlns:a16="http://schemas.microsoft.com/office/drawing/2014/main" id="{14816FFA-32D9-4036-9190-85F66C42FD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1</xdr:col>
      <xdr:colOff>12700</xdr:colOff>
      <xdr:row>7</xdr:row>
      <xdr:rowOff>0</xdr:rowOff>
    </xdr:to>
    <xdr:pic>
      <xdr:nvPicPr>
        <xdr:cNvPr id="72" name="Picture 71" descr="https://applications.labor.ny.gov/wpp/images/spacer.gif">
          <a:extLst>
            <a:ext uri="{FF2B5EF4-FFF2-40B4-BE49-F238E27FC236}">
              <a16:creationId xmlns:a16="http://schemas.microsoft.com/office/drawing/2014/main" id="{EB29FC84-8150-4ACC-BEC1-5DB7F2FAE2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1</xdr:col>
      <xdr:colOff>12700</xdr:colOff>
      <xdr:row>7</xdr:row>
      <xdr:rowOff>0</xdr:rowOff>
    </xdr:to>
    <xdr:pic>
      <xdr:nvPicPr>
        <xdr:cNvPr id="95" name="Picture 94" descr="https://applications.labor.ny.gov/wpp/images/spacer.gif">
          <a:extLst>
            <a:ext uri="{FF2B5EF4-FFF2-40B4-BE49-F238E27FC236}">
              <a16:creationId xmlns:a16="http://schemas.microsoft.com/office/drawing/2014/main" id="{D86B6D18-6DE9-4690-A5EF-01B742FB14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1</xdr:col>
      <xdr:colOff>12700</xdr:colOff>
      <xdr:row>7</xdr:row>
      <xdr:rowOff>0</xdr:rowOff>
    </xdr:to>
    <xdr:pic>
      <xdr:nvPicPr>
        <xdr:cNvPr id="96" name="Picture 95" descr="https://applications.labor.ny.gov/wpp/images/spacer.gif">
          <a:extLst>
            <a:ext uri="{FF2B5EF4-FFF2-40B4-BE49-F238E27FC236}">
              <a16:creationId xmlns:a16="http://schemas.microsoft.com/office/drawing/2014/main" id="{A1402523-E167-450E-A09C-EF0EAB7022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1</xdr:col>
      <xdr:colOff>12700</xdr:colOff>
      <xdr:row>7</xdr:row>
      <xdr:rowOff>0</xdr:rowOff>
    </xdr:to>
    <xdr:pic>
      <xdr:nvPicPr>
        <xdr:cNvPr id="97" name="Picture 96" descr="https://applications.labor.ny.gov/wpp/images/spacer.gif">
          <a:extLst>
            <a:ext uri="{FF2B5EF4-FFF2-40B4-BE49-F238E27FC236}">
              <a16:creationId xmlns:a16="http://schemas.microsoft.com/office/drawing/2014/main" id="{54CC3FFC-4E46-4164-99C1-4CE5360BBC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1</xdr:col>
      <xdr:colOff>12700</xdr:colOff>
      <xdr:row>7</xdr:row>
      <xdr:rowOff>0</xdr:rowOff>
    </xdr:to>
    <xdr:pic>
      <xdr:nvPicPr>
        <xdr:cNvPr id="98" name="Picture 97" descr="https://applications.labor.ny.gov/wpp/images/spacer.gif">
          <a:extLst>
            <a:ext uri="{FF2B5EF4-FFF2-40B4-BE49-F238E27FC236}">
              <a16:creationId xmlns:a16="http://schemas.microsoft.com/office/drawing/2014/main" id="{98564C92-1480-4A8C-BC34-CFABAD30AE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1</xdr:col>
      <xdr:colOff>12700</xdr:colOff>
      <xdr:row>7</xdr:row>
      <xdr:rowOff>0</xdr:rowOff>
    </xdr:to>
    <xdr:pic>
      <xdr:nvPicPr>
        <xdr:cNvPr id="99" name="Picture 98" descr="https://applications.labor.ny.gov/wpp/images/spacer.gif">
          <a:extLst>
            <a:ext uri="{FF2B5EF4-FFF2-40B4-BE49-F238E27FC236}">
              <a16:creationId xmlns:a16="http://schemas.microsoft.com/office/drawing/2014/main" id="{2AA9911E-C9C8-4A0E-9FCE-0817DCB40F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1</xdr:col>
      <xdr:colOff>12700</xdr:colOff>
      <xdr:row>7</xdr:row>
      <xdr:rowOff>0</xdr:rowOff>
    </xdr:to>
    <xdr:pic>
      <xdr:nvPicPr>
        <xdr:cNvPr id="100" name="Picture 99" descr="https://applications.labor.ny.gov/wpp/images/spacer.gif">
          <a:extLst>
            <a:ext uri="{FF2B5EF4-FFF2-40B4-BE49-F238E27FC236}">
              <a16:creationId xmlns:a16="http://schemas.microsoft.com/office/drawing/2014/main" id="{2712840E-D3F3-49B6-A9A2-66189EC9FA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1</xdr:col>
      <xdr:colOff>12700</xdr:colOff>
      <xdr:row>7</xdr:row>
      <xdr:rowOff>0</xdr:rowOff>
    </xdr:to>
    <xdr:pic>
      <xdr:nvPicPr>
        <xdr:cNvPr id="101" name="Picture 100" descr="https://applications.labor.ny.gov/wpp/images/spacer.gif">
          <a:extLst>
            <a:ext uri="{FF2B5EF4-FFF2-40B4-BE49-F238E27FC236}">
              <a16:creationId xmlns:a16="http://schemas.microsoft.com/office/drawing/2014/main" id="{8741B275-A453-4169-9BC9-37E05695B2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1</xdr:col>
      <xdr:colOff>12700</xdr:colOff>
      <xdr:row>7</xdr:row>
      <xdr:rowOff>0</xdr:rowOff>
    </xdr:to>
    <xdr:pic>
      <xdr:nvPicPr>
        <xdr:cNvPr id="102" name="Picture 101" descr="https://applications.labor.ny.gov/wpp/images/spacer.gif">
          <a:extLst>
            <a:ext uri="{FF2B5EF4-FFF2-40B4-BE49-F238E27FC236}">
              <a16:creationId xmlns:a16="http://schemas.microsoft.com/office/drawing/2014/main" id="{DAC6924C-CD03-4029-8BF9-CE778DE37D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1</xdr:col>
      <xdr:colOff>12700</xdr:colOff>
      <xdr:row>7</xdr:row>
      <xdr:rowOff>0</xdr:rowOff>
    </xdr:to>
    <xdr:pic>
      <xdr:nvPicPr>
        <xdr:cNvPr id="103" name="Picture 102" descr="https://applications.labor.ny.gov/wpp/images/spacer.gif">
          <a:extLst>
            <a:ext uri="{FF2B5EF4-FFF2-40B4-BE49-F238E27FC236}">
              <a16:creationId xmlns:a16="http://schemas.microsoft.com/office/drawing/2014/main" id="{08AB8F11-A051-45DC-B998-12C03A12CC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1</xdr:col>
      <xdr:colOff>12700</xdr:colOff>
      <xdr:row>7</xdr:row>
      <xdr:rowOff>0</xdr:rowOff>
    </xdr:to>
    <xdr:pic>
      <xdr:nvPicPr>
        <xdr:cNvPr id="104" name="Picture 103" descr="https://applications.labor.ny.gov/wpp/images/spacer.gif">
          <a:extLst>
            <a:ext uri="{FF2B5EF4-FFF2-40B4-BE49-F238E27FC236}">
              <a16:creationId xmlns:a16="http://schemas.microsoft.com/office/drawing/2014/main" id="{94167B68-D9E9-4757-B90D-277696017F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7</xdr:row>
      <xdr:rowOff>0</xdr:rowOff>
    </xdr:from>
    <xdr:ext cx="12700" cy="12700"/>
    <xdr:pic>
      <xdr:nvPicPr>
        <xdr:cNvPr id="105" name="Picture 104" descr="https://applications.labor.ny.gov/wpp/images/spacer.gif">
          <a:extLst>
            <a:ext uri="{FF2B5EF4-FFF2-40B4-BE49-F238E27FC236}">
              <a16:creationId xmlns:a16="http://schemas.microsoft.com/office/drawing/2014/main" id="{A21D7019-ACF1-43B8-8442-E8F1DEA42A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7</xdr:row>
      <xdr:rowOff>0</xdr:rowOff>
    </xdr:from>
    <xdr:to>
      <xdr:col>1</xdr:col>
      <xdr:colOff>12700</xdr:colOff>
      <xdr:row>7</xdr:row>
      <xdr:rowOff>0</xdr:rowOff>
    </xdr:to>
    <xdr:pic>
      <xdr:nvPicPr>
        <xdr:cNvPr id="106" name="Picture 105" descr="https://applications.labor.ny.gov/wpp/images/spacer.gif">
          <a:extLst>
            <a:ext uri="{FF2B5EF4-FFF2-40B4-BE49-F238E27FC236}">
              <a16:creationId xmlns:a16="http://schemas.microsoft.com/office/drawing/2014/main" id="{A98EAC55-3928-4EC4-AF0F-D713FEA12E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1</xdr:col>
      <xdr:colOff>12700</xdr:colOff>
      <xdr:row>7</xdr:row>
      <xdr:rowOff>0</xdr:rowOff>
    </xdr:to>
    <xdr:pic>
      <xdr:nvPicPr>
        <xdr:cNvPr id="107" name="Picture 106" descr="https://applications.labor.ny.gov/wpp/images/spacer.gif">
          <a:extLst>
            <a:ext uri="{FF2B5EF4-FFF2-40B4-BE49-F238E27FC236}">
              <a16:creationId xmlns:a16="http://schemas.microsoft.com/office/drawing/2014/main" id="{2900E799-B7F7-40CA-9A9A-C00FB9F1DB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1</xdr:col>
      <xdr:colOff>12700</xdr:colOff>
      <xdr:row>7</xdr:row>
      <xdr:rowOff>0</xdr:rowOff>
    </xdr:to>
    <xdr:pic>
      <xdr:nvPicPr>
        <xdr:cNvPr id="108" name="Picture 107" descr="https://applications.labor.ny.gov/wpp/images/spacer.gif">
          <a:extLst>
            <a:ext uri="{FF2B5EF4-FFF2-40B4-BE49-F238E27FC236}">
              <a16:creationId xmlns:a16="http://schemas.microsoft.com/office/drawing/2014/main" id="{4EDD4505-4926-476F-9E9E-22365E97D7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7</xdr:row>
      <xdr:rowOff>0</xdr:rowOff>
    </xdr:from>
    <xdr:ext cx="12700" cy="12700"/>
    <xdr:pic>
      <xdr:nvPicPr>
        <xdr:cNvPr id="109" name="Picture 108" descr="https://applications.labor.ny.gov/wpp/images/spacer.gif">
          <a:extLst>
            <a:ext uri="{FF2B5EF4-FFF2-40B4-BE49-F238E27FC236}">
              <a16:creationId xmlns:a16="http://schemas.microsoft.com/office/drawing/2014/main" id="{A1E5F012-A4FE-4C6C-9866-26D02573D2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7</xdr:row>
      <xdr:rowOff>0</xdr:rowOff>
    </xdr:from>
    <xdr:to>
      <xdr:col>1</xdr:col>
      <xdr:colOff>12700</xdr:colOff>
      <xdr:row>7</xdr:row>
      <xdr:rowOff>0</xdr:rowOff>
    </xdr:to>
    <xdr:pic>
      <xdr:nvPicPr>
        <xdr:cNvPr id="110" name="Picture 109" descr="https://applications.labor.ny.gov/wpp/images/spacer.gif">
          <a:extLst>
            <a:ext uri="{FF2B5EF4-FFF2-40B4-BE49-F238E27FC236}">
              <a16:creationId xmlns:a16="http://schemas.microsoft.com/office/drawing/2014/main" id="{FFF3B94A-B044-466E-8032-2D64A58803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1</xdr:col>
      <xdr:colOff>12700</xdr:colOff>
      <xdr:row>7</xdr:row>
      <xdr:rowOff>0</xdr:rowOff>
    </xdr:to>
    <xdr:pic>
      <xdr:nvPicPr>
        <xdr:cNvPr id="111" name="Picture 110" descr="https://applications.labor.ny.gov/wpp/images/spacer.gif">
          <a:extLst>
            <a:ext uri="{FF2B5EF4-FFF2-40B4-BE49-F238E27FC236}">
              <a16:creationId xmlns:a16="http://schemas.microsoft.com/office/drawing/2014/main" id="{C0820308-5F5C-4790-BD7D-D2DBA72111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1</xdr:col>
      <xdr:colOff>12700</xdr:colOff>
      <xdr:row>7</xdr:row>
      <xdr:rowOff>0</xdr:rowOff>
    </xdr:to>
    <xdr:pic>
      <xdr:nvPicPr>
        <xdr:cNvPr id="112" name="Picture 111" descr="https://applications.labor.ny.gov/wpp/images/spacer.gif">
          <a:extLst>
            <a:ext uri="{FF2B5EF4-FFF2-40B4-BE49-F238E27FC236}">
              <a16:creationId xmlns:a16="http://schemas.microsoft.com/office/drawing/2014/main" id="{7BE4A421-474F-455D-8C92-E3B045B95F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1</xdr:col>
      <xdr:colOff>12700</xdr:colOff>
      <xdr:row>7</xdr:row>
      <xdr:rowOff>0</xdr:rowOff>
    </xdr:to>
    <xdr:pic>
      <xdr:nvPicPr>
        <xdr:cNvPr id="113" name="Picture 112" descr="https://applications.labor.ny.gov/wpp/images/spacer.gif">
          <a:extLst>
            <a:ext uri="{FF2B5EF4-FFF2-40B4-BE49-F238E27FC236}">
              <a16:creationId xmlns:a16="http://schemas.microsoft.com/office/drawing/2014/main" id="{0AF2AAC8-9852-44B7-B69D-D10BEC8366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1</xdr:col>
      <xdr:colOff>12700</xdr:colOff>
      <xdr:row>7</xdr:row>
      <xdr:rowOff>0</xdr:rowOff>
    </xdr:to>
    <xdr:pic>
      <xdr:nvPicPr>
        <xdr:cNvPr id="114" name="Picture 113" descr="https://applications.labor.ny.gov/wpp/images/spacer.gif">
          <a:extLst>
            <a:ext uri="{FF2B5EF4-FFF2-40B4-BE49-F238E27FC236}">
              <a16:creationId xmlns:a16="http://schemas.microsoft.com/office/drawing/2014/main" id="{723272FB-730E-45DE-B98F-7FEC026A22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1</xdr:col>
      <xdr:colOff>12700</xdr:colOff>
      <xdr:row>7</xdr:row>
      <xdr:rowOff>0</xdr:rowOff>
    </xdr:to>
    <xdr:pic>
      <xdr:nvPicPr>
        <xdr:cNvPr id="115" name="Picture 114" descr="https://applications.labor.ny.gov/wpp/images/spacer.gif">
          <a:extLst>
            <a:ext uri="{FF2B5EF4-FFF2-40B4-BE49-F238E27FC236}">
              <a16:creationId xmlns:a16="http://schemas.microsoft.com/office/drawing/2014/main" id="{7BD25A58-F977-4951-9DA5-90F0F4FF55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1</xdr:col>
      <xdr:colOff>12700</xdr:colOff>
      <xdr:row>7</xdr:row>
      <xdr:rowOff>0</xdr:rowOff>
    </xdr:to>
    <xdr:pic>
      <xdr:nvPicPr>
        <xdr:cNvPr id="116" name="Picture 115" descr="https://applications.labor.ny.gov/wpp/images/spacer.gif">
          <a:extLst>
            <a:ext uri="{FF2B5EF4-FFF2-40B4-BE49-F238E27FC236}">
              <a16:creationId xmlns:a16="http://schemas.microsoft.com/office/drawing/2014/main" id="{5252C75B-4287-45A1-846B-4B86AA8689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1</xdr:col>
      <xdr:colOff>12700</xdr:colOff>
      <xdr:row>7</xdr:row>
      <xdr:rowOff>0</xdr:rowOff>
    </xdr:to>
    <xdr:pic>
      <xdr:nvPicPr>
        <xdr:cNvPr id="117" name="Picture 116" descr="https://applications.labor.ny.gov/wpp/images/spacer.gif">
          <a:extLst>
            <a:ext uri="{FF2B5EF4-FFF2-40B4-BE49-F238E27FC236}">
              <a16:creationId xmlns:a16="http://schemas.microsoft.com/office/drawing/2014/main" id="{E30600B2-36BE-4080-BC0E-E34805263C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7</xdr:row>
      <xdr:rowOff>0</xdr:rowOff>
    </xdr:from>
    <xdr:ext cx="12700" cy="12700"/>
    <xdr:pic>
      <xdr:nvPicPr>
        <xdr:cNvPr id="118" name="Picture 117" descr="https://applications.labor.ny.gov/wpp/images/spacer.gif">
          <a:extLst>
            <a:ext uri="{FF2B5EF4-FFF2-40B4-BE49-F238E27FC236}">
              <a16:creationId xmlns:a16="http://schemas.microsoft.com/office/drawing/2014/main" id="{787261E8-D8E7-4AF9-B778-D274BA2D5B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7</xdr:row>
      <xdr:rowOff>0</xdr:rowOff>
    </xdr:from>
    <xdr:to>
      <xdr:col>1</xdr:col>
      <xdr:colOff>12700</xdr:colOff>
      <xdr:row>7</xdr:row>
      <xdr:rowOff>0</xdr:rowOff>
    </xdr:to>
    <xdr:pic>
      <xdr:nvPicPr>
        <xdr:cNvPr id="119" name="Picture 118" descr="https://applications.labor.ny.gov/wpp/images/spacer.gif">
          <a:extLst>
            <a:ext uri="{FF2B5EF4-FFF2-40B4-BE49-F238E27FC236}">
              <a16:creationId xmlns:a16="http://schemas.microsoft.com/office/drawing/2014/main" id="{C69899B7-C9C2-4197-834B-6B11E81CEA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1</xdr:col>
      <xdr:colOff>12700</xdr:colOff>
      <xdr:row>7</xdr:row>
      <xdr:rowOff>0</xdr:rowOff>
    </xdr:to>
    <xdr:pic>
      <xdr:nvPicPr>
        <xdr:cNvPr id="120" name="Picture 119" descr="https://applications.labor.ny.gov/wpp/images/spacer.gif">
          <a:extLst>
            <a:ext uri="{FF2B5EF4-FFF2-40B4-BE49-F238E27FC236}">
              <a16:creationId xmlns:a16="http://schemas.microsoft.com/office/drawing/2014/main" id="{33F35AC2-EB3E-4853-89AE-A2AB5D392F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1</xdr:col>
      <xdr:colOff>12700</xdr:colOff>
      <xdr:row>7</xdr:row>
      <xdr:rowOff>0</xdr:rowOff>
    </xdr:to>
    <xdr:pic>
      <xdr:nvPicPr>
        <xdr:cNvPr id="121" name="Picture 120" descr="https://applications.labor.ny.gov/wpp/images/spacer.gif">
          <a:extLst>
            <a:ext uri="{FF2B5EF4-FFF2-40B4-BE49-F238E27FC236}">
              <a16:creationId xmlns:a16="http://schemas.microsoft.com/office/drawing/2014/main" id="{000AAD78-0FF9-415D-A12E-1B218E491A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7</xdr:row>
      <xdr:rowOff>0</xdr:rowOff>
    </xdr:from>
    <xdr:ext cx="12700" cy="12700"/>
    <xdr:pic>
      <xdr:nvPicPr>
        <xdr:cNvPr id="122" name="Picture 121" descr="https://applications.labor.ny.gov/wpp/images/spacer.gif">
          <a:extLst>
            <a:ext uri="{FF2B5EF4-FFF2-40B4-BE49-F238E27FC236}">
              <a16:creationId xmlns:a16="http://schemas.microsoft.com/office/drawing/2014/main" id="{33704391-0190-4C54-97D8-01D657717B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7</xdr:row>
      <xdr:rowOff>0</xdr:rowOff>
    </xdr:from>
    <xdr:to>
      <xdr:col>1</xdr:col>
      <xdr:colOff>12700</xdr:colOff>
      <xdr:row>7</xdr:row>
      <xdr:rowOff>0</xdr:rowOff>
    </xdr:to>
    <xdr:pic>
      <xdr:nvPicPr>
        <xdr:cNvPr id="123" name="Picture 122" descr="https://applications.labor.ny.gov/wpp/images/spacer.gif">
          <a:extLst>
            <a:ext uri="{FF2B5EF4-FFF2-40B4-BE49-F238E27FC236}">
              <a16:creationId xmlns:a16="http://schemas.microsoft.com/office/drawing/2014/main" id="{5C265EB7-89DF-4055-9D58-712B697B58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1</xdr:col>
      <xdr:colOff>12700</xdr:colOff>
      <xdr:row>7</xdr:row>
      <xdr:rowOff>0</xdr:rowOff>
    </xdr:to>
    <xdr:pic>
      <xdr:nvPicPr>
        <xdr:cNvPr id="124" name="Picture 123" descr="https://applications.labor.ny.gov/wpp/images/spacer.gif">
          <a:extLst>
            <a:ext uri="{FF2B5EF4-FFF2-40B4-BE49-F238E27FC236}">
              <a16:creationId xmlns:a16="http://schemas.microsoft.com/office/drawing/2014/main" id="{1D793C89-843D-49BA-ADCE-2D24A96C4A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1</xdr:col>
      <xdr:colOff>12700</xdr:colOff>
      <xdr:row>7</xdr:row>
      <xdr:rowOff>0</xdr:rowOff>
    </xdr:to>
    <xdr:pic>
      <xdr:nvPicPr>
        <xdr:cNvPr id="125" name="Picture 124" descr="https://applications.labor.ny.gov/wpp/images/spacer.gif">
          <a:extLst>
            <a:ext uri="{FF2B5EF4-FFF2-40B4-BE49-F238E27FC236}">
              <a16:creationId xmlns:a16="http://schemas.microsoft.com/office/drawing/2014/main" id="{74E633B6-25EC-4658-8840-EE19BB252B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7</xdr:row>
      <xdr:rowOff>0</xdr:rowOff>
    </xdr:from>
    <xdr:ext cx="12700" cy="12700"/>
    <xdr:pic>
      <xdr:nvPicPr>
        <xdr:cNvPr id="77" name="Picture 76" descr="https://applications.labor.ny.gov/wpp/images/spacer.gif">
          <a:extLst>
            <a:ext uri="{FF2B5EF4-FFF2-40B4-BE49-F238E27FC236}">
              <a16:creationId xmlns:a16="http://schemas.microsoft.com/office/drawing/2014/main" id="{41F382A4-E226-4B79-921F-8A7A115C9E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6594" y="90487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7</xdr:row>
      <xdr:rowOff>0</xdr:rowOff>
    </xdr:from>
    <xdr:ext cx="12700" cy="12700"/>
    <xdr:pic>
      <xdr:nvPicPr>
        <xdr:cNvPr id="78" name="Picture 77" descr="https://applications.labor.ny.gov/wpp/images/spacer.gif">
          <a:extLst>
            <a:ext uri="{FF2B5EF4-FFF2-40B4-BE49-F238E27FC236}">
              <a16:creationId xmlns:a16="http://schemas.microsoft.com/office/drawing/2014/main" id="{225C1995-E8E6-4B2C-AECA-3D409DE222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6594" y="90487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7</xdr:row>
      <xdr:rowOff>0</xdr:rowOff>
    </xdr:from>
    <xdr:ext cx="12700" cy="12700"/>
    <xdr:pic>
      <xdr:nvPicPr>
        <xdr:cNvPr id="79" name="Picture 78" descr="https://applications.labor.ny.gov/wpp/images/spacer.gif">
          <a:extLst>
            <a:ext uri="{FF2B5EF4-FFF2-40B4-BE49-F238E27FC236}">
              <a16:creationId xmlns:a16="http://schemas.microsoft.com/office/drawing/2014/main" id="{9E7A9B73-5218-46B0-9537-407932FDBA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6594" y="90487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7</xdr:row>
      <xdr:rowOff>0</xdr:rowOff>
    </xdr:from>
    <xdr:ext cx="12700" cy="12700"/>
    <xdr:pic>
      <xdr:nvPicPr>
        <xdr:cNvPr id="80" name="Picture 79" descr="https://applications.labor.ny.gov/wpp/images/spacer.gif">
          <a:extLst>
            <a:ext uri="{FF2B5EF4-FFF2-40B4-BE49-F238E27FC236}">
              <a16:creationId xmlns:a16="http://schemas.microsoft.com/office/drawing/2014/main" id="{9902A2AF-9945-4711-9BC1-89FC0F1FB1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6594" y="90487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7</xdr:row>
      <xdr:rowOff>0</xdr:rowOff>
    </xdr:from>
    <xdr:ext cx="12700" cy="12700"/>
    <xdr:pic>
      <xdr:nvPicPr>
        <xdr:cNvPr id="81" name="Picture 80" descr="https://applications.labor.ny.gov/wpp/images/spacer.gif">
          <a:extLst>
            <a:ext uri="{FF2B5EF4-FFF2-40B4-BE49-F238E27FC236}">
              <a16:creationId xmlns:a16="http://schemas.microsoft.com/office/drawing/2014/main" id="{22828151-50F6-4915-BFFB-93539790E1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6594" y="90487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7</xdr:row>
      <xdr:rowOff>0</xdr:rowOff>
    </xdr:from>
    <xdr:ext cx="12700" cy="12700"/>
    <xdr:pic>
      <xdr:nvPicPr>
        <xdr:cNvPr id="82" name="Picture 81" descr="https://applications.labor.ny.gov/wpp/images/spacer.gif">
          <a:extLst>
            <a:ext uri="{FF2B5EF4-FFF2-40B4-BE49-F238E27FC236}">
              <a16:creationId xmlns:a16="http://schemas.microsoft.com/office/drawing/2014/main" id="{8E10766C-F9E8-407F-9BA3-5E66FD701B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6594" y="90487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7</xdr:row>
      <xdr:rowOff>0</xdr:rowOff>
    </xdr:from>
    <xdr:ext cx="12700" cy="12700"/>
    <xdr:pic>
      <xdr:nvPicPr>
        <xdr:cNvPr id="83" name="Picture 82" descr="https://applications.labor.ny.gov/wpp/images/spacer.gif">
          <a:extLst>
            <a:ext uri="{FF2B5EF4-FFF2-40B4-BE49-F238E27FC236}">
              <a16:creationId xmlns:a16="http://schemas.microsoft.com/office/drawing/2014/main" id="{2C00F4BD-047B-4BDD-AF5F-0E19622C34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6594" y="90487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11</xdr:row>
      <xdr:rowOff>0</xdr:rowOff>
    </xdr:from>
    <xdr:to>
      <xdr:col>0</xdr:col>
      <xdr:colOff>12700</xdr:colOff>
      <xdr:row>11</xdr:row>
      <xdr:rowOff>0</xdr:rowOff>
    </xdr:to>
    <xdr:pic>
      <xdr:nvPicPr>
        <xdr:cNvPr id="2" name="Picture 1" descr="https://applications.labor.ny.gov/wpp/images/spacer.gif">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3916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12700</xdr:colOff>
      <xdr:row>11</xdr:row>
      <xdr:rowOff>0</xdr:rowOff>
    </xdr:to>
    <xdr:pic>
      <xdr:nvPicPr>
        <xdr:cNvPr id="3" name="Picture 2" descr="https://applications.labor.ny.gov/wpp/images/spacer.gif">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84550" y="93916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11</xdr:row>
      <xdr:rowOff>0</xdr:rowOff>
    </xdr:from>
    <xdr:to>
      <xdr:col>3</xdr:col>
      <xdr:colOff>12700</xdr:colOff>
      <xdr:row>11</xdr:row>
      <xdr:rowOff>0</xdr:rowOff>
    </xdr:to>
    <xdr:pic>
      <xdr:nvPicPr>
        <xdr:cNvPr id="4" name="Picture 3" descr="https://applications.labor.ny.gov/wpp/images/spacer.gif">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00800" y="93916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11</xdr:row>
      <xdr:rowOff>0</xdr:rowOff>
    </xdr:from>
    <xdr:to>
      <xdr:col>4</xdr:col>
      <xdr:colOff>12700</xdr:colOff>
      <xdr:row>11</xdr:row>
      <xdr:rowOff>0</xdr:rowOff>
    </xdr:to>
    <xdr:pic>
      <xdr:nvPicPr>
        <xdr:cNvPr id="5" name="Picture 4" descr="https://applications.labor.ny.gov/wpp/images/spacer.gif">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9850" y="93916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11</xdr:row>
      <xdr:rowOff>0</xdr:rowOff>
    </xdr:from>
    <xdr:to>
      <xdr:col>5</xdr:col>
      <xdr:colOff>12700</xdr:colOff>
      <xdr:row>11</xdr:row>
      <xdr:rowOff>0</xdr:rowOff>
    </xdr:to>
    <xdr:pic>
      <xdr:nvPicPr>
        <xdr:cNvPr id="6" name="Picture 5" descr="https://applications.labor.ny.gov/wpp/images/spacer.gif">
          <a:extLst>
            <a:ext uri="{FF2B5EF4-FFF2-40B4-BE49-F238E27FC236}">
              <a16:creationId xmlns:a16="http://schemas.microsoft.com/office/drawing/2014/main" id="{00000000-0008-0000-0B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04300" y="93916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xdr:row>
      <xdr:rowOff>0</xdr:rowOff>
    </xdr:from>
    <xdr:to>
      <xdr:col>6</xdr:col>
      <xdr:colOff>12700</xdr:colOff>
      <xdr:row>11</xdr:row>
      <xdr:rowOff>0</xdr:rowOff>
    </xdr:to>
    <xdr:pic>
      <xdr:nvPicPr>
        <xdr:cNvPr id="7" name="Picture 6" descr="https://applications.labor.ny.gov/wpp/images/spacer.gif">
          <a:extLst>
            <a:ext uri="{FF2B5EF4-FFF2-40B4-BE49-F238E27FC236}">
              <a16:creationId xmlns:a16="http://schemas.microsoft.com/office/drawing/2014/main" id="{00000000-0008-0000-0B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94900" y="93916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11</xdr:row>
      <xdr:rowOff>0</xdr:rowOff>
    </xdr:from>
    <xdr:to>
      <xdr:col>9</xdr:col>
      <xdr:colOff>12700</xdr:colOff>
      <xdr:row>11</xdr:row>
      <xdr:rowOff>0</xdr:rowOff>
    </xdr:to>
    <xdr:pic>
      <xdr:nvPicPr>
        <xdr:cNvPr id="8" name="Picture 7" descr="https://applications.labor.ny.gov/wpp/images/spacer.gif">
          <a:extLst>
            <a:ext uri="{FF2B5EF4-FFF2-40B4-BE49-F238E27FC236}">
              <a16:creationId xmlns:a16="http://schemas.microsoft.com/office/drawing/2014/main" id="{00000000-0008-0000-0B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03300" y="93916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11</xdr:row>
      <xdr:rowOff>0</xdr:rowOff>
    </xdr:from>
    <xdr:to>
      <xdr:col>10</xdr:col>
      <xdr:colOff>12700</xdr:colOff>
      <xdr:row>11</xdr:row>
      <xdr:rowOff>0</xdr:rowOff>
    </xdr:to>
    <xdr:pic>
      <xdr:nvPicPr>
        <xdr:cNvPr id="9" name="Picture 8" descr="https://applications.labor.ny.gov/wpp/images/spacer.gif">
          <a:extLst>
            <a:ext uri="{FF2B5EF4-FFF2-40B4-BE49-F238E27FC236}">
              <a16:creationId xmlns:a16="http://schemas.microsoft.com/office/drawing/2014/main" id="{00000000-0008-0000-0B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70100" y="93916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11</xdr:row>
      <xdr:rowOff>0</xdr:rowOff>
    </xdr:from>
    <xdr:to>
      <xdr:col>11</xdr:col>
      <xdr:colOff>12700</xdr:colOff>
      <xdr:row>11</xdr:row>
      <xdr:rowOff>0</xdr:rowOff>
    </xdr:to>
    <xdr:pic>
      <xdr:nvPicPr>
        <xdr:cNvPr id="10" name="Picture 9" descr="https://applications.labor.ny.gov/wpp/images/spacer.gif">
          <a:extLst>
            <a:ext uri="{FF2B5EF4-FFF2-40B4-BE49-F238E27FC236}">
              <a16:creationId xmlns:a16="http://schemas.microsoft.com/office/drawing/2014/main" id="{00000000-0008-0000-0B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44900" y="93916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11</xdr:row>
      <xdr:rowOff>0</xdr:rowOff>
    </xdr:from>
    <xdr:to>
      <xdr:col>12</xdr:col>
      <xdr:colOff>12700</xdr:colOff>
      <xdr:row>11</xdr:row>
      <xdr:rowOff>0</xdr:rowOff>
    </xdr:to>
    <xdr:pic>
      <xdr:nvPicPr>
        <xdr:cNvPr id="11" name="Picture 10" descr="https://applications.labor.ny.gov/wpp/images/spacer.gif">
          <a:extLst>
            <a:ext uri="{FF2B5EF4-FFF2-40B4-BE49-F238E27FC236}">
              <a16:creationId xmlns:a16="http://schemas.microsoft.com/office/drawing/2014/main" id="{00000000-0008-0000-0B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0" y="93916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12700</xdr:colOff>
      <xdr:row>11</xdr:row>
      <xdr:rowOff>0</xdr:rowOff>
    </xdr:to>
    <xdr:pic>
      <xdr:nvPicPr>
        <xdr:cNvPr id="12" name="Picture 11" descr="https://applications.labor.ny.gov/wpp/images/spacer.gif">
          <a:extLst>
            <a:ext uri="{FF2B5EF4-FFF2-40B4-BE49-F238E27FC236}">
              <a16:creationId xmlns:a16="http://schemas.microsoft.com/office/drawing/2014/main" id="{00000000-0008-0000-0B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84550" y="93916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0</xdr:colOff>
      <xdr:row>11</xdr:row>
      <xdr:rowOff>0</xdr:rowOff>
    </xdr:from>
    <xdr:ext cx="12700" cy="12700"/>
    <xdr:pic>
      <xdr:nvPicPr>
        <xdr:cNvPr id="13" name="Picture 12" descr="https://applications.labor.ny.gov/wpp/images/spacer.gif">
          <a:extLst>
            <a:ext uri="{FF2B5EF4-FFF2-40B4-BE49-F238E27FC236}">
              <a16:creationId xmlns:a16="http://schemas.microsoft.com/office/drawing/2014/main" id="{00000000-0008-0000-0B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61700" y="93916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12700" cy="12700"/>
    <xdr:pic>
      <xdr:nvPicPr>
        <xdr:cNvPr id="14" name="Picture 13" descr="https://applications.labor.ny.gov/wpp/images/spacer.gif">
          <a:extLst>
            <a:ext uri="{FF2B5EF4-FFF2-40B4-BE49-F238E27FC236}">
              <a16:creationId xmlns:a16="http://schemas.microsoft.com/office/drawing/2014/main" id="{00000000-0008-0000-0B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28500" y="93916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11</xdr:row>
      <xdr:rowOff>0</xdr:rowOff>
    </xdr:from>
    <xdr:ext cx="12700" cy="12700"/>
    <xdr:pic>
      <xdr:nvPicPr>
        <xdr:cNvPr id="15" name="Picture 14" descr="https://applications.labor.ny.gov/wpp/images/spacer.gif">
          <a:extLst>
            <a:ext uri="{FF2B5EF4-FFF2-40B4-BE49-F238E27FC236}">
              <a16:creationId xmlns:a16="http://schemas.microsoft.com/office/drawing/2014/main" id="{00000000-0008-0000-0B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61700" y="93916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12700" cy="12700"/>
    <xdr:pic>
      <xdr:nvPicPr>
        <xdr:cNvPr id="16" name="Picture 15" descr="https://applications.labor.ny.gov/wpp/images/spacer.gif">
          <a:extLst>
            <a:ext uri="{FF2B5EF4-FFF2-40B4-BE49-F238E27FC236}">
              <a16:creationId xmlns:a16="http://schemas.microsoft.com/office/drawing/2014/main" id="{00000000-0008-0000-0B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28500" y="93916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11</xdr:row>
      <xdr:rowOff>0</xdr:rowOff>
    </xdr:from>
    <xdr:ext cx="12700" cy="12700"/>
    <xdr:pic>
      <xdr:nvPicPr>
        <xdr:cNvPr id="17" name="Picture 16" descr="https://applications.labor.ny.gov/wpp/images/spacer.gif">
          <a:extLst>
            <a:ext uri="{FF2B5EF4-FFF2-40B4-BE49-F238E27FC236}">
              <a16:creationId xmlns:a16="http://schemas.microsoft.com/office/drawing/2014/main" id="{00000000-0008-0000-0B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03300" y="93916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11</xdr:row>
      <xdr:rowOff>0</xdr:rowOff>
    </xdr:from>
    <xdr:to>
      <xdr:col>1</xdr:col>
      <xdr:colOff>12700</xdr:colOff>
      <xdr:row>11</xdr:row>
      <xdr:rowOff>0</xdr:rowOff>
    </xdr:to>
    <xdr:pic>
      <xdr:nvPicPr>
        <xdr:cNvPr id="18" name="Picture 17" descr="https://applications.labor.ny.gov/wpp/images/spacer.gif">
          <a:extLst>
            <a:ext uri="{FF2B5EF4-FFF2-40B4-BE49-F238E27FC236}">
              <a16:creationId xmlns:a16="http://schemas.microsoft.com/office/drawing/2014/main" id="{00000000-0008-0000-0B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84550" y="93916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12700</xdr:colOff>
      <xdr:row>11</xdr:row>
      <xdr:rowOff>0</xdr:rowOff>
    </xdr:to>
    <xdr:pic>
      <xdr:nvPicPr>
        <xdr:cNvPr id="19" name="Picture 18" descr="https://applications.labor.ny.gov/wpp/images/spacer.gif">
          <a:extLst>
            <a:ext uri="{FF2B5EF4-FFF2-40B4-BE49-F238E27FC236}">
              <a16:creationId xmlns:a16="http://schemas.microsoft.com/office/drawing/2014/main" id="{E6E02783-4E23-443C-BF6A-5AD6FFA7E8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76700" y="2152554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12700</xdr:colOff>
      <xdr:row>11</xdr:row>
      <xdr:rowOff>0</xdr:rowOff>
    </xdr:to>
    <xdr:pic>
      <xdr:nvPicPr>
        <xdr:cNvPr id="20" name="Picture 19" descr="https://applications.labor.ny.gov/wpp/images/spacer.gif">
          <a:extLst>
            <a:ext uri="{FF2B5EF4-FFF2-40B4-BE49-F238E27FC236}">
              <a16:creationId xmlns:a16="http://schemas.microsoft.com/office/drawing/2014/main" id="{08A0E467-4F58-40E4-BA1C-79C9257F3F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76700" y="2152554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12700</xdr:colOff>
      <xdr:row>11</xdr:row>
      <xdr:rowOff>0</xdr:rowOff>
    </xdr:to>
    <xdr:pic>
      <xdr:nvPicPr>
        <xdr:cNvPr id="21" name="Picture 20" descr="https://applications.labor.ny.gov/wpp/images/spacer.gif">
          <a:extLst>
            <a:ext uri="{FF2B5EF4-FFF2-40B4-BE49-F238E27FC236}">
              <a16:creationId xmlns:a16="http://schemas.microsoft.com/office/drawing/2014/main" id="{BA20CF2C-9F48-4A69-8BEC-6AD996FA11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76700" y="2152554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12700</xdr:colOff>
      <xdr:row>11</xdr:row>
      <xdr:rowOff>0</xdr:rowOff>
    </xdr:to>
    <xdr:pic>
      <xdr:nvPicPr>
        <xdr:cNvPr id="22" name="Picture 21" descr="https://applications.labor.ny.gov/wpp/images/spacer.gif">
          <a:extLst>
            <a:ext uri="{FF2B5EF4-FFF2-40B4-BE49-F238E27FC236}">
              <a16:creationId xmlns:a16="http://schemas.microsoft.com/office/drawing/2014/main" id="{83A3654E-A1AC-49E3-B98C-45425027EF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12700</xdr:colOff>
      <xdr:row>11</xdr:row>
      <xdr:rowOff>0</xdr:rowOff>
    </xdr:to>
    <xdr:pic>
      <xdr:nvPicPr>
        <xdr:cNvPr id="23" name="Picture 22" descr="https://applications.labor.ny.gov/wpp/images/spacer.gif">
          <a:extLst>
            <a:ext uri="{FF2B5EF4-FFF2-40B4-BE49-F238E27FC236}">
              <a16:creationId xmlns:a16="http://schemas.microsoft.com/office/drawing/2014/main" id="{88DFC472-F8A5-4B70-B609-7BC7478E2E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12700</xdr:colOff>
      <xdr:row>11</xdr:row>
      <xdr:rowOff>0</xdr:rowOff>
    </xdr:to>
    <xdr:pic>
      <xdr:nvPicPr>
        <xdr:cNvPr id="24" name="Picture 23" descr="https://applications.labor.ny.gov/wpp/images/spacer.gif">
          <a:extLst>
            <a:ext uri="{FF2B5EF4-FFF2-40B4-BE49-F238E27FC236}">
              <a16:creationId xmlns:a16="http://schemas.microsoft.com/office/drawing/2014/main" id="{1A80E43B-4CF0-4967-9632-6372FB50E5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12700</xdr:colOff>
      <xdr:row>11</xdr:row>
      <xdr:rowOff>0</xdr:rowOff>
    </xdr:to>
    <xdr:pic>
      <xdr:nvPicPr>
        <xdr:cNvPr id="25" name="Picture 24" descr="https://applications.labor.ny.gov/wpp/images/spacer.gif">
          <a:extLst>
            <a:ext uri="{FF2B5EF4-FFF2-40B4-BE49-F238E27FC236}">
              <a16:creationId xmlns:a16="http://schemas.microsoft.com/office/drawing/2014/main" id="{A59E6E2B-F776-49E3-A836-7D87789D44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12700</xdr:colOff>
      <xdr:row>11</xdr:row>
      <xdr:rowOff>0</xdr:rowOff>
    </xdr:to>
    <xdr:pic>
      <xdr:nvPicPr>
        <xdr:cNvPr id="26" name="Picture 25" descr="https://applications.labor.ny.gov/wpp/images/spacer.gif">
          <a:extLst>
            <a:ext uri="{FF2B5EF4-FFF2-40B4-BE49-F238E27FC236}">
              <a16:creationId xmlns:a16="http://schemas.microsoft.com/office/drawing/2014/main" id="{7E3FE18E-8A15-4E16-B78A-5B04ED3714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11</xdr:row>
      <xdr:rowOff>0</xdr:rowOff>
    </xdr:from>
    <xdr:ext cx="12700" cy="12700"/>
    <xdr:pic>
      <xdr:nvPicPr>
        <xdr:cNvPr id="27" name="Picture 26" descr="https://applications.labor.ny.gov/wpp/images/spacer.gif">
          <a:extLst>
            <a:ext uri="{FF2B5EF4-FFF2-40B4-BE49-F238E27FC236}">
              <a16:creationId xmlns:a16="http://schemas.microsoft.com/office/drawing/2014/main" id="{99B2224F-8C9B-4982-95AE-8B27EEF63E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11</xdr:row>
      <xdr:rowOff>0</xdr:rowOff>
    </xdr:from>
    <xdr:to>
      <xdr:col>1</xdr:col>
      <xdr:colOff>12700</xdr:colOff>
      <xdr:row>11</xdr:row>
      <xdr:rowOff>0</xdr:rowOff>
    </xdr:to>
    <xdr:pic>
      <xdr:nvPicPr>
        <xdr:cNvPr id="28" name="Picture 27" descr="https://applications.labor.ny.gov/wpp/images/spacer.gif">
          <a:extLst>
            <a:ext uri="{FF2B5EF4-FFF2-40B4-BE49-F238E27FC236}">
              <a16:creationId xmlns:a16="http://schemas.microsoft.com/office/drawing/2014/main" id="{A1838D5C-3EF9-421D-B884-ED80986470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12700</xdr:colOff>
      <xdr:row>11</xdr:row>
      <xdr:rowOff>0</xdr:rowOff>
    </xdr:to>
    <xdr:pic>
      <xdr:nvPicPr>
        <xdr:cNvPr id="29" name="Picture 28" descr="https://applications.labor.ny.gov/wpp/images/spacer.gif">
          <a:extLst>
            <a:ext uri="{FF2B5EF4-FFF2-40B4-BE49-F238E27FC236}">
              <a16:creationId xmlns:a16="http://schemas.microsoft.com/office/drawing/2014/main" id="{B3275659-99AA-45A0-BB1B-182605DECC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12700</xdr:colOff>
      <xdr:row>11</xdr:row>
      <xdr:rowOff>0</xdr:rowOff>
    </xdr:to>
    <xdr:pic>
      <xdr:nvPicPr>
        <xdr:cNvPr id="30" name="Picture 29" descr="https://applications.labor.ny.gov/wpp/images/spacer.gif">
          <a:extLst>
            <a:ext uri="{FF2B5EF4-FFF2-40B4-BE49-F238E27FC236}">
              <a16:creationId xmlns:a16="http://schemas.microsoft.com/office/drawing/2014/main" id="{7B010A6A-D2EE-4F2F-8924-0ADDAC4FB9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12700</xdr:colOff>
      <xdr:row>11</xdr:row>
      <xdr:rowOff>0</xdr:rowOff>
    </xdr:to>
    <xdr:pic>
      <xdr:nvPicPr>
        <xdr:cNvPr id="31" name="Picture 30" descr="https://applications.labor.ny.gov/wpp/images/spacer.gif">
          <a:extLst>
            <a:ext uri="{FF2B5EF4-FFF2-40B4-BE49-F238E27FC236}">
              <a16:creationId xmlns:a16="http://schemas.microsoft.com/office/drawing/2014/main" id="{DDC447B1-4F2A-474E-926D-D6BA6395FD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12700</xdr:colOff>
      <xdr:row>11</xdr:row>
      <xdr:rowOff>0</xdr:rowOff>
    </xdr:to>
    <xdr:pic>
      <xdr:nvPicPr>
        <xdr:cNvPr id="32" name="Picture 31" descr="https://applications.labor.ny.gov/wpp/images/spacer.gif">
          <a:extLst>
            <a:ext uri="{FF2B5EF4-FFF2-40B4-BE49-F238E27FC236}">
              <a16:creationId xmlns:a16="http://schemas.microsoft.com/office/drawing/2014/main" id="{45A55414-2AA7-416D-9F20-7F29490E9A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12700</xdr:colOff>
      <xdr:row>11</xdr:row>
      <xdr:rowOff>0</xdr:rowOff>
    </xdr:to>
    <xdr:pic>
      <xdr:nvPicPr>
        <xdr:cNvPr id="33" name="Picture 32" descr="https://applications.labor.ny.gov/wpp/images/spacer.gif">
          <a:extLst>
            <a:ext uri="{FF2B5EF4-FFF2-40B4-BE49-F238E27FC236}">
              <a16:creationId xmlns:a16="http://schemas.microsoft.com/office/drawing/2014/main" id="{95875A33-FED1-4663-B68A-B01F26B8B1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12700</xdr:colOff>
      <xdr:row>11</xdr:row>
      <xdr:rowOff>0</xdr:rowOff>
    </xdr:to>
    <xdr:pic>
      <xdr:nvPicPr>
        <xdr:cNvPr id="34" name="Picture 33" descr="https://applications.labor.ny.gov/wpp/images/spacer.gif">
          <a:extLst>
            <a:ext uri="{FF2B5EF4-FFF2-40B4-BE49-F238E27FC236}">
              <a16:creationId xmlns:a16="http://schemas.microsoft.com/office/drawing/2014/main" id="{E73D79A5-CDFD-45BD-8091-746B11D1B6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12700</xdr:colOff>
      <xdr:row>11</xdr:row>
      <xdr:rowOff>0</xdr:rowOff>
    </xdr:to>
    <xdr:pic>
      <xdr:nvPicPr>
        <xdr:cNvPr id="35" name="Picture 34" descr="https://applications.labor.ny.gov/wpp/images/spacer.gif">
          <a:extLst>
            <a:ext uri="{FF2B5EF4-FFF2-40B4-BE49-F238E27FC236}">
              <a16:creationId xmlns:a16="http://schemas.microsoft.com/office/drawing/2014/main" id="{C5520023-DF5C-42A7-9D00-D453108DDB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12700</xdr:colOff>
      <xdr:row>11</xdr:row>
      <xdr:rowOff>0</xdr:rowOff>
    </xdr:to>
    <xdr:pic>
      <xdr:nvPicPr>
        <xdr:cNvPr id="36" name="Picture 35" descr="https://applications.labor.ny.gov/wpp/images/spacer.gif">
          <a:extLst>
            <a:ext uri="{FF2B5EF4-FFF2-40B4-BE49-F238E27FC236}">
              <a16:creationId xmlns:a16="http://schemas.microsoft.com/office/drawing/2014/main" id="{BB4B2F97-1072-4683-909D-8CDA6146FF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12700</xdr:colOff>
      <xdr:row>11</xdr:row>
      <xdr:rowOff>0</xdr:rowOff>
    </xdr:to>
    <xdr:pic>
      <xdr:nvPicPr>
        <xdr:cNvPr id="37" name="Picture 36" descr="https://applications.labor.ny.gov/wpp/images/spacer.gif">
          <a:extLst>
            <a:ext uri="{FF2B5EF4-FFF2-40B4-BE49-F238E27FC236}">
              <a16:creationId xmlns:a16="http://schemas.microsoft.com/office/drawing/2014/main" id="{FB67846D-2A29-49C7-9073-636DBB1277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12700</xdr:colOff>
      <xdr:row>11</xdr:row>
      <xdr:rowOff>0</xdr:rowOff>
    </xdr:to>
    <xdr:pic>
      <xdr:nvPicPr>
        <xdr:cNvPr id="38" name="Picture 37" descr="https://applications.labor.ny.gov/wpp/images/spacer.gif">
          <a:extLst>
            <a:ext uri="{FF2B5EF4-FFF2-40B4-BE49-F238E27FC236}">
              <a16:creationId xmlns:a16="http://schemas.microsoft.com/office/drawing/2014/main" id="{F7791998-DC74-449E-ADE5-0060FDACBD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12700</xdr:colOff>
      <xdr:row>11</xdr:row>
      <xdr:rowOff>0</xdr:rowOff>
    </xdr:to>
    <xdr:pic>
      <xdr:nvPicPr>
        <xdr:cNvPr id="39" name="Picture 38" descr="https://applications.labor.ny.gov/wpp/images/spacer.gif">
          <a:extLst>
            <a:ext uri="{FF2B5EF4-FFF2-40B4-BE49-F238E27FC236}">
              <a16:creationId xmlns:a16="http://schemas.microsoft.com/office/drawing/2014/main" id="{044082F6-F520-4A5B-86F9-DF07A679A8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12700</xdr:colOff>
      <xdr:row>11</xdr:row>
      <xdr:rowOff>0</xdr:rowOff>
    </xdr:to>
    <xdr:pic>
      <xdr:nvPicPr>
        <xdr:cNvPr id="40" name="Picture 39" descr="https://applications.labor.ny.gov/wpp/images/spacer.gif">
          <a:extLst>
            <a:ext uri="{FF2B5EF4-FFF2-40B4-BE49-F238E27FC236}">
              <a16:creationId xmlns:a16="http://schemas.microsoft.com/office/drawing/2014/main" id="{F5451BDA-D440-48D5-A32C-DE35E32916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11</xdr:row>
      <xdr:rowOff>0</xdr:rowOff>
    </xdr:from>
    <xdr:ext cx="12700" cy="12700"/>
    <xdr:pic>
      <xdr:nvPicPr>
        <xdr:cNvPr id="41" name="Picture 40" descr="https://applications.labor.ny.gov/wpp/images/spacer.gif">
          <a:extLst>
            <a:ext uri="{FF2B5EF4-FFF2-40B4-BE49-F238E27FC236}">
              <a16:creationId xmlns:a16="http://schemas.microsoft.com/office/drawing/2014/main" id="{BB59D1A8-B573-4B89-ACE9-5BDAA259FE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11</xdr:row>
      <xdr:rowOff>0</xdr:rowOff>
    </xdr:from>
    <xdr:to>
      <xdr:col>1</xdr:col>
      <xdr:colOff>12700</xdr:colOff>
      <xdr:row>11</xdr:row>
      <xdr:rowOff>0</xdr:rowOff>
    </xdr:to>
    <xdr:pic>
      <xdr:nvPicPr>
        <xdr:cNvPr id="42" name="Picture 41" descr="https://applications.labor.ny.gov/wpp/images/spacer.gif">
          <a:extLst>
            <a:ext uri="{FF2B5EF4-FFF2-40B4-BE49-F238E27FC236}">
              <a16:creationId xmlns:a16="http://schemas.microsoft.com/office/drawing/2014/main" id="{262FA4AC-3732-40F4-B258-025F638797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12700</xdr:colOff>
      <xdr:row>11</xdr:row>
      <xdr:rowOff>0</xdr:rowOff>
    </xdr:to>
    <xdr:pic>
      <xdr:nvPicPr>
        <xdr:cNvPr id="43" name="Picture 42" descr="https://applications.labor.ny.gov/wpp/images/spacer.gif">
          <a:extLst>
            <a:ext uri="{FF2B5EF4-FFF2-40B4-BE49-F238E27FC236}">
              <a16:creationId xmlns:a16="http://schemas.microsoft.com/office/drawing/2014/main" id="{59E423D4-6AAB-423E-AE60-6FA31CA654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12700</xdr:colOff>
      <xdr:row>11</xdr:row>
      <xdr:rowOff>0</xdr:rowOff>
    </xdr:to>
    <xdr:pic>
      <xdr:nvPicPr>
        <xdr:cNvPr id="44" name="Picture 43" descr="https://applications.labor.ny.gov/wpp/images/spacer.gif">
          <a:extLst>
            <a:ext uri="{FF2B5EF4-FFF2-40B4-BE49-F238E27FC236}">
              <a16:creationId xmlns:a16="http://schemas.microsoft.com/office/drawing/2014/main" id="{721E2A14-5DBB-4B54-A839-3D7D4DAA2F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11</xdr:row>
      <xdr:rowOff>0</xdr:rowOff>
    </xdr:from>
    <xdr:ext cx="12700" cy="12700"/>
    <xdr:pic>
      <xdr:nvPicPr>
        <xdr:cNvPr id="45" name="Picture 44" descr="https://applications.labor.ny.gov/wpp/images/spacer.gif">
          <a:extLst>
            <a:ext uri="{FF2B5EF4-FFF2-40B4-BE49-F238E27FC236}">
              <a16:creationId xmlns:a16="http://schemas.microsoft.com/office/drawing/2014/main" id="{BDC02E11-2836-454D-AE22-F2F58EE323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11</xdr:row>
      <xdr:rowOff>0</xdr:rowOff>
    </xdr:from>
    <xdr:to>
      <xdr:col>1</xdr:col>
      <xdr:colOff>12700</xdr:colOff>
      <xdr:row>11</xdr:row>
      <xdr:rowOff>0</xdr:rowOff>
    </xdr:to>
    <xdr:pic>
      <xdr:nvPicPr>
        <xdr:cNvPr id="46" name="Picture 45" descr="https://applications.labor.ny.gov/wpp/images/spacer.gif">
          <a:extLst>
            <a:ext uri="{FF2B5EF4-FFF2-40B4-BE49-F238E27FC236}">
              <a16:creationId xmlns:a16="http://schemas.microsoft.com/office/drawing/2014/main" id="{9CE03B08-4042-4B75-A73D-4DE0C0212B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12700</xdr:colOff>
      <xdr:row>11</xdr:row>
      <xdr:rowOff>0</xdr:rowOff>
    </xdr:to>
    <xdr:pic>
      <xdr:nvPicPr>
        <xdr:cNvPr id="47" name="Picture 46" descr="https://applications.labor.ny.gov/wpp/images/spacer.gif">
          <a:extLst>
            <a:ext uri="{FF2B5EF4-FFF2-40B4-BE49-F238E27FC236}">
              <a16:creationId xmlns:a16="http://schemas.microsoft.com/office/drawing/2014/main" id="{89864DEA-E2C3-454F-B566-061DAC9D87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12700</xdr:colOff>
      <xdr:row>11</xdr:row>
      <xdr:rowOff>0</xdr:rowOff>
    </xdr:to>
    <xdr:pic>
      <xdr:nvPicPr>
        <xdr:cNvPr id="48" name="Picture 47" descr="https://applications.labor.ny.gov/wpp/images/spacer.gif">
          <a:extLst>
            <a:ext uri="{FF2B5EF4-FFF2-40B4-BE49-F238E27FC236}">
              <a16:creationId xmlns:a16="http://schemas.microsoft.com/office/drawing/2014/main" id="{E4BDEBE8-3B02-4DFD-9BBB-03307203B6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12700</xdr:colOff>
      <xdr:row>11</xdr:row>
      <xdr:rowOff>0</xdr:rowOff>
    </xdr:to>
    <xdr:pic>
      <xdr:nvPicPr>
        <xdr:cNvPr id="49" name="Picture 48" descr="https://applications.labor.ny.gov/wpp/images/spacer.gif">
          <a:extLst>
            <a:ext uri="{FF2B5EF4-FFF2-40B4-BE49-F238E27FC236}">
              <a16:creationId xmlns:a16="http://schemas.microsoft.com/office/drawing/2014/main" id="{22D6A87E-FF72-4707-BCE9-5DEA58E0EF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12700</xdr:colOff>
      <xdr:row>11</xdr:row>
      <xdr:rowOff>0</xdr:rowOff>
    </xdr:to>
    <xdr:pic>
      <xdr:nvPicPr>
        <xdr:cNvPr id="50" name="Picture 49" descr="https://applications.labor.ny.gov/wpp/images/spacer.gif">
          <a:extLst>
            <a:ext uri="{FF2B5EF4-FFF2-40B4-BE49-F238E27FC236}">
              <a16:creationId xmlns:a16="http://schemas.microsoft.com/office/drawing/2014/main" id="{78BFA08E-53F8-4FFF-B23C-EFD96FCD6B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12700</xdr:colOff>
      <xdr:row>11</xdr:row>
      <xdr:rowOff>0</xdr:rowOff>
    </xdr:to>
    <xdr:pic>
      <xdr:nvPicPr>
        <xdr:cNvPr id="51" name="Picture 50" descr="https://applications.labor.ny.gov/wpp/images/spacer.gif">
          <a:extLst>
            <a:ext uri="{FF2B5EF4-FFF2-40B4-BE49-F238E27FC236}">
              <a16:creationId xmlns:a16="http://schemas.microsoft.com/office/drawing/2014/main" id="{0BACC0A1-5AC3-47F2-9AEB-7FC78B21B5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12700</xdr:colOff>
      <xdr:row>11</xdr:row>
      <xdr:rowOff>0</xdr:rowOff>
    </xdr:to>
    <xdr:pic>
      <xdr:nvPicPr>
        <xdr:cNvPr id="52" name="Picture 51" descr="https://applications.labor.ny.gov/wpp/images/spacer.gif">
          <a:extLst>
            <a:ext uri="{FF2B5EF4-FFF2-40B4-BE49-F238E27FC236}">
              <a16:creationId xmlns:a16="http://schemas.microsoft.com/office/drawing/2014/main" id="{AF70F599-90D0-46A8-9214-43564CBF59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12700</xdr:colOff>
      <xdr:row>11</xdr:row>
      <xdr:rowOff>0</xdr:rowOff>
    </xdr:to>
    <xdr:pic>
      <xdr:nvPicPr>
        <xdr:cNvPr id="53" name="Picture 52" descr="https://applications.labor.ny.gov/wpp/images/spacer.gif">
          <a:extLst>
            <a:ext uri="{FF2B5EF4-FFF2-40B4-BE49-F238E27FC236}">
              <a16:creationId xmlns:a16="http://schemas.microsoft.com/office/drawing/2014/main" id="{08694698-E03C-4293-931D-9AAFFE4EFA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12700</xdr:colOff>
      <xdr:row>11</xdr:row>
      <xdr:rowOff>0</xdr:rowOff>
    </xdr:to>
    <xdr:pic>
      <xdr:nvPicPr>
        <xdr:cNvPr id="54" name="Picture 53" descr="https://applications.labor.ny.gov/wpp/images/spacer.gif">
          <a:extLst>
            <a:ext uri="{FF2B5EF4-FFF2-40B4-BE49-F238E27FC236}">
              <a16:creationId xmlns:a16="http://schemas.microsoft.com/office/drawing/2014/main" id="{B28AD1C3-D049-4126-9966-8C035ACC6D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12700</xdr:colOff>
      <xdr:row>11</xdr:row>
      <xdr:rowOff>0</xdr:rowOff>
    </xdr:to>
    <xdr:pic>
      <xdr:nvPicPr>
        <xdr:cNvPr id="55" name="Picture 54" descr="https://applications.labor.ny.gov/wpp/images/spacer.gif">
          <a:extLst>
            <a:ext uri="{FF2B5EF4-FFF2-40B4-BE49-F238E27FC236}">
              <a16:creationId xmlns:a16="http://schemas.microsoft.com/office/drawing/2014/main" id="{2EE997B7-6340-471B-B35F-1768A62B1C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12700</xdr:colOff>
      <xdr:row>11</xdr:row>
      <xdr:rowOff>0</xdr:rowOff>
    </xdr:to>
    <xdr:pic>
      <xdr:nvPicPr>
        <xdr:cNvPr id="56" name="Picture 55" descr="https://applications.labor.ny.gov/wpp/images/spacer.gif">
          <a:extLst>
            <a:ext uri="{FF2B5EF4-FFF2-40B4-BE49-F238E27FC236}">
              <a16:creationId xmlns:a16="http://schemas.microsoft.com/office/drawing/2014/main" id="{F3286863-5F10-49E9-8B12-2AAD63EC06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12700</xdr:colOff>
      <xdr:row>11</xdr:row>
      <xdr:rowOff>0</xdr:rowOff>
    </xdr:to>
    <xdr:pic>
      <xdr:nvPicPr>
        <xdr:cNvPr id="57" name="Picture 56" descr="https://applications.labor.ny.gov/wpp/images/spacer.gif">
          <a:extLst>
            <a:ext uri="{FF2B5EF4-FFF2-40B4-BE49-F238E27FC236}">
              <a16:creationId xmlns:a16="http://schemas.microsoft.com/office/drawing/2014/main" id="{F7152FBC-521B-4D3B-9807-5E9C603A6D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12700</xdr:colOff>
      <xdr:row>11</xdr:row>
      <xdr:rowOff>0</xdr:rowOff>
    </xdr:to>
    <xdr:pic>
      <xdr:nvPicPr>
        <xdr:cNvPr id="58" name="Picture 57" descr="https://applications.labor.ny.gov/wpp/images/spacer.gif">
          <a:extLst>
            <a:ext uri="{FF2B5EF4-FFF2-40B4-BE49-F238E27FC236}">
              <a16:creationId xmlns:a16="http://schemas.microsoft.com/office/drawing/2014/main" id="{66256224-F10F-47C8-B5D5-EFBDA8E23F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11</xdr:row>
      <xdr:rowOff>0</xdr:rowOff>
    </xdr:from>
    <xdr:ext cx="12700" cy="12700"/>
    <xdr:pic>
      <xdr:nvPicPr>
        <xdr:cNvPr id="59" name="Picture 58" descr="https://applications.labor.ny.gov/wpp/images/spacer.gif">
          <a:extLst>
            <a:ext uri="{FF2B5EF4-FFF2-40B4-BE49-F238E27FC236}">
              <a16:creationId xmlns:a16="http://schemas.microsoft.com/office/drawing/2014/main" id="{82693FF5-72BF-40D2-9CCB-39A4680F7B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11</xdr:row>
      <xdr:rowOff>0</xdr:rowOff>
    </xdr:from>
    <xdr:to>
      <xdr:col>1</xdr:col>
      <xdr:colOff>12700</xdr:colOff>
      <xdr:row>11</xdr:row>
      <xdr:rowOff>0</xdr:rowOff>
    </xdr:to>
    <xdr:pic>
      <xdr:nvPicPr>
        <xdr:cNvPr id="60" name="Picture 59" descr="https://applications.labor.ny.gov/wpp/images/spacer.gif">
          <a:extLst>
            <a:ext uri="{FF2B5EF4-FFF2-40B4-BE49-F238E27FC236}">
              <a16:creationId xmlns:a16="http://schemas.microsoft.com/office/drawing/2014/main" id="{F3E8A9D4-AE64-495A-92D7-EE7EE84419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12700</xdr:colOff>
      <xdr:row>11</xdr:row>
      <xdr:rowOff>0</xdr:rowOff>
    </xdr:to>
    <xdr:pic>
      <xdr:nvPicPr>
        <xdr:cNvPr id="61" name="Picture 60" descr="https://applications.labor.ny.gov/wpp/images/spacer.gif">
          <a:extLst>
            <a:ext uri="{FF2B5EF4-FFF2-40B4-BE49-F238E27FC236}">
              <a16:creationId xmlns:a16="http://schemas.microsoft.com/office/drawing/2014/main" id="{017224EF-DF4D-4E97-A120-E1BE434572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12700</xdr:colOff>
      <xdr:row>11</xdr:row>
      <xdr:rowOff>0</xdr:rowOff>
    </xdr:to>
    <xdr:pic>
      <xdr:nvPicPr>
        <xdr:cNvPr id="62" name="Picture 61" descr="https://applications.labor.ny.gov/wpp/images/spacer.gif">
          <a:extLst>
            <a:ext uri="{FF2B5EF4-FFF2-40B4-BE49-F238E27FC236}">
              <a16:creationId xmlns:a16="http://schemas.microsoft.com/office/drawing/2014/main" id="{3953783A-7711-4EEB-8520-F93E19D40F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11</xdr:row>
      <xdr:rowOff>0</xdr:rowOff>
    </xdr:from>
    <xdr:ext cx="12700" cy="12700"/>
    <xdr:pic>
      <xdr:nvPicPr>
        <xdr:cNvPr id="63" name="Picture 62" descr="https://applications.labor.ny.gov/wpp/images/spacer.gif">
          <a:extLst>
            <a:ext uri="{FF2B5EF4-FFF2-40B4-BE49-F238E27FC236}">
              <a16:creationId xmlns:a16="http://schemas.microsoft.com/office/drawing/2014/main" id="{C4F9B101-9436-461F-8F2B-EF2178AD52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11</xdr:row>
      <xdr:rowOff>0</xdr:rowOff>
    </xdr:from>
    <xdr:to>
      <xdr:col>1</xdr:col>
      <xdr:colOff>12700</xdr:colOff>
      <xdr:row>11</xdr:row>
      <xdr:rowOff>0</xdr:rowOff>
    </xdr:to>
    <xdr:pic>
      <xdr:nvPicPr>
        <xdr:cNvPr id="64" name="Picture 63" descr="https://applications.labor.ny.gov/wpp/images/spacer.gif">
          <a:extLst>
            <a:ext uri="{FF2B5EF4-FFF2-40B4-BE49-F238E27FC236}">
              <a16:creationId xmlns:a16="http://schemas.microsoft.com/office/drawing/2014/main" id="{95672100-5070-4389-9927-362FF4B5BB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12700</xdr:colOff>
      <xdr:row>11</xdr:row>
      <xdr:rowOff>0</xdr:rowOff>
    </xdr:to>
    <xdr:pic>
      <xdr:nvPicPr>
        <xdr:cNvPr id="65" name="Picture 64" descr="https://applications.labor.ny.gov/wpp/images/spacer.gif">
          <a:extLst>
            <a:ext uri="{FF2B5EF4-FFF2-40B4-BE49-F238E27FC236}">
              <a16:creationId xmlns:a16="http://schemas.microsoft.com/office/drawing/2014/main" id="{186C446C-4319-4F0E-992E-274BAF1565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12700</xdr:colOff>
      <xdr:row>11</xdr:row>
      <xdr:rowOff>0</xdr:rowOff>
    </xdr:to>
    <xdr:pic>
      <xdr:nvPicPr>
        <xdr:cNvPr id="66" name="Picture 65" descr="https://applications.labor.ny.gov/wpp/images/spacer.gif">
          <a:extLst>
            <a:ext uri="{FF2B5EF4-FFF2-40B4-BE49-F238E27FC236}">
              <a16:creationId xmlns:a16="http://schemas.microsoft.com/office/drawing/2014/main" id="{EBEE8682-85A6-4303-9AAC-C3BB342248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12700</xdr:colOff>
      <xdr:row>11</xdr:row>
      <xdr:rowOff>0</xdr:rowOff>
    </xdr:to>
    <xdr:pic>
      <xdr:nvPicPr>
        <xdr:cNvPr id="67" name="Picture 66" descr="https://applications.labor.ny.gov/wpp/images/spacer.gif">
          <a:extLst>
            <a:ext uri="{FF2B5EF4-FFF2-40B4-BE49-F238E27FC236}">
              <a16:creationId xmlns:a16="http://schemas.microsoft.com/office/drawing/2014/main" id="{BB27EBAB-AA8B-4992-B1EC-A3FFC599D5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12700</xdr:colOff>
      <xdr:row>11</xdr:row>
      <xdr:rowOff>0</xdr:rowOff>
    </xdr:to>
    <xdr:pic>
      <xdr:nvPicPr>
        <xdr:cNvPr id="68" name="Picture 67" descr="https://applications.labor.ny.gov/wpp/images/spacer.gif">
          <a:extLst>
            <a:ext uri="{FF2B5EF4-FFF2-40B4-BE49-F238E27FC236}">
              <a16:creationId xmlns:a16="http://schemas.microsoft.com/office/drawing/2014/main" id="{3CDF351C-CFD0-4F8D-99B9-A7928C033D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12700</xdr:colOff>
      <xdr:row>11</xdr:row>
      <xdr:rowOff>0</xdr:rowOff>
    </xdr:to>
    <xdr:pic>
      <xdr:nvPicPr>
        <xdr:cNvPr id="69" name="Picture 68" descr="https://applications.labor.ny.gov/wpp/images/spacer.gif">
          <a:extLst>
            <a:ext uri="{FF2B5EF4-FFF2-40B4-BE49-F238E27FC236}">
              <a16:creationId xmlns:a16="http://schemas.microsoft.com/office/drawing/2014/main" id="{E20D6D84-B069-45F6-B7F3-F5B0D1A999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12700</xdr:colOff>
      <xdr:row>11</xdr:row>
      <xdr:rowOff>0</xdr:rowOff>
    </xdr:to>
    <xdr:pic>
      <xdr:nvPicPr>
        <xdr:cNvPr id="70" name="Picture 69" descr="https://applications.labor.ny.gov/wpp/images/spacer.gif">
          <a:extLst>
            <a:ext uri="{FF2B5EF4-FFF2-40B4-BE49-F238E27FC236}">
              <a16:creationId xmlns:a16="http://schemas.microsoft.com/office/drawing/2014/main" id="{30D4C164-D694-4ED0-9432-281D678EBA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12700</xdr:colOff>
      <xdr:row>11</xdr:row>
      <xdr:rowOff>0</xdr:rowOff>
    </xdr:to>
    <xdr:pic>
      <xdr:nvPicPr>
        <xdr:cNvPr id="71" name="Picture 70" descr="https://applications.labor.ny.gov/wpp/images/spacer.gif">
          <a:extLst>
            <a:ext uri="{FF2B5EF4-FFF2-40B4-BE49-F238E27FC236}">
              <a16:creationId xmlns:a16="http://schemas.microsoft.com/office/drawing/2014/main" id="{C422AC2D-9937-4F79-9A34-405F40D7B5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11</xdr:row>
      <xdr:rowOff>0</xdr:rowOff>
    </xdr:from>
    <xdr:ext cx="12700" cy="12700"/>
    <xdr:pic>
      <xdr:nvPicPr>
        <xdr:cNvPr id="72" name="Picture 71" descr="https://applications.labor.ny.gov/wpp/images/spacer.gif">
          <a:extLst>
            <a:ext uri="{FF2B5EF4-FFF2-40B4-BE49-F238E27FC236}">
              <a16:creationId xmlns:a16="http://schemas.microsoft.com/office/drawing/2014/main" id="{13DDD3FC-32B2-4958-9503-4B4A915EC5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11</xdr:row>
      <xdr:rowOff>0</xdr:rowOff>
    </xdr:from>
    <xdr:to>
      <xdr:col>1</xdr:col>
      <xdr:colOff>12700</xdr:colOff>
      <xdr:row>11</xdr:row>
      <xdr:rowOff>0</xdr:rowOff>
    </xdr:to>
    <xdr:pic>
      <xdr:nvPicPr>
        <xdr:cNvPr id="73" name="Picture 72" descr="https://applications.labor.ny.gov/wpp/images/spacer.gif">
          <a:extLst>
            <a:ext uri="{FF2B5EF4-FFF2-40B4-BE49-F238E27FC236}">
              <a16:creationId xmlns:a16="http://schemas.microsoft.com/office/drawing/2014/main" id="{2579D389-4A98-435E-B908-C456273CB2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12700</xdr:colOff>
      <xdr:row>11</xdr:row>
      <xdr:rowOff>0</xdr:rowOff>
    </xdr:to>
    <xdr:pic>
      <xdr:nvPicPr>
        <xdr:cNvPr id="74" name="Picture 73" descr="https://applications.labor.ny.gov/wpp/images/spacer.gif">
          <a:extLst>
            <a:ext uri="{FF2B5EF4-FFF2-40B4-BE49-F238E27FC236}">
              <a16:creationId xmlns:a16="http://schemas.microsoft.com/office/drawing/2014/main" id="{0BCEAA56-A4DF-4DD0-939E-B271339507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12700</xdr:colOff>
      <xdr:row>11</xdr:row>
      <xdr:rowOff>0</xdr:rowOff>
    </xdr:to>
    <xdr:pic>
      <xdr:nvPicPr>
        <xdr:cNvPr id="75" name="Picture 74" descr="https://applications.labor.ny.gov/wpp/images/spacer.gif">
          <a:extLst>
            <a:ext uri="{FF2B5EF4-FFF2-40B4-BE49-F238E27FC236}">
              <a16:creationId xmlns:a16="http://schemas.microsoft.com/office/drawing/2014/main" id="{AEA82A7E-9FAA-4570-B739-F38FA98571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11</xdr:row>
      <xdr:rowOff>0</xdr:rowOff>
    </xdr:from>
    <xdr:ext cx="12700" cy="12700"/>
    <xdr:pic>
      <xdr:nvPicPr>
        <xdr:cNvPr id="76" name="Picture 75" descr="https://applications.labor.ny.gov/wpp/images/spacer.gif">
          <a:extLst>
            <a:ext uri="{FF2B5EF4-FFF2-40B4-BE49-F238E27FC236}">
              <a16:creationId xmlns:a16="http://schemas.microsoft.com/office/drawing/2014/main" id="{017AD4AA-55E7-4F5F-BF2D-A3A9A0AC9D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11</xdr:row>
      <xdr:rowOff>0</xdr:rowOff>
    </xdr:from>
    <xdr:to>
      <xdr:col>1</xdr:col>
      <xdr:colOff>12700</xdr:colOff>
      <xdr:row>11</xdr:row>
      <xdr:rowOff>0</xdr:rowOff>
    </xdr:to>
    <xdr:pic>
      <xdr:nvPicPr>
        <xdr:cNvPr id="77" name="Picture 76" descr="https://applications.labor.ny.gov/wpp/images/spacer.gif">
          <a:extLst>
            <a:ext uri="{FF2B5EF4-FFF2-40B4-BE49-F238E27FC236}">
              <a16:creationId xmlns:a16="http://schemas.microsoft.com/office/drawing/2014/main" id="{CA60204E-02A7-460B-8830-130E1C4F5C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12700</xdr:colOff>
      <xdr:row>11</xdr:row>
      <xdr:rowOff>0</xdr:rowOff>
    </xdr:to>
    <xdr:pic>
      <xdr:nvPicPr>
        <xdr:cNvPr id="78" name="Picture 77" descr="https://applications.labor.ny.gov/wpp/images/spacer.gif">
          <a:extLst>
            <a:ext uri="{FF2B5EF4-FFF2-40B4-BE49-F238E27FC236}">
              <a16:creationId xmlns:a16="http://schemas.microsoft.com/office/drawing/2014/main" id="{2BE8B2B3-4286-4B5C-A7B5-02FC80F75B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12700</xdr:colOff>
      <xdr:row>11</xdr:row>
      <xdr:rowOff>0</xdr:rowOff>
    </xdr:to>
    <xdr:pic>
      <xdr:nvPicPr>
        <xdr:cNvPr id="79" name="Picture 78" descr="https://applications.labor.ny.gov/wpp/images/spacer.gif">
          <a:extLst>
            <a:ext uri="{FF2B5EF4-FFF2-40B4-BE49-F238E27FC236}">
              <a16:creationId xmlns:a16="http://schemas.microsoft.com/office/drawing/2014/main" id="{471313CB-088D-4AC4-A6D8-8B4A1C8F26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11</xdr:row>
      <xdr:rowOff>0</xdr:rowOff>
    </xdr:from>
    <xdr:ext cx="12700" cy="12700"/>
    <xdr:pic>
      <xdr:nvPicPr>
        <xdr:cNvPr id="80" name="Picture 79" descr="https://applications.labor.ny.gov/wpp/images/spacer.gif">
          <a:extLst>
            <a:ext uri="{FF2B5EF4-FFF2-40B4-BE49-F238E27FC236}">
              <a16:creationId xmlns:a16="http://schemas.microsoft.com/office/drawing/2014/main" id="{548F6DA7-EE1F-4D73-851B-2A27C0CE22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4688" y="21324094"/>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11</xdr:row>
      <xdr:rowOff>0</xdr:rowOff>
    </xdr:from>
    <xdr:ext cx="12700" cy="12700"/>
    <xdr:pic>
      <xdr:nvPicPr>
        <xdr:cNvPr id="81" name="Picture 80" descr="https://applications.labor.ny.gov/wpp/images/spacer.gif">
          <a:extLst>
            <a:ext uri="{FF2B5EF4-FFF2-40B4-BE49-F238E27FC236}">
              <a16:creationId xmlns:a16="http://schemas.microsoft.com/office/drawing/2014/main" id="{CCA6CDED-4D58-40F8-B6EC-3C4FCAB6CF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4688" y="21324094"/>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11</xdr:row>
      <xdr:rowOff>0</xdr:rowOff>
    </xdr:from>
    <xdr:ext cx="12700" cy="12700"/>
    <xdr:pic>
      <xdr:nvPicPr>
        <xdr:cNvPr id="82" name="Picture 81" descr="https://applications.labor.ny.gov/wpp/images/spacer.gif">
          <a:extLst>
            <a:ext uri="{FF2B5EF4-FFF2-40B4-BE49-F238E27FC236}">
              <a16:creationId xmlns:a16="http://schemas.microsoft.com/office/drawing/2014/main" id="{10CB453A-E5A7-4965-8D12-9FBDC792D3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4688" y="21324094"/>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11</xdr:row>
      <xdr:rowOff>0</xdr:rowOff>
    </xdr:from>
    <xdr:ext cx="12700" cy="12700"/>
    <xdr:pic>
      <xdr:nvPicPr>
        <xdr:cNvPr id="83" name="Picture 82" descr="https://applications.labor.ny.gov/wpp/images/spacer.gif">
          <a:extLst>
            <a:ext uri="{FF2B5EF4-FFF2-40B4-BE49-F238E27FC236}">
              <a16:creationId xmlns:a16="http://schemas.microsoft.com/office/drawing/2014/main" id="{2D2839BC-0D99-4121-B683-9227FF6A7A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4688" y="21324094"/>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11</xdr:row>
      <xdr:rowOff>0</xdr:rowOff>
    </xdr:from>
    <xdr:ext cx="12700" cy="12700"/>
    <xdr:pic>
      <xdr:nvPicPr>
        <xdr:cNvPr id="84" name="Picture 83" descr="https://applications.labor.ny.gov/wpp/images/spacer.gif">
          <a:extLst>
            <a:ext uri="{FF2B5EF4-FFF2-40B4-BE49-F238E27FC236}">
              <a16:creationId xmlns:a16="http://schemas.microsoft.com/office/drawing/2014/main" id="{85DF4ED4-C89B-4AE1-A2E7-650B180F43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4688" y="21324094"/>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11</xdr:row>
      <xdr:rowOff>0</xdr:rowOff>
    </xdr:from>
    <xdr:ext cx="12700" cy="12700"/>
    <xdr:pic>
      <xdr:nvPicPr>
        <xdr:cNvPr id="85" name="Picture 84" descr="https://applications.labor.ny.gov/wpp/images/spacer.gif">
          <a:extLst>
            <a:ext uri="{FF2B5EF4-FFF2-40B4-BE49-F238E27FC236}">
              <a16:creationId xmlns:a16="http://schemas.microsoft.com/office/drawing/2014/main" id="{4534BFCF-B545-4BD2-AD18-2523BE79CC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4688" y="21324094"/>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11</xdr:row>
      <xdr:rowOff>0</xdr:rowOff>
    </xdr:from>
    <xdr:ext cx="12700" cy="12700"/>
    <xdr:pic>
      <xdr:nvPicPr>
        <xdr:cNvPr id="86" name="Picture 85" descr="https://applications.labor.ny.gov/wpp/images/spacer.gif">
          <a:extLst>
            <a:ext uri="{FF2B5EF4-FFF2-40B4-BE49-F238E27FC236}">
              <a16:creationId xmlns:a16="http://schemas.microsoft.com/office/drawing/2014/main" id="{ECD8B47F-618A-489C-B07D-9DF66E4529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4688" y="21324094"/>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12</xdr:row>
      <xdr:rowOff>0</xdr:rowOff>
    </xdr:from>
    <xdr:ext cx="12700" cy="12700"/>
    <xdr:pic>
      <xdr:nvPicPr>
        <xdr:cNvPr id="87" name="Picture 86" descr="https://applications.labor.ny.gov/wpp/images/spacer.gif">
          <a:extLst>
            <a:ext uri="{FF2B5EF4-FFF2-40B4-BE49-F238E27FC236}">
              <a16:creationId xmlns:a16="http://schemas.microsoft.com/office/drawing/2014/main" id="{79961FD7-7BCD-4B57-BC55-DDB1887445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4688" y="21324094"/>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12</xdr:row>
      <xdr:rowOff>0</xdr:rowOff>
    </xdr:from>
    <xdr:ext cx="12700" cy="12700"/>
    <xdr:pic>
      <xdr:nvPicPr>
        <xdr:cNvPr id="88" name="Picture 87" descr="https://applications.labor.ny.gov/wpp/images/spacer.gif">
          <a:extLst>
            <a:ext uri="{FF2B5EF4-FFF2-40B4-BE49-F238E27FC236}">
              <a16:creationId xmlns:a16="http://schemas.microsoft.com/office/drawing/2014/main" id="{5DEBFAA1-3D02-4771-9D00-D474D3197D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4688" y="21324094"/>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12</xdr:row>
      <xdr:rowOff>0</xdr:rowOff>
    </xdr:from>
    <xdr:ext cx="12700" cy="12700"/>
    <xdr:pic>
      <xdr:nvPicPr>
        <xdr:cNvPr id="89" name="Picture 88" descr="https://applications.labor.ny.gov/wpp/images/spacer.gif">
          <a:extLst>
            <a:ext uri="{FF2B5EF4-FFF2-40B4-BE49-F238E27FC236}">
              <a16:creationId xmlns:a16="http://schemas.microsoft.com/office/drawing/2014/main" id="{CCFA2886-245E-43D5-A99C-8E8E1D54D9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4688" y="21324094"/>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12</xdr:row>
      <xdr:rowOff>0</xdr:rowOff>
    </xdr:from>
    <xdr:ext cx="12700" cy="12700"/>
    <xdr:pic>
      <xdr:nvPicPr>
        <xdr:cNvPr id="90" name="Picture 89" descr="https://applications.labor.ny.gov/wpp/images/spacer.gif">
          <a:extLst>
            <a:ext uri="{FF2B5EF4-FFF2-40B4-BE49-F238E27FC236}">
              <a16:creationId xmlns:a16="http://schemas.microsoft.com/office/drawing/2014/main" id="{68260D4B-31A8-4913-A3C0-23105A116E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4688" y="21324094"/>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12</xdr:row>
      <xdr:rowOff>0</xdr:rowOff>
    </xdr:from>
    <xdr:ext cx="12700" cy="12700"/>
    <xdr:pic>
      <xdr:nvPicPr>
        <xdr:cNvPr id="91" name="Picture 90" descr="https://applications.labor.ny.gov/wpp/images/spacer.gif">
          <a:extLst>
            <a:ext uri="{FF2B5EF4-FFF2-40B4-BE49-F238E27FC236}">
              <a16:creationId xmlns:a16="http://schemas.microsoft.com/office/drawing/2014/main" id="{D86DCB5B-CDD1-4DAA-8674-9B3601DE76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4688" y="21324094"/>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12</xdr:row>
      <xdr:rowOff>0</xdr:rowOff>
    </xdr:from>
    <xdr:ext cx="12700" cy="12700"/>
    <xdr:pic>
      <xdr:nvPicPr>
        <xdr:cNvPr id="92" name="Picture 91" descr="https://applications.labor.ny.gov/wpp/images/spacer.gif">
          <a:extLst>
            <a:ext uri="{FF2B5EF4-FFF2-40B4-BE49-F238E27FC236}">
              <a16:creationId xmlns:a16="http://schemas.microsoft.com/office/drawing/2014/main" id="{21315B11-4087-4A90-AF8B-24F4E98F6D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4688" y="21324094"/>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12</xdr:row>
      <xdr:rowOff>0</xdr:rowOff>
    </xdr:from>
    <xdr:ext cx="12700" cy="12700"/>
    <xdr:pic>
      <xdr:nvPicPr>
        <xdr:cNvPr id="93" name="Picture 92" descr="https://applications.labor.ny.gov/wpp/images/spacer.gif">
          <a:extLst>
            <a:ext uri="{FF2B5EF4-FFF2-40B4-BE49-F238E27FC236}">
              <a16:creationId xmlns:a16="http://schemas.microsoft.com/office/drawing/2014/main" id="{B071477D-15D2-448A-9944-C9C2D7DE3C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4688" y="21324094"/>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13</xdr:row>
      <xdr:rowOff>0</xdr:rowOff>
    </xdr:from>
    <xdr:ext cx="12700" cy="12700"/>
    <xdr:pic>
      <xdr:nvPicPr>
        <xdr:cNvPr id="94" name="Picture 93" descr="https://applications.labor.ny.gov/wpp/images/spacer.gif">
          <a:extLst>
            <a:ext uri="{FF2B5EF4-FFF2-40B4-BE49-F238E27FC236}">
              <a16:creationId xmlns:a16="http://schemas.microsoft.com/office/drawing/2014/main" id="{D398923F-FCE2-4757-8A98-5B4EDFC1C9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4688" y="21324094"/>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13</xdr:row>
      <xdr:rowOff>0</xdr:rowOff>
    </xdr:from>
    <xdr:ext cx="12700" cy="12700"/>
    <xdr:pic>
      <xdr:nvPicPr>
        <xdr:cNvPr id="95" name="Picture 94" descr="https://applications.labor.ny.gov/wpp/images/spacer.gif">
          <a:extLst>
            <a:ext uri="{FF2B5EF4-FFF2-40B4-BE49-F238E27FC236}">
              <a16:creationId xmlns:a16="http://schemas.microsoft.com/office/drawing/2014/main" id="{4504D37B-CE1D-44E2-8E01-43592E7A31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4688" y="21324094"/>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13</xdr:row>
      <xdr:rowOff>0</xdr:rowOff>
    </xdr:from>
    <xdr:ext cx="12700" cy="12700"/>
    <xdr:pic>
      <xdr:nvPicPr>
        <xdr:cNvPr id="96" name="Picture 95" descr="https://applications.labor.ny.gov/wpp/images/spacer.gif">
          <a:extLst>
            <a:ext uri="{FF2B5EF4-FFF2-40B4-BE49-F238E27FC236}">
              <a16:creationId xmlns:a16="http://schemas.microsoft.com/office/drawing/2014/main" id="{D519BCC2-DEF8-4823-B185-CD03EFCE7A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4688" y="21324094"/>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13</xdr:row>
      <xdr:rowOff>0</xdr:rowOff>
    </xdr:from>
    <xdr:ext cx="12700" cy="12700"/>
    <xdr:pic>
      <xdr:nvPicPr>
        <xdr:cNvPr id="97" name="Picture 96" descr="https://applications.labor.ny.gov/wpp/images/spacer.gif">
          <a:extLst>
            <a:ext uri="{FF2B5EF4-FFF2-40B4-BE49-F238E27FC236}">
              <a16:creationId xmlns:a16="http://schemas.microsoft.com/office/drawing/2014/main" id="{17E4B2AC-32BC-4411-8147-F754C53351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4688" y="21324094"/>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13</xdr:row>
      <xdr:rowOff>0</xdr:rowOff>
    </xdr:from>
    <xdr:ext cx="12700" cy="12700"/>
    <xdr:pic>
      <xdr:nvPicPr>
        <xdr:cNvPr id="98" name="Picture 97" descr="https://applications.labor.ny.gov/wpp/images/spacer.gif">
          <a:extLst>
            <a:ext uri="{FF2B5EF4-FFF2-40B4-BE49-F238E27FC236}">
              <a16:creationId xmlns:a16="http://schemas.microsoft.com/office/drawing/2014/main" id="{8BD54C30-2343-4897-9270-D0C1DE30FE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4688" y="21324094"/>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13</xdr:row>
      <xdr:rowOff>0</xdr:rowOff>
    </xdr:from>
    <xdr:ext cx="12700" cy="12700"/>
    <xdr:pic>
      <xdr:nvPicPr>
        <xdr:cNvPr id="99" name="Picture 98" descr="https://applications.labor.ny.gov/wpp/images/spacer.gif">
          <a:extLst>
            <a:ext uri="{FF2B5EF4-FFF2-40B4-BE49-F238E27FC236}">
              <a16:creationId xmlns:a16="http://schemas.microsoft.com/office/drawing/2014/main" id="{7F68FDE7-A43A-4B35-A956-FF7B8D96F6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4688" y="21324094"/>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13</xdr:row>
      <xdr:rowOff>0</xdr:rowOff>
    </xdr:from>
    <xdr:ext cx="12700" cy="12700"/>
    <xdr:pic>
      <xdr:nvPicPr>
        <xdr:cNvPr id="100" name="Picture 99" descr="https://applications.labor.ny.gov/wpp/images/spacer.gif">
          <a:extLst>
            <a:ext uri="{FF2B5EF4-FFF2-40B4-BE49-F238E27FC236}">
              <a16:creationId xmlns:a16="http://schemas.microsoft.com/office/drawing/2014/main" id="{533D615A-4332-4DBE-B402-FF9E35E505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4688" y="21324094"/>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15</xdr:row>
      <xdr:rowOff>0</xdr:rowOff>
    </xdr:from>
    <xdr:to>
      <xdr:col>0</xdr:col>
      <xdr:colOff>12700</xdr:colOff>
      <xdr:row>15</xdr:row>
      <xdr:rowOff>0</xdr:rowOff>
    </xdr:to>
    <xdr:pic>
      <xdr:nvPicPr>
        <xdr:cNvPr id="2" name="Picture 1" descr="https://applications.labor.ny.gov/wpp/images/spacer.gif">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52154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xdr:row>
      <xdr:rowOff>0</xdr:rowOff>
    </xdr:from>
    <xdr:to>
      <xdr:col>1</xdr:col>
      <xdr:colOff>12700</xdr:colOff>
      <xdr:row>15</xdr:row>
      <xdr:rowOff>0</xdr:rowOff>
    </xdr:to>
    <xdr:pic>
      <xdr:nvPicPr>
        <xdr:cNvPr id="3" name="Picture 2" descr="https://applications.labor.ny.gov/wpp/images/spacer.gif">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84550" y="2252154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15</xdr:row>
      <xdr:rowOff>0</xdr:rowOff>
    </xdr:from>
    <xdr:to>
      <xdr:col>3</xdr:col>
      <xdr:colOff>12700</xdr:colOff>
      <xdr:row>15</xdr:row>
      <xdr:rowOff>0</xdr:rowOff>
    </xdr:to>
    <xdr:pic>
      <xdr:nvPicPr>
        <xdr:cNvPr id="4" name="Picture 3" descr="https://applications.labor.ny.gov/wpp/images/spacer.gif">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00800" y="2252154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15</xdr:row>
      <xdr:rowOff>0</xdr:rowOff>
    </xdr:from>
    <xdr:to>
      <xdr:col>4</xdr:col>
      <xdr:colOff>12700</xdr:colOff>
      <xdr:row>15</xdr:row>
      <xdr:rowOff>0</xdr:rowOff>
    </xdr:to>
    <xdr:pic>
      <xdr:nvPicPr>
        <xdr:cNvPr id="5" name="Picture 4" descr="https://applications.labor.ny.gov/wpp/images/spacer.gif">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40650" y="2252154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15</xdr:row>
      <xdr:rowOff>0</xdr:rowOff>
    </xdr:from>
    <xdr:to>
      <xdr:col>5</xdr:col>
      <xdr:colOff>12700</xdr:colOff>
      <xdr:row>15</xdr:row>
      <xdr:rowOff>0</xdr:rowOff>
    </xdr:to>
    <xdr:pic>
      <xdr:nvPicPr>
        <xdr:cNvPr id="6" name="Picture 5" descr="https://applications.labor.ny.gov/wpp/images/spacer.gif">
          <a:extLst>
            <a:ext uri="{FF2B5EF4-FFF2-40B4-BE49-F238E27FC236}">
              <a16:creationId xmlns:a16="http://schemas.microsoft.com/office/drawing/2014/main" id="{00000000-0008-0000-0C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05900" y="2252154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15</xdr:row>
      <xdr:rowOff>0</xdr:rowOff>
    </xdr:from>
    <xdr:to>
      <xdr:col>6</xdr:col>
      <xdr:colOff>12700</xdr:colOff>
      <xdr:row>15</xdr:row>
      <xdr:rowOff>0</xdr:rowOff>
    </xdr:to>
    <xdr:pic>
      <xdr:nvPicPr>
        <xdr:cNvPr id="7" name="Picture 6" descr="https://applications.labor.ny.gov/wpp/images/spacer.gif">
          <a:extLst>
            <a:ext uri="{FF2B5EF4-FFF2-40B4-BE49-F238E27FC236}">
              <a16:creationId xmlns:a16="http://schemas.microsoft.com/office/drawing/2014/main" id="{00000000-0008-0000-0C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0" y="2252154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15</xdr:row>
      <xdr:rowOff>0</xdr:rowOff>
    </xdr:from>
    <xdr:to>
      <xdr:col>9</xdr:col>
      <xdr:colOff>12700</xdr:colOff>
      <xdr:row>15</xdr:row>
      <xdr:rowOff>0</xdr:rowOff>
    </xdr:to>
    <xdr:pic>
      <xdr:nvPicPr>
        <xdr:cNvPr id="8" name="Picture 7" descr="https://applications.labor.ny.gov/wpp/images/spacer.gif">
          <a:extLst>
            <a:ext uri="{FF2B5EF4-FFF2-40B4-BE49-F238E27FC236}">
              <a16:creationId xmlns:a16="http://schemas.microsoft.com/office/drawing/2014/main" id="{00000000-0008-0000-0C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04900" y="2252154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15</xdr:row>
      <xdr:rowOff>0</xdr:rowOff>
    </xdr:from>
    <xdr:to>
      <xdr:col>10</xdr:col>
      <xdr:colOff>12700</xdr:colOff>
      <xdr:row>15</xdr:row>
      <xdr:rowOff>0</xdr:rowOff>
    </xdr:to>
    <xdr:pic>
      <xdr:nvPicPr>
        <xdr:cNvPr id="9" name="Picture 8" descr="https://applications.labor.ny.gov/wpp/images/spacer.gif">
          <a:extLst>
            <a:ext uri="{FF2B5EF4-FFF2-40B4-BE49-F238E27FC236}">
              <a16:creationId xmlns:a16="http://schemas.microsoft.com/office/drawing/2014/main" id="{00000000-0008-0000-0C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71700" y="2252154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15</xdr:row>
      <xdr:rowOff>0</xdr:rowOff>
    </xdr:from>
    <xdr:to>
      <xdr:col>11</xdr:col>
      <xdr:colOff>12700</xdr:colOff>
      <xdr:row>15</xdr:row>
      <xdr:rowOff>0</xdr:rowOff>
    </xdr:to>
    <xdr:pic>
      <xdr:nvPicPr>
        <xdr:cNvPr id="10" name="Picture 9" descr="https://applications.labor.ny.gov/wpp/images/spacer.gif">
          <a:extLst>
            <a:ext uri="{FF2B5EF4-FFF2-40B4-BE49-F238E27FC236}">
              <a16:creationId xmlns:a16="http://schemas.microsoft.com/office/drawing/2014/main" id="{00000000-0008-0000-0C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46500" y="2252154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15</xdr:row>
      <xdr:rowOff>0</xdr:rowOff>
    </xdr:from>
    <xdr:to>
      <xdr:col>12</xdr:col>
      <xdr:colOff>12700</xdr:colOff>
      <xdr:row>15</xdr:row>
      <xdr:rowOff>0</xdr:rowOff>
    </xdr:to>
    <xdr:pic>
      <xdr:nvPicPr>
        <xdr:cNvPr id="11" name="Picture 10" descr="https://applications.labor.ny.gov/wpp/images/spacer.gif">
          <a:extLst>
            <a:ext uri="{FF2B5EF4-FFF2-40B4-BE49-F238E27FC236}">
              <a16:creationId xmlns:a16="http://schemas.microsoft.com/office/drawing/2014/main" id="{00000000-0008-0000-0C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22850" y="2252154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xdr:row>
      <xdr:rowOff>0</xdr:rowOff>
    </xdr:from>
    <xdr:to>
      <xdr:col>1</xdr:col>
      <xdr:colOff>12700</xdr:colOff>
      <xdr:row>15</xdr:row>
      <xdr:rowOff>0</xdr:rowOff>
    </xdr:to>
    <xdr:pic>
      <xdr:nvPicPr>
        <xdr:cNvPr id="12" name="Picture 11" descr="https://applications.labor.ny.gov/wpp/images/spacer.gif">
          <a:extLst>
            <a:ext uri="{FF2B5EF4-FFF2-40B4-BE49-F238E27FC236}">
              <a16:creationId xmlns:a16="http://schemas.microsoft.com/office/drawing/2014/main" id="{00000000-0008-0000-0C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84550" y="2252154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0</xdr:colOff>
      <xdr:row>15</xdr:row>
      <xdr:rowOff>0</xdr:rowOff>
    </xdr:from>
    <xdr:ext cx="12700" cy="12700"/>
    <xdr:pic>
      <xdr:nvPicPr>
        <xdr:cNvPr id="13" name="Picture 12" descr="https://applications.labor.ny.gov/wpp/images/spacer.gif">
          <a:extLst>
            <a:ext uri="{FF2B5EF4-FFF2-40B4-BE49-F238E27FC236}">
              <a16:creationId xmlns:a16="http://schemas.microsoft.com/office/drawing/2014/main" id="{00000000-0008-0000-0C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63300" y="2252154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xdr:row>
      <xdr:rowOff>0</xdr:rowOff>
    </xdr:from>
    <xdr:ext cx="12700" cy="12700"/>
    <xdr:pic>
      <xdr:nvPicPr>
        <xdr:cNvPr id="14" name="Picture 13" descr="https://applications.labor.ny.gov/wpp/images/spacer.gif">
          <a:extLst>
            <a:ext uri="{FF2B5EF4-FFF2-40B4-BE49-F238E27FC236}">
              <a16:creationId xmlns:a16="http://schemas.microsoft.com/office/drawing/2014/main" id="{00000000-0008-0000-0C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30100" y="2252154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15</xdr:row>
      <xdr:rowOff>0</xdr:rowOff>
    </xdr:from>
    <xdr:to>
      <xdr:col>1</xdr:col>
      <xdr:colOff>12700</xdr:colOff>
      <xdr:row>15</xdr:row>
      <xdr:rowOff>0</xdr:rowOff>
    </xdr:to>
    <xdr:pic>
      <xdr:nvPicPr>
        <xdr:cNvPr id="15" name="Picture 14" descr="https://applications.labor.ny.gov/wpp/images/spacer.gif">
          <a:extLst>
            <a:ext uri="{FF2B5EF4-FFF2-40B4-BE49-F238E27FC236}">
              <a16:creationId xmlns:a16="http://schemas.microsoft.com/office/drawing/2014/main" id="{00000000-0008-0000-0C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84550" y="2252154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xdr:row>
      <xdr:rowOff>0</xdr:rowOff>
    </xdr:from>
    <xdr:to>
      <xdr:col>1</xdr:col>
      <xdr:colOff>12700</xdr:colOff>
      <xdr:row>15</xdr:row>
      <xdr:rowOff>0</xdr:rowOff>
    </xdr:to>
    <xdr:pic>
      <xdr:nvPicPr>
        <xdr:cNvPr id="16" name="Picture 15" descr="https://applications.labor.ny.gov/wpp/images/spacer.gif">
          <a:extLst>
            <a:ext uri="{FF2B5EF4-FFF2-40B4-BE49-F238E27FC236}">
              <a16:creationId xmlns:a16="http://schemas.microsoft.com/office/drawing/2014/main" id="{C32242F5-160D-43DF-974D-2184B608A0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xdr:row>
      <xdr:rowOff>0</xdr:rowOff>
    </xdr:from>
    <xdr:to>
      <xdr:col>1</xdr:col>
      <xdr:colOff>12700</xdr:colOff>
      <xdr:row>15</xdr:row>
      <xdr:rowOff>0</xdr:rowOff>
    </xdr:to>
    <xdr:pic>
      <xdr:nvPicPr>
        <xdr:cNvPr id="17" name="Picture 16" descr="https://applications.labor.ny.gov/wpp/images/spacer.gif">
          <a:extLst>
            <a:ext uri="{FF2B5EF4-FFF2-40B4-BE49-F238E27FC236}">
              <a16:creationId xmlns:a16="http://schemas.microsoft.com/office/drawing/2014/main" id="{17213BF1-EC3D-428B-8D29-02A34DF271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xdr:row>
      <xdr:rowOff>0</xdr:rowOff>
    </xdr:from>
    <xdr:to>
      <xdr:col>1</xdr:col>
      <xdr:colOff>12700</xdr:colOff>
      <xdr:row>15</xdr:row>
      <xdr:rowOff>0</xdr:rowOff>
    </xdr:to>
    <xdr:pic>
      <xdr:nvPicPr>
        <xdr:cNvPr id="18" name="Picture 17" descr="https://applications.labor.ny.gov/wpp/images/spacer.gif">
          <a:extLst>
            <a:ext uri="{FF2B5EF4-FFF2-40B4-BE49-F238E27FC236}">
              <a16:creationId xmlns:a16="http://schemas.microsoft.com/office/drawing/2014/main" id="{C3C5A1E5-2D67-48D2-8032-A1B51B88B0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xdr:row>
      <xdr:rowOff>0</xdr:rowOff>
    </xdr:from>
    <xdr:to>
      <xdr:col>1</xdr:col>
      <xdr:colOff>12700</xdr:colOff>
      <xdr:row>15</xdr:row>
      <xdr:rowOff>0</xdr:rowOff>
    </xdr:to>
    <xdr:pic>
      <xdr:nvPicPr>
        <xdr:cNvPr id="19" name="Picture 18" descr="https://applications.labor.ny.gov/wpp/images/spacer.gif">
          <a:extLst>
            <a:ext uri="{FF2B5EF4-FFF2-40B4-BE49-F238E27FC236}">
              <a16:creationId xmlns:a16="http://schemas.microsoft.com/office/drawing/2014/main" id="{C716D700-6BC3-45CF-BB65-64DF439927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xdr:row>
      <xdr:rowOff>0</xdr:rowOff>
    </xdr:from>
    <xdr:to>
      <xdr:col>1</xdr:col>
      <xdr:colOff>12700</xdr:colOff>
      <xdr:row>15</xdr:row>
      <xdr:rowOff>0</xdr:rowOff>
    </xdr:to>
    <xdr:pic>
      <xdr:nvPicPr>
        <xdr:cNvPr id="20" name="Picture 19" descr="https://applications.labor.ny.gov/wpp/images/spacer.gif">
          <a:extLst>
            <a:ext uri="{FF2B5EF4-FFF2-40B4-BE49-F238E27FC236}">
              <a16:creationId xmlns:a16="http://schemas.microsoft.com/office/drawing/2014/main" id="{340A178B-DC9E-42D5-80DC-03A81181A3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15</xdr:row>
      <xdr:rowOff>0</xdr:rowOff>
    </xdr:from>
    <xdr:ext cx="12700" cy="12700"/>
    <xdr:pic>
      <xdr:nvPicPr>
        <xdr:cNvPr id="21" name="Picture 20" descr="https://applications.labor.ny.gov/wpp/images/spacer.gif">
          <a:extLst>
            <a:ext uri="{FF2B5EF4-FFF2-40B4-BE49-F238E27FC236}">
              <a16:creationId xmlns:a16="http://schemas.microsoft.com/office/drawing/2014/main" id="{10F8950B-712C-495A-8CBA-FB0903DDF0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15</xdr:row>
      <xdr:rowOff>0</xdr:rowOff>
    </xdr:from>
    <xdr:to>
      <xdr:col>1</xdr:col>
      <xdr:colOff>12700</xdr:colOff>
      <xdr:row>15</xdr:row>
      <xdr:rowOff>0</xdr:rowOff>
    </xdr:to>
    <xdr:pic>
      <xdr:nvPicPr>
        <xdr:cNvPr id="22" name="Picture 21" descr="https://applications.labor.ny.gov/wpp/images/spacer.gif">
          <a:extLst>
            <a:ext uri="{FF2B5EF4-FFF2-40B4-BE49-F238E27FC236}">
              <a16:creationId xmlns:a16="http://schemas.microsoft.com/office/drawing/2014/main" id="{2FC30FCC-9D2E-4E66-89C0-542FB268B2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xdr:row>
      <xdr:rowOff>0</xdr:rowOff>
    </xdr:from>
    <xdr:to>
      <xdr:col>1</xdr:col>
      <xdr:colOff>12700</xdr:colOff>
      <xdr:row>15</xdr:row>
      <xdr:rowOff>0</xdr:rowOff>
    </xdr:to>
    <xdr:pic>
      <xdr:nvPicPr>
        <xdr:cNvPr id="23" name="Picture 22" descr="https://applications.labor.ny.gov/wpp/images/spacer.gif">
          <a:extLst>
            <a:ext uri="{FF2B5EF4-FFF2-40B4-BE49-F238E27FC236}">
              <a16:creationId xmlns:a16="http://schemas.microsoft.com/office/drawing/2014/main" id="{C67910A5-DE72-49B3-A93D-917147CA20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xdr:row>
      <xdr:rowOff>0</xdr:rowOff>
    </xdr:from>
    <xdr:to>
      <xdr:col>1</xdr:col>
      <xdr:colOff>12700</xdr:colOff>
      <xdr:row>15</xdr:row>
      <xdr:rowOff>0</xdr:rowOff>
    </xdr:to>
    <xdr:pic>
      <xdr:nvPicPr>
        <xdr:cNvPr id="24" name="Picture 23" descr="https://applications.labor.ny.gov/wpp/images/spacer.gif">
          <a:extLst>
            <a:ext uri="{FF2B5EF4-FFF2-40B4-BE49-F238E27FC236}">
              <a16:creationId xmlns:a16="http://schemas.microsoft.com/office/drawing/2014/main" id="{E3596231-C776-4730-86C2-2D95512B16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xdr:row>
      <xdr:rowOff>0</xdr:rowOff>
    </xdr:from>
    <xdr:to>
      <xdr:col>1</xdr:col>
      <xdr:colOff>12700</xdr:colOff>
      <xdr:row>15</xdr:row>
      <xdr:rowOff>0</xdr:rowOff>
    </xdr:to>
    <xdr:pic>
      <xdr:nvPicPr>
        <xdr:cNvPr id="25" name="Picture 24" descr="https://applications.labor.ny.gov/wpp/images/spacer.gif">
          <a:extLst>
            <a:ext uri="{FF2B5EF4-FFF2-40B4-BE49-F238E27FC236}">
              <a16:creationId xmlns:a16="http://schemas.microsoft.com/office/drawing/2014/main" id="{F2976BDD-723E-4883-AFCD-3D032871E9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xdr:row>
      <xdr:rowOff>0</xdr:rowOff>
    </xdr:from>
    <xdr:to>
      <xdr:col>1</xdr:col>
      <xdr:colOff>12700</xdr:colOff>
      <xdr:row>15</xdr:row>
      <xdr:rowOff>0</xdr:rowOff>
    </xdr:to>
    <xdr:pic>
      <xdr:nvPicPr>
        <xdr:cNvPr id="26" name="Picture 25" descr="https://applications.labor.ny.gov/wpp/images/spacer.gif">
          <a:extLst>
            <a:ext uri="{FF2B5EF4-FFF2-40B4-BE49-F238E27FC236}">
              <a16:creationId xmlns:a16="http://schemas.microsoft.com/office/drawing/2014/main" id="{CC032B3C-CE6A-43BF-8187-91438780DB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xdr:row>
      <xdr:rowOff>0</xdr:rowOff>
    </xdr:from>
    <xdr:to>
      <xdr:col>1</xdr:col>
      <xdr:colOff>12700</xdr:colOff>
      <xdr:row>15</xdr:row>
      <xdr:rowOff>0</xdr:rowOff>
    </xdr:to>
    <xdr:pic>
      <xdr:nvPicPr>
        <xdr:cNvPr id="27" name="Picture 26" descr="https://applications.labor.ny.gov/wpp/images/spacer.gif">
          <a:extLst>
            <a:ext uri="{FF2B5EF4-FFF2-40B4-BE49-F238E27FC236}">
              <a16:creationId xmlns:a16="http://schemas.microsoft.com/office/drawing/2014/main" id="{ED11C07C-471B-4F3D-BD28-E928519584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xdr:row>
      <xdr:rowOff>0</xdr:rowOff>
    </xdr:from>
    <xdr:to>
      <xdr:col>1</xdr:col>
      <xdr:colOff>12700</xdr:colOff>
      <xdr:row>15</xdr:row>
      <xdr:rowOff>0</xdr:rowOff>
    </xdr:to>
    <xdr:pic>
      <xdr:nvPicPr>
        <xdr:cNvPr id="28" name="Picture 27" descr="https://applications.labor.ny.gov/wpp/images/spacer.gif">
          <a:extLst>
            <a:ext uri="{FF2B5EF4-FFF2-40B4-BE49-F238E27FC236}">
              <a16:creationId xmlns:a16="http://schemas.microsoft.com/office/drawing/2014/main" id="{D764B9CB-94A0-4D2B-AAC9-4413A8660B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xdr:row>
      <xdr:rowOff>0</xdr:rowOff>
    </xdr:from>
    <xdr:to>
      <xdr:col>1</xdr:col>
      <xdr:colOff>12700</xdr:colOff>
      <xdr:row>15</xdr:row>
      <xdr:rowOff>0</xdr:rowOff>
    </xdr:to>
    <xdr:pic>
      <xdr:nvPicPr>
        <xdr:cNvPr id="29" name="Picture 28" descr="https://applications.labor.ny.gov/wpp/images/spacer.gif">
          <a:extLst>
            <a:ext uri="{FF2B5EF4-FFF2-40B4-BE49-F238E27FC236}">
              <a16:creationId xmlns:a16="http://schemas.microsoft.com/office/drawing/2014/main" id="{AEE6C3C0-5EBE-4B7B-80A3-A19EC7B65E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xdr:row>
      <xdr:rowOff>0</xdr:rowOff>
    </xdr:from>
    <xdr:to>
      <xdr:col>1</xdr:col>
      <xdr:colOff>12700</xdr:colOff>
      <xdr:row>15</xdr:row>
      <xdr:rowOff>0</xdr:rowOff>
    </xdr:to>
    <xdr:pic>
      <xdr:nvPicPr>
        <xdr:cNvPr id="30" name="Picture 29" descr="https://applications.labor.ny.gov/wpp/images/spacer.gif">
          <a:extLst>
            <a:ext uri="{FF2B5EF4-FFF2-40B4-BE49-F238E27FC236}">
              <a16:creationId xmlns:a16="http://schemas.microsoft.com/office/drawing/2014/main" id="{7E8965E8-8813-40B1-9003-A20833FCAB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xdr:row>
      <xdr:rowOff>0</xdr:rowOff>
    </xdr:from>
    <xdr:to>
      <xdr:col>1</xdr:col>
      <xdr:colOff>12700</xdr:colOff>
      <xdr:row>15</xdr:row>
      <xdr:rowOff>0</xdr:rowOff>
    </xdr:to>
    <xdr:pic>
      <xdr:nvPicPr>
        <xdr:cNvPr id="31" name="Picture 30" descr="https://applications.labor.ny.gov/wpp/images/spacer.gif">
          <a:extLst>
            <a:ext uri="{FF2B5EF4-FFF2-40B4-BE49-F238E27FC236}">
              <a16:creationId xmlns:a16="http://schemas.microsoft.com/office/drawing/2014/main" id="{D1F99E61-CE2D-4CD5-8F43-C9BE66008E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xdr:row>
      <xdr:rowOff>0</xdr:rowOff>
    </xdr:from>
    <xdr:to>
      <xdr:col>1</xdr:col>
      <xdr:colOff>12700</xdr:colOff>
      <xdr:row>15</xdr:row>
      <xdr:rowOff>0</xdr:rowOff>
    </xdr:to>
    <xdr:pic>
      <xdr:nvPicPr>
        <xdr:cNvPr id="32" name="Picture 31" descr="https://applications.labor.ny.gov/wpp/images/spacer.gif">
          <a:extLst>
            <a:ext uri="{FF2B5EF4-FFF2-40B4-BE49-F238E27FC236}">
              <a16:creationId xmlns:a16="http://schemas.microsoft.com/office/drawing/2014/main" id="{E602DB44-EF4F-40A2-9253-E28C90384D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xdr:row>
      <xdr:rowOff>0</xdr:rowOff>
    </xdr:from>
    <xdr:to>
      <xdr:col>1</xdr:col>
      <xdr:colOff>12700</xdr:colOff>
      <xdr:row>15</xdr:row>
      <xdr:rowOff>0</xdr:rowOff>
    </xdr:to>
    <xdr:pic>
      <xdr:nvPicPr>
        <xdr:cNvPr id="33" name="Picture 32" descr="https://applications.labor.ny.gov/wpp/images/spacer.gif">
          <a:extLst>
            <a:ext uri="{FF2B5EF4-FFF2-40B4-BE49-F238E27FC236}">
              <a16:creationId xmlns:a16="http://schemas.microsoft.com/office/drawing/2014/main" id="{8EE430F6-DA68-44EB-8820-CB323CCDB6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xdr:row>
      <xdr:rowOff>0</xdr:rowOff>
    </xdr:from>
    <xdr:to>
      <xdr:col>1</xdr:col>
      <xdr:colOff>12700</xdr:colOff>
      <xdr:row>15</xdr:row>
      <xdr:rowOff>0</xdr:rowOff>
    </xdr:to>
    <xdr:pic>
      <xdr:nvPicPr>
        <xdr:cNvPr id="34" name="Picture 33" descr="https://applications.labor.ny.gov/wpp/images/spacer.gif">
          <a:extLst>
            <a:ext uri="{FF2B5EF4-FFF2-40B4-BE49-F238E27FC236}">
              <a16:creationId xmlns:a16="http://schemas.microsoft.com/office/drawing/2014/main" id="{8555FDD1-615D-4233-88B5-C6CC2095E8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15</xdr:row>
      <xdr:rowOff>0</xdr:rowOff>
    </xdr:from>
    <xdr:ext cx="12700" cy="12700"/>
    <xdr:pic>
      <xdr:nvPicPr>
        <xdr:cNvPr id="35" name="Picture 34" descr="https://applications.labor.ny.gov/wpp/images/spacer.gif">
          <a:extLst>
            <a:ext uri="{FF2B5EF4-FFF2-40B4-BE49-F238E27FC236}">
              <a16:creationId xmlns:a16="http://schemas.microsoft.com/office/drawing/2014/main" id="{D888BA19-16A4-4873-8A65-A7F9F584AC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15</xdr:row>
      <xdr:rowOff>0</xdr:rowOff>
    </xdr:from>
    <xdr:to>
      <xdr:col>1</xdr:col>
      <xdr:colOff>12700</xdr:colOff>
      <xdr:row>15</xdr:row>
      <xdr:rowOff>0</xdr:rowOff>
    </xdr:to>
    <xdr:pic>
      <xdr:nvPicPr>
        <xdr:cNvPr id="36" name="Picture 35" descr="https://applications.labor.ny.gov/wpp/images/spacer.gif">
          <a:extLst>
            <a:ext uri="{FF2B5EF4-FFF2-40B4-BE49-F238E27FC236}">
              <a16:creationId xmlns:a16="http://schemas.microsoft.com/office/drawing/2014/main" id="{57115004-84E8-4E35-95C5-68265E44B4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xdr:row>
      <xdr:rowOff>0</xdr:rowOff>
    </xdr:from>
    <xdr:to>
      <xdr:col>1</xdr:col>
      <xdr:colOff>12700</xdr:colOff>
      <xdr:row>15</xdr:row>
      <xdr:rowOff>0</xdr:rowOff>
    </xdr:to>
    <xdr:pic>
      <xdr:nvPicPr>
        <xdr:cNvPr id="37" name="Picture 36" descr="https://applications.labor.ny.gov/wpp/images/spacer.gif">
          <a:extLst>
            <a:ext uri="{FF2B5EF4-FFF2-40B4-BE49-F238E27FC236}">
              <a16:creationId xmlns:a16="http://schemas.microsoft.com/office/drawing/2014/main" id="{D98BBD40-8B13-4BB8-B306-AC009AC169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xdr:row>
      <xdr:rowOff>0</xdr:rowOff>
    </xdr:from>
    <xdr:to>
      <xdr:col>1</xdr:col>
      <xdr:colOff>12700</xdr:colOff>
      <xdr:row>15</xdr:row>
      <xdr:rowOff>0</xdr:rowOff>
    </xdr:to>
    <xdr:pic>
      <xdr:nvPicPr>
        <xdr:cNvPr id="38" name="Picture 37" descr="https://applications.labor.ny.gov/wpp/images/spacer.gif">
          <a:extLst>
            <a:ext uri="{FF2B5EF4-FFF2-40B4-BE49-F238E27FC236}">
              <a16:creationId xmlns:a16="http://schemas.microsoft.com/office/drawing/2014/main" id="{74C676C9-345E-4811-8297-7734A0513D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15</xdr:row>
      <xdr:rowOff>0</xdr:rowOff>
    </xdr:from>
    <xdr:ext cx="12700" cy="12700"/>
    <xdr:pic>
      <xdr:nvPicPr>
        <xdr:cNvPr id="39" name="Picture 38" descr="https://applications.labor.ny.gov/wpp/images/spacer.gif">
          <a:extLst>
            <a:ext uri="{FF2B5EF4-FFF2-40B4-BE49-F238E27FC236}">
              <a16:creationId xmlns:a16="http://schemas.microsoft.com/office/drawing/2014/main" id="{7192AC1E-6AA4-4438-AD51-2D16E0D4A3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15</xdr:row>
      <xdr:rowOff>0</xdr:rowOff>
    </xdr:from>
    <xdr:to>
      <xdr:col>1</xdr:col>
      <xdr:colOff>12700</xdr:colOff>
      <xdr:row>15</xdr:row>
      <xdr:rowOff>0</xdr:rowOff>
    </xdr:to>
    <xdr:pic>
      <xdr:nvPicPr>
        <xdr:cNvPr id="40" name="Picture 39" descr="https://applications.labor.ny.gov/wpp/images/spacer.gif">
          <a:extLst>
            <a:ext uri="{FF2B5EF4-FFF2-40B4-BE49-F238E27FC236}">
              <a16:creationId xmlns:a16="http://schemas.microsoft.com/office/drawing/2014/main" id="{6AFE1FA5-174A-450B-8FE3-5EF4E97E83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xdr:row>
      <xdr:rowOff>0</xdr:rowOff>
    </xdr:from>
    <xdr:to>
      <xdr:col>1</xdr:col>
      <xdr:colOff>12700</xdr:colOff>
      <xdr:row>15</xdr:row>
      <xdr:rowOff>0</xdr:rowOff>
    </xdr:to>
    <xdr:pic>
      <xdr:nvPicPr>
        <xdr:cNvPr id="41" name="Picture 40" descr="https://applications.labor.ny.gov/wpp/images/spacer.gif">
          <a:extLst>
            <a:ext uri="{FF2B5EF4-FFF2-40B4-BE49-F238E27FC236}">
              <a16:creationId xmlns:a16="http://schemas.microsoft.com/office/drawing/2014/main" id="{8F547490-FAC2-48B2-B296-A3424B413F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xdr:row>
      <xdr:rowOff>0</xdr:rowOff>
    </xdr:from>
    <xdr:to>
      <xdr:col>1</xdr:col>
      <xdr:colOff>12700</xdr:colOff>
      <xdr:row>15</xdr:row>
      <xdr:rowOff>0</xdr:rowOff>
    </xdr:to>
    <xdr:pic>
      <xdr:nvPicPr>
        <xdr:cNvPr id="42" name="Picture 41" descr="https://applications.labor.ny.gov/wpp/images/spacer.gif">
          <a:extLst>
            <a:ext uri="{FF2B5EF4-FFF2-40B4-BE49-F238E27FC236}">
              <a16:creationId xmlns:a16="http://schemas.microsoft.com/office/drawing/2014/main" id="{7831BAA6-497A-4978-94C5-426F0E4855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xdr:row>
      <xdr:rowOff>0</xdr:rowOff>
    </xdr:from>
    <xdr:to>
      <xdr:col>1</xdr:col>
      <xdr:colOff>12700</xdr:colOff>
      <xdr:row>15</xdr:row>
      <xdr:rowOff>0</xdr:rowOff>
    </xdr:to>
    <xdr:pic>
      <xdr:nvPicPr>
        <xdr:cNvPr id="43" name="Picture 42" descr="https://applications.labor.ny.gov/wpp/images/spacer.gif">
          <a:extLst>
            <a:ext uri="{FF2B5EF4-FFF2-40B4-BE49-F238E27FC236}">
              <a16:creationId xmlns:a16="http://schemas.microsoft.com/office/drawing/2014/main" id="{1EE53385-32F1-45C2-9D21-62CC46A7C0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xdr:row>
      <xdr:rowOff>0</xdr:rowOff>
    </xdr:from>
    <xdr:to>
      <xdr:col>1</xdr:col>
      <xdr:colOff>12700</xdr:colOff>
      <xdr:row>15</xdr:row>
      <xdr:rowOff>0</xdr:rowOff>
    </xdr:to>
    <xdr:pic>
      <xdr:nvPicPr>
        <xdr:cNvPr id="44" name="Picture 43" descr="https://applications.labor.ny.gov/wpp/images/spacer.gif">
          <a:extLst>
            <a:ext uri="{FF2B5EF4-FFF2-40B4-BE49-F238E27FC236}">
              <a16:creationId xmlns:a16="http://schemas.microsoft.com/office/drawing/2014/main" id="{91D03F98-0B42-4F5E-B533-F698A35356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xdr:row>
      <xdr:rowOff>0</xdr:rowOff>
    </xdr:from>
    <xdr:to>
      <xdr:col>1</xdr:col>
      <xdr:colOff>12700</xdr:colOff>
      <xdr:row>15</xdr:row>
      <xdr:rowOff>0</xdr:rowOff>
    </xdr:to>
    <xdr:pic>
      <xdr:nvPicPr>
        <xdr:cNvPr id="45" name="Picture 44" descr="https://applications.labor.ny.gov/wpp/images/spacer.gif">
          <a:extLst>
            <a:ext uri="{FF2B5EF4-FFF2-40B4-BE49-F238E27FC236}">
              <a16:creationId xmlns:a16="http://schemas.microsoft.com/office/drawing/2014/main" id="{9BE23ECC-701D-426A-84FD-0C282B405B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xdr:row>
      <xdr:rowOff>0</xdr:rowOff>
    </xdr:from>
    <xdr:to>
      <xdr:col>1</xdr:col>
      <xdr:colOff>12700</xdr:colOff>
      <xdr:row>15</xdr:row>
      <xdr:rowOff>0</xdr:rowOff>
    </xdr:to>
    <xdr:pic>
      <xdr:nvPicPr>
        <xdr:cNvPr id="46" name="Picture 45" descr="https://applications.labor.ny.gov/wpp/images/spacer.gif">
          <a:extLst>
            <a:ext uri="{FF2B5EF4-FFF2-40B4-BE49-F238E27FC236}">
              <a16:creationId xmlns:a16="http://schemas.microsoft.com/office/drawing/2014/main" id="{AA1BD550-3988-46A4-8604-BEFEE3F538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xdr:row>
      <xdr:rowOff>0</xdr:rowOff>
    </xdr:from>
    <xdr:to>
      <xdr:col>1</xdr:col>
      <xdr:colOff>12700</xdr:colOff>
      <xdr:row>15</xdr:row>
      <xdr:rowOff>0</xdr:rowOff>
    </xdr:to>
    <xdr:pic>
      <xdr:nvPicPr>
        <xdr:cNvPr id="47" name="Picture 46" descr="https://applications.labor.ny.gov/wpp/images/spacer.gif">
          <a:extLst>
            <a:ext uri="{FF2B5EF4-FFF2-40B4-BE49-F238E27FC236}">
              <a16:creationId xmlns:a16="http://schemas.microsoft.com/office/drawing/2014/main" id="{3B23000D-1A6B-44C9-B0BF-54E3B27B91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xdr:row>
      <xdr:rowOff>0</xdr:rowOff>
    </xdr:from>
    <xdr:to>
      <xdr:col>1</xdr:col>
      <xdr:colOff>12700</xdr:colOff>
      <xdr:row>15</xdr:row>
      <xdr:rowOff>0</xdr:rowOff>
    </xdr:to>
    <xdr:pic>
      <xdr:nvPicPr>
        <xdr:cNvPr id="48" name="Picture 47" descr="https://applications.labor.ny.gov/wpp/images/spacer.gif">
          <a:extLst>
            <a:ext uri="{FF2B5EF4-FFF2-40B4-BE49-F238E27FC236}">
              <a16:creationId xmlns:a16="http://schemas.microsoft.com/office/drawing/2014/main" id="{632F8B85-31E4-40FB-A93B-9DCDC9ED27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xdr:row>
      <xdr:rowOff>0</xdr:rowOff>
    </xdr:from>
    <xdr:to>
      <xdr:col>1</xdr:col>
      <xdr:colOff>12700</xdr:colOff>
      <xdr:row>15</xdr:row>
      <xdr:rowOff>0</xdr:rowOff>
    </xdr:to>
    <xdr:pic>
      <xdr:nvPicPr>
        <xdr:cNvPr id="49" name="Picture 48" descr="https://applications.labor.ny.gov/wpp/images/spacer.gif">
          <a:extLst>
            <a:ext uri="{FF2B5EF4-FFF2-40B4-BE49-F238E27FC236}">
              <a16:creationId xmlns:a16="http://schemas.microsoft.com/office/drawing/2014/main" id="{9D95DB95-01D2-4B20-A13B-7BC86B4D13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xdr:row>
      <xdr:rowOff>0</xdr:rowOff>
    </xdr:from>
    <xdr:to>
      <xdr:col>1</xdr:col>
      <xdr:colOff>12700</xdr:colOff>
      <xdr:row>15</xdr:row>
      <xdr:rowOff>0</xdr:rowOff>
    </xdr:to>
    <xdr:pic>
      <xdr:nvPicPr>
        <xdr:cNvPr id="50" name="Picture 49" descr="https://applications.labor.ny.gov/wpp/images/spacer.gif">
          <a:extLst>
            <a:ext uri="{FF2B5EF4-FFF2-40B4-BE49-F238E27FC236}">
              <a16:creationId xmlns:a16="http://schemas.microsoft.com/office/drawing/2014/main" id="{4177C466-730B-4809-86B4-327C602818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xdr:row>
      <xdr:rowOff>0</xdr:rowOff>
    </xdr:from>
    <xdr:to>
      <xdr:col>1</xdr:col>
      <xdr:colOff>12700</xdr:colOff>
      <xdr:row>15</xdr:row>
      <xdr:rowOff>0</xdr:rowOff>
    </xdr:to>
    <xdr:pic>
      <xdr:nvPicPr>
        <xdr:cNvPr id="51" name="Picture 50" descr="https://applications.labor.ny.gov/wpp/images/spacer.gif">
          <a:extLst>
            <a:ext uri="{FF2B5EF4-FFF2-40B4-BE49-F238E27FC236}">
              <a16:creationId xmlns:a16="http://schemas.microsoft.com/office/drawing/2014/main" id="{1AA9146D-DD66-4575-9FC9-6D757418D4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xdr:row>
      <xdr:rowOff>0</xdr:rowOff>
    </xdr:from>
    <xdr:to>
      <xdr:col>1</xdr:col>
      <xdr:colOff>12700</xdr:colOff>
      <xdr:row>15</xdr:row>
      <xdr:rowOff>0</xdr:rowOff>
    </xdr:to>
    <xdr:pic>
      <xdr:nvPicPr>
        <xdr:cNvPr id="52" name="Picture 51" descr="https://applications.labor.ny.gov/wpp/images/spacer.gif">
          <a:extLst>
            <a:ext uri="{FF2B5EF4-FFF2-40B4-BE49-F238E27FC236}">
              <a16:creationId xmlns:a16="http://schemas.microsoft.com/office/drawing/2014/main" id="{9D6A0ED0-0DE2-48EA-819C-B115BBBFD0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15</xdr:row>
      <xdr:rowOff>0</xdr:rowOff>
    </xdr:from>
    <xdr:ext cx="12700" cy="12700"/>
    <xdr:pic>
      <xdr:nvPicPr>
        <xdr:cNvPr id="53" name="Picture 52" descr="https://applications.labor.ny.gov/wpp/images/spacer.gif">
          <a:extLst>
            <a:ext uri="{FF2B5EF4-FFF2-40B4-BE49-F238E27FC236}">
              <a16:creationId xmlns:a16="http://schemas.microsoft.com/office/drawing/2014/main" id="{2CDE7EC7-B9CF-4423-903B-8C477957FD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15</xdr:row>
      <xdr:rowOff>0</xdr:rowOff>
    </xdr:from>
    <xdr:to>
      <xdr:col>1</xdr:col>
      <xdr:colOff>12700</xdr:colOff>
      <xdr:row>15</xdr:row>
      <xdr:rowOff>0</xdr:rowOff>
    </xdr:to>
    <xdr:pic>
      <xdr:nvPicPr>
        <xdr:cNvPr id="54" name="Picture 53" descr="https://applications.labor.ny.gov/wpp/images/spacer.gif">
          <a:extLst>
            <a:ext uri="{FF2B5EF4-FFF2-40B4-BE49-F238E27FC236}">
              <a16:creationId xmlns:a16="http://schemas.microsoft.com/office/drawing/2014/main" id="{FA3EC24D-066D-4F57-A52F-BE721E02EB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xdr:row>
      <xdr:rowOff>0</xdr:rowOff>
    </xdr:from>
    <xdr:to>
      <xdr:col>1</xdr:col>
      <xdr:colOff>12700</xdr:colOff>
      <xdr:row>15</xdr:row>
      <xdr:rowOff>0</xdr:rowOff>
    </xdr:to>
    <xdr:pic>
      <xdr:nvPicPr>
        <xdr:cNvPr id="55" name="Picture 54" descr="https://applications.labor.ny.gov/wpp/images/spacer.gif">
          <a:extLst>
            <a:ext uri="{FF2B5EF4-FFF2-40B4-BE49-F238E27FC236}">
              <a16:creationId xmlns:a16="http://schemas.microsoft.com/office/drawing/2014/main" id="{7BA8C756-CC5F-4846-8438-A97C0F4CAA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xdr:row>
      <xdr:rowOff>0</xdr:rowOff>
    </xdr:from>
    <xdr:to>
      <xdr:col>1</xdr:col>
      <xdr:colOff>12700</xdr:colOff>
      <xdr:row>15</xdr:row>
      <xdr:rowOff>0</xdr:rowOff>
    </xdr:to>
    <xdr:pic>
      <xdr:nvPicPr>
        <xdr:cNvPr id="56" name="Picture 55" descr="https://applications.labor.ny.gov/wpp/images/spacer.gif">
          <a:extLst>
            <a:ext uri="{FF2B5EF4-FFF2-40B4-BE49-F238E27FC236}">
              <a16:creationId xmlns:a16="http://schemas.microsoft.com/office/drawing/2014/main" id="{CE76D2A4-3029-4C11-ADBD-3AE4401E3B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15</xdr:row>
      <xdr:rowOff>0</xdr:rowOff>
    </xdr:from>
    <xdr:ext cx="12700" cy="12700"/>
    <xdr:pic>
      <xdr:nvPicPr>
        <xdr:cNvPr id="57" name="Picture 56" descr="https://applications.labor.ny.gov/wpp/images/spacer.gif">
          <a:extLst>
            <a:ext uri="{FF2B5EF4-FFF2-40B4-BE49-F238E27FC236}">
              <a16:creationId xmlns:a16="http://schemas.microsoft.com/office/drawing/2014/main" id="{3B4A89BE-23EE-4794-A3D4-5A5E70A3AA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15</xdr:row>
      <xdr:rowOff>0</xdr:rowOff>
    </xdr:from>
    <xdr:to>
      <xdr:col>1</xdr:col>
      <xdr:colOff>12700</xdr:colOff>
      <xdr:row>15</xdr:row>
      <xdr:rowOff>0</xdr:rowOff>
    </xdr:to>
    <xdr:pic>
      <xdr:nvPicPr>
        <xdr:cNvPr id="58" name="Picture 57" descr="https://applications.labor.ny.gov/wpp/images/spacer.gif">
          <a:extLst>
            <a:ext uri="{FF2B5EF4-FFF2-40B4-BE49-F238E27FC236}">
              <a16:creationId xmlns:a16="http://schemas.microsoft.com/office/drawing/2014/main" id="{E8FC2102-4B3A-4405-AA95-F1F3DB1854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xdr:row>
      <xdr:rowOff>0</xdr:rowOff>
    </xdr:from>
    <xdr:to>
      <xdr:col>1</xdr:col>
      <xdr:colOff>12700</xdr:colOff>
      <xdr:row>15</xdr:row>
      <xdr:rowOff>0</xdr:rowOff>
    </xdr:to>
    <xdr:pic>
      <xdr:nvPicPr>
        <xdr:cNvPr id="59" name="Picture 58" descr="https://applications.labor.ny.gov/wpp/images/spacer.gif">
          <a:extLst>
            <a:ext uri="{FF2B5EF4-FFF2-40B4-BE49-F238E27FC236}">
              <a16:creationId xmlns:a16="http://schemas.microsoft.com/office/drawing/2014/main" id="{8758864B-6192-4A7D-80A2-A995564D1A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xdr:row>
      <xdr:rowOff>0</xdr:rowOff>
    </xdr:from>
    <xdr:to>
      <xdr:col>1</xdr:col>
      <xdr:colOff>12700</xdr:colOff>
      <xdr:row>15</xdr:row>
      <xdr:rowOff>0</xdr:rowOff>
    </xdr:to>
    <xdr:pic>
      <xdr:nvPicPr>
        <xdr:cNvPr id="60" name="Picture 59" descr="https://applications.labor.ny.gov/wpp/images/spacer.gif">
          <a:extLst>
            <a:ext uri="{FF2B5EF4-FFF2-40B4-BE49-F238E27FC236}">
              <a16:creationId xmlns:a16="http://schemas.microsoft.com/office/drawing/2014/main" id="{3A3E84AF-DAC9-4462-858C-290D26AE86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xdr:row>
      <xdr:rowOff>0</xdr:rowOff>
    </xdr:from>
    <xdr:to>
      <xdr:col>1</xdr:col>
      <xdr:colOff>12700</xdr:colOff>
      <xdr:row>15</xdr:row>
      <xdr:rowOff>0</xdr:rowOff>
    </xdr:to>
    <xdr:pic>
      <xdr:nvPicPr>
        <xdr:cNvPr id="61" name="Picture 60" descr="https://applications.labor.ny.gov/wpp/images/spacer.gif">
          <a:extLst>
            <a:ext uri="{FF2B5EF4-FFF2-40B4-BE49-F238E27FC236}">
              <a16:creationId xmlns:a16="http://schemas.microsoft.com/office/drawing/2014/main" id="{40D6CAD9-9937-43DA-9C72-9A1CC42C40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xdr:row>
      <xdr:rowOff>0</xdr:rowOff>
    </xdr:from>
    <xdr:to>
      <xdr:col>1</xdr:col>
      <xdr:colOff>12700</xdr:colOff>
      <xdr:row>15</xdr:row>
      <xdr:rowOff>0</xdr:rowOff>
    </xdr:to>
    <xdr:pic>
      <xdr:nvPicPr>
        <xdr:cNvPr id="62" name="Picture 61" descr="https://applications.labor.ny.gov/wpp/images/spacer.gif">
          <a:extLst>
            <a:ext uri="{FF2B5EF4-FFF2-40B4-BE49-F238E27FC236}">
              <a16:creationId xmlns:a16="http://schemas.microsoft.com/office/drawing/2014/main" id="{8B32F782-4813-4ADF-83B4-0788000117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xdr:row>
      <xdr:rowOff>0</xdr:rowOff>
    </xdr:from>
    <xdr:to>
      <xdr:col>1</xdr:col>
      <xdr:colOff>12700</xdr:colOff>
      <xdr:row>15</xdr:row>
      <xdr:rowOff>0</xdr:rowOff>
    </xdr:to>
    <xdr:pic>
      <xdr:nvPicPr>
        <xdr:cNvPr id="63" name="Picture 62" descr="https://applications.labor.ny.gov/wpp/images/spacer.gif">
          <a:extLst>
            <a:ext uri="{FF2B5EF4-FFF2-40B4-BE49-F238E27FC236}">
              <a16:creationId xmlns:a16="http://schemas.microsoft.com/office/drawing/2014/main" id="{A366E35A-33E9-4197-B05A-6837C0B17F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xdr:row>
      <xdr:rowOff>0</xdr:rowOff>
    </xdr:from>
    <xdr:to>
      <xdr:col>1</xdr:col>
      <xdr:colOff>12700</xdr:colOff>
      <xdr:row>15</xdr:row>
      <xdr:rowOff>0</xdr:rowOff>
    </xdr:to>
    <xdr:pic>
      <xdr:nvPicPr>
        <xdr:cNvPr id="64" name="Picture 63" descr="https://applications.labor.ny.gov/wpp/images/spacer.gif">
          <a:extLst>
            <a:ext uri="{FF2B5EF4-FFF2-40B4-BE49-F238E27FC236}">
              <a16:creationId xmlns:a16="http://schemas.microsoft.com/office/drawing/2014/main" id="{3B2267E7-F161-4AC9-9CA7-01BC8051B6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xdr:row>
      <xdr:rowOff>0</xdr:rowOff>
    </xdr:from>
    <xdr:to>
      <xdr:col>1</xdr:col>
      <xdr:colOff>12700</xdr:colOff>
      <xdr:row>15</xdr:row>
      <xdr:rowOff>0</xdr:rowOff>
    </xdr:to>
    <xdr:pic>
      <xdr:nvPicPr>
        <xdr:cNvPr id="65" name="Picture 64" descr="https://applications.labor.ny.gov/wpp/images/spacer.gif">
          <a:extLst>
            <a:ext uri="{FF2B5EF4-FFF2-40B4-BE49-F238E27FC236}">
              <a16:creationId xmlns:a16="http://schemas.microsoft.com/office/drawing/2014/main" id="{C3C0DA27-00A0-41DF-9191-33B8DFFABD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15</xdr:row>
      <xdr:rowOff>0</xdr:rowOff>
    </xdr:from>
    <xdr:ext cx="12700" cy="12700"/>
    <xdr:pic>
      <xdr:nvPicPr>
        <xdr:cNvPr id="66" name="Picture 65" descr="https://applications.labor.ny.gov/wpp/images/spacer.gif">
          <a:extLst>
            <a:ext uri="{FF2B5EF4-FFF2-40B4-BE49-F238E27FC236}">
              <a16:creationId xmlns:a16="http://schemas.microsoft.com/office/drawing/2014/main" id="{D7D0F8F1-6F2D-48BB-BC38-4127F810DB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15</xdr:row>
      <xdr:rowOff>0</xdr:rowOff>
    </xdr:from>
    <xdr:to>
      <xdr:col>1</xdr:col>
      <xdr:colOff>12700</xdr:colOff>
      <xdr:row>15</xdr:row>
      <xdr:rowOff>0</xdr:rowOff>
    </xdr:to>
    <xdr:pic>
      <xdr:nvPicPr>
        <xdr:cNvPr id="67" name="Picture 66" descr="https://applications.labor.ny.gov/wpp/images/spacer.gif">
          <a:extLst>
            <a:ext uri="{FF2B5EF4-FFF2-40B4-BE49-F238E27FC236}">
              <a16:creationId xmlns:a16="http://schemas.microsoft.com/office/drawing/2014/main" id="{39C37B75-3A4A-4FAF-AC89-FA83352161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xdr:row>
      <xdr:rowOff>0</xdr:rowOff>
    </xdr:from>
    <xdr:to>
      <xdr:col>1</xdr:col>
      <xdr:colOff>12700</xdr:colOff>
      <xdr:row>15</xdr:row>
      <xdr:rowOff>0</xdr:rowOff>
    </xdr:to>
    <xdr:pic>
      <xdr:nvPicPr>
        <xdr:cNvPr id="68" name="Picture 67" descr="https://applications.labor.ny.gov/wpp/images/spacer.gif">
          <a:extLst>
            <a:ext uri="{FF2B5EF4-FFF2-40B4-BE49-F238E27FC236}">
              <a16:creationId xmlns:a16="http://schemas.microsoft.com/office/drawing/2014/main" id="{D16D2F3F-A988-4E7A-9DED-E4ED279211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xdr:row>
      <xdr:rowOff>0</xdr:rowOff>
    </xdr:from>
    <xdr:to>
      <xdr:col>1</xdr:col>
      <xdr:colOff>12700</xdr:colOff>
      <xdr:row>15</xdr:row>
      <xdr:rowOff>0</xdr:rowOff>
    </xdr:to>
    <xdr:pic>
      <xdr:nvPicPr>
        <xdr:cNvPr id="69" name="Picture 68" descr="https://applications.labor.ny.gov/wpp/images/spacer.gif">
          <a:extLst>
            <a:ext uri="{FF2B5EF4-FFF2-40B4-BE49-F238E27FC236}">
              <a16:creationId xmlns:a16="http://schemas.microsoft.com/office/drawing/2014/main" id="{D132DE31-C32C-428D-BC38-B19C7A01FB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15</xdr:row>
      <xdr:rowOff>0</xdr:rowOff>
    </xdr:from>
    <xdr:ext cx="12700" cy="12700"/>
    <xdr:pic>
      <xdr:nvPicPr>
        <xdr:cNvPr id="70" name="Picture 69" descr="https://applications.labor.ny.gov/wpp/images/spacer.gif">
          <a:extLst>
            <a:ext uri="{FF2B5EF4-FFF2-40B4-BE49-F238E27FC236}">
              <a16:creationId xmlns:a16="http://schemas.microsoft.com/office/drawing/2014/main" id="{83A157AF-14E2-45FE-B27A-D246722792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15</xdr:row>
      <xdr:rowOff>0</xdr:rowOff>
    </xdr:from>
    <xdr:to>
      <xdr:col>1</xdr:col>
      <xdr:colOff>12700</xdr:colOff>
      <xdr:row>15</xdr:row>
      <xdr:rowOff>0</xdr:rowOff>
    </xdr:to>
    <xdr:pic>
      <xdr:nvPicPr>
        <xdr:cNvPr id="71" name="Picture 70" descr="https://applications.labor.ny.gov/wpp/images/spacer.gif">
          <a:extLst>
            <a:ext uri="{FF2B5EF4-FFF2-40B4-BE49-F238E27FC236}">
              <a16:creationId xmlns:a16="http://schemas.microsoft.com/office/drawing/2014/main" id="{5F5187DB-C744-46F5-AC9D-D54E8FD580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xdr:row>
      <xdr:rowOff>0</xdr:rowOff>
    </xdr:from>
    <xdr:to>
      <xdr:col>1</xdr:col>
      <xdr:colOff>12700</xdr:colOff>
      <xdr:row>15</xdr:row>
      <xdr:rowOff>0</xdr:rowOff>
    </xdr:to>
    <xdr:pic>
      <xdr:nvPicPr>
        <xdr:cNvPr id="72" name="Picture 71" descr="https://applications.labor.ny.gov/wpp/images/spacer.gif">
          <a:extLst>
            <a:ext uri="{FF2B5EF4-FFF2-40B4-BE49-F238E27FC236}">
              <a16:creationId xmlns:a16="http://schemas.microsoft.com/office/drawing/2014/main" id="{5BB3FEF7-C211-4060-81C4-4B8C6BE585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xdr:row>
      <xdr:rowOff>0</xdr:rowOff>
    </xdr:from>
    <xdr:to>
      <xdr:col>1</xdr:col>
      <xdr:colOff>12700</xdr:colOff>
      <xdr:row>15</xdr:row>
      <xdr:rowOff>0</xdr:rowOff>
    </xdr:to>
    <xdr:pic>
      <xdr:nvPicPr>
        <xdr:cNvPr id="73" name="Picture 72" descr="https://applications.labor.ny.gov/wpp/images/spacer.gif">
          <a:extLst>
            <a:ext uri="{FF2B5EF4-FFF2-40B4-BE49-F238E27FC236}">
              <a16:creationId xmlns:a16="http://schemas.microsoft.com/office/drawing/2014/main" id="{19D2569A-BB6E-49F7-B856-733E7BC5DF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15</xdr:row>
      <xdr:rowOff>0</xdr:rowOff>
    </xdr:from>
    <xdr:ext cx="12700" cy="12700"/>
    <xdr:pic>
      <xdr:nvPicPr>
        <xdr:cNvPr id="74" name="Picture 73" descr="https://applications.labor.ny.gov/wpp/images/spacer.gif">
          <a:extLst>
            <a:ext uri="{FF2B5EF4-FFF2-40B4-BE49-F238E27FC236}">
              <a16:creationId xmlns:a16="http://schemas.microsoft.com/office/drawing/2014/main" id="{0CEE6F7F-3EA1-4797-9608-64920179F4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4844" y="292417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15</xdr:row>
      <xdr:rowOff>0</xdr:rowOff>
    </xdr:from>
    <xdr:ext cx="12700" cy="12700"/>
    <xdr:pic>
      <xdr:nvPicPr>
        <xdr:cNvPr id="75" name="Picture 74" descr="https://applications.labor.ny.gov/wpp/images/spacer.gif">
          <a:extLst>
            <a:ext uri="{FF2B5EF4-FFF2-40B4-BE49-F238E27FC236}">
              <a16:creationId xmlns:a16="http://schemas.microsoft.com/office/drawing/2014/main" id="{6401AC36-172E-4949-BFA5-971AC3F232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4844" y="292417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15</xdr:row>
      <xdr:rowOff>0</xdr:rowOff>
    </xdr:from>
    <xdr:ext cx="12700" cy="12700"/>
    <xdr:pic>
      <xdr:nvPicPr>
        <xdr:cNvPr id="76" name="Picture 75" descr="https://applications.labor.ny.gov/wpp/images/spacer.gif">
          <a:extLst>
            <a:ext uri="{FF2B5EF4-FFF2-40B4-BE49-F238E27FC236}">
              <a16:creationId xmlns:a16="http://schemas.microsoft.com/office/drawing/2014/main" id="{6B34AD68-0618-4340-BAA5-98941B2613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4844" y="292417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15</xdr:row>
      <xdr:rowOff>0</xdr:rowOff>
    </xdr:from>
    <xdr:ext cx="12700" cy="12700"/>
    <xdr:pic>
      <xdr:nvPicPr>
        <xdr:cNvPr id="77" name="Picture 76" descr="https://applications.labor.ny.gov/wpp/images/spacer.gif">
          <a:extLst>
            <a:ext uri="{FF2B5EF4-FFF2-40B4-BE49-F238E27FC236}">
              <a16:creationId xmlns:a16="http://schemas.microsoft.com/office/drawing/2014/main" id="{629BA0B2-AAEA-4B93-89AA-3F38A474C4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4844" y="292417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15</xdr:row>
      <xdr:rowOff>0</xdr:rowOff>
    </xdr:from>
    <xdr:ext cx="12700" cy="12700"/>
    <xdr:pic>
      <xdr:nvPicPr>
        <xdr:cNvPr id="78" name="Picture 77" descr="https://applications.labor.ny.gov/wpp/images/spacer.gif">
          <a:extLst>
            <a:ext uri="{FF2B5EF4-FFF2-40B4-BE49-F238E27FC236}">
              <a16:creationId xmlns:a16="http://schemas.microsoft.com/office/drawing/2014/main" id="{B28E0DB9-8086-40DC-88EC-03E4F6FAA5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4844" y="292417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15</xdr:row>
      <xdr:rowOff>0</xdr:rowOff>
    </xdr:from>
    <xdr:ext cx="12700" cy="12700"/>
    <xdr:pic>
      <xdr:nvPicPr>
        <xdr:cNvPr id="79" name="Picture 78" descr="https://applications.labor.ny.gov/wpp/images/spacer.gif">
          <a:extLst>
            <a:ext uri="{FF2B5EF4-FFF2-40B4-BE49-F238E27FC236}">
              <a16:creationId xmlns:a16="http://schemas.microsoft.com/office/drawing/2014/main" id="{0C4FE00E-08ED-4137-B5BB-30FA00A9E2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4844" y="292417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15</xdr:row>
      <xdr:rowOff>0</xdr:rowOff>
    </xdr:from>
    <xdr:ext cx="12700" cy="12700"/>
    <xdr:pic>
      <xdr:nvPicPr>
        <xdr:cNvPr id="80" name="Picture 79" descr="https://applications.labor.ny.gov/wpp/images/spacer.gif">
          <a:extLst>
            <a:ext uri="{FF2B5EF4-FFF2-40B4-BE49-F238E27FC236}">
              <a16:creationId xmlns:a16="http://schemas.microsoft.com/office/drawing/2014/main" id="{9EBE6A12-1D3F-44C3-BD8B-136F7D57BA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4844" y="292417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15</xdr:row>
      <xdr:rowOff>0</xdr:rowOff>
    </xdr:from>
    <xdr:ext cx="12700" cy="12700"/>
    <xdr:pic>
      <xdr:nvPicPr>
        <xdr:cNvPr id="81" name="Picture 80" descr="https://applications.labor.ny.gov/wpp/images/spacer.gif">
          <a:extLst>
            <a:ext uri="{FF2B5EF4-FFF2-40B4-BE49-F238E27FC236}">
              <a16:creationId xmlns:a16="http://schemas.microsoft.com/office/drawing/2014/main" id="{8064A4B4-D6E6-44D6-81C8-BB481F2DBC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4844" y="292417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15</xdr:row>
      <xdr:rowOff>0</xdr:rowOff>
    </xdr:from>
    <xdr:ext cx="12700" cy="12700"/>
    <xdr:pic>
      <xdr:nvPicPr>
        <xdr:cNvPr id="82" name="Picture 81" descr="https://applications.labor.ny.gov/wpp/images/spacer.gif">
          <a:extLst>
            <a:ext uri="{FF2B5EF4-FFF2-40B4-BE49-F238E27FC236}">
              <a16:creationId xmlns:a16="http://schemas.microsoft.com/office/drawing/2014/main" id="{D41E385E-BEE4-4725-AF35-A527BCBB97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4844" y="292417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15</xdr:row>
      <xdr:rowOff>0</xdr:rowOff>
    </xdr:from>
    <xdr:ext cx="12700" cy="12700"/>
    <xdr:pic>
      <xdr:nvPicPr>
        <xdr:cNvPr id="83" name="Picture 82" descr="https://applications.labor.ny.gov/wpp/images/spacer.gif">
          <a:extLst>
            <a:ext uri="{FF2B5EF4-FFF2-40B4-BE49-F238E27FC236}">
              <a16:creationId xmlns:a16="http://schemas.microsoft.com/office/drawing/2014/main" id="{D9F1A8DF-880B-499F-80A4-28A85EBBCB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4844" y="292417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15</xdr:row>
      <xdr:rowOff>0</xdr:rowOff>
    </xdr:from>
    <xdr:ext cx="12700" cy="12700"/>
    <xdr:pic>
      <xdr:nvPicPr>
        <xdr:cNvPr id="84" name="Picture 83" descr="https://applications.labor.ny.gov/wpp/images/spacer.gif">
          <a:extLst>
            <a:ext uri="{FF2B5EF4-FFF2-40B4-BE49-F238E27FC236}">
              <a16:creationId xmlns:a16="http://schemas.microsoft.com/office/drawing/2014/main" id="{A95F0D1F-3192-4408-9AB8-AD6E9FE441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4844" y="292417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15</xdr:row>
      <xdr:rowOff>0</xdr:rowOff>
    </xdr:from>
    <xdr:ext cx="12700" cy="12700"/>
    <xdr:pic>
      <xdr:nvPicPr>
        <xdr:cNvPr id="85" name="Picture 84" descr="https://applications.labor.ny.gov/wpp/images/spacer.gif">
          <a:extLst>
            <a:ext uri="{FF2B5EF4-FFF2-40B4-BE49-F238E27FC236}">
              <a16:creationId xmlns:a16="http://schemas.microsoft.com/office/drawing/2014/main" id="{696445B9-37F1-440E-BC5A-E659D60B6D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4844" y="292417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15</xdr:row>
      <xdr:rowOff>0</xdr:rowOff>
    </xdr:from>
    <xdr:ext cx="12700" cy="12700"/>
    <xdr:pic>
      <xdr:nvPicPr>
        <xdr:cNvPr id="86" name="Picture 85" descr="https://applications.labor.ny.gov/wpp/images/spacer.gif">
          <a:extLst>
            <a:ext uri="{FF2B5EF4-FFF2-40B4-BE49-F238E27FC236}">
              <a16:creationId xmlns:a16="http://schemas.microsoft.com/office/drawing/2014/main" id="{5C081158-99A4-4F6D-BDDF-1407638418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4844" y="292417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15</xdr:row>
      <xdr:rowOff>0</xdr:rowOff>
    </xdr:from>
    <xdr:ext cx="12700" cy="12700"/>
    <xdr:pic>
      <xdr:nvPicPr>
        <xdr:cNvPr id="87" name="Picture 86" descr="https://applications.labor.ny.gov/wpp/images/spacer.gif">
          <a:extLst>
            <a:ext uri="{FF2B5EF4-FFF2-40B4-BE49-F238E27FC236}">
              <a16:creationId xmlns:a16="http://schemas.microsoft.com/office/drawing/2014/main" id="{D3B56C62-88D3-41B7-BAEC-D7CA87BD25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4844" y="292417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15</xdr:row>
      <xdr:rowOff>0</xdr:rowOff>
    </xdr:from>
    <xdr:ext cx="12700" cy="12700"/>
    <xdr:pic>
      <xdr:nvPicPr>
        <xdr:cNvPr id="88" name="Picture 87" descr="https://applications.labor.ny.gov/wpp/images/spacer.gif">
          <a:extLst>
            <a:ext uri="{FF2B5EF4-FFF2-40B4-BE49-F238E27FC236}">
              <a16:creationId xmlns:a16="http://schemas.microsoft.com/office/drawing/2014/main" id="{AEB853A9-41BA-4EDC-9C40-498E2DDB47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4844" y="292417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15</xdr:row>
      <xdr:rowOff>0</xdr:rowOff>
    </xdr:from>
    <xdr:ext cx="12700" cy="12700"/>
    <xdr:pic>
      <xdr:nvPicPr>
        <xdr:cNvPr id="89" name="Picture 88" descr="https://applications.labor.ny.gov/wpp/images/spacer.gif">
          <a:extLst>
            <a:ext uri="{FF2B5EF4-FFF2-40B4-BE49-F238E27FC236}">
              <a16:creationId xmlns:a16="http://schemas.microsoft.com/office/drawing/2014/main" id="{046DCAE8-68AA-41C4-92B1-8FE513FF5C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4844" y="292417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15</xdr:row>
      <xdr:rowOff>0</xdr:rowOff>
    </xdr:from>
    <xdr:ext cx="12700" cy="12700"/>
    <xdr:pic>
      <xdr:nvPicPr>
        <xdr:cNvPr id="90" name="Picture 89" descr="https://applications.labor.ny.gov/wpp/images/spacer.gif">
          <a:extLst>
            <a:ext uri="{FF2B5EF4-FFF2-40B4-BE49-F238E27FC236}">
              <a16:creationId xmlns:a16="http://schemas.microsoft.com/office/drawing/2014/main" id="{DA5E538E-5A1E-4EA5-867B-2B8F14E8D9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4844" y="292417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15</xdr:row>
      <xdr:rowOff>0</xdr:rowOff>
    </xdr:from>
    <xdr:ext cx="12700" cy="12700"/>
    <xdr:pic>
      <xdr:nvPicPr>
        <xdr:cNvPr id="91" name="Picture 90" descr="https://applications.labor.ny.gov/wpp/images/spacer.gif">
          <a:extLst>
            <a:ext uri="{FF2B5EF4-FFF2-40B4-BE49-F238E27FC236}">
              <a16:creationId xmlns:a16="http://schemas.microsoft.com/office/drawing/2014/main" id="{CFC2C7B0-0587-4990-A17E-9DFF049821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4844" y="292417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15</xdr:row>
      <xdr:rowOff>0</xdr:rowOff>
    </xdr:from>
    <xdr:ext cx="12700" cy="12700"/>
    <xdr:pic>
      <xdr:nvPicPr>
        <xdr:cNvPr id="92" name="Picture 91" descr="https://applications.labor.ny.gov/wpp/images/spacer.gif">
          <a:extLst>
            <a:ext uri="{FF2B5EF4-FFF2-40B4-BE49-F238E27FC236}">
              <a16:creationId xmlns:a16="http://schemas.microsoft.com/office/drawing/2014/main" id="{448E1489-FF86-4AF7-9327-3D73A14AAD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4844" y="292417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15</xdr:row>
      <xdr:rowOff>0</xdr:rowOff>
    </xdr:from>
    <xdr:ext cx="12700" cy="12700"/>
    <xdr:pic>
      <xdr:nvPicPr>
        <xdr:cNvPr id="93" name="Picture 92" descr="https://applications.labor.ny.gov/wpp/images/spacer.gif">
          <a:extLst>
            <a:ext uri="{FF2B5EF4-FFF2-40B4-BE49-F238E27FC236}">
              <a16:creationId xmlns:a16="http://schemas.microsoft.com/office/drawing/2014/main" id="{4706F4F9-ED81-4501-A59D-37D822C0B8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4844" y="292417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15</xdr:row>
      <xdr:rowOff>0</xdr:rowOff>
    </xdr:from>
    <xdr:ext cx="12700" cy="12700"/>
    <xdr:pic>
      <xdr:nvPicPr>
        <xdr:cNvPr id="94" name="Picture 93" descr="https://applications.labor.ny.gov/wpp/images/spacer.gif">
          <a:extLst>
            <a:ext uri="{FF2B5EF4-FFF2-40B4-BE49-F238E27FC236}">
              <a16:creationId xmlns:a16="http://schemas.microsoft.com/office/drawing/2014/main" id="{8E3A56BD-83CE-47A7-B4AB-BB0F003D5B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4844" y="292417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15</xdr:row>
      <xdr:rowOff>0</xdr:rowOff>
    </xdr:from>
    <xdr:ext cx="12700" cy="12700"/>
    <xdr:pic>
      <xdr:nvPicPr>
        <xdr:cNvPr id="95" name="Picture 94" descr="https://applications.labor.ny.gov/wpp/images/spacer.gif">
          <a:extLst>
            <a:ext uri="{FF2B5EF4-FFF2-40B4-BE49-F238E27FC236}">
              <a16:creationId xmlns:a16="http://schemas.microsoft.com/office/drawing/2014/main" id="{7C443294-22FA-4888-83B0-FFB71DE439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4844" y="292417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15</xdr:row>
      <xdr:rowOff>0</xdr:rowOff>
    </xdr:from>
    <xdr:ext cx="12700" cy="12700"/>
    <xdr:pic>
      <xdr:nvPicPr>
        <xdr:cNvPr id="96" name="Picture 95" descr="https://applications.labor.ny.gov/wpp/images/spacer.gif">
          <a:extLst>
            <a:ext uri="{FF2B5EF4-FFF2-40B4-BE49-F238E27FC236}">
              <a16:creationId xmlns:a16="http://schemas.microsoft.com/office/drawing/2014/main" id="{613D1C75-FC2A-4DB1-B492-6F7FBC3EA2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4844" y="292417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15</xdr:row>
      <xdr:rowOff>0</xdr:rowOff>
    </xdr:from>
    <xdr:ext cx="12700" cy="12700"/>
    <xdr:pic>
      <xdr:nvPicPr>
        <xdr:cNvPr id="97" name="Picture 96" descr="https://applications.labor.ny.gov/wpp/images/spacer.gif">
          <a:extLst>
            <a:ext uri="{FF2B5EF4-FFF2-40B4-BE49-F238E27FC236}">
              <a16:creationId xmlns:a16="http://schemas.microsoft.com/office/drawing/2014/main" id="{F64A3F6F-8E48-45B1-A83E-FF3A6B68D7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4844" y="292417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15</xdr:row>
      <xdr:rowOff>0</xdr:rowOff>
    </xdr:from>
    <xdr:ext cx="12700" cy="12700"/>
    <xdr:pic>
      <xdr:nvPicPr>
        <xdr:cNvPr id="98" name="Picture 97" descr="https://applications.labor.ny.gov/wpp/images/spacer.gif">
          <a:extLst>
            <a:ext uri="{FF2B5EF4-FFF2-40B4-BE49-F238E27FC236}">
              <a16:creationId xmlns:a16="http://schemas.microsoft.com/office/drawing/2014/main" id="{00A412F2-5CA1-42FD-89FE-7FBA8A476B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4844" y="292417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15</xdr:row>
      <xdr:rowOff>0</xdr:rowOff>
    </xdr:from>
    <xdr:ext cx="12700" cy="12700"/>
    <xdr:pic>
      <xdr:nvPicPr>
        <xdr:cNvPr id="99" name="Picture 98" descr="https://applications.labor.ny.gov/wpp/images/spacer.gif">
          <a:extLst>
            <a:ext uri="{FF2B5EF4-FFF2-40B4-BE49-F238E27FC236}">
              <a16:creationId xmlns:a16="http://schemas.microsoft.com/office/drawing/2014/main" id="{0D2137D3-2044-4B83-BEBF-E4A00731A6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4844" y="292417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15</xdr:row>
      <xdr:rowOff>0</xdr:rowOff>
    </xdr:from>
    <xdr:ext cx="12700" cy="12700"/>
    <xdr:pic>
      <xdr:nvPicPr>
        <xdr:cNvPr id="100" name="Picture 99" descr="https://applications.labor.ny.gov/wpp/images/spacer.gif">
          <a:extLst>
            <a:ext uri="{FF2B5EF4-FFF2-40B4-BE49-F238E27FC236}">
              <a16:creationId xmlns:a16="http://schemas.microsoft.com/office/drawing/2014/main" id="{BCB81F42-80D1-4C60-9BB4-35FCE367FF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4844" y="292417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15</xdr:row>
      <xdr:rowOff>0</xdr:rowOff>
    </xdr:from>
    <xdr:ext cx="12700" cy="12700"/>
    <xdr:pic>
      <xdr:nvPicPr>
        <xdr:cNvPr id="101" name="Picture 100" descr="https://applications.labor.ny.gov/wpp/images/spacer.gif">
          <a:extLst>
            <a:ext uri="{FF2B5EF4-FFF2-40B4-BE49-F238E27FC236}">
              <a16:creationId xmlns:a16="http://schemas.microsoft.com/office/drawing/2014/main" id="{B3E7EAC6-98B3-4C2A-A501-B32D7FA481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4844" y="292417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15</xdr:row>
      <xdr:rowOff>0</xdr:rowOff>
    </xdr:from>
    <xdr:ext cx="12700" cy="12700"/>
    <xdr:pic>
      <xdr:nvPicPr>
        <xdr:cNvPr id="102" name="Picture 101" descr="https://applications.labor.ny.gov/wpp/images/spacer.gif">
          <a:extLst>
            <a:ext uri="{FF2B5EF4-FFF2-40B4-BE49-F238E27FC236}">
              <a16:creationId xmlns:a16="http://schemas.microsoft.com/office/drawing/2014/main" id="{7653A71E-A8AD-4025-8AF1-3CBD5B584C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4844" y="292417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15</xdr:row>
      <xdr:rowOff>0</xdr:rowOff>
    </xdr:from>
    <xdr:ext cx="12700" cy="12700"/>
    <xdr:pic>
      <xdr:nvPicPr>
        <xdr:cNvPr id="103" name="Picture 102" descr="https://applications.labor.ny.gov/wpp/images/spacer.gif">
          <a:extLst>
            <a:ext uri="{FF2B5EF4-FFF2-40B4-BE49-F238E27FC236}">
              <a16:creationId xmlns:a16="http://schemas.microsoft.com/office/drawing/2014/main" id="{CBB8656F-4460-46C2-BB8B-AD91455E59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4844" y="292417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15</xdr:row>
      <xdr:rowOff>0</xdr:rowOff>
    </xdr:from>
    <xdr:ext cx="12700" cy="12700"/>
    <xdr:pic>
      <xdr:nvPicPr>
        <xdr:cNvPr id="104" name="Picture 103" descr="https://applications.labor.ny.gov/wpp/images/spacer.gif">
          <a:extLst>
            <a:ext uri="{FF2B5EF4-FFF2-40B4-BE49-F238E27FC236}">
              <a16:creationId xmlns:a16="http://schemas.microsoft.com/office/drawing/2014/main" id="{22E2F2F7-C4E8-48E4-AE0D-4862B33628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4844" y="292417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15</xdr:row>
      <xdr:rowOff>0</xdr:rowOff>
    </xdr:from>
    <xdr:ext cx="12700" cy="12700"/>
    <xdr:pic>
      <xdr:nvPicPr>
        <xdr:cNvPr id="105" name="Picture 104" descr="https://applications.labor.ny.gov/wpp/images/spacer.gif">
          <a:extLst>
            <a:ext uri="{FF2B5EF4-FFF2-40B4-BE49-F238E27FC236}">
              <a16:creationId xmlns:a16="http://schemas.microsoft.com/office/drawing/2014/main" id="{9A705FB0-1ADC-4D38-81E4-8B4E04832F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4844" y="292417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15</xdr:row>
      <xdr:rowOff>0</xdr:rowOff>
    </xdr:from>
    <xdr:ext cx="12700" cy="12700"/>
    <xdr:pic>
      <xdr:nvPicPr>
        <xdr:cNvPr id="106" name="Picture 105" descr="https://applications.labor.ny.gov/wpp/images/spacer.gif">
          <a:extLst>
            <a:ext uri="{FF2B5EF4-FFF2-40B4-BE49-F238E27FC236}">
              <a16:creationId xmlns:a16="http://schemas.microsoft.com/office/drawing/2014/main" id="{6690D394-EBDB-465D-BD66-3645A311CD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4844" y="292417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15</xdr:row>
      <xdr:rowOff>0</xdr:rowOff>
    </xdr:from>
    <xdr:ext cx="12700" cy="12700"/>
    <xdr:pic>
      <xdr:nvPicPr>
        <xdr:cNvPr id="107" name="Picture 106" descr="https://applications.labor.ny.gov/wpp/images/spacer.gif">
          <a:extLst>
            <a:ext uri="{FF2B5EF4-FFF2-40B4-BE49-F238E27FC236}">
              <a16:creationId xmlns:a16="http://schemas.microsoft.com/office/drawing/2014/main" id="{366A96AB-39C5-41E9-8E7F-116DFA9605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4844" y="292417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15</xdr:row>
      <xdr:rowOff>0</xdr:rowOff>
    </xdr:from>
    <xdr:ext cx="12700" cy="12700"/>
    <xdr:pic>
      <xdr:nvPicPr>
        <xdr:cNvPr id="108" name="Picture 107" descr="https://applications.labor.ny.gov/wpp/images/spacer.gif">
          <a:extLst>
            <a:ext uri="{FF2B5EF4-FFF2-40B4-BE49-F238E27FC236}">
              <a16:creationId xmlns:a16="http://schemas.microsoft.com/office/drawing/2014/main" id="{310B10EB-130D-4FA2-9BB3-66BFB45838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4844" y="292417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0</xdr:col>
      <xdr:colOff>12700</xdr:colOff>
      <xdr:row>13</xdr:row>
      <xdr:rowOff>12700</xdr:rowOff>
    </xdr:to>
    <xdr:pic>
      <xdr:nvPicPr>
        <xdr:cNvPr id="2" name="Picture 1" descr="https://applications.labor.ny.gov/wpp/images/spacer.gif">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5986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xdr:row>
      <xdr:rowOff>0</xdr:rowOff>
    </xdr:from>
    <xdr:to>
      <xdr:col>1</xdr:col>
      <xdr:colOff>12700</xdr:colOff>
      <xdr:row>13</xdr:row>
      <xdr:rowOff>12700</xdr:rowOff>
    </xdr:to>
    <xdr:pic>
      <xdr:nvPicPr>
        <xdr:cNvPr id="3" name="Picture 2" descr="https://applications.labor.ny.gov/wpp/images/spacer.gif">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70300" y="195986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13</xdr:row>
      <xdr:rowOff>0</xdr:rowOff>
    </xdr:from>
    <xdr:to>
      <xdr:col>3</xdr:col>
      <xdr:colOff>12700</xdr:colOff>
      <xdr:row>13</xdr:row>
      <xdr:rowOff>12700</xdr:rowOff>
    </xdr:to>
    <xdr:pic>
      <xdr:nvPicPr>
        <xdr:cNvPr id="4" name="Picture 3" descr="https://applications.labor.ny.gov/wpp/images/spacer.gif">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86550" y="195986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13</xdr:row>
      <xdr:rowOff>0</xdr:rowOff>
    </xdr:from>
    <xdr:to>
      <xdr:col>4</xdr:col>
      <xdr:colOff>12700</xdr:colOff>
      <xdr:row>13</xdr:row>
      <xdr:rowOff>12700</xdr:rowOff>
    </xdr:to>
    <xdr:pic>
      <xdr:nvPicPr>
        <xdr:cNvPr id="5" name="Picture 4" descr="https://applications.labor.ny.gov/wpp/images/spacer.gif">
          <a:extLst>
            <a:ext uri="{FF2B5EF4-FFF2-40B4-BE49-F238E27FC236}">
              <a16:creationId xmlns:a16="http://schemas.microsoft.com/office/drawing/2014/main" id="{00000000-0008-0000-0D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75600" y="195986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13</xdr:row>
      <xdr:rowOff>0</xdr:rowOff>
    </xdr:from>
    <xdr:to>
      <xdr:col>5</xdr:col>
      <xdr:colOff>12700</xdr:colOff>
      <xdr:row>13</xdr:row>
      <xdr:rowOff>12700</xdr:rowOff>
    </xdr:to>
    <xdr:pic>
      <xdr:nvPicPr>
        <xdr:cNvPr id="6" name="Picture 5" descr="https://applications.labor.ny.gov/wpp/images/spacer.gif">
          <a:extLst>
            <a:ext uri="{FF2B5EF4-FFF2-40B4-BE49-F238E27FC236}">
              <a16:creationId xmlns:a16="http://schemas.microsoft.com/office/drawing/2014/main" id="{00000000-0008-0000-0D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90050" y="195986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13</xdr:row>
      <xdr:rowOff>0</xdr:rowOff>
    </xdr:from>
    <xdr:to>
      <xdr:col>6</xdr:col>
      <xdr:colOff>12700</xdr:colOff>
      <xdr:row>13</xdr:row>
      <xdr:rowOff>12700</xdr:rowOff>
    </xdr:to>
    <xdr:pic>
      <xdr:nvPicPr>
        <xdr:cNvPr id="7" name="Picture 6" descr="https://applications.labor.ny.gov/wpp/images/spacer.gif">
          <a:extLst>
            <a:ext uri="{FF2B5EF4-FFF2-40B4-BE49-F238E27FC236}">
              <a16:creationId xmlns:a16="http://schemas.microsoft.com/office/drawing/2014/main" id="{00000000-0008-0000-0D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80650" y="195986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13</xdr:row>
      <xdr:rowOff>0</xdr:rowOff>
    </xdr:from>
    <xdr:to>
      <xdr:col>9</xdr:col>
      <xdr:colOff>12700</xdr:colOff>
      <xdr:row>13</xdr:row>
      <xdr:rowOff>12700</xdr:rowOff>
    </xdr:to>
    <xdr:pic>
      <xdr:nvPicPr>
        <xdr:cNvPr id="8" name="Picture 7" descr="https://applications.labor.ny.gov/wpp/images/spacer.gif">
          <a:extLst>
            <a:ext uri="{FF2B5EF4-FFF2-40B4-BE49-F238E27FC236}">
              <a16:creationId xmlns:a16="http://schemas.microsoft.com/office/drawing/2014/main" id="{00000000-0008-0000-0D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89050" y="195986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13</xdr:row>
      <xdr:rowOff>0</xdr:rowOff>
    </xdr:from>
    <xdr:to>
      <xdr:col>10</xdr:col>
      <xdr:colOff>12700</xdr:colOff>
      <xdr:row>13</xdr:row>
      <xdr:rowOff>12700</xdr:rowOff>
    </xdr:to>
    <xdr:pic>
      <xdr:nvPicPr>
        <xdr:cNvPr id="9" name="Picture 8" descr="https://applications.labor.ny.gov/wpp/images/spacer.gif">
          <a:extLst>
            <a:ext uri="{FF2B5EF4-FFF2-40B4-BE49-F238E27FC236}">
              <a16:creationId xmlns:a16="http://schemas.microsoft.com/office/drawing/2014/main" id="{00000000-0008-0000-0D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55850" y="195986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13</xdr:row>
      <xdr:rowOff>0</xdr:rowOff>
    </xdr:from>
    <xdr:to>
      <xdr:col>11</xdr:col>
      <xdr:colOff>12700</xdr:colOff>
      <xdr:row>13</xdr:row>
      <xdr:rowOff>12700</xdr:rowOff>
    </xdr:to>
    <xdr:pic>
      <xdr:nvPicPr>
        <xdr:cNvPr id="10" name="Picture 9" descr="https://applications.labor.ny.gov/wpp/images/spacer.gif">
          <a:extLst>
            <a:ext uri="{FF2B5EF4-FFF2-40B4-BE49-F238E27FC236}">
              <a16:creationId xmlns:a16="http://schemas.microsoft.com/office/drawing/2014/main" id="{00000000-0008-0000-0D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30650" y="195986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13</xdr:row>
      <xdr:rowOff>0</xdr:rowOff>
    </xdr:from>
    <xdr:to>
      <xdr:col>12</xdr:col>
      <xdr:colOff>12700</xdr:colOff>
      <xdr:row>13</xdr:row>
      <xdr:rowOff>12700</xdr:rowOff>
    </xdr:to>
    <xdr:pic>
      <xdr:nvPicPr>
        <xdr:cNvPr id="11" name="Picture 10" descr="https://applications.labor.ny.gov/wpp/images/spacer.gif">
          <a:extLst>
            <a:ext uri="{FF2B5EF4-FFF2-40B4-BE49-F238E27FC236}">
              <a16:creationId xmlns:a16="http://schemas.microsoft.com/office/drawing/2014/main" id="{00000000-0008-0000-0D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0" y="195986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0</xdr:colOff>
      <xdr:row>13</xdr:row>
      <xdr:rowOff>0</xdr:rowOff>
    </xdr:from>
    <xdr:ext cx="12700" cy="12700"/>
    <xdr:pic>
      <xdr:nvPicPr>
        <xdr:cNvPr id="12" name="Picture 11" descr="https://applications.labor.ny.gov/wpp/images/spacer.gif">
          <a:extLst>
            <a:ext uri="{FF2B5EF4-FFF2-40B4-BE49-F238E27FC236}">
              <a16:creationId xmlns:a16="http://schemas.microsoft.com/office/drawing/2014/main" id="{00000000-0008-0000-0D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47450" y="195986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12700" cy="12700"/>
    <xdr:pic>
      <xdr:nvPicPr>
        <xdr:cNvPr id="13" name="Picture 12" descr="https://applications.labor.ny.gov/wpp/images/spacer.gif">
          <a:extLst>
            <a:ext uri="{FF2B5EF4-FFF2-40B4-BE49-F238E27FC236}">
              <a16:creationId xmlns:a16="http://schemas.microsoft.com/office/drawing/2014/main" id="{00000000-0008-0000-0D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14250" y="195986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13</xdr:row>
      <xdr:rowOff>0</xdr:rowOff>
    </xdr:from>
    <xdr:to>
      <xdr:col>1</xdr:col>
      <xdr:colOff>12700</xdr:colOff>
      <xdr:row>13</xdr:row>
      <xdr:rowOff>12700</xdr:rowOff>
    </xdr:to>
    <xdr:pic>
      <xdr:nvPicPr>
        <xdr:cNvPr id="14" name="Picture 13" descr="https://applications.labor.ny.gov/wpp/images/spacer.gif">
          <a:extLst>
            <a:ext uri="{FF2B5EF4-FFF2-40B4-BE49-F238E27FC236}">
              <a16:creationId xmlns:a16="http://schemas.microsoft.com/office/drawing/2014/main" id="{00000000-0008-0000-0D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70300" y="195986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xdr:row>
      <xdr:rowOff>0</xdr:rowOff>
    </xdr:from>
    <xdr:to>
      <xdr:col>1</xdr:col>
      <xdr:colOff>12700</xdr:colOff>
      <xdr:row>13</xdr:row>
      <xdr:rowOff>12700</xdr:rowOff>
    </xdr:to>
    <xdr:pic>
      <xdr:nvPicPr>
        <xdr:cNvPr id="15" name="Picture 14" descr="https://applications.labor.ny.gov/wpp/images/spacer.gif">
          <a:extLst>
            <a:ext uri="{FF2B5EF4-FFF2-40B4-BE49-F238E27FC236}">
              <a16:creationId xmlns:a16="http://schemas.microsoft.com/office/drawing/2014/main" id="{29D0FC99-9405-410E-B609-1624F2E9FA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76700" y="2152554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xdr:row>
      <xdr:rowOff>0</xdr:rowOff>
    </xdr:from>
    <xdr:to>
      <xdr:col>1</xdr:col>
      <xdr:colOff>12700</xdr:colOff>
      <xdr:row>13</xdr:row>
      <xdr:rowOff>12700</xdr:rowOff>
    </xdr:to>
    <xdr:pic>
      <xdr:nvPicPr>
        <xdr:cNvPr id="16" name="Picture 15" descr="https://applications.labor.ny.gov/wpp/images/spacer.gif">
          <a:extLst>
            <a:ext uri="{FF2B5EF4-FFF2-40B4-BE49-F238E27FC236}">
              <a16:creationId xmlns:a16="http://schemas.microsoft.com/office/drawing/2014/main" id="{FB7DD970-DE52-4E81-98C0-44237F955D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76700" y="2152554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xdr:row>
      <xdr:rowOff>0</xdr:rowOff>
    </xdr:from>
    <xdr:to>
      <xdr:col>1</xdr:col>
      <xdr:colOff>12700</xdr:colOff>
      <xdr:row>13</xdr:row>
      <xdr:rowOff>12700</xdr:rowOff>
    </xdr:to>
    <xdr:pic>
      <xdr:nvPicPr>
        <xdr:cNvPr id="17" name="Picture 16" descr="https://applications.labor.ny.gov/wpp/images/spacer.gif">
          <a:extLst>
            <a:ext uri="{FF2B5EF4-FFF2-40B4-BE49-F238E27FC236}">
              <a16:creationId xmlns:a16="http://schemas.microsoft.com/office/drawing/2014/main" id="{0878037B-5354-41F3-80E1-1BB0EAABE9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76700" y="2152554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xdr:row>
      <xdr:rowOff>0</xdr:rowOff>
    </xdr:from>
    <xdr:to>
      <xdr:col>1</xdr:col>
      <xdr:colOff>12700</xdr:colOff>
      <xdr:row>13</xdr:row>
      <xdr:rowOff>12700</xdr:rowOff>
    </xdr:to>
    <xdr:pic>
      <xdr:nvPicPr>
        <xdr:cNvPr id="18" name="Picture 17" descr="https://applications.labor.ny.gov/wpp/images/spacer.gif">
          <a:extLst>
            <a:ext uri="{FF2B5EF4-FFF2-40B4-BE49-F238E27FC236}">
              <a16:creationId xmlns:a16="http://schemas.microsoft.com/office/drawing/2014/main" id="{FAB9BFCF-AA92-44A3-A0BF-E0311A1B9A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xdr:row>
      <xdr:rowOff>0</xdr:rowOff>
    </xdr:from>
    <xdr:to>
      <xdr:col>1</xdr:col>
      <xdr:colOff>12700</xdr:colOff>
      <xdr:row>13</xdr:row>
      <xdr:rowOff>12700</xdr:rowOff>
    </xdr:to>
    <xdr:pic>
      <xdr:nvPicPr>
        <xdr:cNvPr id="19" name="Picture 18" descr="https://applications.labor.ny.gov/wpp/images/spacer.gif">
          <a:extLst>
            <a:ext uri="{FF2B5EF4-FFF2-40B4-BE49-F238E27FC236}">
              <a16:creationId xmlns:a16="http://schemas.microsoft.com/office/drawing/2014/main" id="{B6858B66-F04A-4F2B-BDB5-0B7BD4CEEC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xdr:row>
      <xdr:rowOff>0</xdr:rowOff>
    </xdr:from>
    <xdr:to>
      <xdr:col>1</xdr:col>
      <xdr:colOff>12700</xdr:colOff>
      <xdr:row>13</xdr:row>
      <xdr:rowOff>12700</xdr:rowOff>
    </xdr:to>
    <xdr:pic>
      <xdr:nvPicPr>
        <xdr:cNvPr id="20" name="Picture 19" descr="https://applications.labor.ny.gov/wpp/images/spacer.gif">
          <a:extLst>
            <a:ext uri="{FF2B5EF4-FFF2-40B4-BE49-F238E27FC236}">
              <a16:creationId xmlns:a16="http://schemas.microsoft.com/office/drawing/2014/main" id="{2A18118F-BFE4-4115-92E0-7B9F6EF43D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xdr:row>
      <xdr:rowOff>0</xdr:rowOff>
    </xdr:from>
    <xdr:to>
      <xdr:col>1</xdr:col>
      <xdr:colOff>12700</xdr:colOff>
      <xdr:row>13</xdr:row>
      <xdr:rowOff>12700</xdr:rowOff>
    </xdr:to>
    <xdr:pic>
      <xdr:nvPicPr>
        <xdr:cNvPr id="21" name="Picture 20" descr="https://applications.labor.ny.gov/wpp/images/spacer.gif">
          <a:extLst>
            <a:ext uri="{FF2B5EF4-FFF2-40B4-BE49-F238E27FC236}">
              <a16:creationId xmlns:a16="http://schemas.microsoft.com/office/drawing/2014/main" id="{58754431-AB4A-494D-AF8E-0F69B6BB16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xdr:row>
      <xdr:rowOff>0</xdr:rowOff>
    </xdr:from>
    <xdr:to>
      <xdr:col>1</xdr:col>
      <xdr:colOff>12700</xdr:colOff>
      <xdr:row>13</xdr:row>
      <xdr:rowOff>12700</xdr:rowOff>
    </xdr:to>
    <xdr:pic>
      <xdr:nvPicPr>
        <xdr:cNvPr id="22" name="Picture 21" descr="https://applications.labor.ny.gov/wpp/images/spacer.gif">
          <a:extLst>
            <a:ext uri="{FF2B5EF4-FFF2-40B4-BE49-F238E27FC236}">
              <a16:creationId xmlns:a16="http://schemas.microsoft.com/office/drawing/2014/main" id="{B7370938-A99C-409B-9010-ABBE82DBF1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13</xdr:row>
      <xdr:rowOff>0</xdr:rowOff>
    </xdr:from>
    <xdr:ext cx="12700" cy="12700"/>
    <xdr:pic>
      <xdr:nvPicPr>
        <xdr:cNvPr id="23" name="Picture 22" descr="https://applications.labor.ny.gov/wpp/images/spacer.gif">
          <a:extLst>
            <a:ext uri="{FF2B5EF4-FFF2-40B4-BE49-F238E27FC236}">
              <a16:creationId xmlns:a16="http://schemas.microsoft.com/office/drawing/2014/main" id="{4DD23ECD-5C10-42FF-AD9B-6288EC96B0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13</xdr:row>
      <xdr:rowOff>0</xdr:rowOff>
    </xdr:from>
    <xdr:to>
      <xdr:col>1</xdr:col>
      <xdr:colOff>12700</xdr:colOff>
      <xdr:row>13</xdr:row>
      <xdr:rowOff>12700</xdr:rowOff>
    </xdr:to>
    <xdr:pic>
      <xdr:nvPicPr>
        <xdr:cNvPr id="24" name="Picture 23" descr="https://applications.labor.ny.gov/wpp/images/spacer.gif">
          <a:extLst>
            <a:ext uri="{FF2B5EF4-FFF2-40B4-BE49-F238E27FC236}">
              <a16:creationId xmlns:a16="http://schemas.microsoft.com/office/drawing/2014/main" id="{EA9230EE-2E31-4732-A2BC-B6B55C7740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xdr:row>
      <xdr:rowOff>0</xdr:rowOff>
    </xdr:from>
    <xdr:to>
      <xdr:col>1</xdr:col>
      <xdr:colOff>12700</xdr:colOff>
      <xdr:row>13</xdr:row>
      <xdr:rowOff>12700</xdr:rowOff>
    </xdr:to>
    <xdr:pic>
      <xdr:nvPicPr>
        <xdr:cNvPr id="25" name="Picture 24" descr="https://applications.labor.ny.gov/wpp/images/spacer.gif">
          <a:extLst>
            <a:ext uri="{FF2B5EF4-FFF2-40B4-BE49-F238E27FC236}">
              <a16:creationId xmlns:a16="http://schemas.microsoft.com/office/drawing/2014/main" id="{03385A5C-09D6-4130-A8EA-800859C986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xdr:row>
      <xdr:rowOff>0</xdr:rowOff>
    </xdr:from>
    <xdr:to>
      <xdr:col>1</xdr:col>
      <xdr:colOff>12700</xdr:colOff>
      <xdr:row>13</xdr:row>
      <xdr:rowOff>12700</xdr:rowOff>
    </xdr:to>
    <xdr:pic>
      <xdr:nvPicPr>
        <xdr:cNvPr id="26" name="Picture 25" descr="https://applications.labor.ny.gov/wpp/images/spacer.gif">
          <a:extLst>
            <a:ext uri="{FF2B5EF4-FFF2-40B4-BE49-F238E27FC236}">
              <a16:creationId xmlns:a16="http://schemas.microsoft.com/office/drawing/2014/main" id="{E405EA13-E77A-42C4-B802-430EE030F2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xdr:row>
      <xdr:rowOff>0</xdr:rowOff>
    </xdr:from>
    <xdr:to>
      <xdr:col>1</xdr:col>
      <xdr:colOff>12700</xdr:colOff>
      <xdr:row>13</xdr:row>
      <xdr:rowOff>12700</xdr:rowOff>
    </xdr:to>
    <xdr:pic>
      <xdr:nvPicPr>
        <xdr:cNvPr id="27" name="Picture 26" descr="https://applications.labor.ny.gov/wpp/images/spacer.gif">
          <a:extLst>
            <a:ext uri="{FF2B5EF4-FFF2-40B4-BE49-F238E27FC236}">
              <a16:creationId xmlns:a16="http://schemas.microsoft.com/office/drawing/2014/main" id="{582499A8-91F2-485D-B672-6513052651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xdr:row>
      <xdr:rowOff>0</xdr:rowOff>
    </xdr:from>
    <xdr:to>
      <xdr:col>1</xdr:col>
      <xdr:colOff>12700</xdr:colOff>
      <xdr:row>13</xdr:row>
      <xdr:rowOff>12700</xdr:rowOff>
    </xdr:to>
    <xdr:pic>
      <xdr:nvPicPr>
        <xdr:cNvPr id="28" name="Picture 27" descr="https://applications.labor.ny.gov/wpp/images/spacer.gif">
          <a:extLst>
            <a:ext uri="{FF2B5EF4-FFF2-40B4-BE49-F238E27FC236}">
              <a16:creationId xmlns:a16="http://schemas.microsoft.com/office/drawing/2014/main" id="{0A1EB0F8-4A92-4D99-940C-5BBFF2D433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xdr:row>
      <xdr:rowOff>0</xdr:rowOff>
    </xdr:from>
    <xdr:to>
      <xdr:col>1</xdr:col>
      <xdr:colOff>12700</xdr:colOff>
      <xdr:row>13</xdr:row>
      <xdr:rowOff>12700</xdr:rowOff>
    </xdr:to>
    <xdr:pic>
      <xdr:nvPicPr>
        <xdr:cNvPr id="29" name="Picture 28" descr="https://applications.labor.ny.gov/wpp/images/spacer.gif">
          <a:extLst>
            <a:ext uri="{FF2B5EF4-FFF2-40B4-BE49-F238E27FC236}">
              <a16:creationId xmlns:a16="http://schemas.microsoft.com/office/drawing/2014/main" id="{30810FB2-FB38-472C-AF52-33B03BCC05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xdr:row>
      <xdr:rowOff>0</xdr:rowOff>
    </xdr:from>
    <xdr:to>
      <xdr:col>1</xdr:col>
      <xdr:colOff>12700</xdr:colOff>
      <xdr:row>13</xdr:row>
      <xdr:rowOff>12700</xdr:rowOff>
    </xdr:to>
    <xdr:pic>
      <xdr:nvPicPr>
        <xdr:cNvPr id="30" name="Picture 29" descr="https://applications.labor.ny.gov/wpp/images/spacer.gif">
          <a:extLst>
            <a:ext uri="{FF2B5EF4-FFF2-40B4-BE49-F238E27FC236}">
              <a16:creationId xmlns:a16="http://schemas.microsoft.com/office/drawing/2014/main" id="{132773AF-2320-483C-BFD4-E95710FF2C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xdr:row>
      <xdr:rowOff>0</xdr:rowOff>
    </xdr:from>
    <xdr:to>
      <xdr:col>1</xdr:col>
      <xdr:colOff>12700</xdr:colOff>
      <xdr:row>13</xdr:row>
      <xdr:rowOff>12700</xdr:rowOff>
    </xdr:to>
    <xdr:pic>
      <xdr:nvPicPr>
        <xdr:cNvPr id="31" name="Picture 30" descr="https://applications.labor.ny.gov/wpp/images/spacer.gif">
          <a:extLst>
            <a:ext uri="{FF2B5EF4-FFF2-40B4-BE49-F238E27FC236}">
              <a16:creationId xmlns:a16="http://schemas.microsoft.com/office/drawing/2014/main" id="{A3B1C1ED-6B70-4924-93B8-DDD3C6907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xdr:row>
      <xdr:rowOff>0</xdr:rowOff>
    </xdr:from>
    <xdr:to>
      <xdr:col>1</xdr:col>
      <xdr:colOff>12700</xdr:colOff>
      <xdr:row>13</xdr:row>
      <xdr:rowOff>12700</xdr:rowOff>
    </xdr:to>
    <xdr:pic>
      <xdr:nvPicPr>
        <xdr:cNvPr id="32" name="Picture 31" descr="https://applications.labor.ny.gov/wpp/images/spacer.gif">
          <a:extLst>
            <a:ext uri="{FF2B5EF4-FFF2-40B4-BE49-F238E27FC236}">
              <a16:creationId xmlns:a16="http://schemas.microsoft.com/office/drawing/2014/main" id="{CB7F3C33-D83B-479F-B314-2C5F7CFD0E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xdr:row>
      <xdr:rowOff>0</xdr:rowOff>
    </xdr:from>
    <xdr:to>
      <xdr:col>1</xdr:col>
      <xdr:colOff>12700</xdr:colOff>
      <xdr:row>13</xdr:row>
      <xdr:rowOff>12700</xdr:rowOff>
    </xdr:to>
    <xdr:pic>
      <xdr:nvPicPr>
        <xdr:cNvPr id="33" name="Picture 32" descr="https://applications.labor.ny.gov/wpp/images/spacer.gif">
          <a:extLst>
            <a:ext uri="{FF2B5EF4-FFF2-40B4-BE49-F238E27FC236}">
              <a16:creationId xmlns:a16="http://schemas.microsoft.com/office/drawing/2014/main" id="{C551FAD3-3ECD-4C9E-B8BC-5E797D6B9A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xdr:row>
      <xdr:rowOff>0</xdr:rowOff>
    </xdr:from>
    <xdr:to>
      <xdr:col>1</xdr:col>
      <xdr:colOff>12700</xdr:colOff>
      <xdr:row>13</xdr:row>
      <xdr:rowOff>12700</xdr:rowOff>
    </xdr:to>
    <xdr:pic>
      <xdr:nvPicPr>
        <xdr:cNvPr id="34" name="Picture 33" descr="https://applications.labor.ny.gov/wpp/images/spacer.gif">
          <a:extLst>
            <a:ext uri="{FF2B5EF4-FFF2-40B4-BE49-F238E27FC236}">
              <a16:creationId xmlns:a16="http://schemas.microsoft.com/office/drawing/2014/main" id="{596AB4E2-42C5-44DA-9C37-F44A2E298B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xdr:row>
      <xdr:rowOff>0</xdr:rowOff>
    </xdr:from>
    <xdr:to>
      <xdr:col>1</xdr:col>
      <xdr:colOff>12700</xdr:colOff>
      <xdr:row>13</xdr:row>
      <xdr:rowOff>12700</xdr:rowOff>
    </xdr:to>
    <xdr:pic>
      <xdr:nvPicPr>
        <xdr:cNvPr id="35" name="Picture 34" descr="https://applications.labor.ny.gov/wpp/images/spacer.gif">
          <a:extLst>
            <a:ext uri="{FF2B5EF4-FFF2-40B4-BE49-F238E27FC236}">
              <a16:creationId xmlns:a16="http://schemas.microsoft.com/office/drawing/2014/main" id="{8E4A01FA-44E4-42B5-92E9-FB0ECA870A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xdr:row>
      <xdr:rowOff>0</xdr:rowOff>
    </xdr:from>
    <xdr:to>
      <xdr:col>1</xdr:col>
      <xdr:colOff>12700</xdr:colOff>
      <xdr:row>13</xdr:row>
      <xdr:rowOff>12700</xdr:rowOff>
    </xdr:to>
    <xdr:pic>
      <xdr:nvPicPr>
        <xdr:cNvPr id="36" name="Picture 35" descr="https://applications.labor.ny.gov/wpp/images/spacer.gif">
          <a:extLst>
            <a:ext uri="{FF2B5EF4-FFF2-40B4-BE49-F238E27FC236}">
              <a16:creationId xmlns:a16="http://schemas.microsoft.com/office/drawing/2014/main" id="{0F8806B1-AAA6-4200-B14A-87C7E92CE0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13</xdr:row>
      <xdr:rowOff>0</xdr:rowOff>
    </xdr:from>
    <xdr:ext cx="12700" cy="12700"/>
    <xdr:pic>
      <xdr:nvPicPr>
        <xdr:cNvPr id="37" name="Picture 36" descr="https://applications.labor.ny.gov/wpp/images/spacer.gif">
          <a:extLst>
            <a:ext uri="{FF2B5EF4-FFF2-40B4-BE49-F238E27FC236}">
              <a16:creationId xmlns:a16="http://schemas.microsoft.com/office/drawing/2014/main" id="{6C23831C-D330-420D-A1D6-AC7F21FB75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13</xdr:row>
      <xdr:rowOff>0</xdr:rowOff>
    </xdr:from>
    <xdr:to>
      <xdr:col>1</xdr:col>
      <xdr:colOff>12700</xdr:colOff>
      <xdr:row>13</xdr:row>
      <xdr:rowOff>12700</xdr:rowOff>
    </xdr:to>
    <xdr:pic>
      <xdr:nvPicPr>
        <xdr:cNvPr id="38" name="Picture 37" descr="https://applications.labor.ny.gov/wpp/images/spacer.gif">
          <a:extLst>
            <a:ext uri="{FF2B5EF4-FFF2-40B4-BE49-F238E27FC236}">
              <a16:creationId xmlns:a16="http://schemas.microsoft.com/office/drawing/2014/main" id="{F2FE1B32-AB6D-4A07-9E59-499D7FCC72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xdr:row>
      <xdr:rowOff>0</xdr:rowOff>
    </xdr:from>
    <xdr:to>
      <xdr:col>1</xdr:col>
      <xdr:colOff>12700</xdr:colOff>
      <xdr:row>13</xdr:row>
      <xdr:rowOff>12700</xdr:rowOff>
    </xdr:to>
    <xdr:pic>
      <xdr:nvPicPr>
        <xdr:cNvPr id="39" name="Picture 38" descr="https://applications.labor.ny.gov/wpp/images/spacer.gif">
          <a:extLst>
            <a:ext uri="{FF2B5EF4-FFF2-40B4-BE49-F238E27FC236}">
              <a16:creationId xmlns:a16="http://schemas.microsoft.com/office/drawing/2014/main" id="{DF3E04E0-B437-4380-873D-17445D83E7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xdr:row>
      <xdr:rowOff>0</xdr:rowOff>
    </xdr:from>
    <xdr:to>
      <xdr:col>1</xdr:col>
      <xdr:colOff>12700</xdr:colOff>
      <xdr:row>13</xdr:row>
      <xdr:rowOff>12700</xdr:rowOff>
    </xdr:to>
    <xdr:pic>
      <xdr:nvPicPr>
        <xdr:cNvPr id="40" name="Picture 39" descr="https://applications.labor.ny.gov/wpp/images/spacer.gif">
          <a:extLst>
            <a:ext uri="{FF2B5EF4-FFF2-40B4-BE49-F238E27FC236}">
              <a16:creationId xmlns:a16="http://schemas.microsoft.com/office/drawing/2014/main" id="{1DEA101D-C688-4044-861D-2D0BD15985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13</xdr:row>
      <xdr:rowOff>0</xdr:rowOff>
    </xdr:from>
    <xdr:ext cx="12700" cy="12700"/>
    <xdr:pic>
      <xdr:nvPicPr>
        <xdr:cNvPr id="41" name="Picture 40" descr="https://applications.labor.ny.gov/wpp/images/spacer.gif">
          <a:extLst>
            <a:ext uri="{FF2B5EF4-FFF2-40B4-BE49-F238E27FC236}">
              <a16:creationId xmlns:a16="http://schemas.microsoft.com/office/drawing/2014/main" id="{DB78C975-8884-4026-9F21-27BF4AE661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13</xdr:row>
      <xdr:rowOff>0</xdr:rowOff>
    </xdr:from>
    <xdr:to>
      <xdr:col>1</xdr:col>
      <xdr:colOff>12700</xdr:colOff>
      <xdr:row>13</xdr:row>
      <xdr:rowOff>12700</xdr:rowOff>
    </xdr:to>
    <xdr:pic>
      <xdr:nvPicPr>
        <xdr:cNvPr id="42" name="Picture 41" descr="https://applications.labor.ny.gov/wpp/images/spacer.gif">
          <a:extLst>
            <a:ext uri="{FF2B5EF4-FFF2-40B4-BE49-F238E27FC236}">
              <a16:creationId xmlns:a16="http://schemas.microsoft.com/office/drawing/2014/main" id="{941BF91C-8F82-4A21-8931-EB4E948499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xdr:row>
      <xdr:rowOff>0</xdr:rowOff>
    </xdr:from>
    <xdr:to>
      <xdr:col>1</xdr:col>
      <xdr:colOff>12700</xdr:colOff>
      <xdr:row>13</xdr:row>
      <xdr:rowOff>12700</xdr:rowOff>
    </xdr:to>
    <xdr:pic>
      <xdr:nvPicPr>
        <xdr:cNvPr id="43" name="Picture 42" descr="https://applications.labor.ny.gov/wpp/images/spacer.gif">
          <a:extLst>
            <a:ext uri="{FF2B5EF4-FFF2-40B4-BE49-F238E27FC236}">
              <a16:creationId xmlns:a16="http://schemas.microsoft.com/office/drawing/2014/main" id="{93E46CEE-4B7C-49F6-AE6D-F16673F1B8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xdr:row>
      <xdr:rowOff>0</xdr:rowOff>
    </xdr:from>
    <xdr:to>
      <xdr:col>1</xdr:col>
      <xdr:colOff>12700</xdr:colOff>
      <xdr:row>13</xdr:row>
      <xdr:rowOff>12700</xdr:rowOff>
    </xdr:to>
    <xdr:pic>
      <xdr:nvPicPr>
        <xdr:cNvPr id="44" name="Picture 43" descr="https://applications.labor.ny.gov/wpp/images/spacer.gif">
          <a:extLst>
            <a:ext uri="{FF2B5EF4-FFF2-40B4-BE49-F238E27FC236}">
              <a16:creationId xmlns:a16="http://schemas.microsoft.com/office/drawing/2014/main" id="{D745F800-F0C7-4AF5-8CC6-66804E410B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xdr:row>
      <xdr:rowOff>0</xdr:rowOff>
    </xdr:from>
    <xdr:to>
      <xdr:col>1</xdr:col>
      <xdr:colOff>12700</xdr:colOff>
      <xdr:row>13</xdr:row>
      <xdr:rowOff>12700</xdr:rowOff>
    </xdr:to>
    <xdr:pic>
      <xdr:nvPicPr>
        <xdr:cNvPr id="45" name="Picture 44" descr="https://applications.labor.ny.gov/wpp/images/spacer.gif">
          <a:extLst>
            <a:ext uri="{FF2B5EF4-FFF2-40B4-BE49-F238E27FC236}">
              <a16:creationId xmlns:a16="http://schemas.microsoft.com/office/drawing/2014/main" id="{E0E27E05-9FA3-415B-B407-8837BE0D47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xdr:row>
      <xdr:rowOff>0</xdr:rowOff>
    </xdr:from>
    <xdr:to>
      <xdr:col>1</xdr:col>
      <xdr:colOff>12700</xdr:colOff>
      <xdr:row>13</xdr:row>
      <xdr:rowOff>12700</xdr:rowOff>
    </xdr:to>
    <xdr:pic>
      <xdr:nvPicPr>
        <xdr:cNvPr id="46" name="Picture 45" descr="https://applications.labor.ny.gov/wpp/images/spacer.gif">
          <a:extLst>
            <a:ext uri="{FF2B5EF4-FFF2-40B4-BE49-F238E27FC236}">
              <a16:creationId xmlns:a16="http://schemas.microsoft.com/office/drawing/2014/main" id="{ADA825C1-9FD4-44E2-9173-5E6B98FB24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xdr:row>
      <xdr:rowOff>0</xdr:rowOff>
    </xdr:from>
    <xdr:to>
      <xdr:col>1</xdr:col>
      <xdr:colOff>12700</xdr:colOff>
      <xdr:row>13</xdr:row>
      <xdr:rowOff>12700</xdr:rowOff>
    </xdr:to>
    <xdr:pic>
      <xdr:nvPicPr>
        <xdr:cNvPr id="47" name="Picture 46" descr="https://applications.labor.ny.gov/wpp/images/spacer.gif">
          <a:extLst>
            <a:ext uri="{FF2B5EF4-FFF2-40B4-BE49-F238E27FC236}">
              <a16:creationId xmlns:a16="http://schemas.microsoft.com/office/drawing/2014/main" id="{86D0FAC8-3070-4D53-8D97-9347985650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xdr:row>
      <xdr:rowOff>0</xdr:rowOff>
    </xdr:from>
    <xdr:to>
      <xdr:col>1</xdr:col>
      <xdr:colOff>12700</xdr:colOff>
      <xdr:row>13</xdr:row>
      <xdr:rowOff>12700</xdr:rowOff>
    </xdr:to>
    <xdr:pic>
      <xdr:nvPicPr>
        <xdr:cNvPr id="48" name="Picture 47" descr="https://applications.labor.ny.gov/wpp/images/spacer.gif">
          <a:extLst>
            <a:ext uri="{FF2B5EF4-FFF2-40B4-BE49-F238E27FC236}">
              <a16:creationId xmlns:a16="http://schemas.microsoft.com/office/drawing/2014/main" id="{2999F284-D9DA-41E5-883A-7CA1573660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xdr:row>
      <xdr:rowOff>0</xdr:rowOff>
    </xdr:from>
    <xdr:to>
      <xdr:col>1</xdr:col>
      <xdr:colOff>12700</xdr:colOff>
      <xdr:row>13</xdr:row>
      <xdr:rowOff>12700</xdr:rowOff>
    </xdr:to>
    <xdr:pic>
      <xdr:nvPicPr>
        <xdr:cNvPr id="49" name="Picture 48" descr="https://applications.labor.ny.gov/wpp/images/spacer.gif">
          <a:extLst>
            <a:ext uri="{FF2B5EF4-FFF2-40B4-BE49-F238E27FC236}">
              <a16:creationId xmlns:a16="http://schemas.microsoft.com/office/drawing/2014/main" id="{C0EE14F0-690E-4520-8779-200991FD6F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xdr:row>
      <xdr:rowOff>0</xdr:rowOff>
    </xdr:from>
    <xdr:to>
      <xdr:col>1</xdr:col>
      <xdr:colOff>12700</xdr:colOff>
      <xdr:row>13</xdr:row>
      <xdr:rowOff>12700</xdr:rowOff>
    </xdr:to>
    <xdr:pic>
      <xdr:nvPicPr>
        <xdr:cNvPr id="50" name="Picture 49" descr="https://applications.labor.ny.gov/wpp/images/spacer.gif">
          <a:extLst>
            <a:ext uri="{FF2B5EF4-FFF2-40B4-BE49-F238E27FC236}">
              <a16:creationId xmlns:a16="http://schemas.microsoft.com/office/drawing/2014/main" id="{8965A900-4F91-43E2-9280-6C057B4A12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xdr:row>
      <xdr:rowOff>0</xdr:rowOff>
    </xdr:from>
    <xdr:to>
      <xdr:col>1</xdr:col>
      <xdr:colOff>12700</xdr:colOff>
      <xdr:row>13</xdr:row>
      <xdr:rowOff>12700</xdr:rowOff>
    </xdr:to>
    <xdr:pic>
      <xdr:nvPicPr>
        <xdr:cNvPr id="51" name="Picture 50" descr="https://applications.labor.ny.gov/wpp/images/spacer.gif">
          <a:extLst>
            <a:ext uri="{FF2B5EF4-FFF2-40B4-BE49-F238E27FC236}">
              <a16:creationId xmlns:a16="http://schemas.microsoft.com/office/drawing/2014/main" id="{94468105-ED57-48C0-BEC3-4F4113C529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xdr:row>
      <xdr:rowOff>0</xdr:rowOff>
    </xdr:from>
    <xdr:to>
      <xdr:col>1</xdr:col>
      <xdr:colOff>12700</xdr:colOff>
      <xdr:row>13</xdr:row>
      <xdr:rowOff>12700</xdr:rowOff>
    </xdr:to>
    <xdr:pic>
      <xdr:nvPicPr>
        <xdr:cNvPr id="52" name="Picture 51" descr="https://applications.labor.ny.gov/wpp/images/spacer.gif">
          <a:extLst>
            <a:ext uri="{FF2B5EF4-FFF2-40B4-BE49-F238E27FC236}">
              <a16:creationId xmlns:a16="http://schemas.microsoft.com/office/drawing/2014/main" id="{C59DAEEF-7D31-4388-A9A2-F9F6D8F6FA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xdr:row>
      <xdr:rowOff>0</xdr:rowOff>
    </xdr:from>
    <xdr:to>
      <xdr:col>1</xdr:col>
      <xdr:colOff>12700</xdr:colOff>
      <xdr:row>13</xdr:row>
      <xdr:rowOff>12700</xdr:rowOff>
    </xdr:to>
    <xdr:pic>
      <xdr:nvPicPr>
        <xdr:cNvPr id="53" name="Picture 52" descr="https://applications.labor.ny.gov/wpp/images/spacer.gif">
          <a:extLst>
            <a:ext uri="{FF2B5EF4-FFF2-40B4-BE49-F238E27FC236}">
              <a16:creationId xmlns:a16="http://schemas.microsoft.com/office/drawing/2014/main" id="{E9A075A0-3E4D-4532-AFF5-65E8429721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xdr:row>
      <xdr:rowOff>0</xdr:rowOff>
    </xdr:from>
    <xdr:to>
      <xdr:col>1</xdr:col>
      <xdr:colOff>12700</xdr:colOff>
      <xdr:row>13</xdr:row>
      <xdr:rowOff>12700</xdr:rowOff>
    </xdr:to>
    <xdr:pic>
      <xdr:nvPicPr>
        <xdr:cNvPr id="54" name="Picture 53" descr="https://applications.labor.ny.gov/wpp/images/spacer.gif">
          <a:extLst>
            <a:ext uri="{FF2B5EF4-FFF2-40B4-BE49-F238E27FC236}">
              <a16:creationId xmlns:a16="http://schemas.microsoft.com/office/drawing/2014/main" id="{0BC33008-C782-4099-B0C9-DB12479299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13</xdr:row>
      <xdr:rowOff>0</xdr:rowOff>
    </xdr:from>
    <xdr:ext cx="12700" cy="12700"/>
    <xdr:pic>
      <xdr:nvPicPr>
        <xdr:cNvPr id="55" name="Picture 54" descr="https://applications.labor.ny.gov/wpp/images/spacer.gif">
          <a:extLst>
            <a:ext uri="{FF2B5EF4-FFF2-40B4-BE49-F238E27FC236}">
              <a16:creationId xmlns:a16="http://schemas.microsoft.com/office/drawing/2014/main" id="{37FC2087-5FC1-41D3-9A36-521EEFC3AA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13</xdr:row>
      <xdr:rowOff>0</xdr:rowOff>
    </xdr:from>
    <xdr:to>
      <xdr:col>1</xdr:col>
      <xdr:colOff>12700</xdr:colOff>
      <xdr:row>13</xdr:row>
      <xdr:rowOff>12700</xdr:rowOff>
    </xdr:to>
    <xdr:pic>
      <xdr:nvPicPr>
        <xdr:cNvPr id="56" name="Picture 55" descr="https://applications.labor.ny.gov/wpp/images/spacer.gif">
          <a:extLst>
            <a:ext uri="{FF2B5EF4-FFF2-40B4-BE49-F238E27FC236}">
              <a16:creationId xmlns:a16="http://schemas.microsoft.com/office/drawing/2014/main" id="{E7597795-CA68-4230-ABCF-05DD141AA6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xdr:row>
      <xdr:rowOff>0</xdr:rowOff>
    </xdr:from>
    <xdr:to>
      <xdr:col>1</xdr:col>
      <xdr:colOff>12700</xdr:colOff>
      <xdr:row>13</xdr:row>
      <xdr:rowOff>12700</xdr:rowOff>
    </xdr:to>
    <xdr:pic>
      <xdr:nvPicPr>
        <xdr:cNvPr id="57" name="Picture 56" descr="https://applications.labor.ny.gov/wpp/images/spacer.gif">
          <a:extLst>
            <a:ext uri="{FF2B5EF4-FFF2-40B4-BE49-F238E27FC236}">
              <a16:creationId xmlns:a16="http://schemas.microsoft.com/office/drawing/2014/main" id="{ECF914C2-E05D-4B26-9095-7F33E9ACD6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xdr:row>
      <xdr:rowOff>0</xdr:rowOff>
    </xdr:from>
    <xdr:to>
      <xdr:col>1</xdr:col>
      <xdr:colOff>12700</xdr:colOff>
      <xdr:row>13</xdr:row>
      <xdr:rowOff>12700</xdr:rowOff>
    </xdr:to>
    <xdr:pic>
      <xdr:nvPicPr>
        <xdr:cNvPr id="58" name="Picture 57" descr="https://applications.labor.ny.gov/wpp/images/spacer.gif">
          <a:extLst>
            <a:ext uri="{FF2B5EF4-FFF2-40B4-BE49-F238E27FC236}">
              <a16:creationId xmlns:a16="http://schemas.microsoft.com/office/drawing/2014/main" id="{20844602-613D-4C2F-9A4F-44A176F630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13</xdr:row>
      <xdr:rowOff>0</xdr:rowOff>
    </xdr:from>
    <xdr:ext cx="12700" cy="12700"/>
    <xdr:pic>
      <xdr:nvPicPr>
        <xdr:cNvPr id="59" name="Picture 58" descr="https://applications.labor.ny.gov/wpp/images/spacer.gif">
          <a:extLst>
            <a:ext uri="{FF2B5EF4-FFF2-40B4-BE49-F238E27FC236}">
              <a16:creationId xmlns:a16="http://schemas.microsoft.com/office/drawing/2014/main" id="{FAC72E29-3117-41D4-9136-1B62E3CDEF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13</xdr:row>
      <xdr:rowOff>0</xdr:rowOff>
    </xdr:from>
    <xdr:to>
      <xdr:col>1</xdr:col>
      <xdr:colOff>12700</xdr:colOff>
      <xdr:row>13</xdr:row>
      <xdr:rowOff>12700</xdr:rowOff>
    </xdr:to>
    <xdr:pic>
      <xdr:nvPicPr>
        <xdr:cNvPr id="60" name="Picture 59" descr="https://applications.labor.ny.gov/wpp/images/spacer.gif">
          <a:extLst>
            <a:ext uri="{FF2B5EF4-FFF2-40B4-BE49-F238E27FC236}">
              <a16:creationId xmlns:a16="http://schemas.microsoft.com/office/drawing/2014/main" id="{BCFC0702-E7A3-470A-B997-E8DA593ADC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xdr:row>
      <xdr:rowOff>0</xdr:rowOff>
    </xdr:from>
    <xdr:to>
      <xdr:col>1</xdr:col>
      <xdr:colOff>12700</xdr:colOff>
      <xdr:row>13</xdr:row>
      <xdr:rowOff>12700</xdr:rowOff>
    </xdr:to>
    <xdr:pic>
      <xdr:nvPicPr>
        <xdr:cNvPr id="61" name="Picture 60" descr="https://applications.labor.ny.gov/wpp/images/spacer.gif">
          <a:extLst>
            <a:ext uri="{FF2B5EF4-FFF2-40B4-BE49-F238E27FC236}">
              <a16:creationId xmlns:a16="http://schemas.microsoft.com/office/drawing/2014/main" id="{533C26EC-8831-46ED-8126-4AD51E189F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xdr:row>
      <xdr:rowOff>0</xdr:rowOff>
    </xdr:from>
    <xdr:to>
      <xdr:col>1</xdr:col>
      <xdr:colOff>12700</xdr:colOff>
      <xdr:row>13</xdr:row>
      <xdr:rowOff>12700</xdr:rowOff>
    </xdr:to>
    <xdr:pic>
      <xdr:nvPicPr>
        <xdr:cNvPr id="62" name="Picture 61" descr="https://applications.labor.ny.gov/wpp/images/spacer.gif">
          <a:extLst>
            <a:ext uri="{FF2B5EF4-FFF2-40B4-BE49-F238E27FC236}">
              <a16:creationId xmlns:a16="http://schemas.microsoft.com/office/drawing/2014/main" id="{E57D74E5-0E33-4F0E-918C-C30F23AB3E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xdr:row>
      <xdr:rowOff>0</xdr:rowOff>
    </xdr:from>
    <xdr:to>
      <xdr:col>1</xdr:col>
      <xdr:colOff>12700</xdr:colOff>
      <xdr:row>13</xdr:row>
      <xdr:rowOff>12700</xdr:rowOff>
    </xdr:to>
    <xdr:pic>
      <xdr:nvPicPr>
        <xdr:cNvPr id="63" name="Picture 62" descr="https://applications.labor.ny.gov/wpp/images/spacer.gif">
          <a:extLst>
            <a:ext uri="{FF2B5EF4-FFF2-40B4-BE49-F238E27FC236}">
              <a16:creationId xmlns:a16="http://schemas.microsoft.com/office/drawing/2014/main" id="{C7D7122E-72B7-4BC6-A036-151E6B4DC4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xdr:row>
      <xdr:rowOff>0</xdr:rowOff>
    </xdr:from>
    <xdr:to>
      <xdr:col>1</xdr:col>
      <xdr:colOff>12700</xdr:colOff>
      <xdr:row>13</xdr:row>
      <xdr:rowOff>12700</xdr:rowOff>
    </xdr:to>
    <xdr:pic>
      <xdr:nvPicPr>
        <xdr:cNvPr id="64" name="Picture 63" descr="https://applications.labor.ny.gov/wpp/images/spacer.gif">
          <a:extLst>
            <a:ext uri="{FF2B5EF4-FFF2-40B4-BE49-F238E27FC236}">
              <a16:creationId xmlns:a16="http://schemas.microsoft.com/office/drawing/2014/main" id="{7C1E5CE5-031C-418A-8467-B5CD517CB4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xdr:row>
      <xdr:rowOff>0</xdr:rowOff>
    </xdr:from>
    <xdr:to>
      <xdr:col>1</xdr:col>
      <xdr:colOff>12700</xdr:colOff>
      <xdr:row>13</xdr:row>
      <xdr:rowOff>12700</xdr:rowOff>
    </xdr:to>
    <xdr:pic>
      <xdr:nvPicPr>
        <xdr:cNvPr id="65" name="Picture 64" descr="https://applications.labor.ny.gov/wpp/images/spacer.gif">
          <a:extLst>
            <a:ext uri="{FF2B5EF4-FFF2-40B4-BE49-F238E27FC236}">
              <a16:creationId xmlns:a16="http://schemas.microsoft.com/office/drawing/2014/main" id="{ECFB760B-4734-4C2C-B5D8-1B6AD7AAA4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xdr:row>
      <xdr:rowOff>0</xdr:rowOff>
    </xdr:from>
    <xdr:to>
      <xdr:col>1</xdr:col>
      <xdr:colOff>12700</xdr:colOff>
      <xdr:row>13</xdr:row>
      <xdr:rowOff>12700</xdr:rowOff>
    </xdr:to>
    <xdr:pic>
      <xdr:nvPicPr>
        <xdr:cNvPr id="66" name="Picture 65" descr="https://applications.labor.ny.gov/wpp/images/spacer.gif">
          <a:extLst>
            <a:ext uri="{FF2B5EF4-FFF2-40B4-BE49-F238E27FC236}">
              <a16:creationId xmlns:a16="http://schemas.microsoft.com/office/drawing/2014/main" id="{D62E6E49-6B6A-41F0-8E11-7BA23913AE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xdr:row>
      <xdr:rowOff>0</xdr:rowOff>
    </xdr:from>
    <xdr:to>
      <xdr:col>1</xdr:col>
      <xdr:colOff>12700</xdr:colOff>
      <xdr:row>13</xdr:row>
      <xdr:rowOff>12700</xdr:rowOff>
    </xdr:to>
    <xdr:pic>
      <xdr:nvPicPr>
        <xdr:cNvPr id="67" name="Picture 66" descr="https://applications.labor.ny.gov/wpp/images/spacer.gif">
          <a:extLst>
            <a:ext uri="{FF2B5EF4-FFF2-40B4-BE49-F238E27FC236}">
              <a16:creationId xmlns:a16="http://schemas.microsoft.com/office/drawing/2014/main" id="{73AE5B60-9EF0-487E-B728-C6751B5447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13</xdr:row>
      <xdr:rowOff>0</xdr:rowOff>
    </xdr:from>
    <xdr:ext cx="12700" cy="12700"/>
    <xdr:pic>
      <xdr:nvPicPr>
        <xdr:cNvPr id="68" name="Picture 67" descr="https://applications.labor.ny.gov/wpp/images/spacer.gif">
          <a:extLst>
            <a:ext uri="{FF2B5EF4-FFF2-40B4-BE49-F238E27FC236}">
              <a16:creationId xmlns:a16="http://schemas.microsoft.com/office/drawing/2014/main" id="{8D3CBB11-12B5-4DC1-8AAF-7079E3C00D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13</xdr:row>
      <xdr:rowOff>0</xdr:rowOff>
    </xdr:from>
    <xdr:to>
      <xdr:col>1</xdr:col>
      <xdr:colOff>12700</xdr:colOff>
      <xdr:row>13</xdr:row>
      <xdr:rowOff>12700</xdr:rowOff>
    </xdr:to>
    <xdr:pic>
      <xdr:nvPicPr>
        <xdr:cNvPr id="69" name="Picture 68" descr="https://applications.labor.ny.gov/wpp/images/spacer.gif">
          <a:extLst>
            <a:ext uri="{FF2B5EF4-FFF2-40B4-BE49-F238E27FC236}">
              <a16:creationId xmlns:a16="http://schemas.microsoft.com/office/drawing/2014/main" id="{04EE615D-7A3F-4A64-AE0B-2E38B2CCC9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xdr:row>
      <xdr:rowOff>0</xdr:rowOff>
    </xdr:from>
    <xdr:to>
      <xdr:col>1</xdr:col>
      <xdr:colOff>12700</xdr:colOff>
      <xdr:row>13</xdr:row>
      <xdr:rowOff>12700</xdr:rowOff>
    </xdr:to>
    <xdr:pic>
      <xdr:nvPicPr>
        <xdr:cNvPr id="70" name="Picture 69" descr="https://applications.labor.ny.gov/wpp/images/spacer.gif">
          <a:extLst>
            <a:ext uri="{FF2B5EF4-FFF2-40B4-BE49-F238E27FC236}">
              <a16:creationId xmlns:a16="http://schemas.microsoft.com/office/drawing/2014/main" id="{75A3801A-3D69-4337-A85C-B5FD3EC9BA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xdr:row>
      <xdr:rowOff>0</xdr:rowOff>
    </xdr:from>
    <xdr:to>
      <xdr:col>1</xdr:col>
      <xdr:colOff>12700</xdr:colOff>
      <xdr:row>13</xdr:row>
      <xdr:rowOff>12700</xdr:rowOff>
    </xdr:to>
    <xdr:pic>
      <xdr:nvPicPr>
        <xdr:cNvPr id="71" name="Picture 70" descr="https://applications.labor.ny.gov/wpp/images/spacer.gif">
          <a:extLst>
            <a:ext uri="{FF2B5EF4-FFF2-40B4-BE49-F238E27FC236}">
              <a16:creationId xmlns:a16="http://schemas.microsoft.com/office/drawing/2014/main" id="{E48D2ACC-2BE1-4F96-B116-9757CA34F2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13</xdr:row>
      <xdr:rowOff>0</xdr:rowOff>
    </xdr:from>
    <xdr:ext cx="12700" cy="12700"/>
    <xdr:pic>
      <xdr:nvPicPr>
        <xdr:cNvPr id="72" name="Picture 71" descr="https://applications.labor.ny.gov/wpp/images/spacer.gif">
          <a:extLst>
            <a:ext uri="{FF2B5EF4-FFF2-40B4-BE49-F238E27FC236}">
              <a16:creationId xmlns:a16="http://schemas.microsoft.com/office/drawing/2014/main" id="{89ADB693-D93E-47A9-ADF2-75CF795F9F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13</xdr:row>
      <xdr:rowOff>0</xdr:rowOff>
    </xdr:from>
    <xdr:to>
      <xdr:col>1</xdr:col>
      <xdr:colOff>12700</xdr:colOff>
      <xdr:row>13</xdr:row>
      <xdr:rowOff>12700</xdr:rowOff>
    </xdr:to>
    <xdr:pic>
      <xdr:nvPicPr>
        <xdr:cNvPr id="73" name="Picture 72" descr="https://applications.labor.ny.gov/wpp/images/spacer.gif">
          <a:extLst>
            <a:ext uri="{FF2B5EF4-FFF2-40B4-BE49-F238E27FC236}">
              <a16:creationId xmlns:a16="http://schemas.microsoft.com/office/drawing/2014/main" id="{8C19F901-6D09-431C-83EA-A8663FD611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xdr:row>
      <xdr:rowOff>0</xdr:rowOff>
    </xdr:from>
    <xdr:to>
      <xdr:col>1</xdr:col>
      <xdr:colOff>12700</xdr:colOff>
      <xdr:row>13</xdr:row>
      <xdr:rowOff>12700</xdr:rowOff>
    </xdr:to>
    <xdr:pic>
      <xdr:nvPicPr>
        <xdr:cNvPr id="74" name="Picture 73" descr="https://applications.labor.ny.gov/wpp/images/spacer.gif">
          <a:extLst>
            <a:ext uri="{FF2B5EF4-FFF2-40B4-BE49-F238E27FC236}">
              <a16:creationId xmlns:a16="http://schemas.microsoft.com/office/drawing/2014/main" id="{B6CE7C60-7432-48EE-B59C-106E344FD3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xdr:row>
      <xdr:rowOff>0</xdr:rowOff>
    </xdr:from>
    <xdr:to>
      <xdr:col>1</xdr:col>
      <xdr:colOff>12700</xdr:colOff>
      <xdr:row>13</xdr:row>
      <xdr:rowOff>12700</xdr:rowOff>
    </xdr:to>
    <xdr:pic>
      <xdr:nvPicPr>
        <xdr:cNvPr id="75" name="Picture 74" descr="https://applications.labor.ny.gov/wpp/images/spacer.gif">
          <a:extLst>
            <a:ext uri="{FF2B5EF4-FFF2-40B4-BE49-F238E27FC236}">
              <a16:creationId xmlns:a16="http://schemas.microsoft.com/office/drawing/2014/main" id="{430FC0FD-9C8F-4CBF-AB71-1C1CE70071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nathan/AppData/Local/Microsoft/Windows/Temporary%20Internet%20Files/Content.Outlook/MTI1XHCC/NYS%20Bid%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Common\literature%20and%20Price%20Sheets\190101%20Remee%20Master%20Price%20Spreadsheet%20-%20Rev_4.0.1%202019%20Manager%20Vers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onathan/AppData/Local/Microsoft/Windows/Temporary%20Internet%20Files/Content.Outlook/MTI1XHCC/NYS%20Bid%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ver Page"/>
      <sheetName val="Discount Table Comparison"/>
      <sheetName val="Definitions"/>
      <sheetName val="Equipment Pricing Instructions"/>
      <sheetName val="Elliott Data Equipment Pricing"/>
      <sheetName val="Armet Group Pricing"/>
      <sheetName val="Scholarchip Equipment Pricing"/>
      <sheetName val="OpenTech Services Pricing"/>
      <sheetName val="Badgepass, Inc. Pricing"/>
      <sheetName val="AMT Datasouth Pricing"/>
      <sheetName val="Identiv, Inc. Pricing"/>
      <sheetName val="Matica Pricing"/>
      <sheetName val="Brady Pricing"/>
      <sheetName val="Videology Pricing"/>
      <sheetName val="Video Associates Pricing"/>
      <sheetName val="The Merging Technologies Group"/>
      <sheetName val="Entrust Datacard Equipment"/>
      <sheetName val="Entrust Datacard Supplies"/>
      <sheetName val="ID Connection"/>
      <sheetName val="All Campus Security"/>
      <sheetName val="Lensec"/>
      <sheetName val="Custom Pricing Instructions"/>
      <sheetName val="Custom-Built Pricing"/>
      <sheetName val="Labor Rate Sheet Instructions"/>
      <sheetName val="Region 1 Labor Rates"/>
      <sheetName val="Region 2 Labor Rates"/>
      <sheetName val="Region 3 Labor Rates"/>
      <sheetName val="Region 4 Labor Rates"/>
      <sheetName val="Region 5 Labor Rates"/>
      <sheetName val="Region 6 Labor Rates"/>
      <sheetName val="Region 7 Labor Rates"/>
      <sheetName val="Region 8 Labor Rates"/>
      <sheetName val="Region 9 Labor Rates"/>
      <sheetName val="Subcontractor Utilization"/>
      <sheetName val="ISG Pricing"/>
      <sheetName val="Entrust Datacard Pricing"/>
      <sheetName val="Entrust Datacard DX5100Supplies"/>
    </sheetNames>
    <sheetDataSet>
      <sheetData sheetId="0"/>
      <sheetData sheetId="1">
        <row r="5">
          <cell r="C5" t="str">
            <v>Metropolitan Data Solutions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ferred"/>
      <sheetName val="Non-Preferred"/>
      <sheetName val="Integrator &amp; Rep"/>
    </sheetNames>
    <sheetDataSet>
      <sheetData sheetId="0" refreshError="1"/>
      <sheetData sheetId="1" refreshError="1"/>
      <sheetData sheetId="2" refreshError="1">
        <row r="10">
          <cell r="G10">
            <v>232.14285714285714</v>
          </cell>
        </row>
        <row r="11">
          <cell r="G11">
            <v>282.78571428571428</v>
          </cell>
        </row>
        <row r="12">
          <cell r="G12">
            <v>280.06400602409639</v>
          </cell>
        </row>
        <row r="14">
          <cell r="G14">
            <v>114.94642857142858</v>
          </cell>
        </row>
        <row r="18">
          <cell r="G18">
            <v>160.5</v>
          </cell>
        </row>
        <row r="20">
          <cell r="G20">
            <v>95.334821428571431</v>
          </cell>
        </row>
        <row r="29">
          <cell r="G29">
            <v>354.57142857142861</v>
          </cell>
        </row>
        <row r="30">
          <cell r="G30">
            <v>74.759696428571431</v>
          </cell>
        </row>
        <row r="32">
          <cell r="G32">
            <v>60.882517857142865</v>
          </cell>
        </row>
        <row r="37">
          <cell r="G37">
            <v>229.99999999999994</v>
          </cell>
        </row>
        <row r="38">
          <cell r="G38">
            <v>86.115384615384613</v>
          </cell>
        </row>
        <row r="41">
          <cell r="G41">
            <v>192.66186538461534</v>
          </cell>
        </row>
        <row r="42">
          <cell r="G42">
            <v>102.4934642857143</v>
          </cell>
        </row>
        <row r="43">
          <cell r="G43">
            <v>195.52219230769231</v>
          </cell>
        </row>
        <row r="47">
          <cell r="G47">
            <v>214.53571428571428</v>
          </cell>
        </row>
        <row r="49">
          <cell r="G49">
            <v>142.37500000000003</v>
          </cell>
        </row>
        <row r="51">
          <cell r="G51">
            <v>97.714285714285722</v>
          </cell>
        </row>
        <row r="52">
          <cell r="G52">
            <v>137.71428571428569</v>
          </cell>
        </row>
        <row r="53">
          <cell r="G53">
            <v>181.44642857142858</v>
          </cell>
        </row>
        <row r="54">
          <cell r="G54">
            <v>257.44642857142861</v>
          </cell>
        </row>
        <row r="56">
          <cell r="G56">
            <v>61.232142857142854</v>
          </cell>
        </row>
        <row r="57">
          <cell r="G57">
            <v>95.732142857142861</v>
          </cell>
        </row>
        <row r="58">
          <cell r="G58">
            <v>130.08928571428569</v>
          </cell>
        </row>
        <row r="62">
          <cell r="G62">
            <v>157.53571428571428</v>
          </cell>
        </row>
        <row r="70">
          <cell r="G70">
            <v>107.42857142857143</v>
          </cell>
        </row>
        <row r="72">
          <cell r="G72">
            <v>150.39285714285714</v>
          </cell>
        </row>
        <row r="124">
          <cell r="G124">
            <v>294.32142857142856</v>
          </cell>
        </row>
        <row r="125">
          <cell r="G125">
            <v>571.32142857142856</v>
          </cell>
        </row>
        <row r="126">
          <cell r="G126">
            <v>263.85714285714283</v>
          </cell>
        </row>
        <row r="127">
          <cell r="G127">
            <v>514</v>
          </cell>
        </row>
        <row r="159">
          <cell r="G159">
            <v>226.67857142857144</v>
          </cell>
        </row>
        <row r="178">
          <cell r="G178">
            <v>223.98531951640763</v>
          </cell>
        </row>
        <row r="180">
          <cell r="G180">
            <v>187.61617100371745</v>
          </cell>
        </row>
        <row r="181">
          <cell r="G181">
            <v>228.6245353159851</v>
          </cell>
        </row>
        <row r="182">
          <cell r="G182">
            <v>278.07655038759691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ver Page"/>
      <sheetName val="Discount Table Comparison"/>
      <sheetName val="Definitions"/>
      <sheetName val="Equipment Pricing Instructions"/>
      <sheetName val="Elliott Data Equipment Pricing"/>
      <sheetName val="Armet Group Pricing"/>
      <sheetName val="Scholarchip Equipment Pricing"/>
      <sheetName val="OpenTech Services Pricing"/>
      <sheetName val="Badgepass, Inc. Pricing"/>
      <sheetName val="AMT Datasouth Pricing"/>
      <sheetName val="Identiv, Inc. Pricing"/>
      <sheetName val="Matica Pricing"/>
      <sheetName val="ISG Pricing"/>
      <sheetName val="Brady Pricing"/>
      <sheetName val="Videology Pricing"/>
      <sheetName val="Video Associates Pricing"/>
      <sheetName val="The Merging Technologies Group"/>
      <sheetName val="Entrust Datacard Equipment"/>
      <sheetName val="Entrust Datacard Supplies"/>
      <sheetName val="Custom Pricing Instructions"/>
      <sheetName val="Custom-Built Pricing"/>
      <sheetName val="Labor Rate Sheet Instructions"/>
      <sheetName val="Region 1 Labor Rates"/>
      <sheetName val="Region 2 Labor Rates"/>
      <sheetName val="Region 3 Labor Rates"/>
      <sheetName val="Region 4 Labor Rates"/>
      <sheetName val="Region 5 Labor Rates"/>
      <sheetName val="Region 6 Labor Rates"/>
      <sheetName val="Region 7 Labor Rates"/>
      <sheetName val="Region 8 Labor Rates"/>
      <sheetName val="Region 9 Labor Rates"/>
      <sheetName val="Subcontractor Utilization"/>
    </sheetNames>
    <sheetDataSet>
      <sheetData sheetId="0" refreshError="1"/>
      <sheetData sheetId="1">
        <row r="5">
          <cell r="C5" t="str">
            <v>Metropolitan Data Solutions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5"/>
  <sheetViews>
    <sheetView tabSelected="1" zoomScaleNormal="100" workbookViewId="0">
      <selection sqref="A1:J1"/>
    </sheetView>
  </sheetViews>
  <sheetFormatPr defaultColWidth="9.28515625" defaultRowHeight="12.75" x14ac:dyDescent="0.2"/>
  <cols>
    <col min="1" max="1" width="20.28515625" style="9" bestFit="1" customWidth="1"/>
    <col min="2" max="7" width="8.28515625" style="9" bestFit="1" customWidth="1"/>
    <col min="8" max="8" width="8.85546875" style="9" bestFit="1" customWidth="1"/>
    <col min="9" max="10" width="8.28515625" style="9" bestFit="1" customWidth="1"/>
    <col min="11" max="16384" width="9.28515625" style="9"/>
  </cols>
  <sheetData>
    <row r="1" spans="1:10" ht="18" x14ac:dyDescent="0.25">
      <c r="A1" s="124" t="s">
        <v>10515</v>
      </c>
      <c r="B1" s="125"/>
      <c r="C1" s="125"/>
      <c r="D1" s="125"/>
      <c r="E1" s="125"/>
      <c r="F1" s="125"/>
      <c r="G1" s="125"/>
      <c r="H1" s="125"/>
      <c r="I1" s="125"/>
      <c r="J1" s="125"/>
    </row>
    <row r="2" spans="1:10" ht="15" x14ac:dyDescent="0.25">
      <c r="A2" s="126" t="s">
        <v>8111</v>
      </c>
      <c r="B2" s="127"/>
      <c r="C2" s="127"/>
      <c r="D2" s="127"/>
      <c r="E2" s="127"/>
      <c r="F2" s="127"/>
      <c r="G2" s="127"/>
      <c r="H2" s="127"/>
      <c r="I2" s="127"/>
      <c r="J2" s="127"/>
    </row>
    <row r="3" spans="1:10" ht="15.75" x14ac:dyDescent="0.25">
      <c r="A3" s="10" t="s">
        <v>8112</v>
      </c>
      <c r="B3" s="128" t="s">
        <v>4570</v>
      </c>
      <c r="C3" s="129"/>
      <c r="D3" s="129"/>
    </row>
    <row r="4" spans="1:10" ht="15.75" x14ac:dyDescent="0.25">
      <c r="A4" s="10" t="s">
        <v>8113</v>
      </c>
      <c r="B4" s="11" t="s">
        <v>15</v>
      </c>
    </row>
    <row r="5" spans="1:10" ht="15.75" x14ac:dyDescent="0.25">
      <c r="A5" s="10" t="s">
        <v>8114</v>
      </c>
      <c r="B5" s="12" t="s">
        <v>6</v>
      </c>
      <c r="C5" s="13" t="s">
        <v>7</v>
      </c>
      <c r="D5" s="13" t="s">
        <v>8</v>
      </c>
      <c r="E5" s="13" t="s">
        <v>9</v>
      </c>
      <c r="F5" s="13" t="s">
        <v>10</v>
      </c>
      <c r="G5" s="13" t="s">
        <v>11</v>
      </c>
      <c r="H5" s="13" t="s">
        <v>12</v>
      </c>
      <c r="I5" s="13" t="s">
        <v>13</v>
      </c>
      <c r="J5" s="13" t="s">
        <v>14</v>
      </c>
    </row>
  </sheetData>
  <sheetProtection algorithmName="SHA-512" hashValue="Xw5DikI5MsbuUfLLZe0lOfJNgrE49cO5u1IDDThNdR+zQ20y1FGiEeS9Qwwwq99w65awj5PtdXlXXFNoOjbnug==" saltValue="tyZSusQYlYk9aa7MD2u5Kw==" spinCount="100000" sheet="1" objects="1" scenarios="1"/>
  <mergeCells count="3">
    <mergeCell ref="A1:J1"/>
    <mergeCell ref="A2:J2"/>
    <mergeCell ref="B3:D3"/>
  </mergeCells>
  <conditionalFormatting sqref="A1:A2">
    <cfRule type="cellIs" dxfId="7" priority="1" operator="equal">
      <formula>"Word"</formula>
    </cfRule>
    <cfRule type="cellIs" dxfId="6" priority="2" operator="equal">
      <formula>"PDF"</formula>
    </cfRule>
    <cfRule type="cellIs" dxfId="5" priority="3" operator="equal">
      <formula>"Excel"</formula>
    </cfRule>
  </conditionalFormatting>
  <printOptions horizontalCentered="1"/>
  <pageMargins left="0.75" right="0.75" top="1" bottom="1" header="0.25" footer="0.5"/>
  <pageSetup scale="95" fitToHeight="0" orientation="portrait" r:id="rId1"/>
  <headerFooter alignWithMargins="0">
    <oddHeader>&amp;LGROUP 77201, AWARD 23150
INTELLIGENT FACILITY AND SECURITY SYSTEMS &amp;&amp; SOLUTIONS&amp;RMETROPOLITAN DATA SOLUTIONS MGMT
CO INC dba METROPOLITAN DATA SOL
CONTRACT NO.: PT68831 
JULY 2023</oddHeader>
    <oddFooter>&amp;L&amp;F
&amp;A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J1114"/>
  <sheetViews>
    <sheetView topLeftCell="C1" zoomScaleNormal="100" workbookViewId="0">
      <pane ySplit="4" topLeftCell="A5" activePane="bottomLeft" state="frozen"/>
      <selection activeCell="B5" sqref="B5"/>
      <selection pane="bottomLeft" activeCell="I1" sqref="I1:I1048576"/>
    </sheetView>
  </sheetViews>
  <sheetFormatPr defaultColWidth="9.28515625" defaultRowHeight="12.75" x14ac:dyDescent="0.2"/>
  <cols>
    <col min="1" max="1" width="11.5703125" style="90" bestFit="1" customWidth="1"/>
    <col min="2" max="2" width="42.5703125" style="90" bestFit="1" customWidth="1"/>
    <col min="3" max="3" width="31.42578125" style="90" bestFit="1" customWidth="1"/>
    <col min="4" max="4" width="65.7109375" style="90" customWidth="1"/>
    <col min="5" max="5" width="19.140625" style="90" bestFit="1" customWidth="1"/>
    <col min="6" max="6" width="19.28515625" style="90" bestFit="1" customWidth="1"/>
    <col min="7" max="7" width="23" style="90" bestFit="1" customWidth="1"/>
    <col min="8" max="8" width="16.42578125" style="105" bestFit="1" customWidth="1"/>
    <col min="9" max="9" width="17.140625" style="113" bestFit="1" customWidth="1"/>
    <col min="10" max="10" width="19.7109375" style="105" bestFit="1" customWidth="1"/>
    <col min="11" max="16384" width="9.28515625" style="74"/>
  </cols>
  <sheetData>
    <row r="1" spans="1:10" ht="15.75" x14ac:dyDescent="0.25">
      <c r="B1" s="4" t="s">
        <v>8116</v>
      </c>
      <c r="C1" s="4" t="s">
        <v>15</v>
      </c>
      <c r="D1" s="4"/>
      <c r="E1" s="4"/>
      <c r="F1" s="91"/>
      <c r="G1" s="91"/>
      <c r="H1" s="103"/>
      <c r="I1" s="111"/>
      <c r="J1" s="103"/>
    </row>
    <row r="2" spans="1:10" ht="15.75" x14ac:dyDescent="0.25">
      <c r="B2" s="91" t="s">
        <v>8115</v>
      </c>
      <c r="C2" s="3">
        <f>'Cover Page'!B3:D3</f>
        <v>0</v>
      </c>
      <c r="D2" s="4"/>
      <c r="E2" s="4"/>
      <c r="F2" s="91"/>
      <c r="G2" s="91"/>
      <c r="H2" s="103"/>
      <c r="I2" s="111"/>
      <c r="J2" s="103"/>
    </row>
    <row r="3" spans="1:10" ht="15.75" x14ac:dyDescent="0.25">
      <c r="B3" s="91"/>
      <c r="C3" s="3"/>
      <c r="D3" s="4"/>
      <c r="E3" s="4"/>
      <c r="F3" s="91"/>
      <c r="G3" s="91"/>
      <c r="H3" s="103"/>
      <c r="I3" s="111"/>
      <c r="J3" s="103"/>
    </row>
    <row r="4" spans="1:10" s="90" customFormat="1" ht="78.75" x14ac:dyDescent="0.25">
      <c r="A4" s="2" t="s">
        <v>16</v>
      </c>
      <c r="B4" s="2" t="s">
        <v>3</v>
      </c>
      <c r="C4" s="2" t="s">
        <v>102</v>
      </c>
      <c r="D4" s="2" t="s">
        <v>103</v>
      </c>
      <c r="E4" s="2" t="s">
        <v>2</v>
      </c>
      <c r="F4" s="2" t="s">
        <v>36</v>
      </c>
      <c r="G4" s="2" t="s">
        <v>17</v>
      </c>
      <c r="H4" s="5" t="s">
        <v>1</v>
      </c>
      <c r="I4" s="112" t="s">
        <v>5</v>
      </c>
      <c r="J4" s="5" t="s">
        <v>0</v>
      </c>
    </row>
    <row r="5" spans="1:10" ht="15.75" x14ac:dyDescent="0.25">
      <c r="A5" s="92">
        <v>1</v>
      </c>
      <c r="B5" s="93" t="s">
        <v>1324</v>
      </c>
      <c r="C5" s="93" t="s">
        <v>4574</v>
      </c>
      <c r="D5" s="93" t="s">
        <v>5680</v>
      </c>
      <c r="E5" s="93" t="s">
        <v>117</v>
      </c>
      <c r="F5" s="93" t="s">
        <v>8077</v>
      </c>
      <c r="G5" s="93">
        <v>1</v>
      </c>
      <c r="H5" s="104">
        <v>495</v>
      </c>
      <c r="I5" s="95">
        <v>0.1</v>
      </c>
      <c r="J5" s="110">
        <f t="shared" ref="J5:J68" si="0">H5*(1-I5)</f>
        <v>445.5</v>
      </c>
    </row>
    <row r="6" spans="1:10" s="90" customFormat="1" ht="15.75" x14ac:dyDescent="0.25">
      <c r="A6" s="92">
        <v>2</v>
      </c>
      <c r="B6" s="93" t="s">
        <v>1324</v>
      </c>
      <c r="C6" s="92" t="s">
        <v>4574</v>
      </c>
      <c r="D6" s="92" t="s">
        <v>5680</v>
      </c>
      <c r="E6" s="92" t="s">
        <v>117</v>
      </c>
      <c r="F6" s="93" t="s">
        <v>8077</v>
      </c>
      <c r="G6" s="92">
        <v>1</v>
      </c>
      <c r="H6" s="104">
        <v>495</v>
      </c>
      <c r="I6" s="95">
        <v>0.1</v>
      </c>
      <c r="J6" s="110">
        <f t="shared" si="0"/>
        <v>445.5</v>
      </c>
    </row>
    <row r="7" spans="1:10" s="90" customFormat="1" ht="15.75" x14ac:dyDescent="0.25">
      <c r="A7" s="92">
        <v>3</v>
      </c>
      <c r="B7" s="93" t="s">
        <v>1324</v>
      </c>
      <c r="C7" s="92" t="s">
        <v>4574</v>
      </c>
      <c r="D7" s="92" t="s">
        <v>5680</v>
      </c>
      <c r="E7" s="92" t="s">
        <v>117</v>
      </c>
      <c r="F7" s="93" t="s">
        <v>8077</v>
      </c>
      <c r="G7" s="92">
        <v>1</v>
      </c>
      <c r="H7" s="104">
        <v>495</v>
      </c>
      <c r="I7" s="95">
        <v>0.1</v>
      </c>
      <c r="J7" s="110">
        <f t="shared" si="0"/>
        <v>445.5</v>
      </c>
    </row>
    <row r="8" spans="1:10" s="90" customFormat="1" ht="15.75" x14ac:dyDescent="0.25">
      <c r="A8" s="92">
        <v>4</v>
      </c>
      <c r="B8" s="93" t="s">
        <v>1324</v>
      </c>
      <c r="C8" s="92" t="s">
        <v>4574</v>
      </c>
      <c r="D8" s="92" t="s">
        <v>5680</v>
      </c>
      <c r="E8" s="92" t="s">
        <v>117</v>
      </c>
      <c r="F8" s="93" t="s">
        <v>8077</v>
      </c>
      <c r="G8" s="92">
        <v>1</v>
      </c>
      <c r="H8" s="104">
        <v>495</v>
      </c>
      <c r="I8" s="95">
        <v>0.1</v>
      </c>
      <c r="J8" s="110">
        <f t="shared" si="0"/>
        <v>445.5</v>
      </c>
    </row>
    <row r="9" spans="1:10" s="90" customFormat="1" ht="15.75" x14ac:dyDescent="0.25">
      <c r="A9" s="92">
        <v>5</v>
      </c>
      <c r="B9" s="93" t="s">
        <v>1324</v>
      </c>
      <c r="C9" s="92" t="s">
        <v>4574</v>
      </c>
      <c r="D9" s="92" t="s">
        <v>5680</v>
      </c>
      <c r="E9" s="92" t="s">
        <v>117</v>
      </c>
      <c r="F9" s="93" t="s">
        <v>8077</v>
      </c>
      <c r="G9" s="92">
        <v>1</v>
      </c>
      <c r="H9" s="104">
        <v>495</v>
      </c>
      <c r="I9" s="95">
        <v>0.1</v>
      </c>
      <c r="J9" s="110">
        <f t="shared" si="0"/>
        <v>445.5</v>
      </c>
    </row>
    <row r="10" spans="1:10" s="90" customFormat="1" ht="15.75" x14ac:dyDescent="0.25">
      <c r="A10" s="92">
        <v>6</v>
      </c>
      <c r="B10" s="93" t="s">
        <v>1324</v>
      </c>
      <c r="C10" s="92" t="s">
        <v>4574</v>
      </c>
      <c r="D10" s="92" t="s">
        <v>5680</v>
      </c>
      <c r="E10" s="92" t="s">
        <v>117</v>
      </c>
      <c r="F10" s="93" t="s">
        <v>8077</v>
      </c>
      <c r="G10" s="92">
        <v>1</v>
      </c>
      <c r="H10" s="104">
        <v>495</v>
      </c>
      <c r="I10" s="95">
        <v>0.1</v>
      </c>
      <c r="J10" s="110">
        <f t="shared" si="0"/>
        <v>445.5</v>
      </c>
    </row>
    <row r="11" spans="1:10" s="90" customFormat="1" ht="15.75" x14ac:dyDescent="0.25">
      <c r="A11" s="92">
        <v>7</v>
      </c>
      <c r="B11" s="93" t="s">
        <v>1324</v>
      </c>
      <c r="C11" s="92" t="s">
        <v>4574</v>
      </c>
      <c r="D11" s="92" t="s">
        <v>5680</v>
      </c>
      <c r="E11" s="92" t="s">
        <v>117</v>
      </c>
      <c r="F11" s="93" t="s">
        <v>8077</v>
      </c>
      <c r="G11" s="92">
        <v>1</v>
      </c>
      <c r="H11" s="104">
        <v>495</v>
      </c>
      <c r="I11" s="95">
        <v>0.1</v>
      </c>
      <c r="J11" s="110">
        <f t="shared" si="0"/>
        <v>445.5</v>
      </c>
    </row>
    <row r="12" spans="1:10" s="90" customFormat="1" ht="15.75" x14ac:dyDescent="0.25">
      <c r="A12" s="92">
        <v>8</v>
      </c>
      <c r="B12" s="93" t="s">
        <v>1324</v>
      </c>
      <c r="C12" s="92" t="s">
        <v>4574</v>
      </c>
      <c r="D12" s="92" t="s">
        <v>5680</v>
      </c>
      <c r="E12" s="92" t="s">
        <v>117</v>
      </c>
      <c r="F12" s="93" t="s">
        <v>8077</v>
      </c>
      <c r="G12" s="92">
        <v>1</v>
      </c>
      <c r="H12" s="104">
        <v>495</v>
      </c>
      <c r="I12" s="95">
        <v>0.1</v>
      </c>
      <c r="J12" s="110">
        <f t="shared" si="0"/>
        <v>445.5</v>
      </c>
    </row>
    <row r="13" spans="1:10" s="90" customFormat="1" ht="15.75" x14ac:dyDescent="0.25">
      <c r="A13" s="92">
        <v>9</v>
      </c>
      <c r="B13" s="93" t="s">
        <v>1324</v>
      </c>
      <c r="C13" s="92" t="s">
        <v>4574</v>
      </c>
      <c r="D13" s="92" t="s">
        <v>5680</v>
      </c>
      <c r="E13" s="92" t="s">
        <v>117</v>
      </c>
      <c r="F13" s="93" t="s">
        <v>8077</v>
      </c>
      <c r="G13" s="92">
        <v>1</v>
      </c>
      <c r="H13" s="104">
        <v>495</v>
      </c>
      <c r="I13" s="95">
        <v>0.1</v>
      </c>
      <c r="J13" s="110">
        <f t="shared" si="0"/>
        <v>445.5</v>
      </c>
    </row>
    <row r="14" spans="1:10" s="90" customFormat="1" ht="15.75" x14ac:dyDescent="0.25">
      <c r="A14" s="92">
        <v>10</v>
      </c>
      <c r="B14" s="93" t="s">
        <v>1324</v>
      </c>
      <c r="C14" s="92" t="s">
        <v>4575</v>
      </c>
      <c r="D14" s="92" t="s">
        <v>5681</v>
      </c>
      <c r="E14" s="92" t="s">
        <v>117</v>
      </c>
      <c r="F14" s="93" t="s">
        <v>8077</v>
      </c>
      <c r="G14" s="92">
        <v>1</v>
      </c>
      <c r="H14" s="104">
        <v>495</v>
      </c>
      <c r="I14" s="95">
        <v>0.1</v>
      </c>
      <c r="J14" s="110">
        <f t="shared" si="0"/>
        <v>445.5</v>
      </c>
    </row>
    <row r="15" spans="1:10" s="90" customFormat="1" ht="15.75" x14ac:dyDescent="0.25">
      <c r="A15" s="92">
        <v>11</v>
      </c>
      <c r="B15" s="93" t="s">
        <v>1324</v>
      </c>
      <c r="C15" s="92" t="s">
        <v>4575</v>
      </c>
      <c r="D15" s="92" t="s">
        <v>5681</v>
      </c>
      <c r="E15" s="92" t="s">
        <v>117</v>
      </c>
      <c r="F15" s="93" t="s">
        <v>8077</v>
      </c>
      <c r="G15" s="92">
        <v>1</v>
      </c>
      <c r="H15" s="104">
        <v>495</v>
      </c>
      <c r="I15" s="95">
        <v>0.1</v>
      </c>
      <c r="J15" s="110">
        <f t="shared" si="0"/>
        <v>445.5</v>
      </c>
    </row>
    <row r="16" spans="1:10" s="90" customFormat="1" ht="15.75" x14ac:dyDescent="0.25">
      <c r="A16" s="92">
        <v>12</v>
      </c>
      <c r="B16" s="93" t="s">
        <v>1324</v>
      </c>
      <c r="C16" s="92" t="s">
        <v>4575</v>
      </c>
      <c r="D16" s="92" t="s">
        <v>5681</v>
      </c>
      <c r="E16" s="92" t="s">
        <v>117</v>
      </c>
      <c r="F16" s="93" t="s">
        <v>8077</v>
      </c>
      <c r="G16" s="92">
        <v>1</v>
      </c>
      <c r="H16" s="104">
        <v>495</v>
      </c>
      <c r="I16" s="95">
        <v>0.1</v>
      </c>
      <c r="J16" s="110">
        <f t="shared" si="0"/>
        <v>445.5</v>
      </c>
    </row>
    <row r="17" spans="1:10" s="90" customFormat="1" ht="15.75" x14ac:dyDescent="0.25">
      <c r="A17" s="92">
        <v>13</v>
      </c>
      <c r="B17" s="93" t="s">
        <v>1324</v>
      </c>
      <c r="C17" s="92" t="s">
        <v>4575</v>
      </c>
      <c r="D17" s="92" t="s">
        <v>5681</v>
      </c>
      <c r="E17" s="92" t="s">
        <v>117</v>
      </c>
      <c r="F17" s="93" t="s">
        <v>8077</v>
      </c>
      <c r="G17" s="92">
        <v>1</v>
      </c>
      <c r="H17" s="104">
        <v>495</v>
      </c>
      <c r="I17" s="95">
        <v>0.1</v>
      </c>
      <c r="J17" s="110">
        <f t="shared" si="0"/>
        <v>445.5</v>
      </c>
    </row>
    <row r="18" spans="1:10" s="90" customFormat="1" ht="15.75" x14ac:dyDescent="0.25">
      <c r="A18" s="92">
        <v>14</v>
      </c>
      <c r="B18" s="93" t="s">
        <v>1324</v>
      </c>
      <c r="C18" s="92" t="s">
        <v>4575</v>
      </c>
      <c r="D18" s="92" t="s">
        <v>5681</v>
      </c>
      <c r="E18" s="92" t="s">
        <v>117</v>
      </c>
      <c r="F18" s="93" t="s">
        <v>8077</v>
      </c>
      <c r="G18" s="92">
        <v>1</v>
      </c>
      <c r="H18" s="104">
        <v>495</v>
      </c>
      <c r="I18" s="95">
        <v>0.1</v>
      </c>
      <c r="J18" s="110">
        <f t="shared" si="0"/>
        <v>445.5</v>
      </c>
    </row>
    <row r="19" spans="1:10" s="90" customFormat="1" ht="15.75" x14ac:dyDescent="0.25">
      <c r="A19" s="92">
        <v>15</v>
      </c>
      <c r="B19" s="93" t="s">
        <v>1324</v>
      </c>
      <c r="C19" s="92" t="s">
        <v>4575</v>
      </c>
      <c r="D19" s="92" t="s">
        <v>5681</v>
      </c>
      <c r="E19" s="92" t="s">
        <v>117</v>
      </c>
      <c r="F19" s="93" t="s">
        <v>8077</v>
      </c>
      <c r="G19" s="92">
        <v>1</v>
      </c>
      <c r="H19" s="104">
        <v>495</v>
      </c>
      <c r="I19" s="95">
        <v>0.1</v>
      </c>
      <c r="J19" s="110">
        <f t="shared" si="0"/>
        <v>445.5</v>
      </c>
    </row>
    <row r="20" spans="1:10" s="90" customFormat="1" ht="15.75" x14ac:dyDescent="0.25">
      <c r="A20" s="92">
        <v>16</v>
      </c>
      <c r="B20" s="93" t="s">
        <v>1324</v>
      </c>
      <c r="C20" s="92" t="s">
        <v>4575</v>
      </c>
      <c r="D20" s="92" t="s">
        <v>5681</v>
      </c>
      <c r="E20" s="92" t="s">
        <v>117</v>
      </c>
      <c r="F20" s="93" t="s">
        <v>8077</v>
      </c>
      <c r="G20" s="92">
        <v>1</v>
      </c>
      <c r="H20" s="104">
        <v>495</v>
      </c>
      <c r="I20" s="95">
        <v>0.1</v>
      </c>
      <c r="J20" s="110">
        <f t="shared" si="0"/>
        <v>445.5</v>
      </c>
    </row>
    <row r="21" spans="1:10" s="90" customFormat="1" ht="15.75" x14ac:dyDescent="0.25">
      <c r="A21" s="92">
        <v>17</v>
      </c>
      <c r="B21" s="93" t="s">
        <v>1324</v>
      </c>
      <c r="C21" s="92" t="s">
        <v>4575</v>
      </c>
      <c r="D21" s="92" t="s">
        <v>5681</v>
      </c>
      <c r="E21" s="92" t="s">
        <v>117</v>
      </c>
      <c r="F21" s="93" t="s">
        <v>8077</v>
      </c>
      <c r="G21" s="92">
        <v>1</v>
      </c>
      <c r="H21" s="104">
        <v>495</v>
      </c>
      <c r="I21" s="95">
        <v>0.1</v>
      </c>
      <c r="J21" s="110">
        <f t="shared" si="0"/>
        <v>445.5</v>
      </c>
    </row>
    <row r="22" spans="1:10" s="90" customFormat="1" ht="15.75" x14ac:dyDescent="0.25">
      <c r="A22" s="92">
        <v>18</v>
      </c>
      <c r="B22" s="93" t="s">
        <v>1324</v>
      </c>
      <c r="C22" s="92" t="s">
        <v>4575</v>
      </c>
      <c r="D22" s="92" t="s">
        <v>5681</v>
      </c>
      <c r="E22" s="92" t="s">
        <v>117</v>
      </c>
      <c r="F22" s="93" t="s">
        <v>8077</v>
      </c>
      <c r="G22" s="92">
        <v>1</v>
      </c>
      <c r="H22" s="104">
        <v>495</v>
      </c>
      <c r="I22" s="95">
        <v>0.1</v>
      </c>
      <c r="J22" s="110">
        <f t="shared" si="0"/>
        <v>445.5</v>
      </c>
    </row>
    <row r="23" spans="1:10" s="90" customFormat="1" ht="47.25" x14ac:dyDescent="0.25">
      <c r="A23" s="92">
        <v>19</v>
      </c>
      <c r="B23" s="93" t="s">
        <v>1324</v>
      </c>
      <c r="C23" s="92" t="s">
        <v>4582</v>
      </c>
      <c r="D23" s="92" t="s">
        <v>5682</v>
      </c>
      <c r="E23" s="92" t="s">
        <v>117</v>
      </c>
      <c r="F23" s="93" t="s">
        <v>8077</v>
      </c>
      <c r="G23" s="92">
        <v>1</v>
      </c>
      <c r="H23" s="104">
        <v>295</v>
      </c>
      <c r="I23" s="95">
        <v>0.1</v>
      </c>
      <c r="J23" s="110">
        <f t="shared" si="0"/>
        <v>265.5</v>
      </c>
    </row>
    <row r="24" spans="1:10" s="90" customFormat="1" ht="47.25" x14ac:dyDescent="0.25">
      <c r="A24" s="92">
        <v>20</v>
      </c>
      <c r="B24" s="93" t="s">
        <v>1324</v>
      </c>
      <c r="C24" s="92" t="s">
        <v>4582</v>
      </c>
      <c r="D24" s="92" t="s">
        <v>5682</v>
      </c>
      <c r="E24" s="92" t="s">
        <v>117</v>
      </c>
      <c r="F24" s="93" t="s">
        <v>8077</v>
      </c>
      <c r="G24" s="92">
        <v>1</v>
      </c>
      <c r="H24" s="104">
        <v>295</v>
      </c>
      <c r="I24" s="95">
        <v>0.1</v>
      </c>
      <c r="J24" s="110">
        <f t="shared" si="0"/>
        <v>265.5</v>
      </c>
    </row>
    <row r="25" spans="1:10" s="90" customFormat="1" ht="47.25" x14ac:dyDescent="0.25">
      <c r="A25" s="92">
        <v>21</v>
      </c>
      <c r="B25" s="93" t="s">
        <v>1324</v>
      </c>
      <c r="C25" s="92" t="s">
        <v>4582</v>
      </c>
      <c r="D25" s="92" t="s">
        <v>5682</v>
      </c>
      <c r="E25" s="92" t="s">
        <v>117</v>
      </c>
      <c r="F25" s="93" t="s">
        <v>8077</v>
      </c>
      <c r="G25" s="92">
        <v>1</v>
      </c>
      <c r="H25" s="104">
        <v>295</v>
      </c>
      <c r="I25" s="95">
        <v>0.1</v>
      </c>
      <c r="J25" s="110">
        <f t="shared" si="0"/>
        <v>265.5</v>
      </c>
    </row>
    <row r="26" spans="1:10" s="90" customFormat="1" ht="47.25" x14ac:dyDescent="0.25">
      <c r="A26" s="92">
        <v>22</v>
      </c>
      <c r="B26" s="93" t="s">
        <v>1324</v>
      </c>
      <c r="C26" s="92" t="s">
        <v>4582</v>
      </c>
      <c r="D26" s="92" t="s">
        <v>5682</v>
      </c>
      <c r="E26" s="92" t="s">
        <v>117</v>
      </c>
      <c r="F26" s="93" t="s">
        <v>8077</v>
      </c>
      <c r="G26" s="92">
        <v>1</v>
      </c>
      <c r="H26" s="104">
        <v>295</v>
      </c>
      <c r="I26" s="95">
        <v>0.1</v>
      </c>
      <c r="J26" s="110">
        <f t="shared" si="0"/>
        <v>265.5</v>
      </c>
    </row>
    <row r="27" spans="1:10" s="90" customFormat="1" ht="47.25" x14ac:dyDescent="0.25">
      <c r="A27" s="92">
        <v>23</v>
      </c>
      <c r="B27" s="93" t="s">
        <v>1324</v>
      </c>
      <c r="C27" s="92" t="s">
        <v>4582</v>
      </c>
      <c r="D27" s="92" t="s">
        <v>5682</v>
      </c>
      <c r="E27" s="92" t="s">
        <v>117</v>
      </c>
      <c r="F27" s="93" t="s">
        <v>8077</v>
      </c>
      <c r="G27" s="92">
        <v>1</v>
      </c>
      <c r="H27" s="104">
        <v>295</v>
      </c>
      <c r="I27" s="95">
        <v>0.1</v>
      </c>
      <c r="J27" s="110">
        <f t="shared" si="0"/>
        <v>265.5</v>
      </c>
    </row>
    <row r="28" spans="1:10" s="90" customFormat="1" ht="47.25" x14ac:dyDescent="0.25">
      <c r="A28" s="92">
        <v>24</v>
      </c>
      <c r="B28" s="93" t="s">
        <v>1324</v>
      </c>
      <c r="C28" s="92" t="s">
        <v>4582</v>
      </c>
      <c r="D28" s="92" t="s">
        <v>5682</v>
      </c>
      <c r="E28" s="92" t="s">
        <v>117</v>
      </c>
      <c r="F28" s="93" t="s">
        <v>8077</v>
      </c>
      <c r="G28" s="92">
        <v>1</v>
      </c>
      <c r="H28" s="104">
        <v>295</v>
      </c>
      <c r="I28" s="95">
        <v>0.1</v>
      </c>
      <c r="J28" s="110">
        <f t="shared" si="0"/>
        <v>265.5</v>
      </c>
    </row>
    <row r="29" spans="1:10" s="90" customFormat="1" ht="47.25" x14ac:dyDescent="0.25">
      <c r="A29" s="92">
        <v>25</v>
      </c>
      <c r="B29" s="93" t="s">
        <v>1324</v>
      </c>
      <c r="C29" s="92" t="s">
        <v>4582</v>
      </c>
      <c r="D29" s="92" t="s">
        <v>5682</v>
      </c>
      <c r="E29" s="92" t="s">
        <v>117</v>
      </c>
      <c r="F29" s="93" t="s">
        <v>8077</v>
      </c>
      <c r="G29" s="92">
        <v>1</v>
      </c>
      <c r="H29" s="104">
        <v>295</v>
      </c>
      <c r="I29" s="95">
        <v>0.1</v>
      </c>
      <c r="J29" s="110">
        <f t="shared" si="0"/>
        <v>265.5</v>
      </c>
    </row>
    <row r="30" spans="1:10" s="90" customFormat="1" ht="31.5" x14ac:dyDescent="0.25">
      <c r="A30" s="92">
        <v>26</v>
      </c>
      <c r="B30" s="93" t="s">
        <v>1324</v>
      </c>
      <c r="C30" s="92" t="s">
        <v>4583</v>
      </c>
      <c r="D30" s="92" t="s">
        <v>5683</v>
      </c>
      <c r="E30" s="92" t="s">
        <v>117</v>
      </c>
      <c r="F30" s="93" t="s">
        <v>8077</v>
      </c>
      <c r="G30" s="92">
        <v>1</v>
      </c>
      <c r="H30" s="104">
        <v>945</v>
      </c>
      <c r="I30" s="95">
        <v>0.1</v>
      </c>
      <c r="J30" s="110">
        <f t="shared" si="0"/>
        <v>850.5</v>
      </c>
    </row>
    <row r="31" spans="1:10" s="90" customFormat="1" ht="31.5" x14ac:dyDescent="0.25">
      <c r="A31" s="92">
        <v>27</v>
      </c>
      <c r="B31" s="93" t="s">
        <v>1324</v>
      </c>
      <c r="C31" s="92" t="s">
        <v>4583</v>
      </c>
      <c r="D31" s="92" t="s">
        <v>5683</v>
      </c>
      <c r="E31" s="92" t="s">
        <v>117</v>
      </c>
      <c r="F31" s="93" t="s">
        <v>8077</v>
      </c>
      <c r="G31" s="92">
        <v>1</v>
      </c>
      <c r="H31" s="104">
        <v>945</v>
      </c>
      <c r="I31" s="95">
        <v>0.1</v>
      </c>
      <c r="J31" s="110">
        <f t="shared" si="0"/>
        <v>850.5</v>
      </c>
    </row>
    <row r="32" spans="1:10" s="90" customFormat="1" ht="31.5" x14ac:dyDescent="0.25">
      <c r="A32" s="92">
        <v>28</v>
      </c>
      <c r="B32" s="93" t="s">
        <v>1324</v>
      </c>
      <c r="C32" s="92" t="s">
        <v>4583</v>
      </c>
      <c r="D32" s="92" t="s">
        <v>5683</v>
      </c>
      <c r="E32" s="92" t="s">
        <v>117</v>
      </c>
      <c r="F32" s="93" t="s">
        <v>8077</v>
      </c>
      <c r="G32" s="92">
        <v>1</v>
      </c>
      <c r="H32" s="104">
        <v>945</v>
      </c>
      <c r="I32" s="95">
        <v>0.1</v>
      </c>
      <c r="J32" s="110">
        <f t="shared" si="0"/>
        <v>850.5</v>
      </c>
    </row>
    <row r="33" spans="1:10" s="90" customFormat="1" ht="31.5" x14ac:dyDescent="0.25">
      <c r="A33" s="92">
        <v>29</v>
      </c>
      <c r="B33" s="93" t="s">
        <v>1324</v>
      </c>
      <c r="C33" s="92" t="s">
        <v>4583</v>
      </c>
      <c r="D33" s="92" t="s">
        <v>5683</v>
      </c>
      <c r="E33" s="92" t="s">
        <v>117</v>
      </c>
      <c r="F33" s="93" t="s">
        <v>8077</v>
      </c>
      <c r="G33" s="92">
        <v>1</v>
      </c>
      <c r="H33" s="104">
        <v>945</v>
      </c>
      <c r="I33" s="95">
        <v>0.1</v>
      </c>
      <c r="J33" s="110">
        <f t="shared" si="0"/>
        <v>850.5</v>
      </c>
    </row>
    <row r="34" spans="1:10" s="90" customFormat="1" ht="31.5" x14ac:dyDescent="0.25">
      <c r="A34" s="92">
        <v>30</v>
      </c>
      <c r="B34" s="93" t="s">
        <v>1324</v>
      </c>
      <c r="C34" s="92" t="s">
        <v>4583</v>
      </c>
      <c r="D34" s="92" t="s">
        <v>5683</v>
      </c>
      <c r="E34" s="92" t="s">
        <v>117</v>
      </c>
      <c r="F34" s="93" t="s">
        <v>8077</v>
      </c>
      <c r="G34" s="92">
        <v>1</v>
      </c>
      <c r="H34" s="104">
        <v>945</v>
      </c>
      <c r="I34" s="95">
        <v>0.1</v>
      </c>
      <c r="J34" s="110">
        <f t="shared" si="0"/>
        <v>850.5</v>
      </c>
    </row>
    <row r="35" spans="1:10" s="90" customFormat="1" ht="31.5" x14ac:dyDescent="0.25">
      <c r="A35" s="92">
        <v>31</v>
      </c>
      <c r="B35" s="93" t="s">
        <v>1324</v>
      </c>
      <c r="C35" s="92" t="s">
        <v>4583</v>
      </c>
      <c r="D35" s="92" t="s">
        <v>5683</v>
      </c>
      <c r="E35" s="92" t="s">
        <v>117</v>
      </c>
      <c r="F35" s="93" t="s">
        <v>8077</v>
      </c>
      <c r="G35" s="92">
        <v>1</v>
      </c>
      <c r="H35" s="104">
        <v>945</v>
      </c>
      <c r="I35" s="95">
        <v>0.1</v>
      </c>
      <c r="J35" s="110">
        <f t="shared" si="0"/>
        <v>850.5</v>
      </c>
    </row>
    <row r="36" spans="1:10" s="90" customFormat="1" ht="15.75" x14ac:dyDescent="0.25">
      <c r="A36" s="92">
        <v>32</v>
      </c>
      <c r="B36" s="93" t="s">
        <v>1324</v>
      </c>
      <c r="C36" s="92" t="s">
        <v>4584</v>
      </c>
      <c r="D36" s="92" t="s">
        <v>5684</v>
      </c>
      <c r="E36" s="92" t="s">
        <v>117</v>
      </c>
      <c r="F36" s="93" t="s">
        <v>8077</v>
      </c>
      <c r="G36" s="92">
        <v>1</v>
      </c>
      <c r="H36" s="104">
        <v>1195</v>
      </c>
      <c r="I36" s="95">
        <v>0.1</v>
      </c>
      <c r="J36" s="110">
        <f t="shared" si="0"/>
        <v>1075.5</v>
      </c>
    </row>
    <row r="37" spans="1:10" s="90" customFormat="1" ht="15.75" x14ac:dyDescent="0.25">
      <c r="A37" s="92">
        <v>33</v>
      </c>
      <c r="B37" s="93" t="s">
        <v>1324</v>
      </c>
      <c r="C37" s="92" t="s">
        <v>4584</v>
      </c>
      <c r="D37" s="92" t="s">
        <v>5684</v>
      </c>
      <c r="E37" s="92" t="s">
        <v>117</v>
      </c>
      <c r="F37" s="93" t="s">
        <v>8077</v>
      </c>
      <c r="G37" s="92">
        <v>1</v>
      </c>
      <c r="H37" s="104">
        <v>1195</v>
      </c>
      <c r="I37" s="95">
        <v>0.1</v>
      </c>
      <c r="J37" s="110">
        <f t="shared" si="0"/>
        <v>1075.5</v>
      </c>
    </row>
    <row r="38" spans="1:10" s="90" customFormat="1" ht="15.75" x14ac:dyDescent="0.25">
      <c r="A38" s="92">
        <v>34</v>
      </c>
      <c r="B38" s="93" t="s">
        <v>1324</v>
      </c>
      <c r="C38" s="92" t="s">
        <v>4584</v>
      </c>
      <c r="D38" s="92" t="s">
        <v>5684</v>
      </c>
      <c r="E38" s="92" t="s">
        <v>117</v>
      </c>
      <c r="F38" s="93" t="s">
        <v>8077</v>
      </c>
      <c r="G38" s="92">
        <v>1</v>
      </c>
      <c r="H38" s="104">
        <v>1195</v>
      </c>
      <c r="I38" s="95">
        <v>0.1</v>
      </c>
      <c r="J38" s="110">
        <f t="shared" si="0"/>
        <v>1075.5</v>
      </c>
    </row>
    <row r="39" spans="1:10" s="90" customFormat="1" ht="15.75" x14ac:dyDescent="0.25">
      <c r="A39" s="92">
        <v>35</v>
      </c>
      <c r="B39" s="93" t="s">
        <v>1324</v>
      </c>
      <c r="C39" s="92" t="s">
        <v>4584</v>
      </c>
      <c r="D39" s="92" t="s">
        <v>5684</v>
      </c>
      <c r="E39" s="92" t="s">
        <v>117</v>
      </c>
      <c r="F39" s="93" t="s">
        <v>8077</v>
      </c>
      <c r="G39" s="92">
        <v>1</v>
      </c>
      <c r="H39" s="104">
        <v>1195</v>
      </c>
      <c r="I39" s="95">
        <v>0.1</v>
      </c>
      <c r="J39" s="110">
        <f t="shared" si="0"/>
        <v>1075.5</v>
      </c>
    </row>
    <row r="40" spans="1:10" s="90" customFormat="1" ht="31.5" x14ac:dyDescent="0.25">
      <c r="A40" s="92">
        <v>36</v>
      </c>
      <c r="B40" s="93" t="s">
        <v>1324</v>
      </c>
      <c r="C40" s="92" t="s">
        <v>4586</v>
      </c>
      <c r="D40" s="92" t="s">
        <v>5685</v>
      </c>
      <c r="E40" s="92" t="s">
        <v>117</v>
      </c>
      <c r="F40" s="93" t="s">
        <v>8077</v>
      </c>
      <c r="G40" s="92">
        <v>1</v>
      </c>
      <c r="H40" s="104">
        <v>400</v>
      </c>
      <c r="I40" s="95">
        <v>0.1</v>
      </c>
      <c r="J40" s="110">
        <f t="shared" si="0"/>
        <v>360</v>
      </c>
    </row>
    <row r="41" spans="1:10" s="90" customFormat="1" ht="31.5" x14ac:dyDescent="0.25">
      <c r="A41" s="92">
        <v>37</v>
      </c>
      <c r="B41" s="93" t="s">
        <v>1324</v>
      </c>
      <c r="C41" s="92" t="s">
        <v>4587</v>
      </c>
      <c r="D41" s="92" t="s">
        <v>5686</v>
      </c>
      <c r="E41" s="92" t="s">
        <v>117</v>
      </c>
      <c r="F41" s="93" t="s">
        <v>8077</v>
      </c>
      <c r="G41" s="92">
        <v>1</v>
      </c>
      <c r="H41" s="104">
        <v>1260</v>
      </c>
      <c r="I41" s="95">
        <v>0.1</v>
      </c>
      <c r="J41" s="110">
        <f t="shared" si="0"/>
        <v>1134</v>
      </c>
    </row>
    <row r="42" spans="1:10" s="90" customFormat="1" ht="47.25" x14ac:dyDescent="0.25">
      <c r="A42" s="92">
        <v>38</v>
      </c>
      <c r="B42" s="93" t="s">
        <v>1324</v>
      </c>
      <c r="C42" s="92" t="s">
        <v>4588</v>
      </c>
      <c r="D42" s="92" t="s">
        <v>5687</v>
      </c>
      <c r="E42" s="92" t="s">
        <v>117</v>
      </c>
      <c r="F42" s="93" t="s">
        <v>8077</v>
      </c>
      <c r="G42" s="92">
        <v>1</v>
      </c>
      <c r="H42" s="104">
        <v>2520</v>
      </c>
      <c r="I42" s="95">
        <v>0.1</v>
      </c>
      <c r="J42" s="110">
        <f t="shared" si="0"/>
        <v>2268</v>
      </c>
    </row>
    <row r="43" spans="1:10" s="90" customFormat="1" ht="15.75" x14ac:dyDescent="0.25">
      <c r="A43" s="92">
        <v>39</v>
      </c>
      <c r="B43" s="93" t="s">
        <v>1324</v>
      </c>
      <c r="C43" s="92" t="s">
        <v>4616</v>
      </c>
      <c r="D43" s="92" t="s">
        <v>5688</v>
      </c>
      <c r="E43" s="92" t="s">
        <v>117</v>
      </c>
      <c r="F43" s="93" t="s">
        <v>8077</v>
      </c>
      <c r="G43" s="92">
        <v>1</v>
      </c>
      <c r="H43" s="104">
        <v>199</v>
      </c>
      <c r="I43" s="95">
        <v>0.1</v>
      </c>
      <c r="J43" s="110">
        <f t="shared" si="0"/>
        <v>179.1</v>
      </c>
    </row>
    <row r="44" spans="1:10" s="90" customFormat="1" ht="15.75" x14ac:dyDescent="0.25">
      <c r="A44" s="92">
        <v>40</v>
      </c>
      <c r="B44" s="93" t="s">
        <v>1324</v>
      </c>
      <c r="C44" s="92" t="s">
        <v>4616</v>
      </c>
      <c r="D44" s="92" t="s">
        <v>5688</v>
      </c>
      <c r="E44" s="92" t="s">
        <v>117</v>
      </c>
      <c r="F44" s="93" t="s">
        <v>8077</v>
      </c>
      <c r="G44" s="92">
        <v>1</v>
      </c>
      <c r="H44" s="104">
        <v>199</v>
      </c>
      <c r="I44" s="95">
        <v>0.1</v>
      </c>
      <c r="J44" s="110">
        <f t="shared" si="0"/>
        <v>179.1</v>
      </c>
    </row>
    <row r="45" spans="1:10" s="90" customFormat="1" ht="15.75" x14ac:dyDescent="0.25">
      <c r="A45" s="92">
        <v>41</v>
      </c>
      <c r="B45" s="93" t="s">
        <v>1324</v>
      </c>
      <c r="C45" s="92" t="s">
        <v>4616</v>
      </c>
      <c r="D45" s="92" t="s">
        <v>5688</v>
      </c>
      <c r="E45" s="92" t="s">
        <v>117</v>
      </c>
      <c r="F45" s="93" t="s">
        <v>8077</v>
      </c>
      <c r="G45" s="92">
        <v>1</v>
      </c>
      <c r="H45" s="104">
        <v>199</v>
      </c>
      <c r="I45" s="95">
        <v>0.1</v>
      </c>
      <c r="J45" s="110">
        <f t="shared" si="0"/>
        <v>179.1</v>
      </c>
    </row>
    <row r="46" spans="1:10" s="90" customFormat="1" ht="15.75" x14ac:dyDescent="0.25">
      <c r="A46" s="92">
        <v>42</v>
      </c>
      <c r="B46" s="93" t="s">
        <v>1324</v>
      </c>
      <c r="C46" s="92" t="s">
        <v>4617</v>
      </c>
      <c r="D46" s="92" t="s">
        <v>5689</v>
      </c>
      <c r="E46" s="92" t="s">
        <v>117</v>
      </c>
      <c r="F46" s="93" t="s">
        <v>8077</v>
      </c>
      <c r="G46" s="92">
        <v>1</v>
      </c>
      <c r="H46" s="104">
        <v>199</v>
      </c>
      <c r="I46" s="95">
        <v>0.1</v>
      </c>
      <c r="J46" s="110">
        <f t="shared" si="0"/>
        <v>179.1</v>
      </c>
    </row>
    <row r="47" spans="1:10" s="90" customFormat="1" ht="15.75" x14ac:dyDescent="0.25">
      <c r="A47" s="92">
        <v>43</v>
      </c>
      <c r="B47" s="93" t="s">
        <v>1324</v>
      </c>
      <c r="C47" s="92" t="s">
        <v>4617</v>
      </c>
      <c r="D47" s="92" t="s">
        <v>5689</v>
      </c>
      <c r="E47" s="92" t="s">
        <v>117</v>
      </c>
      <c r="F47" s="93" t="s">
        <v>8077</v>
      </c>
      <c r="G47" s="92">
        <v>1</v>
      </c>
      <c r="H47" s="104">
        <v>199</v>
      </c>
      <c r="I47" s="95">
        <v>0.1</v>
      </c>
      <c r="J47" s="110">
        <f t="shared" si="0"/>
        <v>179.1</v>
      </c>
    </row>
    <row r="48" spans="1:10" s="90" customFormat="1" ht="31.5" x14ac:dyDescent="0.25">
      <c r="A48" s="92">
        <v>44</v>
      </c>
      <c r="B48" s="93" t="s">
        <v>1324</v>
      </c>
      <c r="C48" s="92" t="s">
        <v>4622</v>
      </c>
      <c r="D48" s="92" t="s">
        <v>5690</v>
      </c>
      <c r="E48" s="92" t="s">
        <v>117</v>
      </c>
      <c r="F48" s="93" t="s">
        <v>8077</v>
      </c>
      <c r="G48" s="92">
        <v>1</v>
      </c>
      <c r="H48" s="104">
        <v>185</v>
      </c>
      <c r="I48" s="95">
        <v>0.1</v>
      </c>
      <c r="J48" s="110">
        <f t="shared" si="0"/>
        <v>166.5</v>
      </c>
    </row>
    <row r="49" spans="1:10" s="90" customFormat="1" ht="31.5" x14ac:dyDescent="0.25">
      <c r="A49" s="92">
        <v>45</v>
      </c>
      <c r="B49" s="93" t="s">
        <v>1324</v>
      </c>
      <c r="C49" s="92" t="s">
        <v>4622</v>
      </c>
      <c r="D49" s="92" t="s">
        <v>5690</v>
      </c>
      <c r="E49" s="92" t="s">
        <v>117</v>
      </c>
      <c r="F49" s="93" t="s">
        <v>8077</v>
      </c>
      <c r="G49" s="92">
        <v>1</v>
      </c>
      <c r="H49" s="104">
        <v>185</v>
      </c>
      <c r="I49" s="95">
        <v>0.1</v>
      </c>
      <c r="J49" s="110">
        <f t="shared" si="0"/>
        <v>166.5</v>
      </c>
    </row>
    <row r="50" spans="1:10" s="90" customFormat="1" ht="31.5" x14ac:dyDescent="0.25">
      <c r="A50" s="92">
        <v>46</v>
      </c>
      <c r="B50" s="93" t="s">
        <v>1324</v>
      </c>
      <c r="C50" s="92" t="s">
        <v>4622</v>
      </c>
      <c r="D50" s="92" t="s">
        <v>5690</v>
      </c>
      <c r="E50" s="92" t="s">
        <v>117</v>
      </c>
      <c r="F50" s="93" t="s">
        <v>8077</v>
      </c>
      <c r="G50" s="92">
        <v>1</v>
      </c>
      <c r="H50" s="104">
        <v>185</v>
      </c>
      <c r="I50" s="95">
        <v>0.1</v>
      </c>
      <c r="J50" s="110">
        <f t="shared" si="0"/>
        <v>166.5</v>
      </c>
    </row>
    <row r="51" spans="1:10" s="90" customFormat="1" ht="15.75" x14ac:dyDescent="0.25">
      <c r="A51" s="92">
        <v>47</v>
      </c>
      <c r="B51" s="93" t="s">
        <v>1324</v>
      </c>
      <c r="C51" s="92" t="s">
        <v>4623</v>
      </c>
      <c r="D51" s="92" t="s">
        <v>5691</v>
      </c>
      <c r="E51" s="92" t="s">
        <v>117</v>
      </c>
      <c r="F51" s="93" t="s">
        <v>8077</v>
      </c>
      <c r="G51" s="92">
        <v>1</v>
      </c>
      <c r="H51" s="104">
        <v>143</v>
      </c>
      <c r="I51" s="95">
        <v>0.1</v>
      </c>
      <c r="J51" s="110">
        <f t="shared" si="0"/>
        <v>128.70000000000002</v>
      </c>
    </row>
    <row r="52" spans="1:10" s="90" customFormat="1" ht="15.75" x14ac:dyDescent="0.25">
      <c r="A52" s="92">
        <v>48</v>
      </c>
      <c r="B52" s="93" t="s">
        <v>1324</v>
      </c>
      <c r="C52" s="92" t="s">
        <v>4623</v>
      </c>
      <c r="D52" s="92" t="s">
        <v>5691</v>
      </c>
      <c r="E52" s="92" t="s">
        <v>117</v>
      </c>
      <c r="F52" s="93" t="s">
        <v>8077</v>
      </c>
      <c r="G52" s="92">
        <v>1</v>
      </c>
      <c r="H52" s="104">
        <v>143</v>
      </c>
      <c r="I52" s="95">
        <v>0.1</v>
      </c>
      <c r="J52" s="110">
        <f t="shared" si="0"/>
        <v>128.70000000000002</v>
      </c>
    </row>
    <row r="53" spans="1:10" s="90" customFormat="1" ht="15.75" x14ac:dyDescent="0.25">
      <c r="A53" s="92">
        <v>49</v>
      </c>
      <c r="B53" s="93" t="s">
        <v>1324</v>
      </c>
      <c r="C53" s="92" t="s">
        <v>4623</v>
      </c>
      <c r="D53" s="92" t="s">
        <v>5691</v>
      </c>
      <c r="E53" s="92" t="s">
        <v>117</v>
      </c>
      <c r="F53" s="93" t="s">
        <v>8077</v>
      </c>
      <c r="G53" s="92">
        <v>1</v>
      </c>
      <c r="H53" s="104">
        <v>143</v>
      </c>
      <c r="I53" s="95">
        <v>0.1</v>
      </c>
      <c r="J53" s="110">
        <f t="shared" si="0"/>
        <v>128.70000000000002</v>
      </c>
    </row>
    <row r="54" spans="1:10" s="90" customFormat="1" ht="15.75" x14ac:dyDescent="0.25">
      <c r="A54" s="92">
        <v>50</v>
      </c>
      <c r="B54" s="93" t="s">
        <v>1324</v>
      </c>
      <c r="C54" s="92" t="s">
        <v>4623</v>
      </c>
      <c r="D54" s="92" t="s">
        <v>5691</v>
      </c>
      <c r="E54" s="92" t="s">
        <v>117</v>
      </c>
      <c r="F54" s="93" t="s">
        <v>8077</v>
      </c>
      <c r="G54" s="92">
        <v>1</v>
      </c>
      <c r="H54" s="104">
        <v>143</v>
      </c>
      <c r="I54" s="95">
        <v>0.1</v>
      </c>
      <c r="J54" s="110">
        <f t="shared" si="0"/>
        <v>128.70000000000002</v>
      </c>
    </row>
    <row r="55" spans="1:10" s="90" customFormat="1" ht="15.75" x14ac:dyDescent="0.25">
      <c r="A55" s="92">
        <v>51</v>
      </c>
      <c r="B55" s="93" t="s">
        <v>1324</v>
      </c>
      <c r="C55" s="92" t="s">
        <v>4623</v>
      </c>
      <c r="D55" s="92" t="s">
        <v>5691</v>
      </c>
      <c r="E55" s="92" t="s">
        <v>117</v>
      </c>
      <c r="F55" s="93" t="s">
        <v>8077</v>
      </c>
      <c r="G55" s="92">
        <v>1</v>
      </c>
      <c r="H55" s="104">
        <v>143</v>
      </c>
      <c r="I55" s="95">
        <v>0.1</v>
      </c>
      <c r="J55" s="110">
        <f t="shared" si="0"/>
        <v>128.70000000000002</v>
      </c>
    </row>
    <row r="56" spans="1:10" s="90" customFormat="1" ht="31.5" x14ac:dyDescent="0.25">
      <c r="A56" s="92">
        <v>52</v>
      </c>
      <c r="B56" s="93" t="s">
        <v>1324</v>
      </c>
      <c r="C56" s="92" t="s">
        <v>4624</v>
      </c>
      <c r="D56" s="92" t="s">
        <v>5692</v>
      </c>
      <c r="E56" s="92" t="s">
        <v>117</v>
      </c>
      <c r="F56" s="93" t="s">
        <v>8077</v>
      </c>
      <c r="G56" s="92">
        <v>1</v>
      </c>
      <c r="H56" s="104">
        <v>185</v>
      </c>
      <c r="I56" s="95">
        <v>0.1</v>
      </c>
      <c r="J56" s="110">
        <f t="shared" si="0"/>
        <v>166.5</v>
      </c>
    </row>
    <row r="57" spans="1:10" s="90" customFormat="1" ht="31.5" x14ac:dyDescent="0.25">
      <c r="A57" s="92">
        <v>53</v>
      </c>
      <c r="B57" s="93" t="s">
        <v>1324</v>
      </c>
      <c r="C57" s="92" t="s">
        <v>4624</v>
      </c>
      <c r="D57" s="92" t="s">
        <v>5692</v>
      </c>
      <c r="E57" s="92" t="s">
        <v>117</v>
      </c>
      <c r="F57" s="93" t="s">
        <v>8077</v>
      </c>
      <c r="G57" s="92">
        <v>1</v>
      </c>
      <c r="H57" s="104">
        <v>185</v>
      </c>
      <c r="I57" s="95">
        <v>0.1</v>
      </c>
      <c r="J57" s="110">
        <f t="shared" si="0"/>
        <v>166.5</v>
      </c>
    </row>
    <row r="58" spans="1:10" s="90" customFormat="1" ht="31.5" x14ac:dyDescent="0.25">
      <c r="A58" s="92">
        <v>54</v>
      </c>
      <c r="B58" s="93" t="s">
        <v>1324</v>
      </c>
      <c r="C58" s="92" t="s">
        <v>4624</v>
      </c>
      <c r="D58" s="92" t="s">
        <v>5692</v>
      </c>
      <c r="E58" s="92" t="s">
        <v>117</v>
      </c>
      <c r="F58" s="93" t="s">
        <v>8077</v>
      </c>
      <c r="G58" s="92">
        <v>1</v>
      </c>
      <c r="H58" s="104">
        <v>185</v>
      </c>
      <c r="I58" s="95">
        <v>0.1</v>
      </c>
      <c r="J58" s="110">
        <f t="shared" si="0"/>
        <v>166.5</v>
      </c>
    </row>
    <row r="59" spans="1:10" s="90" customFormat="1" ht="31.5" x14ac:dyDescent="0.25">
      <c r="A59" s="92">
        <v>55</v>
      </c>
      <c r="B59" s="93" t="s">
        <v>1324</v>
      </c>
      <c r="C59" s="92" t="s">
        <v>4624</v>
      </c>
      <c r="D59" s="92" t="s">
        <v>5692</v>
      </c>
      <c r="E59" s="92" t="s">
        <v>117</v>
      </c>
      <c r="F59" s="93" t="s">
        <v>8077</v>
      </c>
      <c r="G59" s="92">
        <v>1</v>
      </c>
      <c r="H59" s="104">
        <v>185</v>
      </c>
      <c r="I59" s="95">
        <v>0.1</v>
      </c>
      <c r="J59" s="110">
        <f t="shared" si="0"/>
        <v>166.5</v>
      </c>
    </row>
    <row r="60" spans="1:10" s="90" customFormat="1" ht="47.25" x14ac:dyDescent="0.25">
      <c r="A60" s="92">
        <v>56</v>
      </c>
      <c r="B60" s="93" t="s">
        <v>1324</v>
      </c>
      <c r="C60" s="92" t="s">
        <v>4632</v>
      </c>
      <c r="D60" s="92" t="s">
        <v>5693</v>
      </c>
      <c r="E60" s="92" t="s">
        <v>117</v>
      </c>
      <c r="F60" s="93" t="s">
        <v>8077</v>
      </c>
      <c r="G60" s="92">
        <v>1</v>
      </c>
      <c r="H60" s="104">
        <v>295</v>
      </c>
      <c r="I60" s="95">
        <v>0.1</v>
      </c>
      <c r="J60" s="110">
        <f t="shared" si="0"/>
        <v>265.5</v>
      </c>
    </row>
    <row r="61" spans="1:10" s="90" customFormat="1" ht="47.25" x14ac:dyDescent="0.25">
      <c r="A61" s="92">
        <v>57</v>
      </c>
      <c r="B61" s="93" t="s">
        <v>1324</v>
      </c>
      <c r="C61" s="92" t="s">
        <v>4632</v>
      </c>
      <c r="D61" s="92" t="s">
        <v>5693</v>
      </c>
      <c r="E61" s="92" t="s">
        <v>117</v>
      </c>
      <c r="F61" s="93" t="s">
        <v>8077</v>
      </c>
      <c r="G61" s="92">
        <v>1</v>
      </c>
      <c r="H61" s="104">
        <v>295</v>
      </c>
      <c r="I61" s="95">
        <v>0.1</v>
      </c>
      <c r="J61" s="110">
        <f t="shared" si="0"/>
        <v>265.5</v>
      </c>
    </row>
    <row r="62" spans="1:10" s="90" customFormat="1" ht="47.25" x14ac:dyDescent="0.25">
      <c r="A62" s="92">
        <v>58</v>
      </c>
      <c r="B62" s="93" t="s">
        <v>1324</v>
      </c>
      <c r="C62" s="92" t="s">
        <v>4633</v>
      </c>
      <c r="D62" s="92" t="s">
        <v>5693</v>
      </c>
      <c r="E62" s="92" t="s">
        <v>117</v>
      </c>
      <c r="F62" s="93" t="s">
        <v>8077</v>
      </c>
      <c r="G62" s="92">
        <v>1</v>
      </c>
      <c r="H62" s="104">
        <v>295</v>
      </c>
      <c r="I62" s="95">
        <v>0.1</v>
      </c>
      <c r="J62" s="110">
        <f t="shared" si="0"/>
        <v>265.5</v>
      </c>
    </row>
    <row r="63" spans="1:10" ht="15.75" x14ac:dyDescent="0.25">
      <c r="A63" s="92">
        <v>59</v>
      </c>
      <c r="B63" s="93" t="s">
        <v>1324</v>
      </c>
      <c r="C63" s="92" t="s">
        <v>4634</v>
      </c>
      <c r="D63" s="92" t="s">
        <v>5694</v>
      </c>
      <c r="E63" s="92" t="s">
        <v>117</v>
      </c>
      <c r="F63" s="93" t="s">
        <v>8077</v>
      </c>
      <c r="G63" s="92">
        <v>3</v>
      </c>
      <c r="H63" s="104">
        <v>2039.4</v>
      </c>
      <c r="I63" s="95">
        <v>0.1</v>
      </c>
      <c r="J63" s="110">
        <f t="shared" si="0"/>
        <v>1835.46</v>
      </c>
    </row>
    <row r="64" spans="1:10" ht="47.25" x14ac:dyDescent="0.25">
      <c r="A64" s="92">
        <v>60</v>
      </c>
      <c r="B64" s="93" t="s">
        <v>1324</v>
      </c>
      <c r="C64" s="92" t="s">
        <v>4635</v>
      </c>
      <c r="D64" s="92" t="s">
        <v>5695</v>
      </c>
      <c r="E64" s="92" t="s">
        <v>117</v>
      </c>
      <c r="F64" s="93" t="s">
        <v>8077</v>
      </c>
      <c r="G64" s="92">
        <v>3</v>
      </c>
      <c r="H64" s="104">
        <v>3064.25</v>
      </c>
      <c r="I64" s="95">
        <v>0.1</v>
      </c>
      <c r="J64" s="110">
        <f t="shared" si="0"/>
        <v>2757.8250000000003</v>
      </c>
    </row>
    <row r="65" spans="1:10" ht="47.25" x14ac:dyDescent="0.25">
      <c r="A65" s="92">
        <v>61</v>
      </c>
      <c r="B65" s="93" t="s">
        <v>1324</v>
      </c>
      <c r="C65" s="92" t="s">
        <v>4636</v>
      </c>
      <c r="D65" s="92" t="s">
        <v>5696</v>
      </c>
      <c r="E65" s="92" t="s">
        <v>117</v>
      </c>
      <c r="F65" s="93" t="s">
        <v>8077</v>
      </c>
      <c r="G65" s="92">
        <v>3</v>
      </c>
      <c r="H65" s="104">
        <v>3064.25</v>
      </c>
      <c r="I65" s="95">
        <v>0.1</v>
      </c>
      <c r="J65" s="110">
        <f t="shared" si="0"/>
        <v>2757.8250000000003</v>
      </c>
    </row>
    <row r="66" spans="1:10" ht="15.75" x14ac:dyDescent="0.25">
      <c r="A66" s="92">
        <v>62</v>
      </c>
      <c r="B66" s="93" t="s">
        <v>1324</v>
      </c>
      <c r="C66" s="92" t="s">
        <v>4637</v>
      </c>
      <c r="D66" s="92" t="s">
        <v>5697</v>
      </c>
      <c r="E66" s="92" t="s">
        <v>117</v>
      </c>
      <c r="F66" s="93" t="s">
        <v>8077</v>
      </c>
      <c r="G66" s="92">
        <v>3</v>
      </c>
      <c r="H66" s="104">
        <v>2657.4</v>
      </c>
      <c r="I66" s="95">
        <v>0.1</v>
      </c>
      <c r="J66" s="110">
        <f t="shared" si="0"/>
        <v>2391.6600000000003</v>
      </c>
    </row>
    <row r="67" spans="1:10" ht="31.5" x14ac:dyDescent="0.25">
      <c r="A67" s="92">
        <v>63</v>
      </c>
      <c r="B67" s="93" t="s">
        <v>1324</v>
      </c>
      <c r="C67" s="92" t="s">
        <v>4638</v>
      </c>
      <c r="D67" s="92" t="s">
        <v>5698</v>
      </c>
      <c r="E67" s="92" t="s">
        <v>117</v>
      </c>
      <c r="F67" s="93" t="s">
        <v>8077</v>
      </c>
      <c r="G67" s="92">
        <v>3</v>
      </c>
      <c r="H67" s="104">
        <v>3167.25</v>
      </c>
      <c r="I67" s="95">
        <v>0.1</v>
      </c>
      <c r="J67" s="110">
        <f t="shared" si="0"/>
        <v>2850.5250000000001</v>
      </c>
    </row>
    <row r="68" spans="1:10" ht="31.5" x14ac:dyDescent="0.25">
      <c r="A68" s="92">
        <v>64</v>
      </c>
      <c r="B68" s="93" t="s">
        <v>1324</v>
      </c>
      <c r="C68" s="92" t="s">
        <v>4639</v>
      </c>
      <c r="D68" s="92" t="s">
        <v>5699</v>
      </c>
      <c r="E68" s="92" t="s">
        <v>117</v>
      </c>
      <c r="F68" s="93" t="s">
        <v>8077</v>
      </c>
      <c r="G68" s="92">
        <v>3</v>
      </c>
      <c r="H68" s="104">
        <v>3682.25</v>
      </c>
      <c r="I68" s="95">
        <v>0.1</v>
      </c>
      <c r="J68" s="110">
        <f t="shared" si="0"/>
        <v>3314.0250000000001</v>
      </c>
    </row>
    <row r="69" spans="1:10" ht="47.25" x14ac:dyDescent="0.25">
      <c r="A69" s="92">
        <v>65</v>
      </c>
      <c r="B69" s="93" t="s">
        <v>1324</v>
      </c>
      <c r="C69" s="92" t="s">
        <v>4640</v>
      </c>
      <c r="D69" s="92" t="s">
        <v>5700</v>
      </c>
      <c r="E69" s="92" t="s">
        <v>117</v>
      </c>
      <c r="F69" s="93" t="s">
        <v>8077</v>
      </c>
      <c r="G69" s="92">
        <v>3</v>
      </c>
      <c r="H69" s="104">
        <v>3682.25</v>
      </c>
      <c r="I69" s="95">
        <v>0.1</v>
      </c>
      <c r="J69" s="110">
        <f t="shared" ref="J69:J132" si="1">H69*(1-I69)</f>
        <v>3314.0250000000001</v>
      </c>
    </row>
    <row r="70" spans="1:10" ht="63" x14ac:dyDescent="0.25">
      <c r="A70" s="92">
        <v>66</v>
      </c>
      <c r="B70" s="93" t="s">
        <v>1324</v>
      </c>
      <c r="C70" s="92" t="s">
        <v>4641</v>
      </c>
      <c r="D70" s="92" t="s">
        <v>5701</v>
      </c>
      <c r="E70" s="92" t="s">
        <v>117</v>
      </c>
      <c r="F70" s="93" t="s">
        <v>8077</v>
      </c>
      <c r="G70" s="92">
        <v>3</v>
      </c>
      <c r="H70" s="104">
        <v>4192.1000000000004</v>
      </c>
      <c r="I70" s="95">
        <v>0.1</v>
      </c>
      <c r="J70" s="110">
        <f t="shared" si="1"/>
        <v>3772.8900000000003</v>
      </c>
    </row>
    <row r="71" spans="1:10" ht="47.25" x14ac:dyDescent="0.25">
      <c r="A71" s="92">
        <v>67</v>
      </c>
      <c r="B71" s="93" t="s">
        <v>1324</v>
      </c>
      <c r="C71" s="92" t="s">
        <v>4642</v>
      </c>
      <c r="D71" s="92" t="s">
        <v>5702</v>
      </c>
      <c r="E71" s="92" t="s">
        <v>117</v>
      </c>
      <c r="F71" s="93" t="s">
        <v>8077</v>
      </c>
      <c r="G71" s="92">
        <v>3</v>
      </c>
      <c r="H71" s="104">
        <v>3682.25</v>
      </c>
      <c r="I71" s="95">
        <v>0.1</v>
      </c>
      <c r="J71" s="110">
        <f t="shared" si="1"/>
        <v>3314.0250000000001</v>
      </c>
    </row>
    <row r="72" spans="1:10" ht="47.25" x14ac:dyDescent="0.25">
      <c r="A72" s="92">
        <v>68</v>
      </c>
      <c r="B72" s="93" t="s">
        <v>1324</v>
      </c>
      <c r="C72" s="92" t="s">
        <v>4643</v>
      </c>
      <c r="D72" s="92" t="s">
        <v>5703</v>
      </c>
      <c r="E72" s="92" t="s">
        <v>117</v>
      </c>
      <c r="F72" s="93" t="s">
        <v>8077</v>
      </c>
      <c r="G72" s="92">
        <v>3</v>
      </c>
      <c r="H72" s="104">
        <v>4192.1000000000004</v>
      </c>
      <c r="I72" s="95">
        <v>0.1</v>
      </c>
      <c r="J72" s="110">
        <f t="shared" si="1"/>
        <v>3772.8900000000003</v>
      </c>
    </row>
    <row r="73" spans="1:10" ht="47.25" x14ac:dyDescent="0.25">
      <c r="A73" s="92">
        <v>69</v>
      </c>
      <c r="B73" s="93" t="s">
        <v>1324</v>
      </c>
      <c r="C73" s="92" t="s">
        <v>4644</v>
      </c>
      <c r="D73" s="92" t="s">
        <v>5704</v>
      </c>
      <c r="E73" s="92" t="s">
        <v>117</v>
      </c>
      <c r="F73" s="93" t="s">
        <v>8077</v>
      </c>
      <c r="G73" s="92">
        <v>3</v>
      </c>
      <c r="H73" s="104">
        <v>4192.1000000000004</v>
      </c>
      <c r="I73" s="95">
        <v>0.1</v>
      </c>
      <c r="J73" s="110">
        <f t="shared" si="1"/>
        <v>3772.8900000000003</v>
      </c>
    </row>
    <row r="74" spans="1:10" ht="15.75" x14ac:dyDescent="0.25">
      <c r="A74" s="92">
        <v>70</v>
      </c>
      <c r="B74" s="93" t="s">
        <v>1324</v>
      </c>
      <c r="C74" s="92" t="s">
        <v>4645</v>
      </c>
      <c r="D74" s="92" t="s">
        <v>5705</v>
      </c>
      <c r="E74" s="92" t="s">
        <v>117</v>
      </c>
      <c r="F74" s="93" t="s">
        <v>8077</v>
      </c>
      <c r="G74" s="92">
        <v>3</v>
      </c>
      <c r="H74" s="104">
        <v>2142.4</v>
      </c>
      <c r="I74" s="95">
        <v>0.1</v>
      </c>
      <c r="J74" s="110">
        <f t="shared" si="1"/>
        <v>1928.16</v>
      </c>
    </row>
    <row r="75" spans="1:10" ht="31.5" x14ac:dyDescent="0.25">
      <c r="A75" s="92">
        <v>71</v>
      </c>
      <c r="B75" s="93" t="s">
        <v>1324</v>
      </c>
      <c r="C75" s="92" t="s">
        <v>4646</v>
      </c>
      <c r="D75" s="92" t="s">
        <v>5706</v>
      </c>
      <c r="E75" s="92" t="s">
        <v>117</v>
      </c>
      <c r="F75" s="93" t="s">
        <v>8077</v>
      </c>
      <c r="G75" s="92">
        <v>3</v>
      </c>
      <c r="H75" s="104">
        <v>2652.25</v>
      </c>
      <c r="I75" s="95">
        <v>0.1</v>
      </c>
      <c r="J75" s="110">
        <f t="shared" si="1"/>
        <v>2387.0250000000001</v>
      </c>
    </row>
    <row r="76" spans="1:10" ht="31.5" x14ac:dyDescent="0.25">
      <c r="A76" s="92">
        <v>72</v>
      </c>
      <c r="B76" s="93" t="s">
        <v>1324</v>
      </c>
      <c r="C76" s="92" t="s">
        <v>4647</v>
      </c>
      <c r="D76" s="92" t="s">
        <v>5707</v>
      </c>
      <c r="E76" s="92" t="s">
        <v>117</v>
      </c>
      <c r="F76" s="93" t="s">
        <v>8077</v>
      </c>
      <c r="G76" s="92">
        <v>3</v>
      </c>
      <c r="H76" s="104">
        <v>2652.25</v>
      </c>
      <c r="I76" s="95">
        <v>0.1</v>
      </c>
      <c r="J76" s="110">
        <f t="shared" si="1"/>
        <v>2387.0250000000001</v>
      </c>
    </row>
    <row r="77" spans="1:10" ht="31.5" x14ac:dyDescent="0.25">
      <c r="A77" s="92">
        <v>73</v>
      </c>
      <c r="B77" s="93" t="s">
        <v>1324</v>
      </c>
      <c r="C77" s="92" t="s">
        <v>4648</v>
      </c>
      <c r="D77" s="92" t="s">
        <v>5708</v>
      </c>
      <c r="E77" s="92" t="s">
        <v>117</v>
      </c>
      <c r="F77" s="93" t="s">
        <v>8077</v>
      </c>
      <c r="G77" s="92">
        <v>3</v>
      </c>
      <c r="H77" s="104">
        <v>3167.25</v>
      </c>
      <c r="I77" s="95">
        <v>0.1</v>
      </c>
      <c r="J77" s="110">
        <f t="shared" si="1"/>
        <v>2850.5250000000001</v>
      </c>
    </row>
    <row r="78" spans="1:10" ht="47.25" x14ac:dyDescent="0.25">
      <c r="A78" s="92">
        <v>74</v>
      </c>
      <c r="B78" s="93" t="s">
        <v>1324</v>
      </c>
      <c r="C78" s="92" t="s">
        <v>4649</v>
      </c>
      <c r="D78" s="92" t="s">
        <v>5709</v>
      </c>
      <c r="E78" s="92" t="s">
        <v>117</v>
      </c>
      <c r="F78" s="93" t="s">
        <v>8077</v>
      </c>
      <c r="G78" s="92">
        <v>3</v>
      </c>
      <c r="H78" s="104">
        <v>3167.25</v>
      </c>
      <c r="I78" s="95">
        <v>0.1</v>
      </c>
      <c r="J78" s="110">
        <f t="shared" si="1"/>
        <v>2850.5250000000001</v>
      </c>
    </row>
    <row r="79" spans="1:10" ht="47.25" x14ac:dyDescent="0.25">
      <c r="A79" s="92">
        <v>75</v>
      </c>
      <c r="B79" s="93" t="s">
        <v>1324</v>
      </c>
      <c r="C79" s="92" t="s">
        <v>4650</v>
      </c>
      <c r="D79" s="92" t="s">
        <v>5710</v>
      </c>
      <c r="E79" s="92" t="s">
        <v>117</v>
      </c>
      <c r="F79" s="93" t="s">
        <v>8077</v>
      </c>
      <c r="G79" s="92">
        <v>3</v>
      </c>
      <c r="H79" s="104">
        <v>3677.1</v>
      </c>
      <c r="I79" s="95">
        <v>0.1</v>
      </c>
      <c r="J79" s="110">
        <f t="shared" si="1"/>
        <v>3309.39</v>
      </c>
    </row>
    <row r="80" spans="1:10" ht="47.25" x14ac:dyDescent="0.25">
      <c r="A80" s="92">
        <v>76</v>
      </c>
      <c r="B80" s="93" t="s">
        <v>1324</v>
      </c>
      <c r="C80" s="92" t="s">
        <v>4651</v>
      </c>
      <c r="D80" s="92" t="s">
        <v>5711</v>
      </c>
      <c r="E80" s="92" t="s">
        <v>117</v>
      </c>
      <c r="F80" s="93" t="s">
        <v>8077</v>
      </c>
      <c r="G80" s="92">
        <v>3</v>
      </c>
      <c r="H80" s="104">
        <v>3167.25</v>
      </c>
      <c r="I80" s="95">
        <v>0.1</v>
      </c>
      <c r="J80" s="110">
        <f t="shared" si="1"/>
        <v>2850.5250000000001</v>
      </c>
    </row>
    <row r="81" spans="1:10" ht="15.75" x14ac:dyDescent="0.25">
      <c r="A81" s="92">
        <v>77</v>
      </c>
      <c r="B81" s="93" t="s">
        <v>1324</v>
      </c>
      <c r="C81" s="92" t="s">
        <v>4652</v>
      </c>
      <c r="D81" s="92" t="s">
        <v>5712</v>
      </c>
      <c r="E81" s="92" t="s">
        <v>117</v>
      </c>
      <c r="F81" s="93" t="s">
        <v>8077</v>
      </c>
      <c r="G81" s="92">
        <v>3</v>
      </c>
      <c r="H81" s="104">
        <v>2863.4</v>
      </c>
      <c r="I81" s="95">
        <v>0.1</v>
      </c>
      <c r="J81" s="110">
        <f t="shared" si="1"/>
        <v>2577.06</v>
      </c>
    </row>
    <row r="82" spans="1:10" ht="15.75" x14ac:dyDescent="0.25">
      <c r="A82" s="92">
        <v>78</v>
      </c>
      <c r="B82" s="93" t="s">
        <v>1324</v>
      </c>
      <c r="C82" s="92" t="s">
        <v>4652</v>
      </c>
      <c r="D82" s="92" t="s">
        <v>5712</v>
      </c>
      <c r="E82" s="92" t="s">
        <v>117</v>
      </c>
      <c r="F82" s="93" t="s">
        <v>8077</v>
      </c>
      <c r="G82" s="92">
        <v>3</v>
      </c>
      <c r="H82" s="104">
        <v>2863.4</v>
      </c>
      <c r="I82" s="95">
        <v>0.1</v>
      </c>
      <c r="J82" s="110">
        <f t="shared" si="1"/>
        <v>2577.06</v>
      </c>
    </row>
    <row r="83" spans="1:10" ht="15.75" x14ac:dyDescent="0.25">
      <c r="A83" s="92">
        <v>79</v>
      </c>
      <c r="B83" s="93" t="s">
        <v>1324</v>
      </c>
      <c r="C83" s="92" t="s">
        <v>4652</v>
      </c>
      <c r="D83" s="92" t="s">
        <v>5712</v>
      </c>
      <c r="E83" s="92" t="s">
        <v>117</v>
      </c>
      <c r="F83" s="93" t="s">
        <v>8077</v>
      </c>
      <c r="G83" s="92">
        <v>3</v>
      </c>
      <c r="H83" s="104">
        <v>2863.4</v>
      </c>
      <c r="I83" s="95">
        <v>0.1</v>
      </c>
      <c r="J83" s="110">
        <f t="shared" si="1"/>
        <v>2577.06</v>
      </c>
    </row>
    <row r="84" spans="1:10" ht="31.5" x14ac:dyDescent="0.25">
      <c r="A84" s="92">
        <v>80</v>
      </c>
      <c r="B84" s="93" t="s">
        <v>1324</v>
      </c>
      <c r="C84" s="92" t="s">
        <v>4653</v>
      </c>
      <c r="D84" s="92" t="s">
        <v>5713</v>
      </c>
      <c r="E84" s="92" t="s">
        <v>117</v>
      </c>
      <c r="F84" s="93" t="s">
        <v>8077</v>
      </c>
      <c r="G84" s="92">
        <v>3</v>
      </c>
      <c r="H84" s="104">
        <v>3373.25</v>
      </c>
      <c r="I84" s="95">
        <v>0.1</v>
      </c>
      <c r="J84" s="110">
        <f t="shared" si="1"/>
        <v>3035.9250000000002</v>
      </c>
    </row>
    <row r="85" spans="1:10" ht="31.5" x14ac:dyDescent="0.25">
      <c r="A85" s="92">
        <v>81</v>
      </c>
      <c r="B85" s="93" t="s">
        <v>1324</v>
      </c>
      <c r="C85" s="92" t="s">
        <v>4653</v>
      </c>
      <c r="D85" s="92" t="s">
        <v>5713</v>
      </c>
      <c r="E85" s="92" t="s">
        <v>117</v>
      </c>
      <c r="F85" s="93" t="s">
        <v>8077</v>
      </c>
      <c r="G85" s="92">
        <v>3</v>
      </c>
      <c r="H85" s="104">
        <v>3373.25</v>
      </c>
      <c r="I85" s="95">
        <v>0.1</v>
      </c>
      <c r="J85" s="110">
        <f t="shared" si="1"/>
        <v>3035.9250000000002</v>
      </c>
    </row>
    <row r="86" spans="1:10" ht="31.5" x14ac:dyDescent="0.25">
      <c r="A86" s="92">
        <v>82</v>
      </c>
      <c r="B86" s="93" t="s">
        <v>1324</v>
      </c>
      <c r="C86" s="92" t="s">
        <v>4653</v>
      </c>
      <c r="D86" s="92" t="s">
        <v>5713</v>
      </c>
      <c r="E86" s="92" t="s">
        <v>117</v>
      </c>
      <c r="F86" s="93" t="s">
        <v>8077</v>
      </c>
      <c r="G86" s="92">
        <v>3</v>
      </c>
      <c r="H86" s="104">
        <v>3373.25</v>
      </c>
      <c r="I86" s="95">
        <v>0.1</v>
      </c>
      <c r="J86" s="110">
        <f t="shared" si="1"/>
        <v>3035.9250000000002</v>
      </c>
    </row>
    <row r="87" spans="1:10" ht="31.5" x14ac:dyDescent="0.25">
      <c r="A87" s="92">
        <v>83</v>
      </c>
      <c r="B87" s="93" t="s">
        <v>1324</v>
      </c>
      <c r="C87" s="92" t="s">
        <v>4654</v>
      </c>
      <c r="D87" s="92" t="s">
        <v>5714</v>
      </c>
      <c r="E87" s="92" t="s">
        <v>117</v>
      </c>
      <c r="F87" s="93" t="s">
        <v>8077</v>
      </c>
      <c r="G87" s="92">
        <v>3</v>
      </c>
      <c r="H87" s="104">
        <v>3888.25</v>
      </c>
      <c r="I87" s="95">
        <v>0.1</v>
      </c>
      <c r="J87" s="110">
        <f t="shared" si="1"/>
        <v>3499.4250000000002</v>
      </c>
    </row>
    <row r="88" spans="1:10" ht="31.5" x14ac:dyDescent="0.25">
      <c r="A88" s="92">
        <v>84</v>
      </c>
      <c r="B88" s="93" t="s">
        <v>1324</v>
      </c>
      <c r="C88" s="92" t="s">
        <v>4654</v>
      </c>
      <c r="D88" s="92" t="s">
        <v>5714</v>
      </c>
      <c r="E88" s="92" t="s">
        <v>117</v>
      </c>
      <c r="F88" s="93" t="s">
        <v>8077</v>
      </c>
      <c r="G88" s="92">
        <v>3</v>
      </c>
      <c r="H88" s="104">
        <v>3888.25</v>
      </c>
      <c r="I88" s="95">
        <v>0.1</v>
      </c>
      <c r="J88" s="110">
        <f t="shared" si="1"/>
        <v>3499.4250000000002</v>
      </c>
    </row>
    <row r="89" spans="1:10" ht="31.5" x14ac:dyDescent="0.25">
      <c r="A89" s="92">
        <v>85</v>
      </c>
      <c r="B89" s="93" t="s">
        <v>1324</v>
      </c>
      <c r="C89" s="92" t="s">
        <v>4654</v>
      </c>
      <c r="D89" s="92" t="s">
        <v>5714</v>
      </c>
      <c r="E89" s="92" t="s">
        <v>117</v>
      </c>
      <c r="F89" s="93" t="s">
        <v>8077</v>
      </c>
      <c r="G89" s="92">
        <v>3</v>
      </c>
      <c r="H89" s="104">
        <v>3888.25</v>
      </c>
      <c r="I89" s="95">
        <v>0.1</v>
      </c>
      <c r="J89" s="110">
        <f t="shared" si="1"/>
        <v>3499.4250000000002</v>
      </c>
    </row>
    <row r="90" spans="1:10" ht="31.5" x14ac:dyDescent="0.25">
      <c r="A90" s="92">
        <v>86</v>
      </c>
      <c r="B90" s="93" t="s">
        <v>1324</v>
      </c>
      <c r="C90" s="92" t="s">
        <v>4655</v>
      </c>
      <c r="D90" s="92" t="s">
        <v>5715</v>
      </c>
      <c r="E90" s="92" t="s">
        <v>117</v>
      </c>
      <c r="F90" s="93" t="s">
        <v>8077</v>
      </c>
      <c r="G90" s="92">
        <v>3</v>
      </c>
      <c r="H90" s="104">
        <v>7024.6</v>
      </c>
      <c r="I90" s="95">
        <v>0.1</v>
      </c>
      <c r="J90" s="110">
        <f t="shared" si="1"/>
        <v>6322.14</v>
      </c>
    </row>
    <row r="91" spans="1:10" ht="31.5" x14ac:dyDescent="0.25">
      <c r="A91" s="92">
        <v>87</v>
      </c>
      <c r="B91" s="93" t="s">
        <v>1324</v>
      </c>
      <c r="C91" s="92" t="s">
        <v>4656</v>
      </c>
      <c r="D91" s="92" t="s">
        <v>5716</v>
      </c>
      <c r="E91" s="92" t="s">
        <v>117</v>
      </c>
      <c r="F91" s="93" t="s">
        <v>8077</v>
      </c>
      <c r="G91" s="92">
        <v>3</v>
      </c>
      <c r="H91" s="104">
        <v>7745.6</v>
      </c>
      <c r="I91" s="95">
        <v>0.1</v>
      </c>
      <c r="J91" s="110">
        <f t="shared" si="1"/>
        <v>6971.0400000000009</v>
      </c>
    </row>
    <row r="92" spans="1:10" ht="31.5" x14ac:dyDescent="0.25">
      <c r="A92" s="92">
        <v>88</v>
      </c>
      <c r="B92" s="93" t="s">
        <v>1324</v>
      </c>
      <c r="C92" s="92" t="s">
        <v>4657</v>
      </c>
      <c r="D92" s="92" t="s">
        <v>5717</v>
      </c>
      <c r="E92" s="92" t="s">
        <v>117</v>
      </c>
      <c r="F92" s="93" t="s">
        <v>8077</v>
      </c>
      <c r="G92" s="92">
        <v>3</v>
      </c>
      <c r="H92" s="104">
        <v>7539.6</v>
      </c>
      <c r="I92" s="95">
        <v>0.1</v>
      </c>
      <c r="J92" s="110">
        <f t="shared" si="1"/>
        <v>6785.64</v>
      </c>
    </row>
    <row r="93" spans="1:10" ht="31.5" x14ac:dyDescent="0.25">
      <c r="A93" s="92">
        <v>89</v>
      </c>
      <c r="B93" s="93" t="s">
        <v>1324</v>
      </c>
      <c r="C93" s="92" t="s">
        <v>4658</v>
      </c>
      <c r="D93" s="92" t="s">
        <v>5718</v>
      </c>
      <c r="E93" s="92" t="s">
        <v>117</v>
      </c>
      <c r="F93" s="93" t="s">
        <v>8077</v>
      </c>
      <c r="G93" s="92">
        <v>3</v>
      </c>
      <c r="H93" s="104">
        <v>8260.6</v>
      </c>
      <c r="I93" s="95">
        <v>0.1</v>
      </c>
      <c r="J93" s="110">
        <f t="shared" si="1"/>
        <v>7434.5400000000009</v>
      </c>
    </row>
    <row r="94" spans="1:10" ht="47.25" x14ac:dyDescent="0.25">
      <c r="A94" s="92">
        <v>90</v>
      </c>
      <c r="B94" s="93" t="s">
        <v>1324</v>
      </c>
      <c r="C94" s="92" t="s">
        <v>4659</v>
      </c>
      <c r="D94" s="92" t="s">
        <v>5719</v>
      </c>
      <c r="E94" s="92" t="s">
        <v>117</v>
      </c>
      <c r="F94" s="93" t="s">
        <v>8077</v>
      </c>
      <c r="G94" s="92">
        <v>3</v>
      </c>
      <c r="H94" s="104">
        <v>3888.25</v>
      </c>
      <c r="I94" s="95">
        <v>0.1</v>
      </c>
      <c r="J94" s="110">
        <f t="shared" si="1"/>
        <v>3499.4250000000002</v>
      </c>
    </row>
    <row r="95" spans="1:10" ht="47.25" x14ac:dyDescent="0.25">
      <c r="A95" s="92">
        <v>91</v>
      </c>
      <c r="B95" s="93" t="s">
        <v>1324</v>
      </c>
      <c r="C95" s="92" t="s">
        <v>4659</v>
      </c>
      <c r="D95" s="92" t="s">
        <v>5719</v>
      </c>
      <c r="E95" s="92" t="s">
        <v>117</v>
      </c>
      <c r="F95" s="93" t="s">
        <v>8077</v>
      </c>
      <c r="G95" s="92">
        <v>3</v>
      </c>
      <c r="H95" s="104">
        <v>3888.25</v>
      </c>
      <c r="I95" s="95">
        <v>0.1</v>
      </c>
      <c r="J95" s="110">
        <f t="shared" si="1"/>
        <v>3499.4250000000002</v>
      </c>
    </row>
    <row r="96" spans="1:10" ht="47.25" x14ac:dyDescent="0.25">
      <c r="A96" s="92">
        <v>92</v>
      </c>
      <c r="B96" s="93" t="s">
        <v>1324</v>
      </c>
      <c r="C96" s="92" t="s">
        <v>4659</v>
      </c>
      <c r="D96" s="92" t="s">
        <v>5719</v>
      </c>
      <c r="E96" s="92" t="s">
        <v>117</v>
      </c>
      <c r="F96" s="93" t="s">
        <v>8077</v>
      </c>
      <c r="G96" s="92">
        <v>3</v>
      </c>
      <c r="H96" s="104">
        <v>3888.25</v>
      </c>
      <c r="I96" s="95">
        <v>0.1</v>
      </c>
      <c r="J96" s="110">
        <f t="shared" si="1"/>
        <v>3499.4250000000002</v>
      </c>
    </row>
    <row r="97" spans="1:10" ht="63" x14ac:dyDescent="0.25">
      <c r="A97" s="92">
        <v>93</v>
      </c>
      <c r="B97" s="93" t="s">
        <v>1324</v>
      </c>
      <c r="C97" s="92" t="s">
        <v>4660</v>
      </c>
      <c r="D97" s="92" t="s">
        <v>5720</v>
      </c>
      <c r="E97" s="92" t="s">
        <v>117</v>
      </c>
      <c r="F97" s="93" t="s">
        <v>8077</v>
      </c>
      <c r="G97" s="92">
        <v>3</v>
      </c>
      <c r="H97" s="104">
        <v>4398.1000000000004</v>
      </c>
      <c r="I97" s="95">
        <v>0.1</v>
      </c>
      <c r="J97" s="110">
        <f t="shared" si="1"/>
        <v>3958.2900000000004</v>
      </c>
    </row>
    <row r="98" spans="1:10" ht="63" x14ac:dyDescent="0.25">
      <c r="A98" s="92">
        <v>94</v>
      </c>
      <c r="B98" s="93" t="s">
        <v>1324</v>
      </c>
      <c r="C98" s="92" t="s">
        <v>4660</v>
      </c>
      <c r="D98" s="92" t="s">
        <v>5720</v>
      </c>
      <c r="E98" s="92" t="s">
        <v>117</v>
      </c>
      <c r="F98" s="93" t="s">
        <v>8077</v>
      </c>
      <c r="G98" s="92">
        <v>3</v>
      </c>
      <c r="H98" s="104">
        <v>4398.1000000000004</v>
      </c>
      <c r="I98" s="95">
        <v>0.1</v>
      </c>
      <c r="J98" s="110">
        <f t="shared" si="1"/>
        <v>3958.2900000000004</v>
      </c>
    </row>
    <row r="99" spans="1:10" ht="63" x14ac:dyDescent="0.25">
      <c r="A99" s="92">
        <v>95</v>
      </c>
      <c r="B99" s="93" t="s">
        <v>1324</v>
      </c>
      <c r="C99" s="92" t="s">
        <v>4660</v>
      </c>
      <c r="D99" s="92" t="s">
        <v>5720</v>
      </c>
      <c r="E99" s="92" t="s">
        <v>117</v>
      </c>
      <c r="F99" s="93" t="s">
        <v>8077</v>
      </c>
      <c r="G99" s="92">
        <v>3</v>
      </c>
      <c r="H99" s="104">
        <v>4398.1000000000004</v>
      </c>
      <c r="I99" s="95">
        <v>0.1</v>
      </c>
      <c r="J99" s="110">
        <f t="shared" si="1"/>
        <v>3958.2900000000004</v>
      </c>
    </row>
    <row r="100" spans="1:10" ht="63" x14ac:dyDescent="0.25">
      <c r="A100" s="92">
        <v>96</v>
      </c>
      <c r="B100" s="93" t="s">
        <v>1324</v>
      </c>
      <c r="C100" s="92" t="s">
        <v>4661</v>
      </c>
      <c r="D100" s="92" t="s">
        <v>5721</v>
      </c>
      <c r="E100" s="92" t="s">
        <v>117</v>
      </c>
      <c r="F100" s="93" t="s">
        <v>8077</v>
      </c>
      <c r="G100" s="92">
        <v>3</v>
      </c>
      <c r="H100" s="104">
        <v>8770.4500000000007</v>
      </c>
      <c r="I100" s="95">
        <v>0.1</v>
      </c>
      <c r="J100" s="110">
        <f t="shared" si="1"/>
        <v>7893.4050000000007</v>
      </c>
    </row>
    <row r="101" spans="1:10" ht="47.25" x14ac:dyDescent="0.25">
      <c r="A101" s="92">
        <v>97</v>
      </c>
      <c r="B101" s="93" t="s">
        <v>1324</v>
      </c>
      <c r="C101" s="92" t="s">
        <v>4662</v>
      </c>
      <c r="D101" s="92" t="s">
        <v>5722</v>
      </c>
      <c r="E101" s="92" t="s">
        <v>117</v>
      </c>
      <c r="F101" s="93" t="s">
        <v>8077</v>
      </c>
      <c r="G101" s="92">
        <v>3</v>
      </c>
      <c r="H101" s="104">
        <v>3888.25</v>
      </c>
      <c r="I101" s="95">
        <v>0.1</v>
      </c>
      <c r="J101" s="110">
        <f t="shared" si="1"/>
        <v>3499.4250000000002</v>
      </c>
    </row>
    <row r="102" spans="1:10" ht="47.25" x14ac:dyDescent="0.25">
      <c r="A102" s="92">
        <v>98</v>
      </c>
      <c r="B102" s="93" t="s">
        <v>1324</v>
      </c>
      <c r="C102" s="92" t="s">
        <v>4662</v>
      </c>
      <c r="D102" s="92" t="s">
        <v>5722</v>
      </c>
      <c r="E102" s="92" t="s">
        <v>117</v>
      </c>
      <c r="F102" s="93" t="s">
        <v>8077</v>
      </c>
      <c r="G102" s="92">
        <v>3</v>
      </c>
      <c r="H102" s="104">
        <v>3888.25</v>
      </c>
      <c r="I102" s="95">
        <v>0.1</v>
      </c>
      <c r="J102" s="110">
        <f t="shared" si="1"/>
        <v>3499.4250000000002</v>
      </c>
    </row>
    <row r="103" spans="1:10" ht="47.25" x14ac:dyDescent="0.25">
      <c r="A103" s="92">
        <v>99</v>
      </c>
      <c r="B103" s="93" t="s">
        <v>1324</v>
      </c>
      <c r="C103" s="92" t="s">
        <v>4662</v>
      </c>
      <c r="D103" s="92" t="s">
        <v>5722</v>
      </c>
      <c r="E103" s="92" t="s">
        <v>117</v>
      </c>
      <c r="F103" s="93" t="s">
        <v>8077</v>
      </c>
      <c r="G103" s="92">
        <v>3</v>
      </c>
      <c r="H103" s="104">
        <v>3888.25</v>
      </c>
      <c r="I103" s="95">
        <v>0.1</v>
      </c>
      <c r="J103" s="110">
        <f t="shared" si="1"/>
        <v>3499.4250000000002</v>
      </c>
    </row>
    <row r="104" spans="1:10" ht="47.25" x14ac:dyDescent="0.25">
      <c r="A104" s="92">
        <v>100</v>
      </c>
      <c r="B104" s="93" t="s">
        <v>1324</v>
      </c>
      <c r="C104" s="92" t="s">
        <v>4663</v>
      </c>
      <c r="D104" s="92" t="s">
        <v>5723</v>
      </c>
      <c r="E104" s="92" t="s">
        <v>117</v>
      </c>
      <c r="F104" s="93" t="s">
        <v>8077</v>
      </c>
      <c r="G104" s="92">
        <v>3</v>
      </c>
      <c r="H104" s="104">
        <v>4398.1000000000004</v>
      </c>
      <c r="I104" s="95">
        <v>0.1</v>
      </c>
      <c r="J104" s="110">
        <f t="shared" si="1"/>
        <v>3958.2900000000004</v>
      </c>
    </row>
    <row r="105" spans="1:10" ht="47.25" x14ac:dyDescent="0.25">
      <c r="A105" s="92">
        <v>101</v>
      </c>
      <c r="B105" s="93" t="s">
        <v>1324</v>
      </c>
      <c r="C105" s="92" t="s">
        <v>4663</v>
      </c>
      <c r="D105" s="92" t="s">
        <v>5723</v>
      </c>
      <c r="E105" s="92" t="s">
        <v>117</v>
      </c>
      <c r="F105" s="93" t="s">
        <v>8077</v>
      </c>
      <c r="G105" s="92">
        <v>3</v>
      </c>
      <c r="H105" s="104">
        <v>4398.1000000000004</v>
      </c>
      <c r="I105" s="95">
        <v>0.1</v>
      </c>
      <c r="J105" s="110">
        <f t="shared" si="1"/>
        <v>3958.2900000000004</v>
      </c>
    </row>
    <row r="106" spans="1:10" ht="47.25" x14ac:dyDescent="0.25">
      <c r="A106" s="92">
        <v>102</v>
      </c>
      <c r="B106" s="93" t="s">
        <v>1324</v>
      </c>
      <c r="C106" s="92" t="s">
        <v>4663</v>
      </c>
      <c r="D106" s="92" t="s">
        <v>5723</v>
      </c>
      <c r="E106" s="92" t="s">
        <v>117</v>
      </c>
      <c r="F106" s="93" t="s">
        <v>8077</v>
      </c>
      <c r="G106" s="92">
        <v>3</v>
      </c>
      <c r="H106" s="104">
        <v>4398.1000000000004</v>
      </c>
      <c r="I106" s="95">
        <v>0.1</v>
      </c>
      <c r="J106" s="110">
        <f t="shared" si="1"/>
        <v>3958.2900000000004</v>
      </c>
    </row>
    <row r="107" spans="1:10" ht="47.25" x14ac:dyDescent="0.25">
      <c r="A107" s="92">
        <v>103</v>
      </c>
      <c r="B107" s="93" t="s">
        <v>1324</v>
      </c>
      <c r="C107" s="92" t="s">
        <v>4664</v>
      </c>
      <c r="D107" s="92" t="s">
        <v>5724</v>
      </c>
      <c r="E107" s="92" t="s">
        <v>117</v>
      </c>
      <c r="F107" s="93" t="s">
        <v>8077</v>
      </c>
      <c r="G107" s="92">
        <v>3</v>
      </c>
      <c r="H107" s="104">
        <v>4403.25</v>
      </c>
      <c r="I107" s="95">
        <v>0.1</v>
      </c>
      <c r="J107" s="110">
        <f t="shared" si="1"/>
        <v>3962.9250000000002</v>
      </c>
    </row>
    <row r="108" spans="1:10" ht="47.25" x14ac:dyDescent="0.25">
      <c r="A108" s="92">
        <v>104</v>
      </c>
      <c r="B108" s="93" t="s">
        <v>1324</v>
      </c>
      <c r="C108" s="92" t="s">
        <v>4664</v>
      </c>
      <c r="D108" s="92" t="s">
        <v>5724</v>
      </c>
      <c r="E108" s="92" t="s">
        <v>117</v>
      </c>
      <c r="F108" s="93" t="s">
        <v>8077</v>
      </c>
      <c r="G108" s="92">
        <v>3</v>
      </c>
      <c r="H108" s="104">
        <v>4403.25</v>
      </c>
      <c r="I108" s="95">
        <v>0.1</v>
      </c>
      <c r="J108" s="110">
        <f t="shared" si="1"/>
        <v>3962.9250000000002</v>
      </c>
    </row>
    <row r="109" spans="1:10" ht="47.25" x14ac:dyDescent="0.25">
      <c r="A109" s="92">
        <v>105</v>
      </c>
      <c r="B109" s="93" t="s">
        <v>1324</v>
      </c>
      <c r="C109" s="92" t="s">
        <v>4664</v>
      </c>
      <c r="D109" s="92" t="s">
        <v>5724</v>
      </c>
      <c r="E109" s="92" t="s">
        <v>117</v>
      </c>
      <c r="F109" s="93" t="s">
        <v>8077</v>
      </c>
      <c r="G109" s="92">
        <v>3</v>
      </c>
      <c r="H109" s="104">
        <v>4403.25</v>
      </c>
      <c r="I109" s="95">
        <v>0.1</v>
      </c>
      <c r="J109" s="110">
        <f t="shared" si="1"/>
        <v>3962.9250000000002</v>
      </c>
    </row>
    <row r="110" spans="1:10" ht="47.25" x14ac:dyDescent="0.25">
      <c r="A110" s="92">
        <v>106</v>
      </c>
      <c r="B110" s="93" t="s">
        <v>1324</v>
      </c>
      <c r="C110" s="92" t="s">
        <v>4665</v>
      </c>
      <c r="D110" s="92" t="s">
        <v>5725</v>
      </c>
      <c r="E110" s="92" t="s">
        <v>117</v>
      </c>
      <c r="F110" s="93" t="s">
        <v>8077</v>
      </c>
      <c r="G110" s="92">
        <v>3</v>
      </c>
      <c r="H110" s="104">
        <v>4398.1000000000004</v>
      </c>
      <c r="I110" s="95">
        <v>0.1</v>
      </c>
      <c r="J110" s="110">
        <f t="shared" si="1"/>
        <v>3958.2900000000004</v>
      </c>
    </row>
    <row r="111" spans="1:10" ht="47.25" x14ac:dyDescent="0.25">
      <c r="A111" s="92">
        <v>107</v>
      </c>
      <c r="B111" s="93" t="s">
        <v>1324</v>
      </c>
      <c r="C111" s="92" t="s">
        <v>4665</v>
      </c>
      <c r="D111" s="92" t="s">
        <v>5725</v>
      </c>
      <c r="E111" s="92" t="s">
        <v>117</v>
      </c>
      <c r="F111" s="93" t="s">
        <v>8077</v>
      </c>
      <c r="G111" s="92">
        <v>3</v>
      </c>
      <c r="H111" s="104">
        <v>4398.1000000000004</v>
      </c>
      <c r="I111" s="95">
        <v>0.1</v>
      </c>
      <c r="J111" s="110">
        <f t="shared" si="1"/>
        <v>3958.2900000000004</v>
      </c>
    </row>
    <row r="112" spans="1:10" ht="47.25" x14ac:dyDescent="0.25">
      <c r="A112" s="92">
        <v>108</v>
      </c>
      <c r="B112" s="93" t="s">
        <v>1324</v>
      </c>
      <c r="C112" s="92" t="s">
        <v>4665</v>
      </c>
      <c r="D112" s="92" t="s">
        <v>5725</v>
      </c>
      <c r="E112" s="92" t="s">
        <v>117</v>
      </c>
      <c r="F112" s="93" t="s">
        <v>8077</v>
      </c>
      <c r="G112" s="92">
        <v>3</v>
      </c>
      <c r="H112" s="104">
        <v>4398.1000000000004</v>
      </c>
      <c r="I112" s="95">
        <v>0.1</v>
      </c>
      <c r="J112" s="110">
        <f t="shared" si="1"/>
        <v>3958.2900000000004</v>
      </c>
    </row>
    <row r="113" spans="1:10" ht="15.75" x14ac:dyDescent="0.25">
      <c r="A113" s="92">
        <v>109</v>
      </c>
      <c r="B113" s="93" t="s">
        <v>1324</v>
      </c>
      <c r="C113" s="92" t="s">
        <v>4666</v>
      </c>
      <c r="D113" s="92" t="s">
        <v>5726</v>
      </c>
      <c r="E113" s="92" t="s">
        <v>117</v>
      </c>
      <c r="F113" s="93" t="s">
        <v>8077</v>
      </c>
      <c r="G113" s="92">
        <v>3</v>
      </c>
      <c r="H113" s="104">
        <v>3378.4</v>
      </c>
      <c r="I113" s="95">
        <v>0.1</v>
      </c>
      <c r="J113" s="110">
        <f t="shared" si="1"/>
        <v>3040.56</v>
      </c>
    </row>
    <row r="114" spans="1:10" ht="15.75" x14ac:dyDescent="0.25">
      <c r="A114" s="92">
        <v>110</v>
      </c>
      <c r="B114" s="93" t="s">
        <v>1324</v>
      </c>
      <c r="C114" s="92" t="s">
        <v>4666</v>
      </c>
      <c r="D114" s="92" t="s">
        <v>5726</v>
      </c>
      <c r="E114" s="92" t="s">
        <v>117</v>
      </c>
      <c r="F114" s="93" t="s">
        <v>8077</v>
      </c>
      <c r="G114" s="92">
        <v>3</v>
      </c>
      <c r="H114" s="104">
        <v>3378.4</v>
      </c>
      <c r="I114" s="95">
        <v>0.1</v>
      </c>
      <c r="J114" s="110">
        <f t="shared" si="1"/>
        <v>3040.56</v>
      </c>
    </row>
    <row r="115" spans="1:10" ht="15.75" x14ac:dyDescent="0.25">
      <c r="A115" s="92">
        <v>111</v>
      </c>
      <c r="B115" s="93" t="s">
        <v>1324</v>
      </c>
      <c r="C115" s="92" t="s">
        <v>4666</v>
      </c>
      <c r="D115" s="92" t="s">
        <v>5726</v>
      </c>
      <c r="E115" s="92" t="s">
        <v>117</v>
      </c>
      <c r="F115" s="93" t="s">
        <v>8077</v>
      </c>
      <c r="G115" s="92">
        <v>3</v>
      </c>
      <c r="H115" s="104">
        <v>3378.4</v>
      </c>
      <c r="I115" s="95">
        <v>0.1</v>
      </c>
      <c r="J115" s="110">
        <f t="shared" si="1"/>
        <v>3040.56</v>
      </c>
    </row>
    <row r="116" spans="1:10" ht="31.5" x14ac:dyDescent="0.25">
      <c r="A116" s="92">
        <v>112</v>
      </c>
      <c r="B116" s="93" t="s">
        <v>1324</v>
      </c>
      <c r="C116" s="92" t="s">
        <v>4667</v>
      </c>
      <c r="D116" s="92" t="s">
        <v>5727</v>
      </c>
      <c r="E116" s="92" t="s">
        <v>117</v>
      </c>
      <c r="F116" s="93" t="s">
        <v>8077</v>
      </c>
      <c r="G116" s="92">
        <v>3</v>
      </c>
      <c r="H116" s="104">
        <v>3888.25</v>
      </c>
      <c r="I116" s="95">
        <v>0.1</v>
      </c>
      <c r="J116" s="110">
        <f t="shared" si="1"/>
        <v>3499.4250000000002</v>
      </c>
    </row>
    <row r="117" spans="1:10" ht="31.5" x14ac:dyDescent="0.25">
      <c r="A117" s="92">
        <v>113</v>
      </c>
      <c r="B117" s="93" t="s">
        <v>1324</v>
      </c>
      <c r="C117" s="92" t="s">
        <v>4667</v>
      </c>
      <c r="D117" s="92" t="s">
        <v>5727</v>
      </c>
      <c r="E117" s="92" t="s">
        <v>117</v>
      </c>
      <c r="F117" s="93" t="s">
        <v>8077</v>
      </c>
      <c r="G117" s="92">
        <v>3</v>
      </c>
      <c r="H117" s="104">
        <v>3888.25</v>
      </c>
      <c r="I117" s="95">
        <v>0.1</v>
      </c>
      <c r="J117" s="110">
        <f t="shared" si="1"/>
        <v>3499.4250000000002</v>
      </c>
    </row>
    <row r="118" spans="1:10" ht="31.5" x14ac:dyDescent="0.25">
      <c r="A118" s="92">
        <v>114</v>
      </c>
      <c r="B118" s="93" t="s">
        <v>1324</v>
      </c>
      <c r="C118" s="92" t="s">
        <v>4667</v>
      </c>
      <c r="D118" s="92" t="s">
        <v>5727</v>
      </c>
      <c r="E118" s="92" t="s">
        <v>117</v>
      </c>
      <c r="F118" s="93" t="s">
        <v>8077</v>
      </c>
      <c r="G118" s="92">
        <v>3</v>
      </c>
      <c r="H118" s="104">
        <v>3888.25</v>
      </c>
      <c r="I118" s="95">
        <v>0.1</v>
      </c>
      <c r="J118" s="110">
        <f t="shared" si="1"/>
        <v>3499.4250000000002</v>
      </c>
    </row>
    <row r="119" spans="1:10" ht="47.25" x14ac:dyDescent="0.25">
      <c r="A119" s="92">
        <v>115</v>
      </c>
      <c r="B119" s="93" t="s">
        <v>1324</v>
      </c>
      <c r="C119" s="92" t="s">
        <v>4668</v>
      </c>
      <c r="D119" s="92" t="s">
        <v>5728</v>
      </c>
      <c r="E119" s="92" t="s">
        <v>117</v>
      </c>
      <c r="F119" s="93" t="s">
        <v>8077</v>
      </c>
      <c r="G119" s="92">
        <v>3</v>
      </c>
      <c r="H119" s="104">
        <v>4403.25</v>
      </c>
      <c r="I119" s="95">
        <v>0.1</v>
      </c>
      <c r="J119" s="110">
        <f t="shared" si="1"/>
        <v>3962.9250000000002</v>
      </c>
    </row>
    <row r="120" spans="1:10" ht="47.25" x14ac:dyDescent="0.25">
      <c r="A120" s="92">
        <v>116</v>
      </c>
      <c r="B120" s="93" t="s">
        <v>1324</v>
      </c>
      <c r="C120" s="92" t="s">
        <v>4668</v>
      </c>
      <c r="D120" s="92" t="s">
        <v>5728</v>
      </c>
      <c r="E120" s="92" t="s">
        <v>117</v>
      </c>
      <c r="F120" s="93" t="s">
        <v>8077</v>
      </c>
      <c r="G120" s="92">
        <v>3</v>
      </c>
      <c r="H120" s="104">
        <v>4403.25</v>
      </c>
      <c r="I120" s="95">
        <v>0.1</v>
      </c>
      <c r="J120" s="110">
        <f t="shared" si="1"/>
        <v>3962.9250000000002</v>
      </c>
    </row>
    <row r="121" spans="1:10" ht="47.25" x14ac:dyDescent="0.25">
      <c r="A121" s="92">
        <v>117</v>
      </c>
      <c r="B121" s="93" t="s">
        <v>1324</v>
      </c>
      <c r="C121" s="92" t="s">
        <v>4668</v>
      </c>
      <c r="D121" s="92" t="s">
        <v>5728</v>
      </c>
      <c r="E121" s="92" t="s">
        <v>117</v>
      </c>
      <c r="F121" s="93" t="s">
        <v>8077</v>
      </c>
      <c r="G121" s="92">
        <v>3</v>
      </c>
      <c r="H121" s="104">
        <v>4403.25</v>
      </c>
      <c r="I121" s="95">
        <v>0.1</v>
      </c>
      <c r="J121" s="110">
        <f t="shared" si="1"/>
        <v>3962.9250000000002</v>
      </c>
    </row>
    <row r="122" spans="1:10" ht="15.75" x14ac:dyDescent="0.25">
      <c r="A122" s="92">
        <v>118</v>
      </c>
      <c r="B122" s="93" t="s">
        <v>1324</v>
      </c>
      <c r="C122" s="92" t="s">
        <v>4682</v>
      </c>
      <c r="D122" s="92" t="s">
        <v>5729</v>
      </c>
      <c r="E122" s="92" t="s">
        <v>117</v>
      </c>
      <c r="F122" s="93" t="s">
        <v>8077</v>
      </c>
      <c r="G122" s="92">
        <v>3</v>
      </c>
      <c r="H122" s="104">
        <v>2657.4</v>
      </c>
      <c r="I122" s="95">
        <v>0.1</v>
      </c>
      <c r="J122" s="110">
        <f t="shared" si="1"/>
        <v>2391.6600000000003</v>
      </c>
    </row>
    <row r="123" spans="1:10" ht="15.75" x14ac:dyDescent="0.25">
      <c r="A123" s="92">
        <v>119</v>
      </c>
      <c r="B123" s="93" t="s">
        <v>1324</v>
      </c>
      <c r="C123" s="92" t="s">
        <v>4682</v>
      </c>
      <c r="D123" s="92" t="s">
        <v>5729</v>
      </c>
      <c r="E123" s="92" t="s">
        <v>117</v>
      </c>
      <c r="F123" s="93" t="s">
        <v>8077</v>
      </c>
      <c r="G123" s="92">
        <v>3</v>
      </c>
      <c r="H123" s="104">
        <v>2657.4</v>
      </c>
      <c r="I123" s="95">
        <v>0.1</v>
      </c>
      <c r="J123" s="110">
        <f t="shared" si="1"/>
        <v>2391.6600000000003</v>
      </c>
    </row>
    <row r="124" spans="1:10" ht="31.5" x14ac:dyDescent="0.25">
      <c r="A124" s="92">
        <v>120</v>
      </c>
      <c r="B124" s="93" t="s">
        <v>1324</v>
      </c>
      <c r="C124" s="92" t="s">
        <v>4683</v>
      </c>
      <c r="D124" s="92" t="s">
        <v>5730</v>
      </c>
      <c r="E124" s="92" t="s">
        <v>117</v>
      </c>
      <c r="F124" s="93" t="s">
        <v>8077</v>
      </c>
      <c r="G124" s="92">
        <v>3</v>
      </c>
      <c r="H124" s="104">
        <v>3167.25</v>
      </c>
      <c r="I124" s="95">
        <v>0.1</v>
      </c>
      <c r="J124" s="110">
        <f t="shared" si="1"/>
        <v>2850.5250000000001</v>
      </c>
    </row>
    <row r="125" spans="1:10" ht="31.5" x14ac:dyDescent="0.25">
      <c r="A125" s="92">
        <v>121</v>
      </c>
      <c r="B125" s="93" t="s">
        <v>1324</v>
      </c>
      <c r="C125" s="92" t="s">
        <v>4683</v>
      </c>
      <c r="D125" s="92" t="s">
        <v>5730</v>
      </c>
      <c r="E125" s="92" t="s">
        <v>117</v>
      </c>
      <c r="F125" s="93" t="s">
        <v>8077</v>
      </c>
      <c r="G125" s="92">
        <v>3</v>
      </c>
      <c r="H125" s="104">
        <v>3167.25</v>
      </c>
      <c r="I125" s="95">
        <v>0.1</v>
      </c>
      <c r="J125" s="110">
        <f t="shared" si="1"/>
        <v>2850.5250000000001</v>
      </c>
    </row>
    <row r="126" spans="1:10" ht="47.25" x14ac:dyDescent="0.25">
      <c r="A126" s="92">
        <v>122</v>
      </c>
      <c r="B126" s="93" t="s">
        <v>1324</v>
      </c>
      <c r="C126" s="92" t="s">
        <v>4684</v>
      </c>
      <c r="D126" s="92" t="s">
        <v>5731</v>
      </c>
      <c r="E126" s="92" t="s">
        <v>117</v>
      </c>
      <c r="F126" s="93" t="s">
        <v>8077</v>
      </c>
      <c r="G126" s="92">
        <v>3</v>
      </c>
      <c r="H126" s="104">
        <v>4192.1000000000004</v>
      </c>
      <c r="I126" s="95">
        <v>0.1</v>
      </c>
      <c r="J126" s="110">
        <f t="shared" si="1"/>
        <v>3772.8900000000003</v>
      </c>
    </row>
    <row r="127" spans="1:10" ht="47.25" x14ac:dyDescent="0.25">
      <c r="A127" s="92">
        <v>123</v>
      </c>
      <c r="B127" s="93" t="s">
        <v>1324</v>
      </c>
      <c r="C127" s="92" t="s">
        <v>4684</v>
      </c>
      <c r="D127" s="92" t="s">
        <v>5731</v>
      </c>
      <c r="E127" s="92" t="s">
        <v>117</v>
      </c>
      <c r="F127" s="93" t="s">
        <v>8077</v>
      </c>
      <c r="G127" s="92">
        <v>3</v>
      </c>
      <c r="H127" s="104">
        <v>4192.1000000000004</v>
      </c>
      <c r="I127" s="95">
        <v>0.1</v>
      </c>
      <c r="J127" s="110">
        <f t="shared" si="1"/>
        <v>3772.8900000000003</v>
      </c>
    </row>
    <row r="128" spans="1:10" ht="31.5" x14ac:dyDescent="0.25">
      <c r="A128" s="92">
        <v>124</v>
      </c>
      <c r="B128" s="93" t="s">
        <v>1324</v>
      </c>
      <c r="C128" s="92" t="s">
        <v>4685</v>
      </c>
      <c r="D128" s="92" t="s">
        <v>5732</v>
      </c>
      <c r="E128" s="92" t="s">
        <v>117</v>
      </c>
      <c r="F128" s="93" t="s">
        <v>8077</v>
      </c>
      <c r="G128" s="92">
        <v>3</v>
      </c>
      <c r="H128" s="104">
        <v>3682.25</v>
      </c>
      <c r="I128" s="95">
        <v>0.1</v>
      </c>
      <c r="J128" s="110">
        <f t="shared" si="1"/>
        <v>3314.0250000000001</v>
      </c>
    </row>
    <row r="129" spans="1:10" ht="31.5" x14ac:dyDescent="0.25">
      <c r="A129" s="92">
        <v>125</v>
      </c>
      <c r="B129" s="93" t="s">
        <v>1324</v>
      </c>
      <c r="C129" s="92" t="s">
        <v>4685</v>
      </c>
      <c r="D129" s="92" t="s">
        <v>5732</v>
      </c>
      <c r="E129" s="92" t="s">
        <v>117</v>
      </c>
      <c r="F129" s="93" t="s">
        <v>8077</v>
      </c>
      <c r="G129" s="92">
        <v>3</v>
      </c>
      <c r="H129" s="104">
        <v>3682.25</v>
      </c>
      <c r="I129" s="95">
        <v>0.1</v>
      </c>
      <c r="J129" s="110">
        <f t="shared" si="1"/>
        <v>3314.0250000000001</v>
      </c>
    </row>
    <row r="130" spans="1:10" ht="47.25" x14ac:dyDescent="0.25">
      <c r="A130" s="92">
        <v>126</v>
      </c>
      <c r="B130" s="93" t="s">
        <v>1324</v>
      </c>
      <c r="C130" s="92" t="s">
        <v>4686</v>
      </c>
      <c r="D130" s="92" t="s">
        <v>5733</v>
      </c>
      <c r="E130" s="92" t="s">
        <v>117</v>
      </c>
      <c r="F130" s="93" t="s">
        <v>8077</v>
      </c>
      <c r="G130" s="92">
        <v>3</v>
      </c>
      <c r="H130" s="104">
        <v>4192.1000000000004</v>
      </c>
      <c r="I130" s="95">
        <v>0.1</v>
      </c>
      <c r="J130" s="110">
        <f t="shared" si="1"/>
        <v>3772.8900000000003</v>
      </c>
    </row>
    <row r="131" spans="1:10" ht="47.25" x14ac:dyDescent="0.25">
      <c r="A131" s="92">
        <v>127</v>
      </c>
      <c r="B131" s="93" t="s">
        <v>1324</v>
      </c>
      <c r="C131" s="92" t="s">
        <v>4686</v>
      </c>
      <c r="D131" s="92" t="s">
        <v>5733</v>
      </c>
      <c r="E131" s="92" t="s">
        <v>117</v>
      </c>
      <c r="F131" s="93" t="s">
        <v>8077</v>
      </c>
      <c r="G131" s="92">
        <v>3</v>
      </c>
      <c r="H131" s="104">
        <v>4192.1000000000004</v>
      </c>
      <c r="I131" s="95">
        <v>0.1</v>
      </c>
      <c r="J131" s="110">
        <f t="shared" si="1"/>
        <v>3772.8900000000003</v>
      </c>
    </row>
    <row r="132" spans="1:10" ht="47.25" x14ac:dyDescent="0.25">
      <c r="A132" s="92">
        <v>128</v>
      </c>
      <c r="B132" s="93" t="s">
        <v>1324</v>
      </c>
      <c r="C132" s="92" t="s">
        <v>4687</v>
      </c>
      <c r="D132" s="92" t="s">
        <v>5734</v>
      </c>
      <c r="E132" s="92" t="s">
        <v>117</v>
      </c>
      <c r="F132" s="93" t="s">
        <v>8077</v>
      </c>
      <c r="G132" s="92">
        <v>3</v>
      </c>
      <c r="H132" s="104">
        <v>3682.25</v>
      </c>
      <c r="I132" s="95">
        <v>0.1</v>
      </c>
      <c r="J132" s="110">
        <f t="shared" si="1"/>
        <v>3314.0250000000001</v>
      </c>
    </row>
    <row r="133" spans="1:10" ht="47.25" x14ac:dyDescent="0.25">
      <c r="A133" s="92">
        <v>129</v>
      </c>
      <c r="B133" s="93" t="s">
        <v>1324</v>
      </c>
      <c r="C133" s="92" t="s">
        <v>4687</v>
      </c>
      <c r="D133" s="92" t="s">
        <v>5734</v>
      </c>
      <c r="E133" s="92" t="s">
        <v>117</v>
      </c>
      <c r="F133" s="93" t="s">
        <v>8077</v>
      </c>
      <c r="G133" s="92">
        <v>3</v>
      </c>
      <c r="H133" s="104">
        <v>3682.25</v>
      </c>
      <c r="I133" s="95">
        <v>0.1</v>
      </c>
      <c r="J133" s="110">
        <f t="shared" ref="J133:J196" si="2">H133*(1-I133)</f>
        <v>3314.0250000000001</v>
      </c>
    </row>
    <row r="134" spans="1:10" ht="47.25" x14ac:dyDescent="0.25">
      <c r="A134" s="92">
        <v>130</v>
      </c>
      <c r="B134" s="93" t="s">
        <v>1324</v>
      </c>
      <c r="C134" s="92" t="s">
        <v>4688</v>
      </c>
      <c r="D134" s="92" t="s">
        <v>5735</v>
      </c>
      <c r="E134" s="92" t="s">
        <v>117</v>
      </c>
      <c r="F134" s="93" t="s">
        <v>8077</v>
      </c>
      <c r="G134" s="92">
        <v>3</v>
      </c>
      <c r="H134" s="104">
        <v>4192.1000000000004</v>
      </c>
      <c r="I134" s="95">
        <v>0.1</v>
      </c>
      <c r="J134" s="110">
        <f t="shared" si="2"/>
        <v>3772.8900000000003</v>
      </c>
    </row>
    <row r="135" spans="1:10" ht="47.25" x14ac:dyDescent="0.25">
      <c r="A135" s="92">
        <v>131</v>
      </c>
      <c r="B135" s="93" t="s">
        <v>1324</v>
      </c>
      <c r="C135" s="92" t="s">
        <v>4688</v>
      </c>
      <c r="D135" s="92" t="s">
        <v>5735</v>
      </c>
      <c r="E135" s="92" t="s">
        <v>117</v>
      </c>
      <c r="F135" s="93" t="s">
        <v>8077</v>
      </c>
      <c r="G135" s="92">
        <v>3</v>
      </c>
      <c r="H135" s="104">
        <v>4192.1000000000004</v>
      </c>
      <c r="I135" s="95">
        <v>0.1</v>
      </c>
      <c r="J135" s="110">
        <f t="shared" si="2"/>
        <v>3772.8900000000003</v>
      </c>
    </row>
    <row r="136" spans="1:10" ht="31.5" x14ac:dyDescent="0.25">
      <c r="A136" s="92">
        <v>132</v>
      </c>
      <c r="B136" s="93" t="s">
        <v>1324</v>
      </c>
      <c r="C136" s="92" t="s">
        <v>4689</v>
      </c>
      <c r="D136" s="92" t="s">
        <v>5736</v>
      </c>
      <c r="E136" s="92" t="s">
        <v>117</v>
      </c>
      <c r="F136" s="93" t="s">
        <v>8077</v>
      </c>
      <c r="G136" s="92">
        <v>1</v>
      </c>
      <c r="H136" s="104">
        <v>8395</v>
      </c>
      <c r="I136" s="95">
        <v>0.1</v>
      </c>
      <c r="J136" s="110">
        <f t="shared" si="2"/>
        <v>7555.5</v>
      </c>
    </row>
    <row r="137" spans="1:10" ht="31.5" x14ac:dyDescent="0.25">
      <c r="A137" s="92">
        <v>133</v>
      </c>
      <c r="B137" s="93" t="s">
        <v>1324</v>
      </c>
      <c r="C137" s="92" t="s">
        <v>4690</v>
      </c>
      <c r="D137" s="92" t="s">
        <v>5737</v>
      </c>
      <c r="E137" s="92" t="s">
        <v>117</v>
      </c>
      <c r="F137" s="93" t="s">
        <v>8077</v>
      </c>
      <c r="G137" s="92">
        <v>1</v>
      </c>
      <c r="H137" s="104">
        <v>9440</v>
      </c>
      <c r="I137" s="95">
        <v>0.1</v>
      </c>
      <c r="J137" s="110">
        <f t="shared" si="2"/>
        <v>8496</v>
      </c>
    </row>
    <row r="138" spans="1:10" ht="63" x14ac:dyDescent="0.25">
      <c r="A138" s="92">
        <v>134</v>
      </c>
      <c r="B138" s="93" t="s">
        <v>1324</v>
      </c>
      <c r="C138" s="92" t="s">
        <v>4691</v>
      </c>
      <c r="D138" s="92" t="s">
        <v>5738</v>
      </c>
      <c r="E138" s="92" t="s">
        <v>117</v>
      </c>
      <c r="F138" s="93" t="s">
        <v>8077</v>
      </c>
      <c r="G138" s="92">
        <v>1</v>
      </c>
      <c r="H138" s="104">
        <v>10485</v>
      </c>
      <c r="I138" s="95">
        <v>0.1</v>
      </c>
      <c r="J138" s="110">
        <f t="shared" si="2"/>
        <v>9436.5</v>
      </c>
    </row>
    <row r="139" spans="1:10" ht="63" x14ac:dyDescent="0.25">
      <c r="A139" s="92">
        <v>135</v>
      </c>
      <c r="B139" s="93" t="s">
        <v>1324</v>
      </c>
      <c r="C139" s="92" t="s">
        <v>4692</v>
      </c>
      <c r="D139" s="92" t="s">
        <v>5739</v>
      </c>
      <c r="E139" s="92" t="s">
        <v>117</v>
      </c>
      <c r="F139" s="93" t="s">
        <v>8077</v>
      </c>
      <c r="G139" s="92">
        <v>1</v>
      </c>
      <c r="H139" s="104">
        <v>9440</v>
      </c>
      <c r="I139" s="95">
        <v>0.1</v>
      </c>
      <c r="J139" s="110">
        <f t="shared" si="2"/>
        <v>8496</v>
      </c>
    </row>
    <row r="140" spans="1:10" ht="15.75" x14ac:dyDescent="0.25">
      <c r="A140" s="92">
        <v>136</v>
      </c>
      <c r="B140" s="93" t="s">
        <v>1324</v>
      </c>
      <c r="C140" s="92" t="s">
        <v>4693</v>
      </c>
      <c r="D140" s="92" t="s">
        <v>5740</v>
      </c>
      <c r="E140" s="92" t="s">
        <v>117</v>
      </c>
      <c r="F140" s="93" t="s">
        <v>8077</v>
      </c>
      <c r="G140" s="92">
        <v>3</v>
      </c>
      <c r="H140" s="104">
        <v>3100</v>
      </c>
      <c r="I140" s="95">
        <v>0.1</v>
      </c>
      <c r="J140" s="110">
        <f t="shared" si="2"/>
        <v>2790</v>
      </c>
    </row>
    <row r="141" spans="1:10" ht="15.75" x14ac:dyDescent="0.25">
      <c r="A141" s="92">
        <v>137</v>
      </c>
      <c r="B141" s="93" t="s">
        <v>1324</v>
      </c>
      <c r="C141" s="92" t="s">
        <v>4694</v>
      </c>
      <c r="D141" s="92" t="s">
        <v>5741</v>
      </c>
      <c r="E141" s="92" t="s">
        <v>117</v>
      </c>
      <c r="F141" s="93" t="s">
        <v>8077</v>
      </c>
      <c r="G141" s="92">
        <v>3</v>
      </c>
      <c r="H141" s="104">
        <v>4100</v>
      </c>
      <c r="I141" s="95">
        <v>0.1</v>
      </c>
      <c r="J141" s="110">
        <f t="shared" si="2"/>
        <v>3690</v>
      </c>
    </row>
    <row r="142" spans="1:10" ht="31.5" x14ac:dyDescent="0.25">
      <c r="A142" s="92">
        <v>138</v>
      </c>
      <c r="B142" s="93" t="s">
        <v>1324</v>
      </c>
      <c r="C142" s="92" t="s">
        <v>4695</v>
      </c>
      <c r="D142" s="92" t="s">
        <v>5742</v>
      </c>
      <c r="E142" s="92" t="s">
        <v>117</v>
      </c>
      <c r="F142" s="93" t="s">
        <v>8077</v>
      </c>
      <c r="G142" s="92">
        <v>3</v>
      </c>
      <c r="H142" s="104">
        <v>4095</v>
      </c>
      <c r="I142" s="95">
        <v>0.1</v>
      </c>
      <c r="J142" s="110">
        <f t="shared" si="2"/>
        <v>3685.5</v>
      </c>
    </row>
    <row r="143" spans="1:10" ht="31.5" x14ac:dyDescent="0.25">
      <c r="A143" s="92">
        <v>139</v>
      </c>
      <c r="B143" s="93" t="s">
        <v>1324</v>
      </c>
      <c r="C143" s="92" t="s">
        <v>4696</v>
      </c>
      <c r="D143" s="92" t="s">
        <v>5743</v>
      </c>
      <c r="E143" s="92" t="s">
        <v>117</v>
      </c>
      <c r="F143" s="93" t="s">
        <v>8077</v>
      </c>
      <c r="G143" s="92">
        <v>3</v>
      </c>
      <c r="H143" s="104">
        <v>5095</v>
      </c>
      <c r="I143" s="95">
        <v>0.1</v>
      </c>
      <c r="J143" s="110">
        <f t="shared" si="2"/>
        <v>4585.5</v>
      </c>
    </row>
    <row r="144" spans="1:10" ht="31.5" x14ac:dyDescent="0.25">
      <c r="A144" s="92">
        <v>140</v>
      </c>
      <c r="B144" s="93" t="s">
        <v>1324</v>
      </c>
      <c r="C144" s="92" t="s">
        <v>4697</v>
      </c>
      <c r="D144" s="92" t="s">
        <v>5744</v>
      </c>
      <c r="E144" s="92" t="s">
        <v>117</v>
      </c>
      <c r="F144" s="93" t="s">
        <v>8077</v>
      </c>
      <c r="G144" s="92">
        <v>3</v>
      </c>
      <c r="H144" s="104">
        <v>5880</v>
      </c>
      <c r="I144" s="95">
        <v>0.1</v>
      </c>
      <c r="J144" s="110">
        <f t="shared" si="2"/>
        <v>5292</v>
      </c>
    </row>
    <row r="145" spans="1:10" ht="31.5" x14ac:dyDescent="0.25">
      <c r="A145" s="92">
        <v>141</v>
      </c>
      <c r="B145" s="93" t="s">
        <v>1324</v>
      </c>
      <c r="C145" s="92" t="s">
        <v>4698</v>
      </c>
      <c r="D145" s="92" t="s">
        <v>5745</v>
      </c>
      <c r="E145" s="92" t="s">
        <v>117</v>
      </c>
      <c r="F145" s="93" t="s">
        <v>8077</v>
      </c>
      <c r="G145" s="92">
        <v>3</v>
      </c>
      <c r="H145" s="104">
        <v>7375</v>
      </c>
      <c r="I145" s="95">
        <v>0.1</v>
      </c>
      <c r="J145" s="110">
        <f t="shared" si="2"/>
        <v>6637.5</v>
      </c>
    </row>
    <row r="146" spans="1:10" ht="47.25" x14ac:dyDescent="0.25">
      <c r="A146" s="92">
        <v>142</v>
      </c>
      <c r="B146" s="93" t="s">
        <v>1324</v>
      </c>
      <c r="C146" s="92" t="s">
        <v>4699</v>
      </c>
      <c r="D146" s="92" t="s">
        <v>5746</v>
      </c>
      <c r="E146" s="92" t="s">
        <v>117</v>
      </c>
      <c r="F146" s="93" t="s">
        <v>8077</v>
      </c>
      <c r="G146" s="92">
        <v>3</v>
      </c>
      <c r="H146" s="104">
        <v>7875</v>
      </c>
      <c r="I146" s="95">
        <v>0.1</v>
      </c>
      <c r="J146" s="110">
        <f t="shared" si="2"/>
        <v>7087.5</v>
      </c>
    </row>
    <row r="147" spans="1:10" ht="63" x14ac:dyDescent="0.25">
      <c r="A147" s="92">
        <v>143</v>
      </c>
      <c r="B147" s="93" t="s">
        <v>1324</v>
      </c>
      <c r="C147" s="92" t="s">
        <v>4700</v>
      </c>
      <c r="D147" s="92" t="s">
        <v>5747</v>
      </c>
      <c r="E147" s="92" t="s">
        <v>117</v>
      </c>
      <c r="F147" s="93" t="s">
        <v>8077</v>
      </c>
      <c r="G147" s="92">
        <v>3</v>
      </c>
      <c r="H147" s="104">
        <v>8370</v>
      </c>
      <c r="I147" s="95">
        <v>0.1</v>
      </c>
      <c r="J147" s="110">
        <f t="shared" si="2"/>
        <v>7533</v>
      </c>
    </row>
    <row r="148" spans="1:10" ht="31.5" x14ac:dyDescent="0.25">
      <c r="A148" s="92">
        <v>144</v>
      </c>
      <c r="B148" s="93" t="s">
        <v>1324</v>
      </c>
      <c r="C148" s="92" t="s">
        <v>4701</v>
      </c>
      <c r="D148" s="92" t="s">
        <v>5748</v>
      </c>
      <c r="E148" s="92" t="s">
        <v>117</v>
      </c>
      <c r="F148" s="93" t="s">
        <v>8077</v>
      </c>
      <c r="G148" s="92">
        <v>3</v>
      </c>
      <c r="H148" s="104">
        <v>6880</v>
      </c>
      <c r="I148" s="95">
        <v>0.1</v>
      </c>
      <c r="J148" s="110">
        <f t="shared" si="2"/>
        <v>6192</v>
      </c>
    </row>
    <row r="149" spans="1:10" ht="31.5" x14ac:dyDescent="0.25">
      <c r="A149" s="92">
        <v>145</v>
      </c>
      <c r="B149" s="93" t="s">
        <v>1324</v>
      </c>
      <c r="C149" s="92" t="s">
        <v>4702</v>
      </c>
      <c r="D149" s="92" t="s">
        <v>5749</v>
      </c>
      <c r="E149" s="92" t="s">
        <v>117</v>
      </c>
      <c r="F149" s="93" t="s">
        <v>8077</v>
      </c>
      <c r="G149" s="92">
        <v>3</v>
      </c>
      <c r="H149" s="104">
        <v>6375</v>
      </c>
      <c r="I149" s="95">
        <v>0.1</v>
      </c>
      <c r="J149" s="110">
        <f t="shared" si="2"/>
        <v>5737.5</v>
      </c>
    </row>
    <row r="150" spans="1:10" ht="47.25" x14ac:dyDescent="0.25">
      <c r="A150" s="92">
        <v>146</v>
      </c>
      <c r="B150" s="93" t="s">
        <v>1324</v>
      </c>
      <c r="C150" s="92" t="s">
        <v>4703</v>
      </c>
      <c r="D150" s="92" t="s">
        <v>5750</v>
      </c>
      <c r="E150" s="92" t="s">
        <v>117</v>
      </c>
      <c r="F150" s="93" t="s">
        <v>8077</v>
      </c>
      <c r="G150" s="92">
        <v>3</v>
      </c>
      <c r="H150" s="104">
        <v>6875</v>
      </c>
      <c r="I150" s="95">
        <v>0.1</v>
      </c>
      <c r="J150" s="110">
        <f t="shared" si="2"/>
        <v>6187.5</v>
      </c>
    </row>
    <row r="151" spans="1:10" ht="63" x14ac:dyDescent="0.25">
      <c r="A151" s="92">
        <v>147</v>
      </c>
      <c r="B151" s="93" t="s">
        <v>1324</v>
      </c>
      <c r="C151" s="92" t="s">
        <v>4704</v>
      </c>
      <c r="D151" s="92" t="s">
        <v>5751</v>
      </c>
      <c r="E151" s="92" t="s">
        <v>117</v>
      </c>
      <c r="F151" s="93" t="s">
        <v>8077</v>
      </c>
      <c r="G151" s="92">
        <v>3</v>
      </c>
      <c r="H151" s="104">
        <v>7370</v>
      </c>
      <c r="I151" s="95">
        <v>0.1</v>
      </c>
      <c r="J151" s="110">
        <f t="shared" si="2"/>
        <v>6633</v>
      </c>
    </row>
    <row r="152" spans="1:10" ht="15.75" x14ac:dyDescent="0.25">
      <c r="A152" s="92">
        <v>148</v>
      </c>
      <c r="B152" s="93" t="s">
        <v>1324</v>
      </c>
      <c r="C152" s="92" t="s">
        <v>4705</v>
      </c>
      <c r="D152" s="92" t="s">
        <v>5752</v>
      </c>
      <c r="E152" s="92" t="s">
        <v>117</v>
      </c>
      <c r="F152" s="93" t="s">
        <v>8077</v>
      </c>
      <c r="G152" s="92">
        <v>3</v>
      </c>
      <c r="H152" s="104">
        <v>3100</v>
      </c>
      <c r="I152" s="95">
        <v>0.1</v>
      </c>
      <c r="J152" s="110">
        <f t="shared" si="2"/>
        <v>2790</v>
      </c>
    </row>
    <row r="153" spans="1:10" ht="15.75" x14ac:dyDescent="0.25">
      <c r="A153" s="92">
        <v>149</v>
      </c>
      <c r="B153" s="93" t="s">
        <v>1324</v>
      </c>
      <c r="C153" s="92" t="s">
        <v>4706</v>
      </c>
      <c r="D153" s="92" t="s">
        <v>5753</v>
      </c>
      <c r="E153" s="92" t="s">
        <v>117</v>
      </c>
      <c r="F153" s="93" t="s">
        <v>8077</v>
      </c>
      <c r="G153" s="92">
        <v>3</v>
      </c>
      <c r="H153" s="104">
        <v>4100</v>
      </c>
      <c r="I153" s="95">
        <v>0.1</v>
      </c>
      <c r="J153" s="110">
        <f t="shared" si="2"/>
        <v>3690</v>
      </c>
    </row>
    <row r="154" spans="1:10" ht="31.5" x14ac:dyDescent="0.25">
      <c r="A154" s="92">
        <v>150</v>
      </c>
      <c r="B154" s="93" t="s">
        <v>1324</v>
      </c>
      <c r="C154" s="92" t="s">
        <v>4707</v>
      </c>
      <c r="D154" s="92" t="s">
        <v>5754</v>
      </c>
      <c r="E154" s="92" t="s">
        <v>117</v>
      </c>
      <c r="F154" s="93" t="s">
        <v>8077</v>
      </c>
      <c r="G154" s="92">
        <v>3</v>
      </c>
      <c r="H154" s="104">
        <v>4095</v>
      </c>
      <c r="I154" s="95">
        <v>0.1</v>
      </c>
      <c r="J154" s="110">
        <f t="shared" si="2"/>
        <v>3685.5</v>
      </c>
    </row>
    <row r="155" spans="1:10" ht="31.5" x14ac:dyDescent="0.25">
      <c r="A155" s="92">
        <v>151</v>
      </c>
      <c r="B155" s="93" t="s">
        <v>1324</v>
      </c>
      <c r="C155" s="92" t="s">
        <v>4708</v>
      </c>
      <c r="D155" s="92" t="s">
        <v>5755</v>
      </c>
      <c r="E155" s="92" t="s">
        <v>117</v>
      </c>
      <c r="F155" s="93" t="s">
        <v>8077</v>
      </c>
      <c r="G155" s="92">
        <v>3</v>
      </c>
      <c r="H155" s="104">
        <v>5095</v>
      </c>
      <c r="I155" s="95">
        <v>0.1</v>
      </c>
      <c r="J155" s="110">
        <f t="shared" si="2"/>
        <v>4585.5</v>
      </c>
    </row>
    <row r="156" spans="1:10" ht="15.75" x14ac:dyDescent="0.25">
      <c r="A156" s="92">
        <v>152</v>
      </c>
      <c r="B156" s="93" t="s">
        <v>1324</v>
      </c>
      <c r="C156" s="92" t="s">
        <v>4709</v>
      </c>
      <c r="D156" s="92" t="s">
        <v>5756</v>
      </c>
      <c r="E156" s="92" t="s">
        <v>117</v>
      </c>
      <c r="F156" s="93" t="s">
        <v>8077</v>
      </c>
      <c r="G156" s="92">
        <v>3</v>
      </c>
      <c r="H156" s="104">
        <v>3200</v>
      </c>
      <c r="I156" s="95">
        <v>0.1</v>
      </c>
      <c r="J156" s="110">
        <f t="shared" si="2"/>
        <v>2880</v>
      </c>
    </row>
    <row r="157" spans="1:10" ht="15.75" x14ac:dyDescent="0.25">
      <c r="A157" s="92">
        <v>153</v>
      </c>
      <c r="B157" s="93" t="s">
        <v>1324</v>
      </c>
      <c r="C157" s="92" t="s">
        <v>4710</v>
      </c>
      <c r="D157" s="92" t="s">
        <v>5757</v>
      </c>
      <c r="E157" s="92" t="s">
        <v>117</v>
      </c>
      <c r="F157" s="93" t="s">
        <v>8077</v>
      </c>
      <c r="G157" s="92">
        <v>3</v>
      </c>
      <c r="H157" s="104">
        <v>4200</v>
      </c>
      <c r="I157" s="95">
        <v>0.1</v>
      </c>
      <c r="J157" s="110">
        <f t="shared" si="2"/>
        <v>3780</v>
      </c>
    </row>
    <row r="158" spans="1:10" ht="31.5" x14ac:dyDescent="0.25">
      <c r="A158" s="92">
        <v>154</v>
      </c>
      <c r="B158" s="93" t="s">
        <v>1324</v>
      </c>
      <c r="C158" s="92" t="s">
        <v>4711</v>
      </c>
      <c r="D158" s="92" t="s">
        <v>5758</v>
      </c>
      <c r="E158" s="92" t="s">
        <v>117</v>
      </c>
      <c r="F158" s="93" t="s">
        <v>8077</v>
      </c>
      <c r="G158" s="92">
        <v>3</v>
      </c>
      <c r="H158" s="104">
        <v>4195</v>
      </c>
      <c r="I158" s="95">
        <v>0.1</v>
      </c>
      <c r="J158" s="110">
        <f t="shared" si="2"/>
        <v>3775.5</v>
      </c>
    </row>
    <row r="159" spans="1:10" ht="31.5" x14ac:dyDescent="0.25">
      <c r="A159" s="92">
        <v>155</v>
      </c>
      <c r="B159" s="93" t="s">
        <v>1324</v>
      </c>
      <c r="C159" s="92" t="s">
        <v>4712</v>
      </c>
      <c r="D159" s="92" t="s">
        <v>5759</v>
      </c>
      <c r="E159" s="92" t="s">
        <v>117</v>
      </c>
      <c r="F159" s="93" t="s">
        <v>8077</v>
      </c>
      <c r="G159" s="92">
        <v>3</v>
      </c>
      <c r="H159" s="104">
        <v>5195</v>
      </c>
      <c r="I159" s="95">
        <v>0.1</v>
      </c>
      <c r="J159" s="110">
        <f t="shared" si="2"/>
        <v>4675.5</v>
      </c>
    </row>
    <row r="160" spans="1:10" ht="31.5" x14ac:dyDescent="0.25">
      <c r="A160" s="92">
        <v>156</v>
      </c>
      <c r="B160" s="93" t="s">
        <v>1324</v>
      </c>
      <c r="C160" s="92" t="s">
        <v>4725</v>
      </c>
      <c r="D160" s="92" t="s">
        <v>5760</v>
      </c>
      <c r="E160" s="92" t="s">
        <v>117</v>
      </c>
      <c r="F160" s="93" t="s">
        <v>8077</v>
      </c>
      <c r="G160" s="92">
        <v>1</v>
      </c>
      <c r="H160" s="104">
        <v>295</v>
      </c>
      <c r="I160" s="95">
        <v>0.1</v>
      </c>
      <c r="J160" s="110">
        <f t="shared" si="2"/>
        <v>265.5</v>
      </c>
    </row>
    <row r="161" spans="1:10" ht="31.5" x14ac:dyDescent="0.25">
      <c r="A161" s="92">
        <v>157</v>
      </c>
      <c r="B161" s="93" t="s">
        <v>1324</v>
      </c>
      <c r="C161" s="92" t="s">
        <v>4725</v>
      </c>
      <c r="D161" s="92" t="s">
        <v>5760</v>
      </c>
      <c r="E161" s="92" t="s">
        <v>117</v>
      </c>
      <c r="F161" s="93" t="s">
        <v>8077</v>
      </c>
      <c r="G161" s="92">
        <v>1</v>
      </c>
      <c r="H161" s="104">
        <v>295</v>
      </c>
      <c r="I161" s="95">
        <v>0.1</v>
      </c>
      <c r="J161" s="110">
        <f t="shared" si="2"/>
        <v>265.5</v>
      </c>
    </row>
    <row r="162" spans="1:10" ht="31.5" x14ac:dyDescent="0.25">
      <c r="A162" s="92">
        <v>158</v>
      </c>
      <c r="B162" s="93" t="s">
        <v>1324</v>
      </c>
      <c r="C162" s="92" t="s">
        <v>4725</v>
      </c>
      <c r="D162" s="92" t="s">
        <v>5760</v>
      </c>
      <c r="E162" s="92" t="s">
        <v>117</v>
      </c>
      <c r="F162" s="93" t="s">
        <v>8077</v>
      </c>
      <c r="G162" s="92">
        <v>1</v>
      </c>
      <c r="H162" s="104">
        <v>295</v>
      </c>
      <c r="I162" s="95">
        <v>0.1</v>
      </c>
      <c r="J162" s="110">
        <f t="shared" si="2"/>
        <v>265.5</v>
      </c>
    </row>
    <row r="163" spans="1:10" ht="31.5" x14ac:dyDescent="0.25">
      <c r="A163" s="92">
        <v>159</v>
      </c>
      <c r="B163" s="93" t="s">
        <v>1324</v>
      </c>
      <c r="C163" s="92" t="s">
        <v>4725</v>
      </c>
      <c r="D163" s="92" t="s">
        <v>5760</v>
      </c>
      <c r="E163" s="92" t="s">
        <v>117</v>
      </c>
      <c r="F163" s="93" t="s">
        <v>8077</v>
      </c>
      <c r="G163" s="92">
        <v>1</v>
      </c>
      <c r="H163" s="104">
        <v>295</v>
      </c>
      <c r="I163" s="95">
        <v>0.1</v>
      </c>
      <c r="J163" s="110">
        <f t="shared" si="2"/>
        <v>265.5</v>
      </c>
    </row>
    <row r="164" spans="1:10" ht="31.5" x14ac:dyDescent="0.25">
      <c r="A164" s="92">
        <v>160</v>
      </c>
      <c r="B164" s="93" t="s">
        <v>1324</v>
      </c>
      <c r="C164" s="92" t="s">
        <v>4725</v>
      </c>
      <c r="D164" s="92" t="s">
        <v>5760</v>
      </c>
      <c r="E164" s="92" t="s">
        <v>117</v>
      </c>
      <c r="F164" s="93" t="s">
        <v>8077</v>
      </c>
      <c r="G164" s="92">
        <v>1</v>
      </c>
      <c r="H164" s="104">
        <v>295</v>
      </c>
      <c r="I164" s="95">
        <v>0.1</v>
      </c>
      <c r="J164" s="110">
        <f t="shared" si="2"/>
        <v>265.5</v>
      </c>
    </row>
    <row r="165" spans="1:10" ht="31.5" x14ac:dyDescent="0.25">
      <c r="A165" s="92">
        <v>161</v>
      </c>
      <c r="B165" s="93" t="s">
        <v>1324</v>
      </c>
      <c r="C165" s="92" t="s">
        <v>4725</v>
      </c>
      <c r="D165" s="92" t="s">
        <v>5760</v>
      </c>
      <c r="E165" s="92" t="s">
        <v>117</v>
      </c>
      <c r="F165" s="93" t="s">
        <v>8077</v>
      </c>
      <c r="G165" s="92">
        <v>1</v>
      </c>
      <c r="H165" s="104">
        <v>295</v>
      </c>
      <c r="I165" s="95">
        <v>0.1</v>
      </c>
      <c r="J165" s="110">
        <f t="shared" si="2"/>
        <v>265.5</v>
      </c>
    </row>
    <row r="166" spans="1:10" ht="31.5" x14ac:dyDescent="0.25">
      <c r="A166" s="92">
        <v>162</v>
      </c>
      <c r="B166" s="93" t="s">
        <v>1324</v>
      </c>
      <c r="C166" s="92" t="s">
        <v>4725</v>
      </c>
      <c r="D166" s="92" t="s">
        <v>5760</v>
      </c>
      <c r="E166" s="92" t="s">
        <v>117</v>
      </c>
      <c r="F166" s="93" t="s">
        <v>8077</v>
      </c>
      <c r="G166" s="92">
        <v>1</v>
      </c>
      <c r="H166" s="104">
        <v>295</v>
      </c>
      <c r="I166" s="95">
        <v>0.1</v>
      </c>
      <c r="J166" s="110">
        <f t="shared" si="2"/>
        <v>265.5</v>
      </c>
    </row>
    <row r="167" spans="1:10" ht="31.5" x14ac:dyDescent="0.25">
      <c r="A167" s="92">
        <v>163</v>
      </c>
      <c r="B167" s="93" t="s">
        <v>1324</v>
      </c>
      <c r="C167" s="92" t="s">
        <v>4725</v>
      </c>
      <c r="D167" s="92" t="s">
        <v>5760</v>
      </c>
      <c r="E167" s="92" t="s">
        <v>117</v>
      </c>
      <c r="F167" s="93" t="s">
        <v>8077</v>
      </c>
      <c r="G167" s="92">
        <v>1</v>
      </c>
      <c r="H167" s="104">
        <v>295</v>
      </c>
      <c r="I167" s="95">
        <v>0.1</v>
      </c>
      <c r="J167" s="110">
        <f t="shared" si="2"/>
        <v>265.5</v>
      </c>
    </row>
    <row r="168" spans="1:10" ht="15.75" x14ac:dyDescent="0.25">
      <c r="A168" s="92">
        <v>164</v>
      </c>
      <c r="B168" s="93" t="s">
        <v>1324</v>
      </c>
      <c r="C168" s="92" t="s">
        <v>4740</v>
      </c>
      <c r="D168" s="92" t="s">
        <v>5761</v>
      </c>
      <c r="E168" s="92" t="s">
        <v>117</v>
      </c>
      <c r="F168" s="93" t="s">
        <v>8077</v>
      </c>
      <c r="G168" s="92">
        <v>1</v>
      </c>
      <c r="H168" s="104">
        <v>149</v>
      </c>
      <c r="I168" s="95">
        <v>0.1</v>
      </c>
      <c r="J168" s="110">
        <f t="shared" si="2"/>
        <v>134.1</v>
      </c>
    </row>
    <row r="169" spans="1:10" ht="47.25" x14ac:dyDescent="0.25">
      <c r="A169" s="92">
        <v>165</v>
      </c>
      <c r="B169" s="93" t="s">
        <v>1324</v>
      </c>
      <c r="C169" s="92" t="s">
        <v>4741</v>
      </c>
      <c r="D169" s="92" t="s">
        <v>5762</v>
      </c>
      <c r="E169" s="92" t="s">
        <v>117</v>
      </c>
      <c r="F169" s="93" t="s">
        <v>8077</v>
      </c>
      <c r="G169" s="92">
        <v>1</v>
      </c>
      <c r="H169" s="104">
        <v>795</v>
      </c>
      <c r="I169" s="95">
        <v>0.1</v>
      </c>
      <c r="J169" s="110">
        <f t="shared" si="2"/>
        <v>715.5</v>
      </c>
    </row>
    <row r="170" spans="1:10" ht="47.25" x14ac:dyDescent="0.25">
      <c r="A170" s="92">
        <v>166</v>
      </c>
      <c r="B170" s="93" t="s">
        <v>1324</v>
      </c>
      <c r="C170" s="92" t="s">
        <v>4741</v>
      </c>
      <c r="D170" s="92" t="s">
        <v>5762</v>
      </c>
      <c r="E170" s="92" t="s">
        <v>117</v>
      </c>
      <c r="F170" s="93" t="s">
        <v>8077</v>
      </c>
      <c r="G170" s="92">
        <v>1</v>
      </c>
      <c r="H170" s="104">
        <v>795</v>
      </c>
      <c r="I170" s="95">
        <v>0.1</v>
      </c>
      <c r="J170" s="110">
        <f t="shared" si="2"/>
        <v>715.5</v>
      </c>
    </row>
    <row r="171" spans="1:10" ht="47.25" x14ac:dyDescent="0.25">
      <c r="A171" s="92">
        <v>167</v>
      </c>
      <c r="B171" s="93" t="s">
        <v>1324</v>
      </c>
      <c r="C171" s="92" t="s">
        <v>4741</v>
      </c>
      <c r="D171" s="92" t="s">
        <v>5762</v>
      </c>
      <c r="E171" s="92" t="s">
        <v>117</v>
      </c>
      <c r="F171" s="93" t="s">
        <v>8077</v>
      </c>
      <c r="G171" s="92">
        <v>1</v>
      </c>
      <c r="H171" s="104">
        <v>795</v>
      </c>
      <c r="I171" s="95">
        <v>0.1</v>
      </c>
      <c r="J171" s="110">
        <f t="shared" si="2"/>
        <v>715.5</v>
      </c>
    </row>
    <row r="172" spans="1:10" ht="47.25" x14ac:dyDescent="0.25">
      <c r="A172" s="92">
        <v>168</v>
      </c>
      <c r="B172" s="93" t="s">
        <v>1324</v>
      </c>
      <c r="C172" s="92" t="s">
        <v>4741</v>
      </c>
      <c r="D172" s="92" t="s">
        <v>5762</v>
      </c>
      <c r="E172" s="92" t="s">
        <v>117</v>
      </c>
      <c r="F172" s="93" t="s">
        <v>8077</v>
      </c>
      <c r="G172" s="92">
        <v>1</v>
      </c>
      <c r="H172" s="104">
        <v>795</v>
      </c>
      <c r="I172" s="95">
        <v>0.1</v>
      </c>
      <c r="J172" s="110">
        <f t="shared" si="2"/>
        <v>715.5</v>
      </c>
    </row>
    <row r="173" spans="1:10" ht="47.25" x14ac:dyDescent="0.25">
      <c r="A173" s="92">
        <v>169</v>
      </c>
      <c r="B173" s="93" t="s">
        <v>1324</v>
      </c>
      <c r="C173" s="92" t="s">
        <v>4741</v>
      </c>
      <c r="D173" s="92" t="s">
        <v>5762</v>
      </c>
      <c r="E173" s="92" t="s">
        <v>117</v>
      </c>
      <c r="F173" s="93" t="s">
        <v>8077</v>
      </c>
      <c r="G173" s="92">
        <v>1</v>
      </c>
      <c r="H173" s="104">
        <v>795</v>
      </c>
      <c r="I173" s="95">
        <v>0.1</v>
      </c>
      <c r="J173" s="110">
        <f t="shared" si="2"/>
        <v>715.5</v>
      </c>
    </row>
    <row r="174" spans="1:10" ht="47.25" x14ac:dyDescent="0.25">
      <c r="A174" s="92">
        <v>170</v>
      </c>
      <c r="B174" s="93" t="s">
        <v>1324</v>
      </c>
      <c r="C174" s="92" t="s">
        <v>4741</v>
      </c>
      <c r="D174" s="92" t="s">
        <v>5762</v>
      </c>
      <c r="E174" s="92" t="s">
        <v>117</v>
      </c>
      <c r="F174" s="93" t="s">
        <v>8077</v>
      </c>
      <c r="G174" s="92">
        <v>1</v>
      </c>
      <c r="H174" s="104">
        <v>795</v>
      </c>
      <c r="I174" s="95">
        <v>0.1</v>
      </c>
      <c r="J174" s="110">
        <f t="shared" si="2"/>
        <v>715.5</v>
      </c>
    </row>
    <row r="175" spans="1:10" ht="31.5" x14ac:dyDescent="0.25">
      <c r="A175" s="92">
        <v>171</v>
      </c>
      <c r="B175" s="93" t="s">
        <v>1324</v>
      </c>
      <c r="C175" s="92" t="s">
        <v>4757</v>
      </c>
      <c r="D175" s="92" t="s">
        <v>5763</v>
      </c>
      <c r="E175" s="92" t="s">
        <v>117</v>
      </c>
      <c r="F175" s="93" t="s">
        <v>8077</v>
      </c>
      <c r="G175" s="92">
        <v>1</v>
      </c>
      <c r="H175" s="104">
        <v>1245</v>
      </c>
      <c r="I175" s="95">
        <v>0.1</v>
      </c>
      <c r="J175" s="110">
        <f t="shared" si="2"/>
        <v>1120.5</v>
      </c>
    </row>
    <row r="176" spans="1:10" ht="31.5" x14ac:dyDescent="0.25">
      <c r="A176" s="92">
        <v>172</v>
      </c>
      <c r="B176" s="93" t="s">
        <v>1324</v>
      </c>
      <c r="C176" s="92" t="s">
        <v>4757</v>
      </c>
      <c r="D176" s="92" t="s">
        <v>5763</v>
      </c>
      <c r="E176" s="92" t="s">
        <v>117</v>
      </c>
      <c r="F176" s="93" t="s">
        <v>8077</v>
      </c>
      <c r="G176" s="92">
        <v>1</v>
      </c>
      <c r="H176" s="104">
        <v>1245</v>
      </c>
      <c r="I176" s="95">
        <v>0.1</v>
      </c>
      <c r="J176" s="110">
        <f t="shared" si="2"/>
        <v>1120.5</v>
      </c>
    </row>
    <row r="177" spans="1:10" ht="31.5" x14ac:dyDescent="0.25">
      <c r="A177" s="92">
        <v>173</v>
      </c>
      <c r="B177" s="93" t="s">
        <v>1324</v>
      </c>
      <c r="C177" s="92" t="s">
        <v>4757</v>
      </c>
      <c r="D177" s="92" t="s">
        <v>5763</v>
      </c>
      <c r="E177" s="92" t="s">
        <v>117</v>
      </c>
      <c r="F177" s="93" t="s">
        <v>8077</v>
      </c>
      <c r="G177" s="92">
        <v>1</v>
      </c>
      <c r="H177" s="104">
        <v>1245</v>
      </c>
      <c r="I177" s="95">
        <v>0.1</v>
      </c>
      <c r="J177" s="110">
        <f t="shared" si="2"/>
        <v>1120.5</v>
      </c>
    </row>
    <row r="178" spans="1:10" ht="31.5" x14ac:dyDescent="0.25">
      <c r="A178" s="92">
        <v>174</v>
      </c>
      <c r="B178" s="93" t="s">
        <v>1324</v>
      </c>
      <c r="C178" s="92" t="s">
        <v>4758</v>
      </c>
      <c r="D178" s="92" t="s">
        <v>5764</v>
      </c>
      <c r="E178" s="92" t="s">
        <v>117</v>
      </c>
      <c r="F178" s="93" t="s">
        <v>8077</v>
      </c>
      <c r="G178" s="92">
        <v>1</v>
      </c>
      <c r="H178" s="104">
        <v>1245</v>
      </c>
      <c r="I178" s="95">
        <v>0.1</v>
      </c>
      <c r="J178" s="110">
        <f t="shared" si="2"/>
        <v>1120.5</v>
      </c>
    </row>
    <row r="179" spans="1:10" ht="31.5" x14ac:dyDescent="0.25">
      <c r="A179" s="92">
        <v>175</v>
      </c>
      <c r="B179" s="93" t="s">
        <v>1324</v>
      </c>
      <c r="C179" s="92" t="s">
        <v>4758</v>
      </c>
      <c r="D179" s="92" t="s">
        <v>5764</v>
      </c>
      <c r="E179" s="92" t="s">
        <v>117</v>
      </c>
      <c r="F179" s="93" t="s">
        <v>8077</v>
      </c>
      <c r="G179" s="92">
        <v>1</v>
      </c>
      <c r="H179" s="104">
        <v>1245</v>
      </c>
      <c r="I179" s="95">
        <v>0.1</v>
      </c>
      <c r="J179" s="110">
        <f t="shared" si="2"/>
        <v>1120.5</v>
      </c>
    </row>
    <row r="180" spans="1:10" ht="15.75" x14ac:dyDescent="0.25">
      <c r="A180" s="92">
        <v>176</v>
      </c>
      <c r="B180" s="93" t="s">
        <v>1324</v>
      </c>
      <c r="C180" s="92" t="s">
        <v>4759</v>
      </c>
      <c r="D180" s="92" t="s">
        <v>5765</v>
      </c>
      <c r="E180" s="92" t="s">
        <v>117</v>
      </c>
      <c r="F180" s="93" t="s">
        <v>8077</v>
      </c>
      <c r="G180" s="92">
        <v>1</v>
      </c>
      <c r="H180" s="104">
        <v>995</v>
      </c>
      <c r="I180" s="95">
        <v>0.1</v>
      </c>
      <c r="J180" s="110">
        <f t="shared" si="2"/>
        <v>895.5</v>
      </c>
    </row>
    <row r="181" spans="1:10" ht="15.75" x14ac:dyDescent="0.25">
      <c r="A181" s="92">
        <v>177</v>
      </c>
      <c r="B181" s="93" t="s">
        <v>1324</v>
      </c>
      <c r="C181" s="92" t="s">
        <v>4759</v>
      </c>
      <c r="D181" s="92" t="s">
        <v>5765</v>
      </c>
      <c r="E181" s="92" t="s">
        <v>117</v>
      </c>
      <c r="F181" s="93" t="s">
        <v>8077</v>
      </c>
      <c r="G181" s="92">
        <v>1</v>
      </c>
      <c r="H181" s="104">
        <v>995</v>
      </c>
      <c r="I181" s="95">
        <v>0.1</v>
      </c>
      <c r="J181" s="110">
        <f t="shared" si="2"/>
        <v>895.5</v>
      </c>
    </row>
    <row r="182" spans="1:10" ht="15.75" x14ac:dyDescent="0.25">
      <c r="A182" s="92">
        <v>178</v>
      </c>
      <c r="B182" s="93" t="s">
        <v>1324</v>
      </c>
      <c r="C182" s="92" t="s">
        <v>4759</v>
      </c>
      <c r="D182" s="92" t="s">
        <v>5765</v>
      </c>
      <c r="E182" s="92" t="s">
        <v>117</v>
      </c>
      <c r="F182" s="93" t="s">
        <v>8077</v>
      </c>
      <c r="G182" s="92">
        <v>1</v>
      </c>
      <c r="H182" s="104">
        <v>995</v>
      </c>
      <c r="I182" s="95">
        <v>0.1</v>
      </c>
      <c r="J182" s="110">
        <f t="shared" si="2"/>
        <v>895.5</v>
      </c>
    </row>
    <row r="183" spans="1:10" ht="15.75" x14ac:dyDescent="0.25">
      <c r="A183" s="92">
        <v>179</v>
      </c>
      <c r="B183" s="93" t="s">
        <v>1324</v>
      </c>
      <c r="C183" s="92" t="s">
        <v>4759</v>
      </c>
      <c r="D183" s="92" t="s">
        <v>5765</v>
      </c>
      <c r="E183" s="92" t="s">
        <v>117</v>
      </c>
      <c r="F183" s="93" t="s">
        <v>8077</v>
      </c>
      <c r="G183" s="92">
        <v>1</v>
      </c>
      <c r="H183" s="104">
        <v>995</v>
      </c>
      <c r="I183" s="95">
        <v>0.1</v>
      </c>
      <c r="J183" s="110">
        <f t="shared" si="2"/>
        <v>895.5</v>
      </c>
    </row>
    <row r="184" spans="1:10" ht="15.75" x14ac:dyDescent="0.25">
      <c r="A184" s="92">
        <v>180</v>
      </c>
      <c r="B184" s="93" t="s">
        <v>1324</v>
      </c>
      <c r="C184" s="92" t="s">
        <v>4760</v>
      </c>
      <c r="D184" s="92" t="s">
        <v>5766</v>
      </c>
      <c r="E184" s="92" t="s">
        <v>117</v>
      </c>
      <c r="F184" s="93" t="s">
        <v>8077</v>
      </c>
      <c r="G184" s="92">
        <v>1</v>
      </c>
      <c r="H184" s="104">
        <v>200</v>
      </c>
      <c r="I184" s="95">
        <v>0.1</v>
      </c>
      <c r="J184" s="110">
        <f t="shared" si="2"/>
        <v>180</v>
      </c>
    </row>
    <row r="185" spans="1:10" ht="15.75" x14ac:dyDescent="0.25">
      <c r="A185" s="92">
        <v>181</v>
      </c>
      <c r="B185" s="93" t="s">
        <v>1324</v>
      </c>
      <c r="C185" s="92" t="s">
        <v>4761</v>
      </c>
      <c r="D185" s="92" t="s">
        <v>5767</v>
      </c>
      <c r="E185" s="92" t="s">
        <v>117</v>
      </c>
      <c r="F185" s="93" t="s">
        <v>8077</v>
      </c>
      <c r="G185" s="92">
        <v>1</v>
      </c>
      <c r="H185" s="104">
        <v>533.99</v>
      </c>
      <c r="I185" s="95">
        <v>0.1</v>
      </c>
      <c r="J185" s="110">
        <f t="shared" si="2"/>
        <v>480.59100000000001</v>
      </c>
    </row>
    <row r="186" spans="1:10" ht="15.75" x14ac:dyDescent="0.25">
      <c r="A186" s="92">
        <v>182</v>
      </c>
      <c r="B186" s="93" t="s">
        <v>1324</v>
      </c>
      <c r="C186" s="92" t="s">
        <v>4761</v>
      </c>
      <c r="D186" s="92" t="s">
        <v>5767</v>
      </c>
      <c r="E186" s="92" t="s">
        <v>117</v>
      </c>
      <c r="F186" s="93" t="s">
        <v>8077</v>
      </c>
      <c r="G186" s="92">
        <v>1</v>
      </c>
      <c r="H186" s="104">
        <v>533.99</v>
      </c>
      <c r="I186" s="95">
        <v>0.1</v>
      </c>
      <c r="J186" s="110">
        <f t="shared" si="2"/>
        <v>480.59100000000001</v>
      </c>
    </row>
    <row r="187" spans="1:10" ht="15.75" x14ac:dyDescent="0.25">
      <c r="A187" s="92">
        <v>183</v>
      </c>
      <c r="B187" s="93" t="s">
        <v>1324</v>
      </c>
      <c r="C187" s="92" t="s">
        <v>4761</v>
      </c>
      <c r="D187" s="92" t="s">
        <v>5767</v>
      </c>
      <c r="E187" s="92" t="s">
        <v>117</v>
      </c>
      <c r="F187" s="93" t="s">
        <v>8077</v>
      </c>
      <c r="G187" s="92">
        <v>1</v>
      </c>
      <c r="H187" s="104">
        <v>533.99</v>
      </c>
      <c r="I187" s="95">
        <v>0.1</v>
      </c>
      <c r="J187" s="110">
        <f t="shared" si="2"/>
        <v>480.59100000000001</v>
      </c>
    </row>
    <row r="188" spans="1:10" ht="15.75" x14ac:dyDescent="0.25">
      <c r="A188" s="92">
        <v>184</v>
      </c>
      <c r="B188" s="93" t="s">
        <v>1324</v>
      </c>
      <c r="C188" s="92" t="s">
        <v>4762</v>
      </c>
      <c r="D188" s="92" t="s">
        <v>5768</v>
      </c>
      <c r="E188" s="92" t="s">
        <v>117</v>
      </c>
      <c r="F188" s="93" t="s">
        <v>8077</v>
      </c>
      <c r="G188" s="92">
        <v>1</v>
      </c>
      <c r="H188" s="104">
        <v>533.99</v>
      </c>
      <c r="I188" s="95">
        <v>0.1</v>
      </c>
      <c r="J188" s="110">
        <f t="shared" si="2"/>
        <v>480.59100000000001</v>
      </c>
    </row>
    <row r="189" spans="1:10" ht="15.75" x14ac:dyDescent="0.25">
      <c r="A189" s="92">
        <v>185</v>
      </c>
      <c r="B189" s="93" t="s">
        <v>1324</v>
      </c>
      <c r="C189" s="92" t="s">
        <v>4762</v>
      </c>
      <c r="D189" s="92" t="s">
        <v>5768</v>
      </c>
      <c r="E189" s="92" t="s">
        <v>117</v>
      </c>
      <c r="F189" s="93" t="s">
        <v>8077</v>
      </c>
      <c r="G189" s="92">
        <v>1</v>
      </c>
      <c r="H189" s="104">
        <v>533.99</v>
      </c>
      <c r="I189" s="95">
        <v>0.1</v>
      </c>
      <c r="J189" s="110">
        <f t="shared" si="2"/>
        <v>480.59100000000001</v>
      </c>
    </row>
    <row r="190" spans="1:10" ht="15.75" x14ac:dyDescent="0.25">
      <c r="A190" s="92">
        <v>186</v>
      </c>
      <c r="B190" s="93" t="s">
        <v>1324</v>
      </c>
      <c r="C190" s="92" t="s">
        <v>4762</v>
      </c>
      <c r="D190" s="92" t="s">
        <v>5768</v>
      </c>
      <c r="E190" s="92" t="s">
        <v>117</v>
      </c>
      <c r="F190" s="93" t="s">
        <v>8077</v>
      </c>
      <c r="G190" s="92">
        <v>1</v>
      </c>
      <c r="H190" s="104">
        <v>533.99</v>
      </c>
      <c r="I190" s="95">
        <v>0.1</v>
      </c>
      <c r="J190" s="110">
        <f t="shared" si="2"/>
        <v>480.59100000000001</v>
      </c>
    </row>
    <row r="191" spans="1:10" ht="15.75" x14ac:dyDescent="0.25">
      <c r="A191" s="92">
        <v>187</v>
      </c>
      <c r="B191" s="93" t="s">
        <v>1324</v>
      </c>
      <c r="C191" s="92" t="s">
        <v>4763</v>
      </c>
      <c r="D191" s="92" t="s">
        <v>5769</v>
      </c>
      <c r="E191" s="92" t="s">
        <v>117</v>
      </c>
      <c r="F191" s="93" t="s">
        <v>8077</v>
      </c>
      <c r="G191" s="92">
        <v>1</v>
      </c>
      <c r="H191" s="104">
        <v>533.99</v>
      </c>
      <c r="I191" s="95">
        <v>0.1</v>
      </c>
      <c r="J191" s="110">
        <f t="shared" si="2"/>
        <v>480.59100000000001</v>
      </c>
    </row>
    <row r="192" spans="1:10" ht="15.75" x14ac:dyDescent="0.25">
      <c r="A192" s="92">
        <v>188</v>
      </c>
      <c r="B192" s="93" t="s">
        <v>1324</v>
      </c>
      <c r="C192" s="92" t="s">
        <v>4763</v>
      </c>
      <c r="D192" s="92" t="s">
        <v>5769</v>
      </c>
      <c r="E192" s="92" t="s">
        <v>117</v>
      </c>
      <c r="F192" s="93" t="s">
        <v>8077</v>
      </c>
      <c r="G192" s="92">
        <v>1</v>
      </c>
      <c r="H192" s="104">
        <v>533.99</v>
      </c>
      <c r="I192" s="95">
        <v>0.1</v>
      </c>
      <c r="J192" s="110">
        <f t="shared" si="2"/>
        <v>480.59100000000001</v>
      </c>
    </row>
    <row r="193" spans="1:10" ht="15.75" x14ac:dyDescent="0.25">
      <c r="A193" s="92">
        <v>189</v>
      </c>
      <c r="B193" s="93" t="s">
        <v>1324</v>
      </c>
      <c r="C193" s="92" t="s">
        <v>4763</v>
      </c>
      <c r="D193" s="92" t="s">
        <v>5769</v>
      </c>
      <c r="E193" s="92" t="s">
        <v>117</v>
      </c>
      <c r="F193" s="93" t="s">
        <v>8077</v>
      </c>
      <c r="G193" s="92">
        <v>1</v>
      </c>
      <c r="H193" s="104">
        <v>533.99</v>
      </c>
      <c r="I193" s="95">
        <v>0.1</v>
      </c>
      <c r="J193" s="110">
        <f t="shared" si="2"/>
        <v>480.59100000000001</v>
      </c>
    </row>
    <row r="194" spans="1:10" ht="31.5" x14ac:dyDescent="0.25">
      <c r="A194" s="92">
        <v>190</v>
      </c>
      <c r="B194" s="93" t="s">
        <v>1324</v>
      </c>
      <c r="C194" s="92" t="s">
        <v>4764</v>
      </c>
      <c r="D194" s="92" t="s">
        <v>5770</v>
      </c>
      <c r="E194" s="92" t="s">
        <v>117</v>
      </c>
      <c r="F194" s="93" t="s">
        <v>8077</v>
      </c>
      <c r="G194" s="92">
        <v>1</v>
      </c>
      <c r="H194" s="104">
        <v>533.99</v>
      </c>
      <c r="I194" s="95">
        <v>0.1</v>
      </c>
      <c r="J194" s="110">
        <f t="shared" si="2"/>
        <v>480.59100000000001</v>
      </c>
    </row>
    <row r="195" spans="1:10" ht="31.5" x14ac:dyDescent="0.25">
      <c r="A195" s="92">
        <v>191</v>
      </c>
      <c r="B195" s="93" t="s">
        <v>1324</v>
      </c>
      <c r="C195" s="92" t="s">
        <v>4764</v>
      </c>
      <c r="D195" s="92" t="s">
        <v>5770</v>
      </c>
      <c r="E195" s="92" t="s">
        <v>117</v>
      </c>
      <c r="F195" s="93" t="s">
        <v>8077</v>
      </c>
      <c r="G195" s="92">
        <v>1</v>
      </c>
      <c r="H195" s="104">
        <v>533.99</v>
      </c>
      <c r="I195" s="95">
        <v>0.1</v>
      </c>
      <c r="J195" s="110">
        <f t="shared" si="2"/>
        <v>480.59100000000001</v>
      </c>
    </row>
    <row r="196" spans="1:10" ht="31.5" x14ac:dyDescent="0.25">
      <c r="A196" s="92">
        <v>192</v>
      </c>
      <c r="B196" s="93" t="s">
        <v>1324</v>
      </c>
      <c r="C196" s="92" t="s">
        <v>4764</v>
      </c>
      <c r="D196" s="92" t="s">
        <v>5770</v>
      </c>
      <c r="E196" s="92" t="s">
        <v>117</v>
      </c>
      <c r="F196" s="93" t="s">
        <v>8077</v>
      </c>
      <c r="G196" s="92">
        <v>1</v>
      </c>
      <c r="H196" s="104">
        <v>533.99</v>
      </c>
      <c r="I196" s="95">
        <v>0.1</v>
      </c>
      <c r="J196" s="110">
        <f t="shared" si="2"/>
        <v>480.59100000000001</v>
      </c>
    </row>
    <row r="197" spans="1:10" ht="31.5" x14ac:dyDescent="0.25">
      <c r="A197" s="92">
        <v>193</v>
      </c>
      <c r="B197" s="93" t="s">
        <v>1324</v>
      </c>
      <c r="C197" s="92" t="s">
        <v>4765</v>
      </c>
      <c r="D197" s="92" t="s">
        <v>5771</v>
      </c>
      <c r="E197" s="92" t="s">
        <v>117</v>
      </c>
      <c r="F197" s="93" t="s">
        <v>8077</v>
      </c>
      <c r="G197" s="92">
        <v>1</v>
      </c>
      <c r="H197" s="104">
        <v>533.99</v>
      </c>
      <c r="I197" s="95">
        <v>0.1</v>
      </c>
      <c r="J197" s="110">
        <f t="shared" ref="J197:J260" si="3">H197*(1-I197)</f>
        <v>480.59100000000001</v>
      </c>
    </row>
    <row r="198" spans="1:10" ht="31.5" x14ac:dyDescent="0.25">
      <c r="A198" s="92">
        <v>194</v>
      </c>
      <c r="B198" s="93" t="s">
        <v>1324</v>
      </c>
      <c r="C198" s="92" t="s">
        <v>4765</v>
      </c>
      <c r="D198" s="92" t="s">
        <v>5771</v>
      </c>
      <c r="E198" s="92" t="s">
        <v>117</v>
      </c>
      <c r="F198" s="93" t="s">
        <v>8077</v>
      </c>
      <c r="G198" s="92">
        <v>1</v>
      </c>
      <c r="H198" s="104">
        <v>533.99</v>
      </c>
      <c r="I198" s="95">
        <v>0.1</v>
      </c>
      <c r="J198" s="110">
        <f t="shared" si="3"/>
        <v>480.59100000000001</v>
      </c>
    </row>
    <row r="199" spans="1:10" ht="31.5" x14ac:dyDescent="0.25">
      <c r="A199" s="92">
        <v>195</v>
      </c>
      <c r="B199" s="93" t="s">
        <v>1324</v>
      </c>
      <c r="C199" s="92" t="s">
        <v>4765</v>
      </c>
      <c r="D199" s="92" t="s">
        <v>5771</v>
      </c>
      <c r="E199" s="92" t="s">
        <v>117</v>
      </c>
      <c r="F199" s="93" t="s">
        <v>8077</v>
      </c>
      <c r="G199" s="92">
        <v>1</v>
      </c>
      <c r="H199" s="104">
        <v>533.99</v>
      </c>
      <c r="I199" s="95">
        <v>0.1</v>
      </c>
      <c r="J199" s="110">
        <f t="shared" si="3"/>
        <v>480.59100000000001</v>
      </c>
    </row>
    <row r="200" spans="1:10" ht="15.75" x14ac:dyDescent="0.25">
      <c r="A200" s="92">
        <v>196</v>
      </c>
      <c r="B200" s="93" t="s">
        <v>1324</v>
      </c>
      <c r="C200" s="92" t="s">
        <v>4766</v>
      </c>
      <c r="D200" s="92" t="s">
        <v>5772</v>
      </c>
      <c r="E200" s="92" t="s">
        <v>117</v>
      </c>
      <c r="F200" s="93" t="s">
        <v>8077</v>
      </c>
      <c r="G200" s="92">
        <v>1</v>
      </c>
      <c r="H200" s="104">
        <v>533.99</v>
      </c>
      <c r="I200" s="95">
        <v>0.1</v>
      </c>
      <c r="J200" s="110">
        <f t="shared" si="3"/>
        <v>480.59100000000001</v>
      </c>
    </row>
    <row r="201" spans="1:10" ht="15.75" x14ac:dyDescent="0.25">
      <c r="A201" s="92">
        <v>197</v>
      </c>
      <c r="B201" s="93" t="s">
        <v>1324</v>
      </c>
      <c r="C201" s="92" t="s">
        <v>4766</v>
      </c>
      <c r="D201" s="92" t="s">
        <v>5772</v>
      </c>
      <c r="E201" s="92" t="s">
        <v>117</v>
      </c>
      <c r="F201" s="93" t="s">
        <v>8077</v>
      </c>
      <c r="G201" s="92">
        <v>1</v>
      </c>
      <c r="H201" s="104">
        <v>533.99</v>
      </c>
      <c r="I201" s="95">
        <v>0.1</v>
      </c>
      <c r="J201" s="110">
        <f t="shared" si="3"/>
        <v>480.59100000000001</v>
      </c>
    </row>
    <row r="202" spans="1:10" ht="15.75" x14ac:dyDescent="0.25">
      <c r="A202" s="92">
        <v>198</v>
      </c>
      <c r="B202" s="93" t="s">
        <v>1324</v>
      </c>
      <c r="C202" s="92" t="s">
        <v>4766</v>
      </c>
      <c r="D202" s="92" t="s">
        <v>5772</v>
      </c>
      <c r="E202" s="92" t="s">
        <v>117</v>
      </c>
      <c r="F202" s="93" t="s">
        <v>8077</v>
      </c>
      <c r="G202" s="92">
        <v>1</v>
      </c>
      <c r="H202" s="104">
        <v>533.99</v>
      </c>
      <c r="I202" s="95">
        <v>0.1</v>
      </c>
      <c r="J202" s="110">
        <f t="shared" si="3"/>
        <v>480.59100000000001</v>
      </c>
    </row>
    <row r="203" spans="1:10" ht="15.75" x14ac:dyDescent="0.25">
      <c r="A203" s="92">
        <v>199</v>
      </c>
      <c r="B203" s="93" t="s">
        <v>1324</v>
      </c>
      <c r="C203" s="92" t="s">
        <v>4767</v>
      </c>
      <c r="D203" s="92" t="s">
        <v>5773</v>
      </c>
      <c r="E203" s="92" t="s">
        <v>117</v>
      </c>
      <c r="F203" s="93" t="s">
        <v>8077</v>
      </c>
      <c r="G203" s="92">
        <v>1</v>
      </c>
      <c r="H203" s="104">
        <v>533.99</v>
      </c>
      <c r="I203" s="95">
        <v>0.1</v>
      </c>
      <c r="J203" s="110">
        <f t="shared" si="3"/>
        <v>480.59100000000001</v>
      </c>
    </row>
    <row r="204" spans="1:10" ht="15.75" x14ac:dyDescent="0.25">
      <c r="A204" s="92">
        <v>200</v>
      </c>
      <c r="B204" s="93" t="s">
        <v>1324</v>
      </c>
      <c r="C204" s="92" t="s">
        <v>4767</v>
      </c>
      <c r="D204" s="92" t="s">
        <v>5773</v>
      </c>
      <c r="E204" s="92" t="s">
        <v>117</v>
      </c>
      <c r="F204" s="93" t="s">
        <v>8077</v>
      </c>
      <c r="G204" s="92">
        <v>1</v>
      </c>
      <c r="H204" s="104">
        <v>533.99</v>
      </c>
      <c r="I204" s="95">
        <v>0.1</v>
      </c>
      <c r="J204" s="110">
        <f t="shared" si="3"/>
        <v>480.59100000000001</v>
      </c>
    </row>
    <row r="205" spans="1:10" ht="15.75" x14ac:dyDescent="0.25">
      <c r="A205" s="92">
        <v>201</v>
      </c>
      <c r="B205" s="93" t="s">
        <v>1324</v>
      </c>
      <c r="C205" s="92" t="s">
        <v>4767</v>
      </c>
      <c r="D205" s="92" t="s">
        <v>5773</v>
      </c>
      <c r="E205" s="92" t="s">
        <v>117</v>
      </c>
      <c r="F205" s="93" t="s">
        <v>8077</v>
      </c>
      <c r="G205" s="92">
        <v>1</v>
      </c>
      <c r="H205" s="104">
        <v>533.99</v>
      </c>
      <c r="I205" s="95">
        <v>0.1</v>
      </c>
      <c r="J205" s="110">
        <f t="shared" si="3"/>
        <v>480.59100000000001</v>
      </c>
    </row>
    <row r="206" spans="1:10" ht="31.5" x14ac:dyDescent="0.25">
      <c r="A206" s="92">
        <v>202</v>
      </c>
      <c r="B206" s="93" t="s">
        <v>1324</v>
      </c>
      <c r="C206" s="92" t="s">
        <v>4768</v>
      </c>
      <c r="D206" s="92" t="s">
        <v>5774</v>
      </c>
      <c r="E206" s="92" t="s">
        <v>117</v>
      </c>
      <c r="F206" s="93" t="s">
        <v>8077</v>
      </c>
      <c r="G206" s="92">
        <v>1</v>
      </c>
      <c r="H206" s="104">
        <v>533.99</v>
      </c>
      <c r="I206" s="95">
        <v>0.1</v>
      </c>
      <c r="J206" s="110">
        <f t="shared" si="3"/>
        <v>480.59100000000001</v>
      </c>
    </row>
    <row r="207" spans="1:10" ht="31.5" x14ac:dyDescent="0.25">
      <c r="A207" s="92">
        <v>203</v>
      </c>
      <c r="B207" s="93" t="s">
        <v>1324</v>
      </c>
      <c r="C207" s="92" t="s">
        <v>4768</v>
      </c>
      <c r="D207" s="92" t="s">
        <v>5774</v>
      </c>
      <c r="E207" s="92" t="s">
        <v>117</v>
      </c>
      <c r="F207" s="93" t="s">
        <v>8077</v>
      </c>
      <c r="G207" s="92">
        <v>1</v>
      </c>
      <c r="H207" s="104">
        <v>533.99</v>
      </c>
      <c r="I207" s="95">
        <v>0.1</v>
      </c>
      <c r="J207" s="110">
        <f t="shared" si="3"/>
        <v>480.59100000000001</v>
      </c>
    </row>
    <row r="208" spans="1:10" ht="31.5" x14ac:dyDescent="0.25">
      <c r="A208" s="92">
        <v>204</v>
      </c>
      <c r="B208" s="93" t="s">
        <v>1324</v>
      </c>
      <c r="C208" s="92" t="s">
        <v>4768</v>
      </c>
      <c r="D208" s="92" t="s">
        <v>5774</v>
      </c>
      <c r="E208" s="92" t="s">
        <v>117</v>
      </c>
      <c r="F208" s="93" t="s">
        <v>8077</v>
      </c>
      <c r="G208" s="92">
        <v>1</v>
      </c>
      <c r="H208" s="104">
        <v>533.99</v>
      </c>
      <c r="I208" s="95">
        <v>0.1</v>
      </c>
      <c r="J208" s="110">
        <f t="shared" si="3"/>
        <v>480.59100000000001</v>
      </c>
    </row>
    <row r="209" spans="1:10" ht="31.5" x14ac:dyDescent="0.25">
      <c r="A209" s="92">
        <v>205</v>
      </c>
      <c r="B209" s="93" t="s">
        <v>1324</v>
      </c>
      <c r="C209" s="92" t="s">
        <v>4769</v>
      </c>
      <c r="D209" s="92" t="s">
        <v>5775</v>
      </c>
      <c r="E209" s="92" t="s">
        <v>117</v>
      </c>
      <c r="F209" s="93" t="s">
        <v>8077</v>
      </c>
      <c r="G209" s="92">
        <v>1</v>
      </c>
      <c r="H209" s="104">
        <v>533.99</v>
      </c>
      <c r="I209" s="95">
        <v>0.1</v>
      </c>
      <c r="J209" s="110">
        <f t="shared" si="3"/>
        <v>480.59100000000001</v>
      </c>
    </row>
    <row r="210" spans="1:10" ht="31.5" x14ac:dyDescent="0.25">
      <c r="A210" s="92">
        <v>206</v>
      </c>
      <c r="B210" s="93" t="s">
        <v>1324</v>
      </c>
      <c r="C210" s="92" t="s">
        <v>4769</v>
      </c>
      <c r="D210" s="92" t="s">
        <v>5775</v>
      </c>
      <c r="E210" s="92" t="s">
        <v>117</v>
      </c>
      <c r="F210" s="93" t="s">
        <v>8077</v>
      </c>
      <c r="G210" s="92">
        <v>1</v>
      </c>
      <c r="H210" s="104">
        <v>533.99</v>
      </c>
      <c r="I210" s="95">
        <v>0.1</v>
      </c>
      <c r="J210" s="110">
        <f t="shared" si="3"/>
        <v>480.59100000000001</v>
      </c>
    </row>
    <row r="211" spans="1:10" ht="31.5" x14ac:dyDescent="0.25">
      <c r="A211" s="92">
        <v>207</v>
      </c>
      <c r="B211" s="93" t="s">
        <v>1324</v>
      </c>
      <c r="C211" s="92" t="s">
        <v>4769</v>
      </c>
      <c r="D211" s="92" t="s">
        <v>5775</v>
      </c>
      <c r="E211" s="92" t="s">
        <v>117</v>
      </c>
      <c r="F211" s="93" t="s">
        <v>8077</v>
      </c>
      <c r="G211" s="92">
        <v>1</v>
      </c>
      <c r="H211" s="104">
        <v>533.99</v>
      </c>
      <c r="I211" s="95">
        <v>0.1</v>
      </c>
      <c r="J211" s="110">
        <f t="shared" si="3"/>
        <v>480.59100000000001</v>
      </c>
    </row>
    <row r="212" spans="1:10" ht="31.5" x14ac:dyDescent="0.25">
      <c r="A212" s="92">
        <v>208</v>
      </c>
      <c r="B212" s="93" t="s">
        <v>1324</v>
      </c>
      <c r="C212" s="92" t="s">
        <v>4770</v>
      </c>
      <c r="D212" s="92" t="s">
        <v>5776</v>
      </c>
      <c r="E212" s="92" t="s">
        <v>117</v>
      </c>
      <c r="F212" s="93" t="s">
        <v>8077</v>
      </c>
      <c r="G212" s="92">
        <v>1</v>
      </c>
      <c r="H212" s="104">
        <v>533.99</v>
      </c>
      <c r="I212" s="95">
        <v>0.1</v>
      </c>
      <c r="J212" s="110">
        <f t="shared" si="3"/>
        <v>480.59100000000001</v>
      </c>
    </row>
    <row r="213" spans="1:10" ht="31.5" x14ac:dyDescent="0.25">
      <c r="A213" s="92">
        <v>209</v>
      </c>
      <c r="B213" s="93" t="s">
        <v>1324</v>
      </c>
      <c r="C213" s="92" t="s">
        <v>4770</v>
      </c>
      <c r="D213" s="92" t="s">
        <v>5776</v>
      </c>
      <c r="E213" s="92" t="s">
        <v>117</v>
      </c>
      <c r="F213" s="93" t="s">
        <v>8077</v>
      </c>
      <c r="G213" s="92">
        <v>1</v>
      </c>
      <c r="H213" s="104">
        <v>533.99</v>
      </c>
      <c r="I213" s="95">
        <v>0.1</v>
      </c>
      <c r="J213" s="110">
        <f t="shared" si="3"/>
        <v>480.59100000000001</v>
      </c>
    </row>
    <row r="214" spans="1:10" ht="31.5" x14ac:dyDescent="0.25">
      <c r="A214" s="92">
        <v>210</v>
      </c>
      <c r="B214" s="93" t="s">
        <v>1324</v>
      </c>
      <c r="C214" s="92" t="s">
        <v>4770</v>
      </c>
      <c r="D214" s="92" t="s">
        <v>5776</v>
      </c>
      <c r="E214" s="92" t="s">
        <v>117</v>
      </c>
      <c r="F214" s="93" t="s">
        <v>8077</v>
      </c>
      <c r="G214" s="92">
        <v>1</v>
      </c>
      <c r="H214" s="104">
        <v>533.99</v>
      </c>
      <c r="I214" s="95">
        <v>0.1</v>
      </c>
      <c r="J214" s="110">
        <f t="shared" si="3"/>
        <v>480.59100000000001</v>
      </c>
    </row>
    <row r="215" spans="1:10" ht="47.25" x14ac:dyDescent="0.25">
      <c r="A215" s="92">
        <v>211</v>
      </c>
      <c r="B215" s="93" t="s">
        <v>1324</v>
      </c>
      <c r="C215" s="92" t="s">
        <v>4771</v>
      </c>
      <c r="D215" s="92" t="s">
        <v>5777</v>
      </c>
      <c r="E215" s="92" t="s">
        <v>117</v>
      </c>
      <c r="F215" s="93" t="s">
        <v>8077</v>
      </c>
      <c r="G215" s="92">
        <v>1</v>
      </c>
      <c r="H215" s="104">
        <v>995</v>
      </c>
      <c r="I215" s="95">
        <v>0.1</v>
      </c>
      <c r="J215" s="110">
        <f t="shared" si="3"/>
        <v>895.5</v>
      </c>
    </row>
    <row r="216" spans="1:10" ht="47.25" x14ac:dyDescent="0.25">
      <c r="A216" s="92">
        <v>212</v>
      </c>
      <c r="B216" s="93" t="s">
        <v>1324</v>
      </c>
      <c r="C216" s="92" t="s">
        <v>4772</v>
      </c>
      <c r="D216" s="92" t="s">
        <v>5778</v>
      </c>
      <c r="E216" s="92" t="s">
        <v>117</v>
      </c>
      <c r="F216" s="93" t="s">
        <v>8077</v>
      </c>
      <c r="G216" s="92">
        <v>1</v>
      </c>
      <c r="H216" s="104">
        <v>995</v>
      </c>
      <c r="I216" s="95">
        <v>0.1</v>
      </c>
      <c r="J216" s="110">
        <f t="shared" si="3"/>
        <v>895.5</v>
      </c>
    </row>
    <row r="217" spans="1:10" ht="47.25" x14ac:dyDescent="0.25">
      <c r="A217" s="92">
        <v>213</v>
      </c>
      <c r="B217" s="93" t="s">
        <v>1324</v>
      </c>
      <c r="C217" s="92" t="s">
        <v>4773</v>
      </c>
      <c r="D217" s="92" t="s">
        <v>5779</v>
      </c>
      <c r="E217" s="92" t="s">
        <v>117</v>
      </c>
      <c r="F217" s="93" t="s">
        <v>8077</v>
      </c>
      <c r="G217" s="92">
        <v>1</v>
      </c>
      <c r="H217" s="104">
        <v>995</v>
      </c>
      <c r="I217" s="95">
        <v>0.1</v>
      </c>
      <c r="J217" s="110">
        <f t="shared" si="3"/>
        <v>895.5</v>
      </c>
    </row>
    <row r="218" spans="1:10" ht="47.25" x14ac:dyDescent="0.25">
      <c r="A218" s="92">
        <v>214</v>
      </c>
      <c r="B218" s="93" t="s">
        <v>1324</v>
      </c>
      <c r="C218" s="92" t="s">
        <v>4773</v>
      </c>
      <c r="D218" s="92" t="s">
        <v>5779</v>
      </c>
      <c r="E218" s="92" t="s">
        <v>117</v>
      </c>
      <c r="F218" s="93" t="s">
        <v>8077</v>
      </c>
      <c r="G218" s="92">
        <v>1</v>
      </c>
      <c r="H218" s="104">
        <v>995</v>
      </c>
      <c r="I218" s="95">
        <v>0.1</v>
      </c>
      <c r="J218" s="110">
        <f t="shared" si="3"/>
        <v>895.5</v>
      </c>
    </row>
    <row r="219" spans="1:10" ht="47.25" x14ac:dyDescent="0.25">
      <c r="A219" s="92">
        <v>215</v>
      </c>
      <c r="B219" s="93" t="s">
        <v>1324</v>
      </c>
      <c r="C219" s="92" t="s">
        <v>4773</v>
      </c>
      <c r="D219" s="92" t="s">
        <v>5779</v>
      </c>
      <c r="E219" s="92" t="s">
        <v>117</v>
      </c>
      <c r="F219" s="93" t="s">
        <v>8077</v>
      </c>
      <c r="G219" s="92">
        <v>1</v>
      </c>
      <c r="H219" s="104">
        <v>995</v>
      </c>
      <c r="I219" s="95">
        <v>0.1</v>
      </c>
      <c r="J219" s="110">
        <f t="shared" si="3"/>
        <v>895.5</v>
      </c>
    </row>
    <row r="220" spans="1:10" ht="47.25" x14ac:dyDescent="0.25">
      <c r="A220" s="92">
        <v>216</v>
      </c>
      <c r="B220" s="93" t="s">
        <v>1324</v>
      </c>
      <c r="C220" s="92" t="s">
        <v>4773</v>
      </c>
      <c r="D220" s="92" t="s">
        <v>5779</v>
      </c>
      <c r="E220" s="92" t="s">
        <v>117</v>
      </c>
      <c r="F220" s="93" t="s">
        <v>8077</v>
      </c>
      <c r="G220" s="92">
        <v>1</v>
      </c>
      <c r="H220" s="104">
        <v>995</v>
      </c>
      <c r="I220" s="95">
        <v>0.1</v>
      </c>
      <c r="J220" s="110">
        <f t="shared" si="3"/>
        <v>895.5</v>
      </c>
    </row>
    <row r="221" spans="1:10" ht="47.25" x14ac:dyDescent="0.25">
      <c r="A221" s="92">
        <v>217</v>
      </c>
      <c r="B221" s="93" t="s">
        <v>1324</v>
      </c>
      <c r="C221" s="92" t="s">
        <v>4773</v>
      </c>
      <c r="D221" s="92" t="s">
        <v>5779</v>
      </c>
      <c r="E221" s="92" t="s">
        <v>117</v>
      </c>
      <c r="F221" s="93" t="s">
        <v>8077</v>
      </c>
      <c r="G221" s="92">
        <v>1</v>
      </c>
      <c r="H221" s="104">
        <v>995</v>
      </c>
      <c r="I221" s="95">
        <v>0.1</v>
      </c>
      <c r="J221" s="110">
        <f t="shared" si="3"/>
        <v>895.5</v>
      </c>
    </row>
    <row r="222" spans="1:10" ht="47.25" x14ac:dyDescent="0.25">
      <c r="A222" s="92">
        <v>218</v>
      </c>
      <c r="B222" s="93" t="s">
        <v>1324</v>
      </c>
      <c r="C222" s="92" t="s">
        <v>4773</v>
      </c>
      <c r="D222" s="92" t="s">
        <v>5779</v>
      </c>
      <c r="E222" s="92" t="s">
        <v>117</v>
      </c>
      <c r="F222" s="93" t="s">
        <v>8077</v>
      </c>
      <c r="G222" s="92">
        <v>1</v>
      </c>
      <c r="H222" s="104">
        <v>995</v>
      </c>
      <c r="I222" s="95">
        <v>0.1</v>
      </c>
      <c r="J222" s="110">
        <f t="shared" si="3"/>
        <v>895.5</v>
      </c>
    </row>
    <row r="223" spans="1:10" ht="47.25" x14ac:dyDescent="0.25">
      <c r="A223" s="92">
        <v>219</v>
      </c>
      <c r="B223" s="93" t="s">
        <v>1324</v>
      </c>
      <c r="C223" s="92" t="s">
        <v>4773</v>
      </c>
      <c r="D223" s="92" t="s">
        <v>5779</v>
      </c>
      <c r="E223" s="92" t="s">
        <v>117</v>
      </c>
      <c r="F223" s="93" t="s">
        <v>8077</v>
      </c>
      <c r="G223" s="92">
        <v>1</v>
      </c>
      <c r="H223" s="104">
        <v>995</v>
      </c>
      <c r="I223" s="95">
        <v>0.1</v>
      </c>
      <c r="J223" s="110">
        <f t="shared" si="3"/>
        <v>895.5</v>
      </c>
    </row>
    <row r="224" spans="1:10" ht="15.75" x14ac:dyDescent="0.25">
      <c r="A224" s="92">
        <v>220</v>
      </c>
      <c r="B224" s="93" t="s">
        <v>1324</v>
      </c>
      <c r="C224" s="92" t="s">
        <v>4775</v>
      </c>
      <c r="D224" s="92" t="s">
        <v>5780</v>
      </c>
      <c r="E224" s="92" t="s">
        <v>117</v>
      </c>
      <c r="F224" s="93" t="s">
        <v>8077</v>
      </c>
      <c r="G224" s="92">
        <v>1</v>
      </c>
      <c r="H224" s="104">
        <v>239</v>
      </c>
      <c r="I224" s="95">
        <v>0.1</v>
      </c>
      <c r="J224" s="110">
        <f t="shared" si="3"/>
        <v>215.1</v>
      </c>
    </row>
    <row r="225" spans="1:10" ht="15.75" x14ac:dyDescent="0.25">
      <c r="A225" s="92">
        <v>221</v>
      </c>
      <c r="B225" s="93" t="s">
        <v>1324</v>
      </c>
      <c r="C225" s="92" t="s">
        <v>4775</v>
      </c>
      <c r="D225" s="92" t="s">
        <v>5780</v>
      </c>
      <c r="E225" s="92" t="s">
        <v>117</v>
      </c>
      <c r="F225" s="93" t="s">
        <v>8077</v>
      </c>
      <c r="G225" s="92">
        <v>1</v>
      </c>
      <c r="H225" s="104">
        <v>239</v>
      </c>
      <c r="I225" s="95">
        <v>0.1</v>
      </c>
      <c r="J225" s="110">
        <f t="shared" si="3"/>
        <v>215.1</v>
      </c>
    </row>
    <row r="226" spans="1:10" ht="15.75" x14ac:dyDescent="0.25">
      <c r="A226" s="92">
        <v>222</v>
      </c>
      <c r="B226" s="93" t="s">
        <v>1324</v>
      </c>
      <c r="C226" s="92" t="s">
        <v>4775</v>
      </c>
      <c r="D226" s="92" t="s">
        <v>5780</v>
      </c>
      <c r="E226" s="92" t="s">
        <v>117</v>
      </c>
      <c r="F226" s="93" t="s">
        <v>8077</v>
      </c>
      <c r="G226" s="92">
        <v>1</v>
      </c>
      <c r="H226" s="104">
        <v>239</v>
      </c>
      <c r="I226" s="95">
        <v>0.1</v>
      </c>
      <c r="J226" s="110">
        <f t="shared" si="3"/>
        <v>215.1</v>
      </c>
    </row>
    <row r="227" spans="1:10" ht="15.75" x14ac:dyDescent="0.25">
      <c r="A227" s="92">
        <v>223</v>
      </c>
      <c r="B227" s="93" t="s">
        <v>1324</v>
      </c>
      <c r="C227" s="92" t="s">
        <v>4776</v>
      </c>
      <c r="D227" s="92" t="s">
        <v>5781</v>
      </c>
      <c r="E227" s="92" t="s">
        <v>117</v>
      </c>
      <c r="F227" s="93" t="s">
        <v>8077</v>
      </c>
      <c r="G227" s="92">
        <v>1</v>
      </c>
      <c r="H227" s="104">
        <v>495</v>
      </c>
      <c r="I227" s="95">
        <v>0.1</v>
      </c>
      <c r="J227" s="110">
        <f t="shared" si="3"/>
        <v>445.5</v>
      </c>
    </row>
    <row r="228" spans="1:10" ht="15.75" x14ac:dyDescent="0.25">
      <c r="A228" s="92">
        <v>224</v>
      </c>
      <c r="B228" s="93" t="s">
        <v>1324</v>
      </c>
      <c r="C228" s="92" t="s">
        <v>4776</v>
      </c>
      <c r="D228" s="92" t="s">
        <v>5781</v>
      </c>
      <c r="E228" s="92" t="s">
        <v>117</v>
      </c>
      <c r="F228" s="93" t="s">
        <v>8077</v>
      </c>
      <c r="G228" s="92">
        <v>1</v>
      </c>
      <c r="H228" s="104">
        <v>495</v>
      </c>
      <c r="I228" s="95">
        <v>0.1</v>
      </c>
      <c r="J228" s="110">
        <f t="shared" si="3"/>
        <v>445.5</v>
      </c>
    </row>
    <row r="229" spans="1:10" ht="15.75" x14ac:dyDescent="0.25">
      <c r="A229" s="92">
        <v>225</v>
      </c>
      <c r="B229" s="93" t="s">
        <v>1324</v>
      </c>
      <c r="C229" s="92" t="s">
        <v>4776</v>
      </c>
      <c r="D229" s="92" t="s">
        <v>5781</v>
      </c>
      <c r="E229" s="92" t="s">
        <v>117</v>
      </c>
      <c r="F229" s="93" t="s">
        <v>8077</v>
      </c>
      <c r="G229" s="92">
        <v>1</v>
      </c>
      <c r="H229" s="104">
        <v>495</v>
      </c>
      <c r="I229" s="95">
        <v>0.1</v>
      </c>
      <c r="J229" s="110">
        <f t="shared" si="3"/>
        <v>445.5</v>
      </c>
    </row>
    <row r="230" spans="1:10" ht="15.75" x14ac:dyDescent="0.25">
      <c r="A230" s="92">
        <v>226</v>
      </c>
      <c r="B230" s="93" t="s">
        <v>1324</v>
      </c>
      <c r="C230" s="92" t="s">
        <v>4776</v>
      </c>
      <c r="D230" s="92" t="s">
        <v>5781</v>
      </c>
      <c r="E230" s="92" t="s">
        <v>117</v>
      </c>
      <c r="F230" s="93" t="s">
        <v>8077</v>
      </c>
      <c r="G230" s="92">
        <v>1</v>
      </c>
      <c r="H230" s="104">
        <v>495</v>
      </c>
      <c r="I230" s="95">
        <v>0.1</v>
      </c>
      <c r="J230" s="110">
        <f t="shared" si="3"/>
        <v>445.5</v>
      </c>
    </row>
    <row r="231" spans="1:10" ht="15.75" x14ac:dyDescent="0.25">
      <c r="A231" s="92">
        <v>227</v>
      </c>
      <c r="B231" s="93" t="s">
        <v>1324</v>
      </c>
      <c r="C231" s="92" t="s">
        <v>4777</v>
      </c>
      <c r="D231" s="92" t="s">
        <v>5782</v>
      </c>
      <c r="E231" s="92" t="s">
        <v>117</v>
      </c>
      <c r="F231" s="93" t="s">
        <v>8077</v>
      </c>
      <c r="G231" s="92">
        <v>1</v>
      </c>
      <c r="H231" s="104">
        <v>239</v>
      </c>
      <c r="I231" s="95">
        <v>0.1</v>
      </c>
      <c r="J231" s="110">
        <f t="shared" si="3"/>
        <v>215.1</v>
      </c>
    </row>
    <row r="232" spans="1:10" ht="15.75" x14ac:dyDescent="0.25">
      <c r="A232" s="92">
        <v>228</v>
      </c>
      <c r="B232" s="93" t="s">
        <v>1324</v>
      </c>
      <c r="C232" s="92" t="s">
        <v>4777</v>
      </c>
      <c r="D232" s="92" t="s">
        <v>5782</v>
      </c>
      <c r="E232" s="92" t="s">
        <v>117</v>
      </c>
      <c r="F232" s="93" t="s">
        <v>8077</v>
      </c>
      <c r="G232" s="92">
        <v>1</v>
      </c>
      <c r="H232" s="104">
        <v>239</v>
      </c>
      <c r="I232" s="95">
        <v>0.1</v>
      </c>
      <c r="J232" s="110">
        <f t="shared" si="3"/>
        <v>215.1</v>
      </c>
    </row>
    <row r="233" spans="1:10" ht="15.75" x14ac:dyDescent="0.25">
      <c r="A233" s="92">
        <v>229</v>
      </c>
      <c r="B233" s="93" t="s">
        <v>1324</v>
      </c>
      <c r="C233" s="92" t="s">
        <v>4777</v>
      </c>
      <c r="D233" s="92" t="s">
        <v>5782</v>
      </c>
      <c r="E233" s="92" t="s">
        <v>117</v>
      </c>
      <c r="F233" s="93" t="s">
        <v>8077</v>
      </c>
      <c r="G233" s="92">
        <v>1</v>
      </c>
      <c r="H233" s="104">
        <v>239</v>
      </c>
      <c r="I233" s="95">
        <v>0.1</v>
      </c>
      <c r="J233" s="110">
        <f t="shared" si="3"/>
        <v>215.1</v>
      </c>
    </row>
    <row r="234" spans="1:10" ht="15.75" x14ac:dyDescent="0.25">
      <c r="A234" s="92">
        <v>230</v>
      </c>
      <c r="B234" s="93" t="s">
        <v>1324</v>
      </c>
      <c r="C234" s="92" t="s">
        <v>4778</v>
      </c>
      <c r="D234" s="92" t="s">
        <v>5783</v>
      </c>
      <c r="E234" s="92" t="s">
        <v>117</v>
      </c>
      <c r="F234" s="93" t="s">
        <v>8077</v>
      </c>
      <c r="G234" s="92">
        <v>1</v>
      </c>
      <c r="H234" s="104">
        <v>239</v>
      </c>
      <c r="I234" s="95">
        <v>0.1</v>
      </c>
      <c r="J234" s="110">
        <f t="shared" si="3"/>
        <v>215.1</v>
      </c>
    </row>
    <row r="235" spans="1:10" ht="15.75" x14ac:dyDescent="0.25">
      <c r="A235" s="92">
        <v>231</v>
      </c>
      <c r="B235" s="93" t="s">
        <v>1324</v>
      </c>
      <c r="C235" s="92" t="s">
        <v>4778</v>
      </c>
      <c r="D235" s="92" t="s">
        <v>5783</v>
      </c>
      <c r="E235" s="92" t="s">
        <v>117</v>
      </c>
      <c r="F235" s="93" t="s">
        <v>8077</v>
      </c>
      <c r="G235" s="92">
        <v>1</v>
      </c>
      <c r="H235" s="104">
        <v>239</v>
      </c>
      <c r="I235" s="95">
        <v>0.1</v>
      </c>
      <c r="J235" s="110">
        <f t="shared" si="3"/>
        <v>215.1</v>
      </c>
    </row>
    <row r="236" spans="1:10" ht="15.75" x14ac:dyDescent="0.25">
      <c r="A236" s="92">
        <v>232</v>
      </c>
      <c r="B236" s="93" t="s">
        <v>1324</v>
      </c>
      <c r="C236" s="92" t="s">
        <v>4778</v>
      </c>
      <c r="D236" s="92" t="s">
        <v>5783</v>
      </c>
      <c r="E236" s="92" t="s">
        <v>117</v>
      </c>
      <c r="F236" s="93" t="s">
        <v>8077</v>
      </c>
      <c r="G236" s="92">
        <v>1</v>
      </c>
      <c r="H236" s="104">
        <v>239</v>
      </c>
      <c r="I236" s="95">
        <v>0.1</v>
      </c>
      <c r="J236" s="110">
        <f t="shared" si="3"/>
        <v>215.1</v>
      </c>
    </row>
    <row r="237" spans="1:10" ht="15.75" x14ac:dyDescent="0.25">
      <c r="A237" s="92">
        <v>233</v>
      </c>
      <c r="B237" s="93" t="s">
        <v>1324</v>
      </c>
      <c r="C237" s="92" t="s">
        <v>4779</v>
      </c>
      <c r="D237" s="92" t="s">
        <v>5784</v>
      </c>
      <c r="E237" s="92" t="s">
        <v>117</v>
      </c>
      <c r="F237" s="93" t="s">
        <v>8077</v>
      </c>
      <c r="G237" s="92">
        <v>1</v>
      </c>
      <c r="H237" s="104">
        <v>239</v>
      </c>
      <c r="I237" s="95">
        <v>0.1</v>
      </c>
      <c r="J237" s="110">
        <f t="shared" si="3"/>
        <v>215.1</v>
      </c>
    </row>
    <row r="238" spans="1:10" ht="15.75" x14ac:dyDescent="0.25">
      <c r="A238" s="92">
        <v>234</v>
      </c>
      <c r="B238" s="93" t="s">
        <v>1324</v>
      </c>
      <c r="C238" s="92" t="s">
        <v>4779</v>
      </c>
      <c r="D238" s="92" t="s">
        <v>5784</v>
      </c>
      <c r="E238" s="92" t="s">
        <v>117</v>
      </c>
      <c r="F238" s="93" t="s">
        <v>8077</v>
      </c>
      <c r="G238" s="92">
        <v>1</v>
      </c>
      <c r="H238" s="104">
        <v>239</v>
      </c>
      <c r="I238" s="95">
        <v>0.1</v>
      </c>
      <c r="J238" s="110">
        <f t="shared" si="3"/>
        <v>215.1</v>
      </c>
    </row>
    <row r="239" spans="1:10" ht="15.75" x14ac:dyDescent="0.25">
      <c r="A239" s="92">
        <v>235</v>
      </c>
      <c r="B239" s="93" t="s">
        <v>1324</v>
      </c>
      <c r="C239" s="92" t="s">
        <v>4779</v>
      </c>
      <c r="D239" s="92" t="s">
        <v>5784</v>
      </c>
      <c r="E239" s="92" t="s">
        <v>117</v>
      </c>
      <c r="F239" s="93" t="s">
        <v>8077</v>
      </c>
      <c r="G239" s="92">
        <v>1</v>
      </c>
      <c r="H239" s="104">
        <v>239</v>
      </c>
      <c r="I239" s="95">
        <v>0.1</v>
      </c>
      <c r="J239" s="110">
        <f t="shared" si="3"/>
        <v>215.1</v>
      </c>
    </row>
    <row r="240" spans="1:10" ht="15.75" x14ac:dyDescent="0.25">
      <c r="A240" s="92">
        <v>236</v>
      </c>
      <c r="B240" s="93" t="s">
        <v>1324</v>
      </c>
      <c r="C240" s="92" t="s">
        <v>4780</v>
      </c>
      <c r="D240" s="92" t="s">
        <v>5785</v>
      </c>
      <c r="E240" s="92" t="s">
        <v>117</v>
      </c>
      <c r="F240" s="93" t="s">
        <v>8077</v>
      </c>
      <c r="G240" s="92">
        <v>1</v>
      </c>
      <c r="H240" s="104">
        <v>239</v>
      </c>
      <c r="I240" s="95">
        <v>0.1</v>
      </c>
      <c r="J240" s="110">
        <f t="shared" si="3"/>
        <v>215.1</v>
      </c>
    </row>
    <row r="241" spans="1:10" ht="15.75" x14ac:dyDescent="0.25">
      <c r="A241" s="92">
        <v>237</v>
      </c>
      <c r="B241" s="93" t="s">
        <v>1324</v>
      </c>
      <c r="C241" s="92" t="s">
        <v>4780</v>
      </c>
      <c r="D241" s="92" t="s">
        <v>5785</v>
      </c>
      <c r="E241" s="92" t="s">
        <v>117</v>
      </c>
      <c r="F241" s="93" t="s">
        <v>8077</v>
      </c>
      <c r="G241" s="92">
        <v>1</v>
      </c>
      <c r="H241" s="104">
        <v>239</v>
      </c>
      <c r="I241" s="95">
        <v>0.1</v>
      </c>
      <c r="J241" s="110">
        <f t="shared" si="3"/>
        <v>215.1</v>
      </c>
    </row>
    <row r="242" spans="1:10" ht="15.75" x14ac:dyDescent="0.25">
      <c r="A242" s="92">
        <v>238</v>
      </c>
      <c r="B242" s="93" t="s">
        <v>1324</v>
      </c>
      <c r="C242" s="92" t="s">
        <v>4780</v>
      </c>
      <c r="D242" s="92" t="s">
        <v>5785</v>
      </c>
      <c r="E242" s="92" t="s">
        <v>117</v>
      </c>
      <c r="F242" s="93" t="s">
        <v>8077</v>
      </c>
      <c r="G242" s="92">
        <v>1</v>
      </c>
      <c r="H242" s="104">
        <v>239</v>
      </c>
      <c r="I242" s="95">
        <v>0.1</v>
      </c>
      <c r="J242" s="110">
        <f t="shared" si="3"/>
        <v>215.1</v>
      </c>
    </row>
    <row r="243" spans="1:10" ht="15.75" x14ac:dyDescent="0.25">
      <c r="A243" s="92">
        <v>239</v>
      </c>
      <c r="B243" s="93" t="s">
        <v>1324</v>
      </c>
      <c r="C243" s="92" t="s">
        <v>4781</v>
      </c>
      <c r="D243" s="92" t="s">
        <v>5786</v>
      </c>
      <c r="E243" s="92" t="s">
        <v>117</v>
      </c>
      <c r="F243" s="93" t="s">
        <v>8077</v>
      </c>
      <c r="G243" s="92">
        <v>1</v>
      </c>
      <c r="H243" s="104">
        <v>239</v>
      </c>
      <c r="I243" s="95">
        <v>0.1</v>
      </c>
      <c r="J243" s="110">
        <f t="shared" si="3"/>
        <v>215.1</v>
      </c>
    </row>
    <row r="244" spans="1:10" ht="15.75" x14ac:dyDescent="0.25">
      <c r="A244" s="92">
        <v>240</v>
      </c>
      <c r="B244" s="93" t="s">
        <v>1324</v>
      </c>
      <c r="C244" s="92" t="s">
        <v>4781</v>
      </c>
      <c r="D244" s="92" t="s">
        <v>5786</v>
      </c>
      <c r="E244" s="92" t="s">
        <v>117</v>
      </c>
      <c r="F244" s="93" t="s">
        <v>8077</v>
      </c>
      <c r="G244" s="92">
        <v>1</v>
      </c>
      <c r="H244" s="104">
        <v>239</v>
      </c>
      <c r="I244" s="95">
        <v>0.1</v>
      </c>
      <c r="J244" s="110">
        <f t="shared" si="3"/>
        <v>215.1</v>
      </c>
    </row>
    <row r="245" spans="1:10" ht="15.75" x14ac:dyDescent="0.25">
      <c r="A245" s="92">
        <v>241</v>
      </c>
      <c r="B245" s="93" t="s">
        <v>1324</v>
      </c>
      <c r="C245" s="92" t="s">
        <v>4781</v>
      </c>
      <c r="D245" s="92" t="s">
        <v>5786</v>
      </c>
      <c r="E245" s="92" t="s">
        <v>117</v>
      </c>
      <c r="F245" s="93" t="s">
        <v>8077</v>
      </c>
      <c r="G245" s="92">
        <v>1</v>
      </c>
      <c r="H245" s="104">
        <v>239</v>
      </c>
      <c r="I245" s="95">
        <v>0.1</v>
      </c>
      <c r="J245" s="110">
        <f t="shared" si="3"/>
        <v>215.1</v>
      </c>
    </row>
    <row r="246" spans="1:10" ht="15.75" x14ac:dyDescent="0.25">
      <c r="A246" s="92">
        <v>242</v>
      </c>
      <c r="B246" s="93" t="s">
        <v>1324</v>
      </c>
      <c r="C246" s="92" t="s">
        <v>4782</v>
      </c>
      <c r="D246" s="92" t="s">
        <v>5787</v>
      </c>
      <c r="E246" s="92" t="s">
        <v>117</v>
      </c>
      <c r="F246" s="93" t="s">
        <v>8077</v>
      </c>
      <c r="G246" s="92">
        <v>1</v>
      </c>
      <c r="H246" s="104">
        <v>239</v>
      </c>
      <c r="I246" s="95">
        <v>0.1</v>
      </c>
      <c r="J246" s="110">
        <f t="shared" si="3"/>
        <v>215.1</v>
      </c>
    </row>
    <row r="247" spans="1:10" ht="15.75" x14ac:dyDescent="0.25">
      <c r="A247" s="92">
        <v>243</v>
      </c>
      <c r="B247" s="93" t="s">
        <v>1324</v>
      </c>
      <c r="C247" s="92" t="s">
        <v>4782</v>
      </c>
      <c r="D247" s="92" t="s">
        <v>5787</v>
      </c>
      <c r="E247" s="92" t="s">
        <v>117</v>
      </c>
      <c r="F247" s="93" t="s">
        <v>8077</v>
      </c>
      <c r="G247" s="92">
        <v>1</v>
      </c>
      <c r="H247" s="104">
        <v>239</v>
      </c>
      <c r="I247" s="95">
        <v>0.1</v>
      </c>
      <c r="J247" s="110">
        <f t="shared" si="3"/>
        <v>215.1</v>
      </c>
    </row>
    <row r="248" spans="1:10" ht="15.75" x14ac:dyDescent="0.25">
      <c r="A248" s="92">
        <v>244</v>
      </c>
      <c r="B248" s="93" t="s">
        <v>1324</v>
      </c>
      <c r="C248" s="92" t="s">
        <v>4782</v>
      </c>
      <c r="D248" s="92" t="s">
        <v>5787</v>
      </c>
      <c r="E248" s="92" t="s">
        <v>117</v>
      </c>
      <c r="F248" s="93" t="s">
        <v>8077</v>
      </c>
      <c r="G248" s="92">
        <v>1</v>
      </c>
      <c r="H248" s="104">
        <v>239</v>
      </c>
      <c r="I248" s="95">
        <v>0.1</v>
      </c>
      <c r="J248" s="110">
        <f t="shared" si="3"/>
        <v>215.1</v>
      </c>
    </row>
    <row r="249" spans="1:10" ht="31.5" x14ac:dyDescent="0.25">
      <c r="A249" s="92">
        <v>245</v>
      </c>
      <c r="B249" s="93" t="s">
        <v>1324</v>
      </c>
      <c r="C249" s="92" t="s">
        <v>4783</v>
      </c>
      <c r="D249" s="92" t="s">
        <v>5788</v>
      </c>
      <c r="E249" s="92" t="s">
        <v>117</v>
      </c>
      <c r="F249" s="93" t="s">
        <v>8077</v>
      </c>
      <c r="G249" s="92">
        <v>1</v>
      </c>
      <c r="H249" s="104">
        <v>239</v>
      </c>
      <c r="I249" s="95">
        <v>0.1</v>
      </c>
      <c r="J249" s="110">
        <f t="shared" si="3"/>
        <v>215.1</v>
      </c>
    </row>
    <row r="250" spans="1:10" ht="31.5" x14ac:dyDescent="0.25">
      <c r="A250" s="92">
        <v>246</v>
      </c>
      <c r="B250" s="93" t="s">
        <v>1324</v>
      </c>
      <c r="C250" s="92" t="s">
        <v>4783</v>
      </c>
      <c r="D250" s="92" t="s">
        <v>5788</v>
      </c>
      <c r="E250" s="92" t="s">
        <v>117</v>
      </c>
      <c r="F250" s="93" t="s">
        <v>8077</v>
      </c>
      <c r="G250" s="92">
        <v>1</v>
      </c>
      <c r="H250" s="104">
        <v>239</v>
      </c>
      <c r="I250" s="95">
        <v>0.1</v>
      </c>
      <c r="J250" s="110">
        <f t="shared" si="3"/>
        <v>215.1</v>
      </c>
    </row>
    <row r="251" spans="1:10" ht="31.5" x14ac:dyDescent="0.25">
      <c r="A251" s="92">
        <v>247</v>
      </c>
      <c r="B251" s="93" t="s">
        <v>1324</v>
      </c>
      <c r="C251" s="92" t="s">
        <v>4783</v>
      </c>
      <c r="D251" s="92" t="s">
        <v>5788</v>
      </c>
      <c r="E251" s="92" t="s">
        <v>117</v>
      </c>
      <c r="F251" s="93" t="s">
        <v>8077</v>
      </c>
      <c r="G251" s="92">
        <v>1</v>
      </c>
      <c r="H251" s="104">
        <v>239</v>
      </c>
      <c r="I251" s="95">
        <v>0.1</v>
      </c>
      <c r="J251" s="110">
        <f t="shared" si="3"/>
        <v>215.1</v>
      </c>
    </row>
    <row r="252" spans="1:10" ht="31.5" x14ac:dyDescent="0.25">
      <c r="A252" s="92">
        <v>248</v>
      </c>
      <c r="B252" s="93" t="s">
        <v>1324</v>
      </c>
      <c r="C252" s="92" t="s">
        <v>4784</v>
      </c>
      <c r="D252" s="92" t="s">
        <v>5789</v>
      </c>
      <c r="E252" s="92" t="s">
        <v>117</v>
      </c>
      <c r="F252" s="93" t="s">
        <v>8077</v>
      </c>
      <c r="G252" s="92">
        <v>1</v>
      </c>
      <c r="H252" s="104">
        <v>239</v>
      </c>
      <c r="I252" s="95">
        <v>0.1</v>
      </c>
      <c r="J252" s="110">
        <f t="shared" si="3"/>
        <v>215.1</v>
      </c>
    </row>
    <row r="253" spans="1:10" ht="31.5" x14ac:dyDescent="0.25">
      <c r="A253" s="92">
        <v>249</v>
      </c>
      <c r="B253" s="93" t="s">
        <v>1324</v>
      </c>
      <c r="C253" s="92" t="s">
        <v>4784</v>
      </c>
      <c r="D253" s="92" t="s">
        <v>5789</v>
      </c>
      <c r="E253" s="92" t="s">
        <v>117</v>
      </c>
      <c r="F253" s="93" t="s">
        <v>8077</v>
      </c>
      <c r="G253" s="92">
        <v>1</v>
      </c>
      <c r="H253" s="104">
        <v>239</v>
      </c>
      <c r="I253" s="95">
        <v>0.1</v>
      </c>
      <c r="J253" s="110">
        <f t="shared" si="3"/>
        <v>215.1</v>
      </c>
    </row>
    <row r="254" spans="1:10" ht="31.5" x14ac:dyDescent="0.25">
      <c r="A254" s="92">
        <v>250</v>
      </c>
      <c r="B254" s="93" t="s">
        <v>1324</v>
      </c>
      <c r="C254" s="92" t="s">
        <v>4784</v>
      </c>
      <c r="D254" s="92" t="s">
        <v>5789</v>
      </c>
      <c r="E254" s="92" t="s">
        <v>117</v>
      </c>
      <c r="F254" s="93" t="s">
        <v>8077</v>
      </c>
      <c r="G254" s="92">
        <v>1</v>
      </c>
      <c r="H254" s="104">
        <v>239</v>
      </c>
      <c r="I254" s="95">
        <v>0.1</v>
      </c>
      <c r="J254" s="110">
        <f t="shared" si="3"/>
        <v>215.1</v>
      </c>
    </row>
    <row r="255" spans="1:10" ht="31.5" x14ac:dyDescent="0.25">
      <c r="A255" s="92">
        <v>251</v>
      </c>
      <c r="B255" s="93" t="s">
        <v>1324</v>
      </c>
      <c r="C255" s="92" t="s">
        <v>4785</v>
      </c>
      <c r="D255" s="92" t="s">
        <v>5790</v>
      </c>
      <c r="E255" s="92" t="s">
        <v>117</v>
      </c>
      <c r="F255" s="93" t="s">
        <v>8077</v>
      </c>
      <c r="G255" s="92">
        <v>1</v>
      </c>
      <c r="H255" s="104">
        <v>239</v>
      </c>
      <c r="I255" s="95">
        <v>0.1</v>
      </c>
      <c r="J255" s="110">
        <f t="shared" si="3"/>
        <v>215.1</v>
      </c>
    </row>
    <row r="256" spans="1:10" ht="31.5" x14ac:dyDescent="0.25">
      <c r="A256" s="92">
        <v>252</v>
      </c>
      <c r="B256" s="93" t="s">
        <v>1324</v>
      </c>
      <c r="C256" s="92" t="s">
        <v>4785</v>
      </c>
      <c r="D256" s="92" t="s">
        <v>5790</v>
      </c>
      <c r="E256" s="92" t="s">
        <v>117</v>
      </c>
      <c r="F256" s="93" t="s">
        <v>8077</v>
      </c>
      <c r="G256" s="92">
        <v>1</v>
      </c>
      <c r="H256" s="104">
        <v>239</v>
      </c>
      <c r="I256" s="95">
        <v>0.1</v>
      </c>
      <c r="J256" s="110">
        <f t="shared" si="3"/>
        <v>215.1</v>
      </c>
    </row>
    <row r="257" spans="1:10" ht="31.5" x14ac:dyDescent="0.25">
      <c r="A257" s="92">
        <v>253</v>
      </c>
      <c r="B257" s="93" t="s">
        <v>1324</v>
      </c>
      <c r="C257" s="92" t="s">
        <v>4785</v>
      </c>
      <c r="D257" s="92" t="s">
        <v>5790</v>
      </c>
      <c r="E257" s="92" t="s">
        <v>117</v>
      </c>
      <c r="F257" s="93" t="s">
        <v>8077</v>
      </c>
      <c r="G257" s="92">
        <v>1</v>
      </c>
      <c r="H257" s="104">
        <v>239</v>
      </c>
      <c r="I257" s="95">
        <v>0.1</v>
      </c>
      <c r="J257" s="110">
        <f t="shared" si="3"/>
        <v>215.1</v>
      </c>
    </row>
    <row r="258" spans="1:10" ht="15.75" x14ac:dyDescent="0.25">
      <c r="A258" s="92">
        <v>254</v>
      </c>
      <c r="B258" s="93" t="s">
        <v>1324</v>
      </c>
      <c r="C258" s="92" t="s">
        <v>4786</v>
      </c>
      <c r="D258" s="92" t="s">
        <v>5791</v>
      </c>
      <c r="E258" s="92" t="s">
        <v>117</v>
      </c>
      <c r="F258" s="93" t="s">
        <v>8077</v>
      </c>
      <c r="G258" s="92">
        <v>1</v>
      </c>
      <c r="H258" s="104">
        <v>495</v>
      </c>
      <c r="I258" s="95">
        <v>0.1</v>
      </c>
      <c r="J258" s="110">
        <f t="shared" si="3"/>
        <v>445.5</v>
      </c>
    </row>
    <row r="259" spans="1:10" ht="15.75" x14ac:dyDescent="0.25">
      <c r="A259" s="92">
        <v>255</v>
      </c>
      <c r="B259" s="93" t="s">
        <v>1324</v>
      </c>
      <c r="C259" s="92" t="s">
        <v>4786</v>
      </c>
      <c r="D259" s="92" t="s">
        <v>5791</v>
      </c>
      <c r="E259" s="92" t="s">
        <v>117</v>
      </c>
      <c r="F259" s="93" t="s">
        <v>8077</v>
      </c>
      <c r="G259" s="92">
        <v>1</v>
      </c>
      <c r="H259" s="104">
        <v>495</v>
      </c>
      <c r="I259" s="95">
        <v>0.1</v>
      </c>
      <c r="J259" s="110">
        <f t="shared" si="3"/>
        <v>445.5</v>
      </c>
    </row>
    <row r="260" spans="1:10" ht="15.75" x14ac:dyDescent="0.25">
      <c r="A260" s="92">
        <v>256</v>
      </c>
      <c r="B260" s="93" t="s">
        <v>1324</v>
      </c>
      <c r="C260" s="92" t="s">
        <v>4786</v>
      </c>
      <c r="D260" s="92" t="s">
        <v>5791</v>
      </c>
      <c r="E260" s="92" t="s">
        <v>117</v>
      </c>
      <c r="F260" s="93" t="s">
        <v>8077</v>
      </c>
      <c r="G260" s="92">
        <v>1</v>
      </c>
      <c r="H260" s="104">
        <v>495</v>
      </c>
      <c r="I260" s="95">
        <v>0.1</v>
      </c>
      <c r="J260" s="110">
        <f t="shared" si="3"/>
        <v>445.5</v>
      </c>
    </row>
    <row r="261" spans="1:10" ht="15.75" x14ac:dyDescent="0.25">
      <c r="A261" s="92">
        <v>257</v>
      </c>
      <c r="B261" s="93" t="s">
        <v>1324</v>
      </c>
      <c r="C261" s="92" t="s">
        <v>4786</v>
      </c>
      <c r="D261" s="92" t="s">
        <v>5791</v>
      </c>
      <c r="E261" s="92" t="s">
        <v>117</v>
      </c>
      <c r="F261" s="93" t="s">
        <v>8077</v>
      </c>
      <c r="G261" s="92">
        <v>1</v>
      </c>
      <c r="H261" s="104">
        <v>495</v>
      </c>
      <c r="I261" s="95">
        <v>0.1</v>
      </c>
      <c r="J261" s="110">
        <f t="shared" ref="J261:J324" si="4">H261*(1-I261)</f>
        <v>445.5</v>
      </c>
    </row>
    <row r="262" spans="1:10" ht="15.75" x14ac:dyDescent="0.25">
      <c r="A262" s="92">
        <v>258</v>
      </c>
      <c r="B262" s="93" t="s">
        <v>1324</v>
      </c>
      <c r="C262" s="92" t="s">
        <v>4787</v>
      </c>
      <c r="D262" s="92" t="s">
        <v>5792</v>
      </c>
      <c r="E262" s="92" t="s">
        <v>117</v>
      </c>
      <c r="F262" s="93" t="s">
        <v>8077</v>
      </c>
      <c r="G262" s="92">
        <v>1</v>
      </c>
      <c r="H262" s="104">
        <v>794.99</v>
      </c>
      <c r="I262" s="95">
        <v>0.1</v>
      </c>
      <c r="J262" s="110">
        <f t="shared" si="4"/>
        <v>715.49099999999999</v>
      </c>
    </row>
    <row r="263" spans="1:10" ht="15.75" x14ac:dyDescent="0.25">
      <c r="A263" s="92">
        <v>259</v>
      </c>
      <c r="B263" s="93" t="s">
        <v>1324</v>
      </c>
      <c r="C263" s="92" t="s">
        <v>4787</v>
      </c>
      <c r="D263" s="92" t="s">
        <v>5792</v>
      </c>
      <c r="E263" s="92" t="s">
        <v>117</v>
      </c>
      <c r="F263" s="93" t="s">
        <v>8077</v>
      </c>
      <c r="G263" s="92">
        <v>1</v>
      </c>
      <c r="H263" s="104">
        <v>794.99</v>
      </c>
      <c r="I263" s="95">
        <v>0.1</v>
      </c>
      <c r="J263" s="110">
        <f t="shared" si="4"/>
        <v>715.49099999999999</v>
      </c>
    </row>
    <row r="264" spans="1:10" ht="15.75" x14ac:dyDescent="0.25">
      <c r="A264" s="92">
        <v>260</v>
      </c>
      <c r="B264" s="93" t="s">
        <v>1324</v>
      </c>
      <c r="C264" s="92" t="s">
        <v>4787</v>
      </c>
      <c r="D264" s="92" t="s">
        <v>5792</v>
      </c>
      <c r="E264" s="92" t="s">
        <v>117</v>
      </c>
      <c r="F264" s="93" t="s">
        <v>8077</v>
      </c>
      <c r="G264" s="92">
        <v>1</v>
      </c>
      <c r="H264" s="104">
        <v>794.99</v>
      </c>
      <c r="I264" s="95">
        <v>0.1</v>
      </c>
      <c r="J264" s="110">
        <f t="shared" si="4"/>
        <v>715.49099999999999</v>
      </c>
    </row>
    <row r="265" spans="1:10" ht="15.75" x14ac:dyDescent="0.25">
      <c r="A265" s="92">
        <v>261</v>
      </c>
      <c r="B265" s="93" t="s">
        <v>1324</v>
      </c>
      <c r="C265" s="92" t="s">
        <v>4787</v>
      </c>
      <c r="D265" s="92" t="s">
        <v>5792</v>
      </c>
      <c r="E265" s="92" t="s">
        <v>117</v>
      </c>
      <c r="F265" s="93" t="s">
        <v>8077</v>
      </c>
      <c r="G265" s="92">
        <v>1</v>
      </c>
      <c r="H265" s="104">
        <v>794.99</v>
      </c>
      <c r="I265" s="95">
        <v>0.1</v>
      </c>
      <c r="J265" s="110">
        <f t="shared" si="4"/>
        <v>715.49099999999999</v>
      </c>
    </row>
    <row r="266" spans="1:10" ht="47.25" x14ac:dyDescent="0.25">
      <c r="A266" s="92">
        <v>262</v>
      </c>
      <c r="B266" s="93" t="s">
        <v>1324</v>
      </c>
      <c r="C266" s="92" t="s">
        <v>4790</v>
      </c>
      <c r="D266" s="92" t="s">
        <v>5793</v>
      </c>
      <c r="E266" s="92" t="s">
        <v>117</v>
      </c>
      <c r="F266" s="93" t="s">
        <v>8077</v>
      </c>
      <c r="G266" s="92">
        <v>1</v>
      </c>
      <c r="H266" s="104">
        <v>795</v>
      </c>
      <c r="I266" s="95">
        <v>0.1</v>
      </c>
      <c r="J266" s="110">
        <f t="shared" si="4"/>
        <v>715.5</v>
      </c>
    </row>
    <row r="267" spans="1:10" ht="47.25" x14ac:dyDescent="0.25">
      <c r="A267" s="92">
        <v>263</v>
      </c>
      <c r="B267" s="93" t="s">
        <v>1324</v>
      </c>
      <c r="C267" s="92" t="s">
        <v>4791</v>
      </c>
      <c r="D267" s="92" t="s">
        <v>5794</v>
      </c>
      <c r="E267" s="92" t="s">
        <v>117</v>
      </c>
      <c r="F267" s="93" t="s">
        <v>8077</v>
      </c>
      <c r="G267" s="92">
        <v>1</v>
      </c>
      <c r="H267" s="104">
        <v>795</v>
      </c>
      <c r="I267" s="95">
        <v>0.1</v>
      </c>
      <c r="J267" s="110">
        <f t="shared" si="4"/>
        <v>715.5</v>
      </c>
    </row>
    <row r="268" spans="1:10" ht="15.75" x14ac:dyDescent="0.25">
      <c r="A268" s="92">
        <v>264</v>
      </c>
      <c r="B268" s="93" t="s">
        <v>1324</v>
      </c>
      <c r="C268" s="92" t="s">
        <v>4793</v>
      </c>
      <c r="D268" s="92" t="s">
        <v>5795</v>
      </c>
      <c r="E268" s="92" t="s">
        <v>117</v>
      </c>
      <c r="F268" s="93" t="s">
        <v>8077</v>
      </c>
      <c r="G268" s="92">
        <v>2</v>
      </c>
      <c r="H268" s="104">
        <v>1480</v>
      </c>
      <c r="I268" s="95">
        <v>0.1</v>
      </c>
      <c r="J268" s="110">
        <f t="shared" si="4"/>
        <v>1332</v>
      </c>
    </row>
    <row r="269" spans="1:10" ht="31.5" x14ac:dyDescent="0.25">
      <c r="A269" s="92">
        <v>265</v>
      </c>
      <c r="B269" s="93" t="s">
        <v>1324</v>
      </c>
      <c r="C269" s="92" t="s">
        <v>4794</v>
      </c>
      <c r="D269" s="92" t="s">
        <v>5796</v>
      </c>
      <c r="E269" s="92" t="s">
        <v>117</v>
      </c>
      <c r="F269" s="93" t="s">
        <v>8077</v>
      </c>
      <c r="G269" s="92">
        <v>2</v>
      </c>
      <c r="H269" s="104">
        <v>1975</v>
      </c>
      <c r="I269" s="95">
        <v>0.1</v>
      </c>
      <c r="J269" s="110">
        <f t="shared" si="4"/>
        <v>1777.5</v>
      </c>
    </row>
    <row r="270" spans="1:10" ht="15.75" x14ac:dyDescent="0.25">
      <c r="A270" s="92">
        <v>266</v>
      </c>
      <c r="B270" s="93" t="s">
        <v>1324</v>
      </c>
      <c r="C270" s="92" t="s">
        <v>4795</v>
      </c>
      <c r="D270" s="92" t="s">
        <v>5797</v>
      </c>
      <c r="E270" s="92" t="s">
        <v>117</v>
      </c>
      <c r="F270" s="93" t="s">
        <v>8077</v>
      </c>
      <c r="G270" s="92">
        <v>2</v>
      </c>
      <c r="H270" s="104">
        <v>1730</v>
      </c>
      <c r="I270" s="95">
        <v>0.1</v>
      </c>
      <c r="J270" s="110">
        <f t="shared" si="4"/>
        <v>1557</v>
      </c>
    </row>
    <row r="271" spans="1:10" ht="15.75" x14ac:dyDescent="0.25">
      <c r="A271" s="92">
        <v>267</v>
      </c>
      <c r="B271" s="93" t="s">
        <v>1324</v>
      </c>
      <c r="C271" s="92" t="s">
        <v>4796</v>
      </c>
      <c r="D271" s="92" t="s">
        <v>5798</v>
      </c>
      <c r="E271" s="92" t="s">
        <v>117</v>
      </c>
      <c r="F271" s="93" t="s">
        <v>8077</v>
      </c>
      <c r="G271" s="92">
        <v>2</v>
      </c>
      <c r="H271" s="104">
        <v>2225</v>
      </c>
      <c r="I271" s="95">
        <v>0.1</v>
      </c>
      <c r="J271" s="110">
        <f t="shared" si="4"/>
        <v>2002.5</v>
      </c>
    </row>
    <row r="272" spans="1:10" ht="31.5" x14ac:dyDescent="0.25">
      <c r="A272" s="92">
        <v>268</v>
      </c>
      <c r="B272" s="93" t="s">
        <v>1324</v>
      </c>
      <c r="C272" s="92" t="s">
        <v>4797</v>
      </c>
      <c r="D272" s="92" t="s">
        <v>5799</v>
      </c>
      <c r="E272" s="92" t="s">
        <v>117</v>
      </c>
      <c r="F272" s="93" t="s">
        <v>8077</v>
      </c>
      <c r="G272" s="92">
        <v>1</v>
      </c>
      <c r="H272" s="104">
        <v>995</v>
      </c>
      <c r="I272" s="95">
        <v>0.1</v>
      </c>
      <c r="J272" s="110">
        <f t="shared" si="4"/>
        <v>895.5</v>
      </c>
    </row>
    <row r="273" spans="1:10" ht="31.5" x14ac:dyDescent="0.25">
      <c r="A273" s="92">
        <v>269</v>
      </c>
      <c r="B273" s="93" t="s">
        <v>1324</v>
      </c>
      <c r="C273" s="92" t="s">
        <v>4798</v>
      </c>
      <c r="D273" s="92" t="s">
        <v>5800</v>
      </c>
      <c r="E273" s="92" t="s">
        <v>117</v>
      </c>
      <c r="F273" s="93" t="s">
        <v>8077</v>
      </c>
      <c r="G273" s="92">
        <v>1</v>
      </c>
      <c r="H273" s="104">
        <v>795</v>
      </c>
      <c r="I273" s="95">
        <v>0.1</v>
      </c>
      <c r="J273" s="110">
        <f t="shared" si="4"/>
        <v>715.5</v>
      </c>
    </row>
    <row r="274" spans="1:10" ht="31.5" x14ac:dyDescent="0.25">
      <c r="A274" s="92">
        <v>270</v>
      </c>
      <c r="B274" s="93" t="s">
        <v>1324</v>
      </c>
      <c r="C274" s="92" t="s">
        <v>4799</v>
      </c>
      <c r="D274" s="92" t="s">
        <v>5801</v>
      </c>
      <c r="E274" s="92" t="s">
        <v>117</v>
      </c>
      <c r="F274" s="93" t="s">
        <v>8077</v>
      </c>
      <c r="G274" s="92">
        <v>1</v>
      </c>
      <c r="H274" s="104">
        <v>945</v>
      </c>
      <c r="I274" s="95">
        <v>0.1</v>
      </c>
      <c r="J274" s="110">
        <f t="shared" si="4"/>
        <v>850.5</v>
      </c>
    </row>
    <row r="275" spans="1:10" ht="47.25" x14ac:dyDescent="0.25">
      <c r="A275" s="92">
        <v>271</v>
      </c>
      <c r="B275" s="93" t="s">
        <v>1324</v>
      </c>
      <c r="C275" s="92" t="s">
        <v>4800</v>
      </c>
      <c r="D275" s="92" t="s">
        <v>5802</v>
      </c>
      <c r="E275" s="92" t="s">
        <v>117</v>
      </c>
      <c r="F275" s="93" t="s">
        <v>8077</v>
      </c>
      <c r="G275" s="92">
        <v>1</v>
      </c>
      <c r="H275" s="104">
        <v>295</v>
      </c>
      <c r="I275" s="95">
        <v>0.1</v>
      </c>
      <c r="J275" s="110">
        <f t="shared" si="4"/>
        <v>265.5</v>
      </c>
    </row>
    <row r="276" spans="1:10" ht="47.25" x14ac:dyDescent="0.25">
      <c r="A276" s="92">
        <v>272</v>
      </c>
      <c r="B276" s="93" t="s">
        <v>1324</v>
      </c>
      <c r="C276" s="92" t="s">
        <v>4800</v>
      </c>
      <c r="D276" s="92" t="s">
        <v>5802</v>
      </c>
      <c r="E276" s="92" t="s">
        <v>117</v>
      </c>
      <c r="F276" s="93" t="s">
        <v>8077</v>
      </c>
      <c r="G276" s="92">
        <v>1</v>
      </c>
      <c r="H276" s="104">
        <v>295</v>
      </c>
      <c r="I276" s="95">
        <v>0.1</v>
      </c>
      <c r="J276" s="110">
        <f t="shared" si="4"/>
        <v>265.5</v>
      </c>
    </row>
    <row r="277" spans="1:10" ht="47.25" x14ac:dyDescent="0.25">
      <c r="A277" s="92">
        <v>273</v>
      </c>
      <c r="B277" s="93" t="s">
        <v>1324</v>
      </c>
      <c r="C277" s="92" t="s">
        <v>4801</v>
      </c>
      <c r="D277" s="92" t="s">
        <v>5803</v>
      </c>
      <c r="E277" s="92" t="s">
        <v>117</v>
      </c>
      <c r="F277" s="93" t="s">
        <v>8077</v>
      </c>
      <c r="G277" s="92">
        <v>1</v>
      </c>
      <c r="H277" s="104">
        <v>995</v>
      </c>
      <c r="I277" s="95">
        <v>0.1</v>
      </c>
      <c r="J277" s="110">
        <f t="shared" si="4"/>
        <v>895.5</v>
      </c>
    </row>
    <row r="278" spans="1:10" ht="47.25" x14ac:dyDescent="0.25">
      <c r="A278" s="92">
        <v>274</v>
      </c>
      <c r="B278" s="93" t="s">
        <v>1324</v>
      </c>
      <c r="C278" s="92" t="s">
        <v>4801</v>
      </c>
      <c r="D278" s="92" t="s">
        <v>5803</v>
      </c>
      <c r="E278" s="92" t="s">
        <v>117</v>
      </c>
      <c r="F278" s="93" t="s">
        <v>8077</v>
      </c>
      <c r="G278" s="92">
        <v>1</v>
      </c>
      <c r="H278" s="104">
        <v>995</v>
      </c>
      <c r="I278" s="95">
        <v>0.1</v>
      </c>
      <c r="J278" s="110">
        <f t="shared" si="4"/>
        <v>895.5</v>
      </c>
    </row>
    <row r="279" spans="1:10" ht="47.25" x14ac:dyDescent="0.25">
      <c r="A279" s="92">
        <v>275</v>
      </c>
      <c r="B279" s="93" t="s">
        <v>1324</v>
      </c>
      <c r="C279" s="92" t="s">
        <v>4801</v>
      </c>
      <c r="D279" s="92" t="s">
        <v>5803</v>
      </c>
      <c r="E279" s="92" t="s">
        <v>117</v>
      </c>
      <c r="F279" s="93" t="s">
        <v>8077</v>
      </c>
      <c r="G279" s="92">
        <v>1</v>
      </c>
      <c r="H279" s="104">
        <v>995</v>
      </c>
      <c r="I279" s="95">
        <v>0.1</v>
      </c>
      <c r="J279" s="110">
        <f t="shared" si="4"/>
        <v>895.5</v>
      </c>
    </row>
    <row r="280" spans="1:10" ht="47.25" x14ac:dyDescent="0.25">
      <c r="A280" s="92">
        <v>276</v>
      </c>
      <c r="B280" s="93" t="s">
        <v>1324</v>
      </c>
      <c r="C280" s="92" t="s">
        <v>4801</v>
      </c>
      <c r="D280" s="92" t="s">
        <v>5803</v>
      </c>
      <c r="E280" s="92" t="s">
        <v>117</v>
      </c>
      <c r="F280" s="93" t="s">
        <v>8077</v>
      </c>
      <c r="G280" s="92">
        <v>1</v>
      </c>
      <c r="H280" s="104">
        <v>995</v>
      </c>
      <c r="I280" s="95">
        <v>0.1</v>
      </c>
      <c r="J280" s="110">
        <f t="shared" si="4"/>
        <v>895.5</v>
      </c>
    </row>
    <row r="281" spans="1:10" ht="47.25" x14ac:dyDescent="0.25">
      <c r="A281" s="92">
        <v>277</v>
      </c>
      <c r="B281" s="93" t="s">
        <v>1324</v>
      </c>
      <c r="C281" s="92" t="s">
        <v>4801</v>
      </c>
      <c r="D281" s="92" t="s">
        <v>5803</v>
      </c>
      <c r="E281" s="92" t="s">
        <v>117</v>
      </c>
      <c r="F281" s="93" t="s">
        <v>8077</v>
      </c>
      <c r="G281" s="92">
        <v>1</v>
      </c>
      <c r="H281" s="104">
        <v>995</v>
      </c>
      <c r="I281" s="95">
        <v>0.1</v>
      </c>
      <c r="J281" s="110">
        <f t="shared" si="4"/>
        <v>895.5</v>
      </c>
    </row>
    <row r="282" spans="1:10" ht="47.25" x14ac:dyDescent="0.25">
      <c r="A282" s="92">
        <v>278</v>
      </c>
      <c r="B282" s="93" t="s">
        <v>1324</v>
      </c>
      <c r="C282" s="92" t="s">
        <v>4801</v>
      </c>
      <c r="D282" s="92" t="s">
        <v>5803</v>
      </c>
      <c r="E282" s="92" t="s">
        <v>117</v>
      </c>
      <c r="F282" s="93" t="s">
        <v>8077</v>
      </c>
      <c r="G282" s="92">
        <v>1</v>
      </c>
      <c r="H282" s="104">
        <v>995</v>
      </c>
      <c r="I282" s="95">
        <v>0.1</v>
      </c>
      <c r="J282" s="110">
        <f t="shared" si="4"/>
        <v>895.5</v>
      </c>
    </row>
    <row r="283" spans="1:10" ht="47.25" x14ac:dyDescent="0.25">
      <c r="A283" s="92">
        <v>279</v>
      </c>
      <c r="B283" s="93" t="s">
        <v>1324</v>
      </c>
      <c r="C283" s="92" t="s">
        <v>4801</v>
      </c>
      <c r="D283" s="92" t="s">
        <v>5803</v>
      </c>
      <c r="E283" s="92" t="s">
        <v>117</v>
      </c>
      <c r="F283" s="93" t="s">
        <v>8077</v>
      </c>
      <c r="G283" s="92">
        <v>1</v>
      </c>
      <c r="H283" s="104">
        <v>995</v>
      </c>
      <c r="I283" s="95">
        <v>0.1</v>
      </c>
      <c r="J283" s="110">
        <f t="shared" si="4"/>
        <v>895.5</v>
      </c>
    </row>
    <row r="284" spans="1:10" ht="47.25" x14ac:dyDescent="0.25">
      <c r="A284" s="92">
        <v>280</v>
      </c>
      <c r="B284" s="93" t="s">
        <v>1324</v>
      </c>
      <c r="C284" s="92" t="s">
        <v>4802</v>
      </c>
      <c r="D284" s="92" t="s">
        <v>5804</v>
      </c>
      <c r="E284" s="92" t="s">
        <v>117</v>
      </c>
      <c r="F284" s="93" t="s">
        <v>8077</v>
      </c>
      <c r="G284" s="92">
        <v>1</v>
      </c>
      <c r="H284" s="104">
        <v>995</v>
      </c>
      <c r="I284" s="95">
        <v>0.1</v>
      </c>
      <c r="J284" s="110">
        <f t="shared" si="4"/>
        <v>895.5</v>
      </c>
    </row>
    <row r="285" spans="1:10" ht="47.25" x14ac:dyDescent="0.25">
      <c r="A285" s="92">
        <v>281</v>
      </c>
      <c r="B285" s="93" t="s">
        <v>1324</v>
      </c>
      <c r="C285" s="92" t="s">
        <v>4803</v>
      </c>
      <c r="D285" s="92" t="s">
        <v>5805</v>
      </c>
      <c r="E285" s="92" t="s">
        <v>117</v>
      </c>
      <c r="F285" s="93" t="s">
        <v>8077</v>
      </c>
      <c r="G285" s="92">
        <v>1</v>
      </c>
      <c r="H285" s="104">
        <v>995</v>
      </c>
      <c r="I285" s="95">
        <v>0.1</v>
      </c>
      <c r="J285" s="110">
        <f t="shared" si="4"/>
        <v>895.5</v>
      </c>
    </row>
    <row r="286" spans="1:10" ht="15.75" x14ac:dyDescent="0.25">
      <c r="A286" s="92">
        <v>282</v>
      </c>
      <c r="B286" s="93" t="s">
        <v>1324</v>
      </c>
      <c r="C286" s="92" t="s">
        <v>4804</v>
      </c>
      <c r="D286" s="92" t="s">
        <v>5806</v>
      </c>
      <c r="E286" s="92" t="s">
        <v>117</v>
      </c>
      <c r="F286" s="93" t="s">
        <v>8077</v>
      </c>
      <c r="G286" s="92">
        <v>1</v>
      </c>
      <c r="H286" s="104">
        <v>20</v>
      </c>
      <c r="I286" s="95">
        <v>0.1</v>
      </c>
      <c r="J286" s="110">
        <f t="shared" si="4"/>
        <v>18</v>
      </c>
    </row>
    <row r="287" spans="1:10" ht="31.5" x14ac:dyDescent="0.25">
      <c r="A287" s="92">
        <v>283</v>
      </c>
      <c r="B287" s="93" t="s">
        <v>1324</v>
      </c>
      <c r="C287" s="92" t="s">
        <v>4805</v>
      </c>
      <c r="D287" s="92" t="s">
        <v>5807</v>
      </c>
      <c r="E287" s="92" t="s">
        <v>117</v>
      </c>
      <c r="F287" s="93" t="s">
        <v>8077</v>
      </c>
      <c r="G287" s="92">
        <v>1</v>
      </c>
      <c r="H287" s="104">
        <v>200</v>
      </c>
      <c r="I287" s="95">
        <v>0.1</v>
      </c>
      <c r="J287" s="110">
        <f t="shared" si="4"/>
        <v>180</v>
      </c>
    </row>
    <row r="288" spans="1:10" ht="31.5" x14ac:dyDescent="0.25">
      <c r="A288" s="92">
        <v>284</v>
      </c>
      <c r="B288" s="93" t="s">
        <v>1324</v>
      </c>
      <c r="C288" s="92" t="s">
        <v>4808</v>
      </c>
      <c r="D288" s="92" t="s">
        <v>5808</v>
      </c>
      <c r="E288" s="92" t="s">
        <v>117</v>
      </c>
      <c r="F288" s="93" t="s">
        <v>8077</v>
      </c>
      <c r="G288" s="92">
        <v>3</v>
      </c>
      <c r="H288" s="104">
        <v>4195</v>
      </c>
      <c r="I288" s="95">
        <v>0.1</v>
      </c>
      <c r="J288" s="110">
        <f t="shared" si="4"/>
        <v>3775.5</v>
      </c>
    </row>
    <row r="289" spans="1:10" ht="31.5" x14ac:dyDescent="0.25">
      <c r="A289" s="92">
        <v>285</v>
      </c>
      <c r="B289" s="93" t="s">
        <v>1324</v>
      </c>
      <c r="C289" s="92" t="s">
        <v>4808</v>
      </c>
      <c r="D289" s="92" t="s">
        <v>5808</v>
      </c>
      <c r="E289" s="92" t="s">
        <v>117</v>
      </c>
      <c r="F289" s="93" t="s">
        <v>8077</v>
      </c>
      <c r="G289" s="92">
        <v>3</v>
      </c>
      <c r="H289" s="104">
        <v>4195</v>
      </c>
      <c r="I289" s="95">
        <v>0.1</v>
      </c>
      <c r="J289" s="110">
        <f t="shared" si="4"/>
        <v>3775.5</v>
      </c>
    </row>
    <row r="290" spans="1:10" ht="31.5" x14ac:dyDescent="0.25">
      <c r="A290" s="92">
        <v>286</v>
      </c>
      <c r="B290" s="93" t="s">
        <v>1324</v>
      </c>
      <c r="C290" s="92" t="s">
        <v>4808</v>
      </c>
      <c r="D290" s="92" t="s">
        <v>5808</v>
      </c>
      <c r="E290" s="92" t="s">
        <v>117</v>
      </c>
      <c r="F290" s="93" t="s">
        <v>8077</v>
      </c>
      <c r="G290" s="92">
        <v>3</v>
      </c>
      <c r="H290" s="104">
        <v>4195</v>
      </c>
      <c r="I290" s="95">
        <v>0.1</v>
      </c>
      <c r="J290" s="110">
        <f t="shared" si="4"/>
        <v>3775.5</v>
      </c>
    </row>
    <row r="291" spans="1:10" ht="47.25" x14ac:dyDescent="0.25">
      <c r="A291" s="92">
        <v>287</v>
      </c>
      <c r="B291" s="93" t="s">
        <v>1324</v>
      </c>
      <c r="C291" s="92" t="s">
        <v>4809</v>
      </c>
      <c r="D291" s="92" t="s">
        <v>5809</v>
      </c>
      <c r="E291" s="92" t="s">
        <v>117</v>
      </c>
      <c r="F291" s="93" t="s">
        <v>8077</v>
      </c>
      <c r="G291" s="92">
        <v>3</v>
      </c>
      <c r="H291" s="104">
        <v>5190</v>
      </c>
      <c r="I291" s="95">
        <v>0.1</v>
      </c>
      <c r="J291" s="110">
        <f t="shared" si="4"/>
        <v>4671</v>
      </c>
    </row>
    <row r="292" spans="1:10" ht="47.25" x14ac:dyDescent="0.25">
      <c r="A292" s="92">
        <v>288</v>
      </c>
      <c r="B292" s="93" t="s">
        <v>1324</v>
      </c>
      <c r="C292" s="92" t="s">
        <v>4809</v>
      </c>
      <c r="D292" s="92" t="s">
        <v>5809</v>
      </c>
      <c r="E292" s="92" t="s">
        <v>117</v>
      </c>
      <c r="F292" s="93" t="s">
        <v>8077</v>
      </c>
      <c r="G292" s="92">
        <v>3</v>
      </c>
      <c r="H292" s="104">
        <v>5190</v>
      </c>
      <c r="I292" s="95">
        <v>0.1</v>
      </c>
      <c r="J292" s="110">
        <f t="shared" si="4"/>
        <v>4671</v>
      </c>
    </row>
    <row r="293" spans="1:10" ht="47.25" x14ac:dyDescent="0.25">
      <c r="A293" s="92">
        <v>289</v>
      </c>
      <c r="B293" s="93" t="s">
        <v>1324</v>
      </c>
      <c r="C293" s="92" t="s">
        <v>4809</v>
      </c>
      <c r="D293" s="92" t="s">
        <v>5809</v>
      </c>
      <c r="E293" s="92" t="s">
        <v>117</v>
      </c>
      <c r="F293" s="93" t="s">
        <v>8077</v>
      </c>
      <c r="G293" s="92">
        <v>3</v>
      </c>
      <c r="H293" s="104">
        <v>5190</v>
      </c>
      <c r="I293" s="95">
        <v>0.1</v>
      </c>
      <c r="J293" s="110">
        <f t="shared" si="4"/>
        <v>4671</v>
      </c>
    </row>
    <row r="294" spans="1:10" ht="31.5" x14ac:dyDescent="0.25">
      <c r="A294" s="92">
        <v>290</v>
      </c>
      <c r="B294" s="93" t="s">
        <v>1324</v>
      </c>
      <c r="C294" s="92" t="s">
        <v>4810</v>
      </c>
      <c r="D294" s="92" t="s">
        <v>5810</v>
      </c>
      <c r="E294" s="92" t="s">
        <v>117</v>
      </c>
      <c r="F294" s="93" t="s">
        <v>8077</v>
      </c>
      <c r="G294" s="92">
        <v>3</v>
      </c>
      <c r="H294" s="104">
        <v>4790</v>
      </c>
      <c r="I294" s="95">
        <v>0.1</v>
      </c>
      <c r="J294" s="110">
        <f t="shared" si="4"/>
        <v>4311</v>
      </c>
    </row>
    <row r="295" spans="1:10" ht="31.5" x14ac:dyDescent="0.25">
      <c r="A295" s="92">
        <v>291</v>
      </c>
      <c r="B295" s="93" t="s">
        <v>1324</v>
      </c>
      <c r="C295" s="92" t="s">
        <v>4810</v>
      </c>
      <c r="D295" s="92" t="s">
        <v>5810</v>
      </c>
      <c r="E295" s="92" t="s">
        <v>117</v>
      </c>
      <c r="F295" s="93" t="s">
        <v>8077</v>
      </c>
      <c r="G295" s="92">
        <v>3</v>
      </c>
      <c r="H295" s="104">
        <v>4790</v>
      </c>
      <c r="I295" s="95">
        <v>0.1</v>
      </c>
      <c r="J295" s="110">
        <f t="shared" si="4"/>
        <v>4311</v>
      </c>
    </row>
    <row r="296" spans="1:10" ht="31.5" x14ac:dyDescent="0.25">
      <c r="A296" s="92">
        <v>292</v>
      </c>
      <c r="B296" s="93" t="s">
        <v>1324</v>
      </c>
      <c r="C296" s="92" t="s">
        <v>4810</v>
      </c>
      <c r="D296" s="92" t="s">
        <v>5810</v>
      </c>
      <c r="E296" s="92" t="s">
        <v>117</v>
      </c>
      <c r="F296" s="93" t="s">
        <v>8077</v>
      </c>
      <c r="G296" s="92">
        <v>3</v>
      </c>
      <c r="H296" s="104">
        <v>4790</v>
      </c>
      <c r="I296" s="95">
        <v>0.1</v>
      </c>
      <c r="J296" s="110">
        <f t="shared" si="4"/>
        <v>4311</v>
      </c>
    </row>
    <row r="297" spans="1:10" ht="47.25" x14ac:dyDescent="0.25">
      <c r="A297" s="92">
        <v>293</v>
      </c>
      <c r="B297" s="93" t="s">
        <v>1324</v>
      </c>
      <c r="C297" s="92" t="s">
        <v>4811</v>
      </c>
      <c r="D297" s="92" t="s">
        <v>5811</v>
      </c>
      <c r="E297" s="92" t="s">
        <v>117</v>
      </c>
      <c r="F297" s="93" t="s">
        <v>8077</v>
      </c>
      <c r="G297" s="92">
        <v>3</v>
      </c>
      <c r="H297" s="104">
        <v>5787</v>
      </c>
      <c r="I297" s="95">
        <v>0.1</v>
      </c>
      <c r="J297" s="110">
        <f t="shared" si="4"/>
        <v>5208.3</v>
      </c>
    </row>
    <row r="298" spans="1:10" ht="47.25" x14ac:dyDescent="0.25">
      <c r="A298" s="92">
        <v>294</v>
      </c>
      <c r="B298" s="93" t="s">
        <v>1324</v>
      </c>
      <c r="C298" s="92" t="s">
        <v>4811</v>
      </c>
      <c r="D298" s="92" t="s">
        <v>5811</v>
      </c>
      <c r="E298" s="92" t="s">
        <v>117</v>
      </c>
      <c r="F298" s="93" t="s">
        <v>8077</v>
      </c>
      <c r="G298" s="92">
        <v>3</v>
      </c>
      <c r="H298" s="104">
        <v>5787</v>
      </c>
      <c r="I298" s="95">
        <v>0.1</v>
      </c>
      <c r="J298" s="110">
        <f t="shared" si="4"/>
        <v>5208.3</v>
      </c>
    </row>
    <row r="299" spans="1:10" ht="47.25" x14ac:dyDescent="0.25">
      <c r="A299" s="92">
        <v>295</v>
      </c>
      <c r="B299" s="93" t="s">
        <v>1324</v>
      </c>
      <c r="C299" s="92" t="s">
        <v>4811</v>
      </c>
      <c r="D299" s="92" t="s">
        <v>5811</v>
      </c>
      <c r="E299" s="92" t="s">
        <v>117</v>
      </c>
      <c r="F299" s="93" t="s">
        <v>8077</v>
      </c>
      <c r="G299" s="92">
        <v>3</v>
      </c>
      <c r="H299" s="104">
        <v>5787</v>
      </c>
      <c r="I299" s="95">
        <v>0.1</v>
      </c>
      <c r="J299" s="110">
        <f t="shared" si="4"/>
        <v>5208.3</v>
      </c>
    </row>
    <row r="300" spans="1:10" ht="47.25" x14ac:dyDescent="0.25">
      <c r="A300" s="92">
        <v>296</v>
      </c>
      <c r="B300" s="93" t="s">
        <v>1324</v>
      </c>
      <c r="C300" s="92" t="s">
        <v>4812</v>
      </c>
      <c r="D300" s="92" t="s">
        <v>5812</v>
      </c>
      <c r="E300" s="92" t="s">
        <v>117</v>
      </c>
      <c r="F300" s="93" t="s">
        <v>8077</v>
      </c>
      <c r="G300" s="92">
        <v>3</v>
      </c>
      <c r="H300" s="104">
        <v>5190</v>
      </c>
      <c r="I300" s="95">
        <v>0.1</v>
      </c>
      <c r="J300" s="110">
        <f t="shared" si="4"/>
        <v>4671</v>
      </c>
    </row>
    <row r="301" spans="1:10" ht="47.25" x14ac:dyDescent="0.25">
      <c r="A301" s="92">
        <v>297</v>
      </c>
      <c r="B301" s="93" t="s">
        <v>1324</v>
      </c>
      <c r="C301" s="92" t="s">
        <v>4812</v>
      </c>
      <c r="D301" s="92" t="s">
        <v>5812</v>
      </c>
      <c r="E301" s="92" t="s">
        <v>117</v>
      </c>
      <c r="F301" s="93" t="s">
        <v>8077</v>
      </c>
      <c r="G301" s="92">
        <v>3</v>
      </c>
      <c r="H301" s="104">
        <v>5190</v>
      </c>
      <c r="I301" s="95">
        <v>0.1</v>
      </c>
      <c r="J301" s="110">
        <f t="shared" si="4"/>
        <v>4671</v>
      </c>
    </row>
    <row r="302" spans="1:10" ht="47.25" x14ac:dyDescent="0.25">
      <c r="A302" s="92">
        <v>298</v>
      </c>
      <c r="B302" s="93" t="s">
        <v>1324</v>
      </c>
      <c r="C302" s="92" t="s">
        <v>4812</v>
      </c>
      <c r="D302" s="92" t="s">
        <v>5812</v>
      </c>
      <c r="E302" s="92" t="s">
        <v>117</v>
      </c>
      <c r="F302" s="93" t="s">
        <v>8077</v>
      </c>
      <c r="G302" s="92">
        <v>3</v>
      </c>
      <c r="H302" s="104">
        <v>5190</v>
      </c>
      <c r="I302" s="95">
        <v>0.1</v>
      </c>
      <c r="J302" s="110">
        <f t="shared" si="4"/>
        <v>4671</v>
      </c>
    </row>
    <row r="303" spans="1:10" ht="31.5" x14ac:dyDescent="0.25">
      <c r="A303" s="92">
        <v>299</v>
      </c>
      <c r="B303" s="93" t="s">
        <v>1324</v>
      </c>
      <c r="C303" s="92" t="s">
        <v>4813</v>
      </c>
      <c r="D303" s="92" t="s">
        <v>5813</v>
      </c>
      <c r="E303" s="92" t="s">
        <v>117</v>
      </c>
      <c r="F303" s="93" t="s">
        <v>8077</v>
      </c>
      <c r="G303" s="92">
        <v>3</v>
      </c>
      <c r="H303" s="104">
        <v>5195</v>
      </c>
      <c r="I303" s="95">
        <v>0.1</v>
      </c>
      <c r="J303" s="110">
        <f t="shared" si="4"/>
        <v>4675.5</v>
      </c>
    </row>
    <row r="304" spans="1:10" ht="31.5" x14ac:dyDescent="0.25">
      <c r="A304" s="92">
        <v>300</v>
      </c>
      <c r="B304" s="93" t="s">
        <v>1324</v>
      </c>
      <c r="C304" s="92" t="s">
        <v>4813</v>
      </c>
      <c r="D304" s="92" t="s">
        <v>5813</v>
      </c>
      <c r="E304" s="92" t="s">
        <v>117</v>
      </c>
      <c r="F304" s="93" t="s">
        <v>8077</v>
      </c>
      <c r="G304" s="92">
        <v>3</v>
      </c>
      <c r="H304" s="104">
        <v>5195</v>
      </c>
      <c r="I304" s="95">
        <v>0.1</v>
      </c>
      <c r="J304" s="110">
        <f t="shared" si="4"/>
        <v>4675.5</v>
      </c>
    </row>
    <row r="305" spans="1:10" ht="31.5" x14ac:dyDescent="0.25">
      <c r="A305" s="92">
        <v>301</v>
      </c>
      <c r="B305" s="93" t="s">
        <v>1324</v>
      </c>
      <c r="C305" s="92" t="s">
        <v>4813</v>
      </c>
      <c r="D305" s="92" t="s">
        <v>5813</v>
      </c>
      <c r="E305" s="92" t="s">
        <v>117</v>
      </c>
      <c r="F305" s="93" t="s">
        <v>8077</v>
      </c>
      <c r="G305" s="92">
        <v>3</v>
      </c>
      <c r="H305" s="104">
        <v>5195</v>
      </c>
      <c r="I305" s="95">
        <v>0.1</v>
      </c>
      <c r="J305" s="110">
        <f t="shared" si="4"/>
        <v>4675.5</v>
      </c>
    </row>
    <row r="306" spans="1:10" ht="47.25" x14ac:dyDescent="0.25">
      <c r="A306" s="92">
        <v>302</v>
      </c>
      <c r="B306" s="93" t="s">
        <v>1324</v>
      </c>
      <c r="C306" s="92" t="s">
        <v>4814</v>
      </c>
      <c r="D306" s="92" t="s">
        <v>5814</v>
      </c>
      <c r="E306" s="92" t="s">
        <v>117</v>
      </c>
      <c r="F306" s="93" t="s">
        <v>8077</v>
      </c>
      <c r="G306" s="92">
        <v>3</v>
      </c>
      <c r="H306" s="104">
        <v>6190</v>
      </c>
      <c r="I306" s="95">
        <v>0.1</v>
      </c>
      <c r="J306" s="110">
        <f t="shared" si="4"/>
        <v>5571</v>
      </c>
    </row>
    <row r="307" spans="1:10" ht="47.25" x14ac:dyDescent="0.25">
      <c r="A307" s="92">
        <v>303</v>
      </c>
      <c r="B307" s="93" t="s">
        <v>1324</v>
      </c>
      <c r="C307" s="92" t="s">
        <v>4814</v>
      </c>
      <c r="D307" s="92" t="s">
        <v>5814</v>
      </c>
      <c r="E307" s="92" t="s">
        <v>117</v>
      </c>
      <c r="F307" s="93" t="s">
        <v>8077</v>
      </c>
      <c r="G307" s="92">
        <v>3</v>
      </c>
      <c r="H307" s="104">
        <v>6190</v>
      </c>
      <c r="I307" s="95">
        <v>0.1</v>
      </c>
      <c r="J307" s="110">
        <f t="shared" si="4"/>
        <v>5571</v>
      </c>
    </row>
    <row r="308" spans="1:10" ht="47.25" x14ac:dyDescent="0.25">
      <c r="A308" s="92">
        <v>304</v>
      </c>
      <c r="B308" s="93" t="s">
        <v>1324</v>
      </c>
      <c r="C308" s="92" t="s">
        <v>4814</v>
      </c>
      <c r="D308" s="92" t="s">
        <v>5814</v>
      </c>
      <c r="E308" s="92" t="s">
        <v>117</v>
      </c>
      <c r="F308" s="93" t="s">
        <v>8077</v>
      </c>
      <c r="G308" s="92">
        <v>3</v>
      </c>
      <c r="H308" s="104">
        <v>6190</v>
      </c>
      <c r="I308" s="95">
        <v>0.1</v>
      </c>
      <c r="J308" s="110">
        <f t="shared" si="4"/>
        <v>5571</v>
      </c>
    </row>
    <row r="309" spans="1:10" ht="31.5" x14ac:dyDescent="0.25">
      <c r="A309" s="92">
        <v>305</v>
      </c>
      <c r="B309" s="93" t="s">
        <v>1324</v>
      </c>
      <c r="C309" s="92" t="s">
        <v>4815</v>
      </c>
      <c r="D309" s="92" t="s">
        <v>5815</v>
      </c>
      <c r="E309" s="92" t="s">
        <v>117</v>
      </c>
      <c r="F309" s="93" t="s">
        <v>8077</v>
      </c>
      <c r="G309" s="92">
        <v>3</v>
      </c>
      <c r="H309" s="104">
        <v>5790</v>
      </c>
      <c r="I309" s="95">
        <v>0.1</v>
      </c>
      <c r="J309" s="110">
        <f t="shared" si="4"/>
        <v>5211</v>
      </c>
    </row>
    <row r="310" spans="1:10" ht="31.5" x14ac:dyDescent="0.25">
      <c r="A310" s="92">
        <v>306</v>
      </c>
      <c r="B310" s="93" t="s">
        <v>1324</v>
      </c>
      <c r="C310" s="92" t="s">
        <v>4815</v>
      </c>
      <c r="D310" s="92" t="s">
        <v>5815</v>
      </c>
      <c r="E310" s="92" t="s">
        <v>117</v>
      </c>
      <c r="F310" s="93" t="s">
        <v>8077</v>
      </c>
      <c r="G310" s="92">
        <v>3</v>
      </c>
      <c r="H310" s="104">
        <v>5790</v>
      </c>
      <c r="I310" s="95">
        <v>0.1</v>
      </c>
      <c r="J310" s="110">
        <f t="shared" si="4"/>
        <v>5211</v>
      </c>
    </row>
    <row r="311" spans="1:10" ht="31.5" x14ac:dyDescent="0.25">
      <c r="A311" s="92">
        <v>307</v>
      </c>
      <c r="B311" s="93" t="s">
        <v>1324</v>
      </c>
      <c r="C311" s="92" t="s">
        <v>4815</v>
      </c>
      <c r="D311" s="92" t="s">
        <v>5815</v>
      </c>
      <c r="E311" s="92" t="s">
        <v>117</v>
      </c>
      <c r="F311" s="93" t="s">
        <v>8077</v>
      </c>
      <c r="G311" s="92">
        <v>3</v>
      </c>
      <c r="H311" s="104">
        <v>5790</v>
      </c>
      <c r="I311" s="95">
        <v>0.1</v>
      </c>
      <c r="J311" s="110">
        <f t="shared" si="4"/>
        <v>5211</v>
      </c>
    </row>
    <row r="312" spans="1:10" ht="47.25" x14ac:dyDescent="0.25">
      <c r="A312" s="92">
        <v>308</v>
      </c>
      <c r="B312" s="93" t="s">
        <v>1324</v>
      </c>
      <c r="C312" s="92" t="s">
        <v>4816</v>
      </c>
      <c r="D312" s="92" t="s">
        <v>5816</v>
      </c>
      <c r="E312" s="92" t="s">
        <v>117</v>
      </c>
      <c r="F312" s="93" t="s">
        <v>8077</v>
      </c>
      <c r="G312" s="92">
        <v>3</v>
      </c>
      <c r="H312" s="104">
        <v>6785</v>
      </c>
      <c r="I312" s="95">
        <v>0.1</v>
      </c>
      <c r="J312" s="110">
        <f t="shared" si="4"/>
        <v>6106.5</v>
      </c>
    </row>
    <row r="313" spans="1:10" ht="47.25" x14ac:dyDescent="0.25">
      <c r="A313" s="92">
        <v>309</v>
      </c>
      <c r="B313" s="93" t="s">
        <v>1324</v>
      </c>
      <c r="C313" s="92" t="s">
        <v>4816</v>
      </c>
      <c r="D313" s="92" t="s">
        <v>5816</v>
      </c>
      <c r="E313" s="92" t="s">
        <v>117</v>
      </c>
      <c r="F313" s="93" t="s">
        <v>8077</v>
      </c>
      <c r="G313" s="92">
        <v>3</v>
      </c>
      <c r="H313" s="104">
        <v>6785</v>
      </c>
      <c r="I313" s="95">
        <v>0.1</v>
      </c>
      <c r="J313" s="110">
        <f t="shared" si="4"/>
        <v>6106.5</v>
      </c>
    </row>
    <row r="314" spans="1:10" ht="47.25" x14ac:dyDescent="0.25">
      <c r="A314" s="92">
        <v>310</v>
      </c>
      <c r="B314" s="93" t="s">
        <v>1324</v>
      </c>
      <c r="C314" s="92" t="s">
        <v>4816</v>
      </c>
      <c r="D314" s="92" t="s">
        <v>5816</v>
      </c>
      <c r="E314" s="92" t="s">
        <v>117</v>
      </c>
      <c r="F314" s="93" t="s">
        <v>8077</v>
      </c>
      <c r="G314" s="92">
        <v>3</v>
      </c>
      <c r="H314" s="104">
        <v>6785</v>
      </c>
      <c r="I314" s="95">
        <v>0.1</v>
      </c>
      <c r="J314" s="110">
        <f t="shared" si="4"/>
        <v>6106.5</v>
      </c>
    </row>
    <row r="315" spans="1:10" ht="47.25" x14ac:dyDescent="0.25">
      <c r="A315" s="92">
        <v>311</v>
      </c>
      <c r="B315" s="93" t="s">
        <v>1324</v>
      </c>
      <c r="C315" s="92" t="s">
        <v>4817</v>
      </c>
      <c r="D315" s="92" t="s">
        <v>5817</v>
      </c>
      <c r="E315" s="92" t="s">
        <v>117</v>
      </c>
      <c r="F315" s="93" t="s">
        <v>8077</v>
      </c>
      <c r="G315" s="92">
        <v>3</v>
      </c>
      <c r="H315" s="104">
        <v>6190</v>
      </c>
      <c r="I315" s="95">
        <v>0.1</v>
      </c>
      <c r="J315" s="110">
        <f t="shared" si="4"/>
        <v>5571</v>
      </c>
    </row>
    <row r="316" spans="1:10" ht="47.25" x14ac:dyDescent="0.25">
      <c r="A316" s="92">
        <v>312</v>
      </c>
      <c r="B316" s="93" t="s">
        <v>1324</v>
      </c>
      <c r="C316" s="92" t="s">
        <v>4817</v>
      </c>
      <c r="D316" s="92" t="s">
        <v>5817</v>
      </c>
      <c r="E316" s="92" t="s">
        <v>117</v>
      </c>
      <c r="F316" s="93" t="s">
        <v>8077</v>
      </c>
      <c r="G316" s="92">
        <v>3</v>
      </c>
      <c r="H316" s="104">
        <v>6190</v>
      </c>
      <c r="I316" s="95">
        <v>0.1</v>
      </c>
      <c r="J316" s="110">
        <f t="shared" si="4"/>
        <v>5571</v>
      </c>
    </row>
    <row r="317" spans="1:10" ht="47.25" x14ac:dyDescent="0.25">
      <c r="A317" s="92">
        <v>313</v>
      </c>
      <c r="B317" s="93" t="s">
        <v>1324</v>
      </c>
      <c r="C317" s="92" t="s">
        <v>4817</v>
      </c>
      <c r="D317" s="92" t="s">
        <v>5817</v>
      </c>
      <c r="E317" s="92" t="s">
        <v>117</v>
      </c>
      <c r="F317" s="93" t="s">
        <v>8077</v>
      </c>
      <c r="G317" s="92">
        <v>3</v>
      </c>
      <c r="H317" s="104">
        <v>6190</v>
      </c>
      <c r="I317" s="95">
        <v>0.1</v>
      </c>
      <c r="J317" s="110">
        <f t="shared" si="4"/>
        <v>5571</v>
      </c>
    </row>
    <row r="318" spans="1:10" ht="31.5" x14ac:dyDescent="0.25">
      <c r="A318" s="92">
        <v>314</v>
      </c>
      <c r="B318" s="93" t="s">
        <v>1324</v>
      </c>
      <c r="C318" s="92" t="s">
        <v>4818</v>
      </c>
      <c r="D318" s="92" t="s">
        <v>5818</v>
      </c>
      <c r="E318" s="92" t="s">
        <v>117</v>
      </c>
      <c r="F318" s="93" t="s">
        <v>8077</v>
      </c>
      <c r="G318" s="92">
        <v>3</v>
      </c>
      <c r="H318" s="104">
        <v>5695</v>
      </c>
      <c r="I318" s="95">
        <v>0.1</v>
      </c>
      <c r="J318" s="110">
        <f t="shared" si="4"/>
        <v>5125.5</v>
      </c>
    </row>
    <row r="319" spans="1:10" ht="31.5" x14ac:dyDescent="0.25">
      <c r="A319" s="92">
        <v>315</v>
      </c>
      <c r="B319" s="93" t="s">
        <v>1324</v>
      </c>
      <c r="C319" s="92" t="s">
        <v>4818</v>
      </c>
      <c r="D319" s="92" t="s">
        <v>5818</v>
      </c>
      <c r="E319" s="92" t="s">
        <v>117</v>
      </c>
      <c r="F319" s="93" t="s">
        <v>8077</v>
      </c>
      <c r="G319" s="92">
        <v>3</v>
      </c>
      <c r="H319" s="104">
        <v>5695</v>
      </c>
      <c r="I319" s="95">
        <v>0.1</v>
      </c>
      <c r="J319" s="110">
        <f t="shared" si="4"/>
        <v>5125.5</v>
      </c>
    </row>
    <row r="320" spans="1:10" ht="31.5" x14ac:dyDescent="0.25">
      <c r="A320" s="92">
        <v>316</v>
      </c>
      <c r="B320" s="93" t="s">
        <v>1324</v>
      </c>
      <c r="C320" s="92" t="s">
        <v>4818</v>
      </c>
      <c r="D320" s="92" t="s">
        <v>5818</v>
      </c>
      <c r="E320" s="92" t="s">
        <v>117</v>
      </c>
      <c r="F320" s="93" t="s">
        <v>8077</v>
      </c>
      <c r="G320" s="92">
        <v>3</v>
      </c>
      <c r="H320" s="104">
        <v>5695</v>
      </c>
      <c r="I320" s="95">
        <v>0.1</v>
      </c>
      <c r="J320" s="110">
        <f t="shared" si="4"/>
        <v>5125.5</v>
      </c>
    </row>
    <row r="321" spans="1:10" ht="31.5" x14ac:dyDescent="0.25">
      <c r="A321" s="92">
        <v>317</v>
      </c>
      <c r="B321" s="93" t="s">
        <v>1324</v>
      </c>
      <c r="C321" s="92" t="s">
        <v>4819</v>
      </c>
      <c r="D321" s="92" t="s">
        <v>5819</v>
      </c>
      <c r="E321" s="92" t="s">
        <v>117</v>
      </c>
      <c r="F321" s="93" t="s">
        <v>8077</v>
      </c>
      <c r="G321" s="92">
        <v>3</v>
      </c>
      <c r="H321" s="104">
        <v>6290</v>
      </c>
      <c r="I321" s="95">
        <v>0.1</v>
      </c>
      <c r="J321" s="110">
        <f t="shared" si="4"/>
        <v>5661</v>
      </c>
    </row>
    <row r="322" spans="1:10" ht="31.5" x14ac:dyDescent="0.25">
      <c r="A322" s="92">
        <v>318</v>
      </c>
      <c r="B322" s="93" t="s">
        <v>1324</v>
      </c>
      <c r="C322" s="92" t="s">
        <v>4819</v>
      </c>
      <c r="D322" s="92" t="s">
        <v>5819</v>
      </c>
      <c r="E322" s="92" t="s">
        <v>117</v>
      </c>
      <c r="F322" s="93" t="s">
        <v>8077</v>
      </c>
      <c r="G322" s="92">
        <v>3</v>
      </c>
      <c r="H322" s="104">
        <v>6290</v>
      </c>
      <c r="I322" s="95">
        <v>0.1</v>
      </c>
      <c r="J322" s="110">
        <f t="shared" si="4"/>
        <v>5661</v>
      </c>
    </row>
    <row r="323" spans="1:10" ht="31.5" x14ac:dyDescent="0.25">
      <c r="A323" s="92">
        <v>319</v>
      </c>
      <c r="B323" s="93" t="s">
        <v>1324</v>
      </c>
      <c r="C323" s="92" t="s">
        <v>4819</v>
      </c>
      <c r="D323" s="92" t="s">
        <v>5819</v>
      </c>
      <c r="E323" s="92" t="s">
        <v>117</v>
      </c>
      <c r="F323" s="93" t="s">
        <v>8077</v>
      </c>
      <c r="G323" s="92">
        <v>3</v>
      </c>
      <c r="H323" s="104">
        <v>6290</v>
      </c>
      <c r="I323" s="95">
        <v>0.1</v>
      </c>
      <c r="J323" s="110">
        <f t="shared" si="4"/>
        <v>5661</v>
      </c>
    </row>
    <row r="324" spans="1:10" ht="47.25" x14ac:dyDescent="0.25">
      <c r="A324" s="92">
        <v>320</v>
      </c>
      <c r="B324" s="93" t="s">
        <v>1324</v>
      </c>
      <c r="C324" s="92" t="s">
        <v>4820</v>
      </c>
      <c r="D324" s="92" t="s">
        <v>5820</v>
      </c>
      <c r="E324" s="92" t="s">
        <v>117</v>
      </c>
      <c r="F324" s="93" t="s">
        <v>8077</v>
      </c>
      <c r="G324" s="92">
        <v>3</v>
      </c>
      <c r="H324" s="104">
        <v>6690</v>
      </c>
      <c r="I324" s="95">
        <v>0.1</v>
      </c>
      <c r="J324" s="110">
        <f t="shared" si="4"/>
        <v>6021</v>
      </c>
    </row>
    <row r="325" spans="1:10" ht="47.25" x14ac:dyDescent="0.25">
      <c r="A325" s="92">
        <v>321</v>
      </c>
      <c r="B325" s="93" t="s">
        <v>1324</v>
      </c>
      <c r="C325" s="92" t="s">
        <v>4820</v>
      </c>
      <c r="D325" s="92" t="s">
        <v>5820</v>
      </c>
      <c r="E325" s="92" t="s">
        <v>117</v>
      </c>
      <c r="F325" s="93" t="s">
        <v>8077</v>
      </c>
      <c r="G325" s="92">
        <v>3</v>
      </c>
      <c r="H325" s="104">
        <v>6690</v>
      </c>
      <c r="I325" s="95">
        <v>0.1</v>
      </c>
      <c r="J325" s="110">
        <f t="shared" ref="J325:J388" si="5">H325*(1-I325)</f>
        <v>6021</v>
      </c>
    </row>
    <row r="326" spans="1:10" ht="47.25" x14ac:dyDescent="0.25">
      <c r="A326" s="92">
        <v>322</v>
      </c>
      <c r="B326" s="93" t="s">
        <v>1324</v>
      </c>
      <c r="C326" s="92" t="s">
        <v>4820</v>
      </c>
      <c r="D326" s="92" t="s">
        <v>5820</v>
      </c>
      <c r="E326" s="92" t="s">
        <v>117</v>
      </c>
      <c r="F326" s="93" t="s">
        <v>8077</v>
      </c>
      <c r="G326" s="92">
        <v>3</v>
      </c>
      <c r="H326" s="104">
        <v>6690</v>
      </c>
      <c r="I326" s="95">
        <v>0.1</v>
      </c>
      <c r="J326" s="110">
        <f t="shared" si="5"/>
        <v>6021</v>
      </c>
    </row>
    <row r="327" spans="1:10" ht="47.25" x14ac:dyDescent="0.25">
      <c r="A327" s="92">
        <v>323</v>
      </c>
      <c r="B327" s="93" t="s">
        <v>1324</v>
      </c>
      <c r="C327" s="92" t="s">
        <v>4821</v>
      </c>
      <c r="D327" s="92" t="s">
        <v>5821</v>
      </c>
      <c r="E327" s="92" t="s">
        <v>117</v>
      </c>
      <c r="F327" s="93" t="s">
        <v>8077</v>
      </c>
      <c r="G327" s="92">
        <v>3</v>
      </c>
      <c r="H327" s="104">
        <v>7285</v>
      </c>
      <c r="I327" s="95">
        <v>0.1</v>
      </c>
      <c r="J327" s="110">
        <f t="shared" si="5"/>
        <v>6556.5</v>
      </c>
    </row>
    <row r="328" spans="1:10" ht="47.25" x14ac:dyDescent="0.25">
      <c r="A328" s="92">
        <v>324</v>
      </c>
      <c r="B328" s="93" t="s">
        <v>1324</v>
      </c>
      <c r="C328" s="92" t="s">
        <v>4821</v>
      </c>
      <c r="D328" s="92" t="s">
        <v>5821</v>
      </c>
      <c r="E328" s="92" t="s">
        <v>117</v>
      </c>
      <c r="F328" s="93" t="s">
        <v>8077</v>
      </c>
      <c r="G328" s="92">
        <v>3</v>
      </c>
      <c r="H328" s="104">
        <v>7285</v>
      </c>
      <c r="I328" s="95">
        <v>0.1</v>
      </c>
      <c r="J328" s="110">
        <f t="shared" si="5"/>
        <v>6556.5</v>
      </c>
    </row>
    <row r="329" spans="1:10" ht="47.25" x14ac:dyDescent="0.25">
      <c r="A329" s="92">
        <v>325</v>
      </c>
      <c r="B329" s="93" t="s">
        <v>1324</v>
      </c>
      <c r="C329" s="92" t="s">
        <v>4821</v>
      </c>
      <c r="D329" s="92" t="s">
        <v>5821</v>
      </c>
      <c r="E329" s="92" t="s">
        <v>117</v>
      </c>
      <c r="F329" s="93" t="s">
        <v>8077</v>
      </c>
      <c r="G329" s="92">
        <v>3</v>
      </c>
      <c r="H329" s="104">
        <v>7285</v>
      </c>
      <c r="I329" s="95">
        <v>0.1</v>
      </c>
      <c r="J329" s="110">
        <f t="shared" si="5"/>
        <v>6556.5</v>
      </c>
    </row>
    <row r="330" spans="1:10" ht="31.5" x14ac:dyDescent="0.25">
      <c r="A330" s="92">
        <v>326</v>
      </c>
      <c r="B330" s="93" t="s">
        <v>1324</v>
      </c>
      <c r="C330" s="92" t="s">
        <v>4822</v>
      </c>
      <c r="D330" s="92" t="s">
        <v>5822</v>
      </c>
      <c r="E330" s="92" t="s">
        <v>117</v>
      </c>
      <c r="F330" s="93" t="s">
        <v>8077</v>
      </c>
      <c r="G330" s="92">
        <v>3</v>
      </c>
      <c r="H330" s="104">
        <v>5790</v>
      </c>
      <c r="I330" s="95">
        <v>0.1</v>
      </c>
      <c r="J330" s="110">
        <f t="shared" si="5"/>
        <v>5211</v>
      </c>
    </row>
    <row r="331" spans="1:10" ht="31.5" x14ac:dyDescent="0.25">
      <c r="A331" s="92">
        <v>327</v>
      </c>
      <c r="B331" s="93" t="s">
        <v>1324</v>
      </c>
      <c r="C331" s="92" t="s">
        <v>4822</v>
      </c>
      <c r="D331" s="92" t="s">
        <v>5822</v>
      </c>
      <c r="E331" s="92" t="s">
        <v>117</v>
      </c>
      <c r="F331" s="93" t="s">
        <v>8077</v>
      </c>
      <c r="G331" s="92">
        <v>3</v>
      </c>
      <c r="H331" s="104">
        <v>5790</v>
      </c>
      <c r="I331" s="95">
        <v>0.1</v>
      </c>
      <c r="J331" s="110">
        <f t="shared" si="5"/>
        <v>5211</v>
      </c>
    </row>
    <row r="332" spans="1:10" ht="31.5" x14ac:dyDescent="0.25">
      <c r="A332" s="92">
        <v>328</v>
      </c>
      <c r="B332" s="93" t="s">
        <v>1324</v>
      </c>
      <c r="C332" s="92" t="s">
        <v>4822</v>
      </c>
      <c r="D332" s="92" t="s">
        <v>5822</v>
      </c>
      <c r="E332" s="92" t="s">
        <v>117</v>
      </c>
      <c r="F332" s="93" t="s">
        <v>8077</v>
      </c>
      <c r="G332" s="92">
        <v>3</v>
      </c>
      <c r="H332" s="104">
        <v>5790</v>
      </c>
      <c r="I332" s="95">
        <v>0.1</v>
      </c>
      <c r="J332" s="110">
        <f t="shared" si="5"/>
        <v>5211</v>
      </c>
    </row>
    <row r="333" spans="1:10" ht="47.25" x14ac:dyDescent="0.25">
      <c r="A333" s="92">
        <v>329</v>
      </c>
      <c r="B333" s="93" t="s">
        <v>1324</v>
      </c>
      <c r="C333" s="92" t="s">
        <v>4823</v>
      </c>
      <c r="D333" s="92" t="s">
        <v>5823</v>
      </c>
      <c r="E333" s="92" t="s">
        <v>117</v>
      </c>
      <c r="F333" s="93" t="s">
        <v>8077</v>
      </c>
      <c r="G333" s="92">
        <v>3</v>
      </c>
      <c r="H333" s="104">
        <v>6190</v>
      </c>
      <c r="I333" s="95">
        <v>0.1</v>
      </c>
      <c r="J333" s="110">
        <f t="shared" si="5"/>
        <v>5571</v>
      </c>
    </row>
    <row r="334" spans="1:10" ht="47.25" x14ac:dyDescent="0.25">
      <c r="A334" s="92">
        <v>330</v>
      </c>
      <c r="B334" s="93" t="s">
        <v>1324</v>
      </c>
      <c r="C334" s="92" t="s">
        <v>4823</v>
      </c>
      <c r="D334" s="92" t="s">
        <v>5823</v>
      </c>
      <c r="E334" s="92" t="s">
        <v>117</v>
      </c>
      <c r="F334" s="93" t="s">
        <v>8077</v>
      </c>
      <c r="G334" s="92">
        <v>3</v>
      </c>
      <c r="H334" s="104">
        <v>6190</v>
      </c>
      <c r="I334" s="95">
        <v>0.1</v>
      </c>
      <c r="J334" s="110">
        <f t="shared" si="5"/>
        <v>5571</v>
      </c>
    </row>
    <row r="335" spans="1:10" ht="47.25" x14ac:dyDescent="0.25">
      <c r="A335" s="92">
        <v>331</v>
      </c>
      <c r="B335" s="93" t="s">
        <v>1324</v>
      </c>
      <c r="C335" s="92" t="s">
        <v>4823</v>
      </c>
      <c r="D335" s="92" t="s">
        <v>5823</v>
      </c>
      <c r="E335" s="92" t="s">
        <v>117</v>
      </c>
      <c r="F335" s="93" t="s">
        <v>8077</v>
      </c>
      <c r="G335" s="92">
        <v>3</v>
      </c>
      <c r="H335" s="104">
        <v>6190</v>
      </c>
      <c r="I335" s="95">
        <v>0.1</v>
      </c>
      <c r="J335" s="110">
        <f t="shared" si="5"/>
        <v>5571</v>
      </c>
    </row>
    <row r="336" spans="1:10" ht="47.25" x14ac:dyDescent="0.25">
      <c r="A336" s="92">
        <v>332</v>
      </c>
      <c r="B336" s="93" t="s">
        <v>1324</v>
      </c>
      <c r="C336" s="92" t="s">
        <v>4824</v>
      </c>
      <c r="D336" s="92" t="s">
        <v>5824</v>
      </c>
      <c r="E336" s="92" t="s">
        <v>117</v>
      </c>
      <c r="F336" s="93" t="s">
        <v>8077</v>
      </c>
      <c r="G336" s="92">
        <v>3</v>
      </c>
      <c r="H336" s="104">
        <v>6690</v>
      </c>
      <c r="I336" s="95">
        <v>0.1</v>
      </c>
      <c r="J336" s="110">
        <f t="shared" si="5"/>
        <v>6021</v>
      </c>
    </row>
    <row r="337" spans="1:10" ht="47.25" x14ac:dyDescent="0.25">
      <c r="A337" s="92">
        <v>333</v>
      </c>
      <c r="B337" s="93" t="s">
        <v>1324</v>
      </c>
      <c r="C337" s="92" t="s">
        <v>4824</v>
      </c>
      <c r="D337" s="92" t="s">
        <v>5824</v>
      </c>
      <c r="E337" s="92" t="s">
        <v>117</v>
      </c>
      <c r="F337" s="93" t="s">
        <v>8077</v>
      </c>
      <c r="G337" s="92">
        <v>3</v>
      </c>
      <c r="H337" s="104">
        <v>6690</v>
      </c>
      <c r="I337" s="95">
        <v>0.1</v>
      </c>
      <c r="J337" s="110">
        <f t="shared" si="5"/>
        <v>6021</v>
      </c>
    </row>
    <row r="338" spans="1:10" ht="47.25" x14ac:dyDescent="0.25">
      <c r="A338" s="92">
        <v>334</v>
      </c>
      <c r="B338" s="93" t="s">
        <v>1324</v>
      </c>
      <c r="C338" s="92" t="s">
        <v>4824</v>
      </c>
      <c r="D338" s="92" t="s">
        <v>5824</v>
      </c>
      <c r="E338" s="92" t="s">
        <v>117</v>
      </c>
      <c r="F338" s="93" t="s">
        <v>8077</v>
      </c>
      <c r="G338" s="92">
        <v>3</v>
      </c>
      <c r="H338" s="104">
        <v>6690</v>
      </c>
      <c r="I338" s="95">
        <v>0.1</v>
      </c>
      <c r="J338" s="110">
        <f t="shared" si="5"/>
        <v>6021</v>
      </c>
    </row>
    <row r="339" spans="1:10" ht="15.75" x14ac:dyDescent="0.25">
      <c r="A339" s="92">
        <v>335</v>
      </c>
      <c r="B339" s="93" t="s">
        <v>1324</v>
      </c>
      <c r="C339" s="92" t="s">
        <v>4825</v>
      </c>
      <c r="D339" s="92" t="s">
        <v>5825</v>
      </c>
      <c r="E339" s="92" t="s">
        <v>117</v>
      </c>
      <c r="F339" s="93" t="s">
        <v>8077</v>
      </c>
      <c r="G339" s="92">
        <v>1</v>
      </c>
      <c r="H339" s="104">
        <v>26.43</v>
      </c>
      <c r="I339" s="95">
        <v>0.1</v>
      </c>
      <c r="J339" s="110">
        <f t="shared" si="5"/>
        <v>23.786999999999999</v>
      </c>
    </row>
    <row r="340" spans="1:10" ht="31.5" x14ac:dyDescent="0.25">
      <c r="A340" s="92">
        <v>336</v>
      </c>
      <c r="B340" s="93" t="s">
        <v>1324</v>
      </c>
      <c r="C340" s="92" t="s">
        <v>4826</v>
      </c>
      <c r="D340" s="92" t="s">
        <v>5760</v>
      </c>
      <c r="E340" s="92" t="s">
        <v>117</v>
      </c>
      <c r="F340" s="93" t="s">
        <v>8077</v>
      </c>
      <c r="G340" s="92">
        <v>1</v>
      </c>
      <c r="H340" s="104">
        <v>545</v>
      </c>
      <c r="I340" s="95">
        <v>0.1</v>
      </c>
      <c r="J340" s="110">
        <f t="shared" si="5"/>
        <v>490.5</v>
      </c>
    </row>
    <row r="341" spans="1:10" ht="31.5" x14ac:dyDescent="0.25">
      <c r="A341" s="92">
        <v>337</v>
      </c>
      <c r="B341" s="93" t="s">
        <v>1324</v>
      </c>
      <c r="C341" s="92" t="s">
        <v>4826</v>
      </c>
      <c r="D341" s="92" t="s">
        <v>5760</v>
      </c>
      <c r="E341" s="92" t="s">
        <v>117</v>
      </c>
      <c r="F341" s="93" t="s">
        <v>8077</v>
      </c>
      <c r="G341" s="92">
        <v>1</v>
      </c>
      <c r="H341" s="104">
        <v>545</v>
      </c>
      <c r="I341" s="95">
        <v>0.1</v>
      </c>
      <c r="J341" s="110">
        <f t="shared" si="5"/>
        <v>490.5</v>
      </c>
    </row>
    <row r="342" spans="1:10" ht="31.5" x14ac:dyDescent="0.25">
      <c r="A342" s="92">
        <v>338</v>
      </c>
      <c r="B342" s="93" t="s">
        <v>1324</v>
      </c>
      <c r="C342" s="92" t="s">
        <v>4826</v>
      </c>
      <c r="D342" s="92" t="s">
        <v>5760</v>
      </c>
      <c r="E342" s="92" t="s">
        <v>117</v>
      </c>
      <c r="F342" s="93" t="s">
        <v>8077</v>
      </c>
      <c r="G342" s="92">
        <v>1</v>
      </c>
      <c r="H342" s="104">
        <v>545</v>
      </c>
      <c r="I342" s="95">
        <v>0.1</v>
      </c>
      <c r="J342" s="110">
        <f t="shared" si="5"/>
        <v>490.5</v>
      </c>
    </row>
    <row r="343" spans="1:10" ht="15.75" x14ac:dyDescent="0.25">
      <c r="A343" s="92">
        <v>339</v>
      </c>
      <c r="B343" s="93" t="s">
        <v>1324</v>
      </c>
      <c r="C343" s="92" t="s">
        <v>4827</v>
      </c>
      <c r="D343" s="92" t="s">
        <v>5826</v>
      </c>
      <c r="E343" s="92" t="s">
        <v>117</v>
      </c>
      <c r="F343" s="93" t="s">
        <v>8077</v>
      </c>
      <c r="G343" s="92">
        <v>1</v>
      </c>
      <c r="H343" s="104">
        <v>595</v>
      </c>
      <c r="I343" s="95">
        <v>0.1</v>
      </c>
      <c r="J343" s="110">
        <f t="shared" si="5"/>
        <v>535.5</v>
      </c>
    </row>
    <row r="344" spans="1:10" ht="15.75" x14ac:dyDescent="0.25">
      <c r="A344" s="92">
        <v>340</v>
      </c>
      <c r="B344" s="93" t="s">
        <v>1324</v>
      </c>
      <c r="C344" s="92" t="s">
        <v>4827</v>
      </c>
      <c r="D344" s="92" t="s">
        <v>5826</v>
      </c>
      <c r="E344" s="92" t="s">
        <v>117</v>
      </c>
      <c r="F344" s="93" t="s">
        <v>8077</v>
      </c>
      <c r="G344" s="92">
        <v>1</v>
      </c>
      <c r="H344" s="104">
        <v>595</v>
      </c>
      <c r="I344" s="95">
        <v>0.1</v>
      </c>
      <c r="J344" s="110">
        <f t="shared" si="5"/>
        <v>535.5</v>
      </c>
    </row>
    <row r="345" spans="1:10" ht="15.75" x14ac:dyDescent="0.25">
      <c r="A345" s="92">
        <v>341</v>
      </c>
      <c r="B345" s="93" t="s">
        <v>1324</v>
      </c>
      <c r="C345" s="92" t="s">
        <v>4827</v>
      </c>
      <c r="D345" s="92" t="s">
        <v>5826</v>
      </c>
      <c r="E345" s="92" t="s">
        <v>117</v>
      </c>
      <c r="F345" s="93" t="s">
        <v>8077</v>
      </c>
      <c r="G345" s="92">
        <v>1</v>
      </c>
      <c r="H345" s="104">
        <v>595</v>
      </c>
      <c r="I345" s="95">
        <v>0.1</v>
      </c>
      <c r="J345" s="110">
        <f t="shared" si="5"/>
        <v>535.5</v>
      </c>
    </row>
    <row r="346" spans="1:10" ht="15.75" x14ac:dyDescent="0.25">
      <c r="A346" s="92">
        <v>342</v>
      </c>
      <c r="B346" s="93" t="s">
        <v>1324</v>
      </c>
      <c r="C346" s="92" t="s">
        <v>4828</v>
      </c>
      <c r="D346" s="92" t="s">
        <v>5827</v>
      </c>
      <c r="E346" s="92" t="s">
        <v>117</v>
      </c>
      <c r="F346" s="93" t="s">
        <v>8077</v>
      </c>
      <c r="G346" s="92">
        <v>1</v>
      </c>
      <c r="H346" s="104">
        <v>595</v>
      </c>
      <c r="I346" s="95">
        <v>0.1</v>
      </c>
      <c r="J346" s="110">
        <f t="shared" si="5"/>
        <v>535.5</v>
      </c>
    </row>
    <row r="347" spans="1:10" ht="15.75" x14ac:dyDescent="0.25">
      <c r="A347" s="92">
        <v>343</v>
      </c>
      <c r="B347" s="93" t="s">
        <v>1324</v>
      </c>
      <c r="C347" s="92" t="s">
        <v>4828</v>
      </c>
      <c r="D347" s="92" t="s">
        <v>5827</v>
      </c>
      <c r="E347" s="92" t="s">
        <v>117</v>
      </c>
      <c r="F347" s="93" t="s">
        <v>8077</v>
      </c>
      <c r="G347" s="92">
        <v>1</v>
      </c>
      <c r="H347" s="104">
        <v>595</v>
      </c>
      <c r="I347" s="95">
        <v>0.1</v>
      </c>
      <c r="J347" s="110">
        <f t="shared" si="5"/>
        <v>535.5</v>
      </c>
    </row>
    <row r="348" spans="1:10" ht="15.75" x14ac:dyDescent="0.25">
      <c r="A348" s="92">
        <v>344</v>
      </c>
      <c r="B348" s="93" t="s">
        <v>1324</v>
      </c>
      <c r="C348" s="92" t="s">
        <v>4828</v>
      </c>
      <c r="D348" s="92" t="s">
        <v>5827</v>
      </c>
      <c r="E348" s="92" t="s">
        <v>117</v>
      </c>
      <c r="F348" s="93" t="s">
        <v>8077</v>
      </c>
      <c r="G348" s="92">
        <v>1</v>
      </c>
      <c r="H348" s="104">
        <v>595</v>
      </c>
      <c r="I348" s="95">
        <v>0.1</v>
      </c>
      <c r="J348" s="110">
        <f t="shared" si="5"/>
        <v>535.5</v>
      </c>
    </row>
    <row r="349" spans="1:10" ht="31.5" x14ac:dyDescent="0.25">
      <c r="A349" s="92">
        <v>345</v>
      </c>
      <c r="B349" s="93" t="s">
        <v>1324</v>
      </c>
      <c r="C349" s="92" t="s">
        <v>4829</v>
      </c>
      <c r="D349" s="92" t="s">
        <v>5828</v>
      </c>
      <c r="E349" s="92" t="s">
        <v>117</v>
      </c>
      <c r="F349" s="93" t="s">
        <v>8077</v>
      </c>
      <c r="G349" s="92">
        <v>1</v>
      </c>
      <c r="H349" s="104">
        <v>995</v>
      </c>
      <c r="I349" s="95">
        <v>0.1</v>
      </c>
      <c r="J349" s="110">
        <f t="shared" si="5"/>
        <v>895.5</v>
      </c>
    </row>
    <row r="350" spans="1:10" ht="31.5" x14ac:dyDescent="0.25">
      <c r="A350" s="92">
        <v>346</v>
      </c>
      <c r="B350" s="93" t="s">
        <v>1324</v>
      </c>
      <c r="C350" s="92" t="s">
        <v>4829</v>
      </c>
      <c r="D350" s="92" t="s">
        <v>5828</v>
      </c>
      <c r="E350" s="92" t="s">
        <v>117</v>
      </c>
      <c r="F350" s="93" t="s">
        <v>8077</v>
      </c>
      <c r="G350" s="92">
        <v>1</v>
      </c>
      <c r="H350" s="104">
        <v>995</v>
      </c>
      <c r="I350" s="95">
        <v>0.1</v>
      </c>
      <c r="J350" s="110">
        <f t="shared" si="5"/>
        <v>895.5</v>
      </c>
    </row>
    <row r="351" spans="1:10" ht="31.5" x14ac:dyDescent="0.25">
      <c r="A351" s="92">
        <v>347</v>
      </c>
      <c r="B351" s="93" t="s">
        <v>1324</v>
      </c>
      <c r="C351" s="92" t="s">
        <v>4829</v>
      </c>
      <c r="D351" s="92" t="s">
        <v>5828</v>
      </c>
      <c r="E351" s="92" t="s">
        <v>117</v>
      </c>
      <c r="F351" s="93" t="s">
        <v>8077</v>
      </c>
      <c r="G351" s="92">
        <v>1</v>
      </c>
      <c r="H351" s="104">
        <v>995</v>
      </c>
      <c r="I351" s="95">
        <v>0.1</v>
      </c>
      <c r="J351" s="110">
        <f t="shared" si="5"/>
        <v>895.5</v>
      </c>
    </row>
    <row r="352" spans="1:10" ht="31.5" x14ac:dyDescent="0.25">
      <c r="A352" s="92">
        <v>348</v>
      </c>
      <c r="B352" s="93" t="s">
        <v>1324</v>
      </c>
      <c r="C352" s="92" t="s">
        <v>4830</v>
      </c>
      <c r="D352" s="92" t="s">
        <v>5829</v>
      </c>
      <c r="E352" s="92" t="s">
        <v>117</v>
      </c>
      <c r="F352" s="93" t="s">
        <v>8077</v>
      </c>
      <c r="G352" s="92">
        <v>1</v>
      </c>
      <c r="H352" s="104">
        <v>995</v>
      </c>
      <c r="I352" s="95">
        <v>0.1</v>
      </c>
      <c r="J352" s="110">
        <f t="shared" si="5"/>
        <v>895.5</v>
      </c>
    </row>
    <row r="353" spans="1:10" ht="31.5" x14ac:dyDescent="0.25">
      <c r="A353" s="92">
        <v>349</v>
      </c>
      <c r="B353" s="93" t="s">
        <v>1324</v>
      </c>
      <c r="C353" s="92" t="s">
        <v>4830</v>
      </c>
      <c r="D353" s="92" t="s">
        <v>5829</v>
      </c>
      <c r="E353" s="92" t="s">
        <v>117</v>
      </c>
      <c r="F353" s="93" t="s">
        <v>8077</v>
      </c>
      <c r="G353" s="92">
        <v>1</v>
      </c>
      <c r="H353" s="104">
        <v>995</v>
      </c>
      <c r="I353" s="95">
        <v>0.1</v>
      </c>
      <c r="J353" s="110">
        <f t="shared" si="5"/>
        <v>895.5</v>
      </c>
    </row>
    <row r="354" spans="1:10" ht="31.5" x14ac:dyDescent="0.25">
      <c r="A354" s="92">
        <v>350</v>
      </c>
      <c r="B354" s="93" t="s">
        <v>1324</v>
      </c>
      <c r="C354" s="92" t="s">
        <v>4830</v>
      </c>
      <c r="D354" s="92" t="s">
        <v>5829</v>
      </c>
      <c r="E354" s="92" t="s">
        <v>117</v>
      </c>
      <c r="F354" s="93" t="s">
        <v>8077</v>
      </c>
      <c r="G354" s="92">
        <v>1</v>
      </c>
      <c r="H354" s="104">
        <v>995</v>
      </c>
      <c r="I354" s="95">
        <v>0.1</v>
      </c>
      <c r="J354" s="110">
        <f t="shared" si="5"/>
        <v>895.5</v>
      </c>
    </row>
    <row r="355" spans="1:10" ht="47.25" x14ac:dyDescent="0.25">
      <c r="A355" s="92">
        <v>351</v>
      </c>
      <c r="B355" s="93" t="s">
        <v>1324</v>
      </c>
      <c r="C355" s="92" t="s">
        <v>4831</v>
      </c>
      <c r="D355" s="92" t="s">
        <v>5830</v>
      </c>
      <c r="E355" s="92" t="s">
        <v>117</v>
      </c>
      <c r="F355" s="93" t="s">
        <v>8077</v>
      </c>
      <c r="G355" s="92">
        <v>1</v>
      </c>
      <c r="H355" s="104">
        <v>1590</v>
      </c>
      <c r="I355" s="95">
        <v>0.1</v>
      </c>
      <c r="J355" s="110">
        <f t="shared" si="5"/>
        <v>1431</v>
      </c>
    </row>
    <row r="356" spans="1:10" ht="47.25" x14ac:dyDescent="0.25">
      <c r="A356" s="92">
        <v>352</v>
      </c>
      <c r="B356" s="93" t="s">
        <v>1324</v>
      </c>
      <c r="C356" s="92" t="s">
        <v>4831</v>
      </c>
      <c r="D356" s="92" t="s">
        <v>5830</v>
      </c>
      <c r="E356" s="92" t="s">
        <v>117</v>
      </c>
      <c r="F356" s="93" t="s">
        <v>8077</v>
      </c>
      <c r="G356" s="92">
        <v>1</v>
      </c>
      <c r="H356" s="104">
        <v>1590</v>
      </c>
      <c r="I356" s="95">
        <v>0.1</v>
      </c>
      <c r="J356" s="110">
        <f t="shared" si="5"/>
        <v>1431</v>
      </c>
    </row>
    <row r="357" spans="1:10" ht="47.25" x14ac:dyDescent="0.25">
      <c r="A357" s="92">
        <v>353</v>
      </c>
      <c r="B357" s="93" t="s">
        <v>1324</v>
      </c>
      <c r="C357" s="92" t="s">
        <v>4831</v>
      </c>
      <c r="D357" s="92" t="s">
        <v>5830</v>
      </c>
      <c r="E357" s="92" t="s">
        <v>117</v>
      </c>
      <c r="F357" s="93" t="s">
        <v>8077</v>
      </c>
      <c r="G357" s="92">
        <v>1</v>
      </c>
      <c r="H357" s="104">
        <v>1590</v>
      </c>
      <c r="I357" s="95">
        <v>0.1</v>
      </c>
      <c r="J357" s="110">
        <f t="shared" si="5"/>
        <v>1431</v>
      </c>
    </row>
    <row r="358" spans="1:10" ht="47.25" x14ac:dyDescent="0.25">
      <c r="A358" s="92">
        <v>354</v>
      </c>
      <c r="B358" s="93" t="s">
        <v>1324</v>
      </c>
      <c r="C358" s="92" t="s">
        <v>4832</v>
      </c>
      <c r="D358" s="92" t="s">
        <v>5831</v>
      </c>
      <c r="E358" s="92" t="s">
        <v>117</v>
      </c>
      <c r="F358" s="93" t="s">
        <v>8077</v>
      </c>
      <c r="G358" s="92">
        <v>1</v>
      </c>
      <c r="H358" s="104">
        <v>1590</v>
      </c>
      <c r="I358" s="95">
        <v>0.1</v>
      </c>
      <c r="J358" s="110">
        <f t="shared" si="5"/>
        <v>1431</v>
      </c>
    </row>
    <row r="359" spans="1:10" ht="47.25" x14ac:dyDescent="0.25">
      <c r="A359" s="92">
        <v>355</v>
      </c>
      <c r="B359" s="93" t="s">
        <v>1324</v>
      </c>
      <c r="C359" s="92" t="s">
        <v>4832</v>
      </c>
      <c r="D359" s="92" t="s">
        <v>5831</v>
      </c>
      <c r="E359" s="92" t="s">
        <v>117</v>
      </c>
      <c r="F359" s="93" t="s">
        <v>8077</v>
      </c>
      <c r="G359" s="92">
        <v>1</v>
      </c>
      <c r="H359" s="104">
        <v>1590</v>
      </c>
      <c r="I359" s="95">
        <v>0.1</v>
      </c>
      <c r="J359" s="110">
        <f t="shared" si="5"/>
        <v>1431</v>
      </c>
    </row>
    <row r="360" spans="1:10" ht="47.25" x14ac:dyDescent="0.25">
      <c r="A360" s="92">
        <v>356</v>
      </c>
      <c r="B360" s="93" t="s">
        <v>1324</v>
      </c>
      <c r="C360" s="92" t="s">
        <v>4832</v>
      </c>
      <c r="D360" s="92" t="s">
        <v>5831</v>
      </c>
      <c r="E360" s="92" t="s">
        <v>117</v>
      </c>
      <c r="F360" s="93" t="s">
        <v>8077</v>
      </c>
      <c r="G360" s="92">
        <v>1</v>
      </c>
      <c r="H360" s="104">
        <v>1590</v>
      </c>
      <c r="I360" s="95">
        <v>0.1</v>
      </c>
      <c r="J360" s="110">
        <f t="shared" si="5"/>
        <v>1431</v>
      </c>
    </row>
    <row r="361" spans="1:10" ht="31.5" x14ac:dyDescent="0.25">
      <c r="A361" s="92">
        <v>357</v>
      </c>
      <c r="B361" s="93" t="s">
        <v>1324</v>
      </c>
      <c r="C361" s="92" t="s">
        <v>4833</v>
      </c>
      <c r="D361" s="92" t="s">
        <v>5832</v>
      </c>
      <c r="E361" s="92" t="s">
        <v>117</v>
      </c>
      <c r="F361" s="93" t="s">
        <v>8077</v>
      </c>
      <c r="G361" s="92">
        <v>1</v>
      </c>
      <c r="H361" s="104">
        <v>995</v>
      </c>
      <c r="I361" s="95">
        <v>0.1</v>
      </c>
      <c r="J361" s="110">
        <f t="shared" si="5"/>
        <v>895.5</v>
      </c>
    </row>
    <row r="362" spans="1:10" ht="31.5" x14ac:dyDescent="0.25">
      <c r="A362" s="92">
        <v>358</v>
      </c>
      <c r="B362" s="93" t="s">
        <v>1324</v>
      </c>
      <c r="C362" s="92" t="s">
        <v>4833</v>
      </c>
      <c r="D362" s="92" t="s">
        <v>5832</v>
      </c>
      <c r="E362" s="92" t="s">
        <v>117</v>
      </c>
      <c r="F362" s="93" t="s">
        <v>8077</v>
      </c>
      <c r="G362" s="92">
        <v>1</v>
      </c>
      <c r="H362" s="104">
        <v>995</v>
      </c>
      <c r="I362" s="95">
        <v>0.1</v>
      </c>
      <c r="J362" s="110">
        <f t="shared" si="5"/>
        <v>895.5</v>
      </c>
    </row>
    <row r="363" spans="1:10" ht="31.5" x14ac:dyDescent="0.25">
      <c r="A363" s="92">
        <v>359</v>
      </c>
      <c r="B363" s="93" t="s">
        <v>1324</v>
      </c>
      <c r="C363" s="92" t="s">
        <v>4833</v>
      </c>
      <c r="D363" s="92" t="s">
        <v>5832</v>
      </c>
      <c r="E363" s="92" t="s">
        <v>117</v>
      </c>
      <c r="F363" s="93" t="s">
        <v>8077</v>
      </c>
      <c r="G363" s="92">
        <v>1</v>
      </c>
      <c r="H363" s="104">
        <v>995</v>
      </c>
      <c r="I363" s="95">
        <v>0.1</v>
      </c>
      <c r="J363" s="110">
        <f t="shared" si="5"/>
        <v>895.5</v>
      </c>
    </row>
    <row r="364" spans="1:10" ht="31.5" x14ac:dyDescent="0.25">
      <c r="A364" s="92">
        <v>360</v>
      </c>
      <c r="B364" s="93" t="s">
        <v>1324</v>
      </c>
      <c r="C364" s="92" t="s">
        <v>4834</v>
      </c>
      <c r="D364" s="92" t="s">
        <v>5833</v>
      </c>
      <c r="E364" s="92" t="s">
        <v>117</v>
      </c>
      <c r="F364" s="93" t="s">
        <v>8077</v>
      </c>
      <c r="G364" s="92">
        <v>1</v>
      </c>
      <c r="H364" s="104">
        <v>1590</v>
      </c>
      <c r="I364" s="95">
        <v>0.1</v>
      </c>
      <c r="J364" s="110">
        <f t="shared" si="5"/>
        <v>1431</v>
      </c>
    </row>
    <row r="365" spans="1:10" ht="31.5" x14ac:dyDescent="0.25">
      <c r="A365" s="92">
        <v>361</v>
      </c>
      <c r="B365" s="93" t="s">
        <v>1324</v>
      </c>
      <c r="C365" s="92" t="s">
        <v>4834</v>
      </c>
      <c r="D365" s="92" t="s">
        <v>5833</v>
      </c>
      <c r="E365" s="92" t="s">
        <v>117</v>
      </c>
      <c r="F365" s="93" t="s">
        <v>8077</v>
      </c>
      <c r="G365" s="92">
        <v>1</v>
      </c>
      <c r="H365" s="104">
        <v>1590</v>
      </c>
      <c r="I365" s="95">
        <v>0.1</v>
      </c>
      <c r="J365" s="110">
        <f t="shared" si="5"/>
        <v>1431</v>
      </c>
    </row>
    <row r="366" spans="1:10" ht="31.5" x14ac:dyDescent="0.25">
      <c r="A366" s="92">
        <v>362</v>
      </c>
      <c r="B366" s="93" t="s">
        <v>1324</v>
      </c>
      <c r="C366" s="92" t="s">
        <v>4834</v>
      </c>
      <c r="D366" s="92" t="s">
        <v>5833</v>
      </c>
      <c r="E366" s="92" t="s">
        <v>117</v>
      </c>
      <c r="F366" s="93" t="s">
        <v>8077</v>
      </c>
      <c r="G366" s="92">
        <v>1</v>
      </c>
      <c r="H366" s="104">
        <v>1590</v>
      </c>
      <c r="I366" s="95">
        <v>0.1</v>
      </c>
      <c r="J366" s="110">
        <f t="shared" si="5"/>
        <v>1431</v>
      </c>
    </row>
    <row r="367" spans="1:10" ht="31.5" x14ac:dyDescent="0.25">
      <c r="A367" s="92">
        <v>363</v>
      </c>
      <c r="B367" s="93" t="s">
        <v>1324</v>
      </c>
      <c r="C367" s="92" t="s">
        <v>4835</v>
      </c>
      <c r="D367" s="92" t="s">
        <v>5834</v>
      </c>
      <c r="E367" s="92" t="s">
        <v>117</v>
      </c>
      <c r="F367" s="93" t="s">
        <v>8077</v>
      </c>
      <c r="G367" s="92">
        <v>1</v>
      </c>
      <c r="H367" s="104">
        <v>1590</v>
      </c>
      <c r="I367" s="95">
        <v>0.1</v>
      </c>
      <c r="J367" s="110">
        <f t="shared" si="5"/>
        <v>1431</v>
      </c>
    </row>
    <row r="368" spans="1:10" ht="31.5" x14ac:dyDescent="0.25">
      <c r="A368" s="92">
        <v>364</v>
      </c>
      <c r="B368" s="93" t="s">
        <v>1324</v>
      </c>
      <c r="C368" s="92" t="s">
        <v>4835</v>
      </c>
      <c r="D368" s="92" t="s">
        <v>5834</v>
      </c>
      <c r="E368" s="92" t="s">
        <v>117</v>
      </c>
      <c r="F368" s="93" t="s">
        <v>8077</v>
      </c>
      <c r="G368" s="92">
        <v>1</v>
      </c>
      <c r="H368" s="104">
        <v>1590</v>
      </c>
      <c r="I368" s="95">
        <v>0.1</v>
      </c>
      <c r="J368" s="110">
        <f t="shared" si="5"/>
        <v>1431</v>
      </c>
    </row>
    <row r="369" spans="1:10" ht="31.5" x14ac:dyDescent="0.25">
      <c r="A369" s="92">
        <v>365</v>
      </c>
      <c r="B369" s="93" t="s">
        <v>1324</v>
      </c>
      <c r="C369" s="92" t="s">
        <v>4835</v>
      </c>
      <c r="D369" s="92" t="s">
        <v>5834</v>
      </c>
      <c r="E369" s="92" t="s">
        <v>117</v>
      </c>
      <c r="F369" s="93" t="s">
        <v>8077</v>
      </c>
      <c r="G369" s="92">
        <v>1</v>
      </c>
      <c r="H369" s="104">
        <v>1590</v>
      </c>
      <c r="I369" s="95">
        <v>0.1</v>
      </c>
      <c r="J369" s="110">
        <f t="shared" si="5"/>
        <v>1431</v>
      </c>
    </row>
    <row r="370" spans="1:10" ht="31.5" x14ac:dyDescent="0.25">
      <c r="A370" s="92">
        <v>366</v>
      </c>
      <c r="B370" s="93" t="s">
        <v>1324</v>
      </c>
      <c r="C370" s="92" t="s">
        <v>4836</v>
      </c>
      <c r="D370" s="92" t="s">
        <v>5835</v>
      </c>
      <c r="E370" s="92" t="s">
        <v>117</v>
      </c>
      <c r="F370" s="93" t="s">
        <v>8077</v>
      </c>
      <c r="G370" s="92">
        <v>1</v>
      </c>
      <c r="H370" s="104">
        <v>695</v>
      </c>
      <c r="I370" s="95">
        <v>0.1</v>
      </c>
      <c r="J370" s="110">
        <f t="shared" si="5"/>
        <v>625.5</v>
      </c>
    </row>
    <row r="371" spans="1:10" ht="31.5" x14ac:dyDescent="0.25">
      <c r="A371" s="92">
        <v>367</v>
      </c>
      <c r="B371" s="93" t="s">
        <v>1324</v>
      </c>
      <c r="C371" s="92" t="s">
        <v>4837</v>
      </c>
      <c r="D371" s="92" t="s">
        <v>5836</v>
      </c>
      <c r="E371" s="92" t="s">
        <v>117</v>
      </c>
      <c r="F371" s="93" t="s">
        <v>8077</v>
      </c>
      <c r="G371" s="92">
        <v>1</v>
      </c>
      <c r="H371" s="104">
        <v>1290</v>
      </c>
      <c r="I371" s="95">
        <v>0.1</v>
      </c>
      <c r="J371" s="110">
        <f t="shared" si="5"/>
        <v>1161</v>
      </c>
    </row>
    <row r="372" spans="1:10" ht="31.5" x14ac:dyDescent="0.25">
      <c r="A372" s="92">
        <v>368</v>
      </c>
      <c r="B372" s="93" t="s">
        <v>1324</v>
      </c>
      <c r="C372" s="92" t="s">
        <v>4837</v>
      </c>
      <c r="D372" s="92" t="s">
        <v>5836</v>
      </c>
      <c r="E372" s="92" t="s">
        <v>117</v>
      </c>
      <c r="F372" s="93" t="s">
        <v>8077</v>
      </c>
      <c r="G372" s="92">
        <v>1</v>
      </c>
      <c r="H372" s="104">
        <v>1290</v>
      </c>
      <c r="I372" s="95">
        <v>0.1</v>
      </c>
      <c r="J372" s="110">
        <f t="shared" si="5"/>
        <v>1161</v>
      </c>
    </row>
    <row r="373" spans="1:10" ht="31.5" x14ac:dyDescent="0.25">
      <c r="A373" s="92">
        <v>369</v>
      </c>
      <c r="B373" s="93" t="s">
        <v>1324</v>
      </c>
      <c r="C373" s="92" t="s">
        <v>4838</v>
      </c>
      <c r="D373" s="92" t="s">
        <v>5837</v>
      </c>
      <c r="E373" s="92" t="s">
        <v>117</v>
      </c>
      <c r="F373" s="93" t="s">
        <v>8077</v>
      </c>
      <c r="G373" s="92">
        <v>1</v>
      </c>
      <c r="H373" s="104">
        <v>995</v>
      </c>
      <c r="I373" s="95">
        <v>0.1</v>
      </c>
      <c r="J373" s="110">
        <f t="shared" si="5"/>
        <v>895.5</v>
      </c>
    </row>
    <row r="374" spans="1:10" ht="31.5" x14ac:dyDescent="0.25">
      <c r="A374" s="92">
        <v>370</v>
      </c>
      <c r="B374" s="93" t="s">
        <v>1324</v>
      </c>
      <c r="C374" s="92" t="s">
        <v>4839</v>
      </c>
      <c r="D374" s="92" t="s">
        <v>5838</v>
      </c>
      <c r="E374" s="92" t="s">
        <v>117</v>
      </c>
      <c r="F374" s="93" t="s">
        <v>8077</v>
      </c>
      <c r="G374" s="92">
        <v>1</v>
      </c>
      <c r="H374" s="104">
        <v>1590</v>
      </c>
      <c r="I374" s="95">
        <v>0.1</v>
      </c>
      <c r="J374" s="110">
        <f t="shared" si="5"/>
        <v>1431</v>
      </c>
    </row>
    <row r="375" spans="1:10" ht="15.75" x14ac:dyDescent="0.25">
      <c r="A375" s="92">
        <v>371</v>
      </c>
      <c r="B375" s="93" t="s">
        <v>1324</v>
      </c>
      <c r="C375" s="92" t="s">
        <v>4847</v>
      </c>
      <c r="D375" s="92" t="s">
        <v>5839</v>
      </c>
      <c r="E375" s="92" t="s">
        <v>117</v>
      </c>
      <c r="F375" s="93" t="s">
        <v>8077</v>
      </c>
      <c r="G375" s="92">
        <v>1</v>
      </c>
      <c r="H375" s="104">
        <v>250</v>
      </c>
      <c r="I375" s="95">
        <v>0.1</v>
      </c>
      <c r="J375" s="110">
        <f t="shared" si="5"/>
        <v>225</v>
      </c>
    </row>
    <row r="376" spans="1:10" ht="15.75" x14ac:dyDescent="0.25">
      <c r="A376" s="92">
        <v>372</v>
      </c>
      <c r="B376" s="93" t="s">
        <v>1324</v>
      </c>
      <c r="C376" s="92" t="s">
        <v>4847</v>
      </c>
      <c r="D376" s="92" t="s">
        <v>5839</v>
      </c>
      <c r="E376" s="92" t="s">
        <v>117</v>
      </c>
      <c r="F376" s="93" t="s">
        <v>8077</v>
      </c>
      <c r="G376" s="92">
        <v>1</v>
      </c>
      <c r="H376" s="104">
        <v>250</v>
      </c>
      <c r="I376" s="95">
        <v>0.1</v>
      </c>
      <c r="J376" s="110">
        <f t="shared" si="5"/>
        <v>225</v>
      </c>
    </row>
    <row r="377" spans="1:10" ht="15.75" x14ac:dyDescent="0.25">
      <c r="A377" s="92">
        <v>373</v>
      </c>
      <c r="B377" s="93" t="s">
        <v>1324</v>
      </c>
      <c r="C377" s="92" t="s">
        <v>4847</v>
      </c>
      <c r="D377" s="92" t="s">
        <v>5839</v>
      </c>
      <c r="E377" s="92" t="s">
        <v>117</v>
      </c>
      <c r="F377" s="93" t="s">
        <v>8077</v>
      </c>
      <c r="G377" s="92">
        <v>1</v>
      </c>
      <c r="H377" s="104">
        <v>250</v>
      </c>
      <c r="I377" s="95">
        <v>0.1</v>
      </c>
      <c r="J377" s="110">
        <f t="shared" si="5"/>
        <v>225</v>
      </c>
    </row>
    <row r="378" spans="1:10" ht="15.75" x14ac:dyDescent="0.25">
      <c r="A378" s="92">
        <v>374</v>
      </c>
      <c r="B378" s="93" t="s">
        <v>1324</v>
      </c>
      <c r="C378" s="92" t="s">
        <v>4851</v>
      </c>
      <c r="D378" s="92" t="s">
        <v>5840</v>
      </c>
      <c r="E378" s="92" t="s">
        <v>117</v>
      </c>
      <c r="F378" s="93" t="s">
        <v>8077</v>
      </c>
      <c r="G378" s="92">
        <v>1</v>
      </c>
      <c r="H378" s="104">
        <v>143</v>
      </c>
      <c r="I378" s="95">
        <v>0.1</v>
      </c>
      <c r="J378" s="110">
        <f t="shared" si="5"/>
        <v>128.70000000000002</v>
      </c>
    </row>
    <row r="379" spans="1:10" ht="15.75" x14ac:dyDescent="0.25">
      <c r="A379" s="92">
        <v>375</v>
      </c>
      <c r="B379" s="93" t="s">
        <v>1324</v>
      </c>
      <c r="C379" s="92" t="s">
        <v>4851</v>
      </c>
      <c r="D379" s="92" t="s">
        <v>5840</v>
      </c>
      <c r="E379" s="92" t="s">
        <v>117</v>
      </c>
      <c r="F379" s="93" t="s">
        <v>8077</v>
      </c>
      <c r="G379" s="92">
        <v>1</v>
      </c>
      <c r="H379" s="104">
        <v>143</v>
      </c>
      <c r="I379" s="95">
        <v>0.1</v>
      </c>
      <c r="J379" s="110">
        <f t="shared" si="5"/>
        <v>128.70000000000002</v>
      </c>
    </row>
    <row r="380" spans="1:10" ht="15.75" x14ac:dyDescent="0.25">
      <c r="A380" s="92">
        <v>376</v>
      </c>
      <c r="B380" s="93" t="s">
        <v>1324</v>
      </c>
      <c r="C380" s="92" t="s">
        <v>4851</v>
      </c>
      <c r="D380" s="92" t="s">
        <v>5840</v>
      </c>
      <c r="E380" s="92" t="s">
        <v>117</v>
      </c>
      <c r="F380" s="93" t="s">
        <v>8077</v>
      </c>
      <c r="G380" s="92">
        <v>1</v>
      </c>
      <c r="H380" s="104">
        <v>143</v>
      </c>
      <c r="I380" s="95">
        <v>0.1</v>
      </c>
      <c r="J380" s="110">
        <f t="shared" si="5"/>
        <v>128.70000000000002</v>
      </c>
    </row>
    <row r="381" spans="1:10" ht="15.75" x14ac:dyDescent="0.25">
      <c r="A381" s="92">
        <v>377</v>
      </c>
      <c r="B381" s="93" t="s">
        <v>1324</v>
      </c>
      <c r="C381" s="92" t="s">
        <v>4851</v>
      </c>
      <c r="D381" s="92" t="s">
        <v>5840</v>
      </c>
      <c r="E381" s="92" t="s">
        <v>117</v>
      </c>
      <c r="F381" s="93" t="s">
        <v>8077</v>
      </c>
      <c r="G381" s="92">
        <v>1</v>
      </c>
      <c r="H381" s="104">
        <v>143</v>
      </c>
      <c r="I381" s="95">
        <v>0.1</v>
      </c>
      <c r="J381" s="110">
        <f t="shared" si="5"/>
        <v>128.70000000000002</v>
      </c>
    </row>
    <row r="382" spans="1:10" ht="31.5" x14ac:dyDescent="0.25">
      <c r="A382" s="92">
        <v>378</v>
      </c>
      <c r="B382" s="93" t="s">
        <v>1324</v>
      </c>
      <c r="C382" s="92" t="s">
        <v>4852</v>
      </c>
      <c r="D382" s="92" t="s">
        <v>5841</v>
      </c>
      <c r="E382" s="92" t="s">
        <v>117</v>
      </c>
      <c r="F382" s="93" t="s">
        <v>8077</v>
      </c>
      <c r="G382" s="92">
        <v>1</v>
      </c>
      <c r="H382" s="104">
        <v>215</v>
      </c>
      <c r="I382" s="95">
        <v>0.1</v>
      </c>
      <c r="J382" s="110">
        <f t="shared" si="5"/>
        <v>193.5</v>
      </c>
    </row>
    <row r="383" spans="1:10" ht="31.5" x14ac:dyDescent="0.25">
      <c r="A383" s="92">
        <v>379</v>
      </c>
      <c r="B383" s="93" t="s">
        <v>1324</v>
      </c>
      <c r="C383" s="92" t="s">
        <v>4852</v>
      </c>
      <c r="D383" s="92" t="s">
        <v>5841</v>
      </c>
      <c r="E383" s="92" t="s">
        <v>117</v>
      </c>
      <c r="F383" s="93" t="s">
        <v>8077</v>
      </c>
      <c r="G383" s="92">
        <v>1</v>
      </c>
      <c r="H383" s="104">
        <v>215</v>
      </c>
      <c r="I383" s="95">
        <v>0.1</v>
      </c>
      <c r="J383" s="110">
        <f t="shared" si="5"/>
        <v>193.5</v>
      </c>
    </row>
    <row r="384" spans="1:10" ht="31.5" x14ac:dyDescent="0.25">
      <c r="A384" s="92">
        <v>380</v>
      </c>
      <c r="B384" s="93" t="s">
        <v>1324</v>
      </c>
      <c r="C384" s="92" t="s">
        <v>4852</v>
      </c>
      <c r="D384" s="92" t="s">
        <v>5841</v>
      </c>
      <c r="E384" s="92" t="s">
        <v>117</v>
      </c>
      <c r="F384" s="93" t="s">
        <v>8077</v>
      </c>
      <c r="G384" s="92">
        <v>1</v>
      </c>
      <c r="H384" s="104">
        <v>215</v>
      </c>
      <c r="I384" s="95">
        <v>0.1</v>
      </c>
      <c r="J384" s="110">
        <f t="shared" si="5"/>
        <v>193.5</v>
      </c>
    </row>
    <row r="385" spans="1:10" ht="31.5" x14ac:dyDescent="0.25">
      <c r="A385" s="92">
        <v>381</v>
      </c>
      <c r="B385" s="93" t="s">
        <v>1324</v>
      </c>
      <c r="C385" s="92" t="s">
        <v>4860</v>
      </c>
      <c r="D385" s="92" t="s">
        <v>5842</v>
      </c>
      <c r="E385" s="92" t="s">
        <v>117</v>
      </c>
      <c r="F385" s="93" t="s">
        <v>8077</v>
      </c>
      <c r="G385" s="92">
        <v>1</v>
      </c>
      <c r="H385" s="104">
        <v>995</v>
      </c>
      <c r="I385" s="95">
        <v>0.1</v>
      </c>
      <c r="J385" s="110">
        <f t="shared" si="5"/>
        <v>895.5</v>
      </c>
    </row>
    <row r="386" spans="1:10" ht="31.5" x14ac:dyDescent="0.25">
      <c r="A386" s="92">
        <v>382</v>
      </c>
      <c r="B386" s="93" t="s">
        <v>1324</v>
      </c>
      <c r="C386" s="92" t="s">
        <v>4860</v>
      </c>
      <c r="D386" s="92" t="s">
        <v>5842</v>
      </c>
      <c r="E386" s="92" t="s">
        <v>117</v>
      </c>
      <c r="F386" s="93" t="s">
        <v>8077</v>
      </c>
      <c r="G386" s="92">
        <v>1</v>
      </c>
      <c r="H386" s="104">
        <v>995</v>
      </c>
      <c r="I386" s="95">
        <v>0.1</v>
      </c>
      <c r="J386" s="110">
        <f t="shared" si="5"/>
        <v>895.5</v>
      </c>
    </row>
    <row r="387" spans="1:10" ht="31.5" x14ac:dyDescent="0.25">
      <c r="A387" s="92">
        <v>383</v>
      </c>
      <c r="B387" s="93" t="s">
        <v>1324</v>
      </c>
      <c r="C387" s="92" t="s">
        <v>4860</v>
      </c>
      <c r="D387" s="92" t="s">
        <v>5842</v>
      </c>
      <c r="E387" s="92" t="s">
        <v>117</v>
      </c>
      <c r="F387" s="93" t="s">
        <v>8077</v>
      </c>
      <c r="G387" s="92">
        <v>1</v>
      </c>
      <c r="H387" s="104">
        <v>995</v>
      </c>
      <c r="I387" s="95">
        <v>0.1</v>
      </c>
      <c r="J387" s="110">
        <f t="shared" si="5"/>
        <v>895.5</v>
      </c>
    </row>
    <row r="388" spans="1:10" ht="47.25" x14ac:dyDescent="0.25">
      <c r="A388" s="92">
        <v>384</v>
      </c>
      <c r="B388" s="93" t="s">
        <v>1324</v>
      </c>
      <c r="C388" s="92" t="s">
        <v>4861</v>
      </c>
      <c r="D388" s="92" t="s">
        <v>5843</v>
      </c>
      <c r="E388" s="92" t="s">
        <v>117</v>
      </c>
      <c r="F388" s="93" t="s">
        <v>8077</v>
      </c>
      <c r="G388" s="92">
        <v>1</v>
      </c>
      <c r="H388" s="104">
        <v>1590</v>
      </c>
      <c r="I388" s="95">
        <v>0.1</v>
      </c>
      <c r="J388" s="110">
        <f t="shared" si="5"/>
        <v>1431</v>
      </c>
    </row>
    <row r="389" spans="1:10" ht="47.25" x14ac:dyDescent="0.25">
      <c r="A389" s="92">
        <v>385</v>
      </c>
      <c r="B389" s="93" t="s">
        <v>1324</v>
      </c>
      <c r="C389" s="92" t="s">
        <v>4861</v>
      </c>
      <c r="D389" s="92" t="s">
        <v>5843</v>
      </c>
      <c r="E389" s="92" t="s">
        <v>117</v>
      </c>
      <c r="F389" s="93" t="s">
        <v>8077</v>
      </c>
      <c r="G389" s="92">
        <v>1</v>
      </c>
      <c r="H389" s="104">
        <v>1590</v>
      </c>
      <c r="I389" s="95">
        <v>0.1</v>
      </c>
      <c r="J389" s="110">
        <f t="shared" ref="J389:J452" si="6">H389*(1-I389)</f>
        <v>1431</v>
      </c>
    </row>
    <row r="390" spans="1:10" ht="47.25" x14ac:dyDescent="0.25">
      <c r="A390" s="92">
        <v>386</v>
      </c>
      <c r="B390" s="93" t="s">
        <v>1324</v>
      </c>
      <c r="C390" s="92" t="s">
        <v>4861</v>
      </c>
      <c r="D390" s="92" t="s">
        <v>5843</v>
      </c>
      <c r="E390" s="92" t="s">
        <v>117</v>
      </c>
      <c r="F390" s="93" t="s">
        <v>8077</v>
      </c>
      <c r="G390" s="92">
        <v>1</v>
      </c>
      <c r="H390" s="104">
        <v>1590</v>
      </c>
      <c r="I390" s="95">
        <v>0.1</v>
      </c>
      <c r="J390" s="110">
        <f t="shared" si="6"/>
        <v>1431</v>
      </c>
    </row>
    <row r="391" spans="1:10" ht="15.75" x14ac:dyDescent="0.25">
      <c r="A391" s="92">
        <v>387</v>
      </c>
      <c r="B391" s="93" t="s">
        <v>1324</v>
      </c>
      <c r="C391" s="92" t="s">
        <v>4862</v>
      </c>
      <c r="D391" s="92" t="s">
        <v>5844</v>
      </c>
      <c r="E391" s="92" t="s">
        <v>117</v>
      </c>
      <c r="F391" s="93" t="s">
        <v>8077</v>
      </c>
      <c r="G391" s="92">
        <v>1</v>
      </c>
      <c r="H391" s="104">
        <v>695</v>
      </c>
      <c r="I391" s="95">
        <v>0.1</v>
      </c>
      <c r="J391" s="110">
        <f t="shared" si="6"/>
        <v>625.5</v>
      </c>
    </row>
    <row r="392" spans="1:10" ht="15.75" x14ac:dyDescent="0.25">
      <c r="A392" s="92">
        <v>388</v>
      </c>
      <c r="B392" s="93" t="s">
        <v>1324</v>
      </c>
      <c r="C392" s="92" t="s">
        <v>4862</v>
      </c>
      <c r="D392" s="92" t="s">
        <v>5844</v>
      </c>
      <c r="E392" s="92" t="s">
        <v>117</v>
      </c>
      <c r="F392" s="93" t="s">
        <v>8077</v>
      </c>
      <c r="G392" s="92">
        <v>1</v>
      </c>
      <c r="H392" s="104">
        <v>695</v>
      </c>
      <c r="I392" s="95">
        <v>0.1</v>
      </c>
      <c r="J392" s="110">
        <f t="shared" si="6"/>
        <v>625.5</v>
      </c>
    </row>
    <row r="393" spans="1:10" ht="15.75" x14ac:dyDescent="0.25">
      <c r="A393" s="92">
        <v>389</v>
      </c>
      <c r="B393" s="93" t="s">
        <v>1324</v>
      </c>
      <c r="C393" s="92" t="s">
        <v>4862</v>
      </c>
      <c r="D393" s="92" t="s">
        <v>5844</v>
      </c>
      <c r="E393" s="92" t="s">
        <v>117</v>
      </c>
      <c r="F393" s="93" t="s">
        <v>8077</v>
      </c>
      <c r="G393" s="92">
        <v>1</v>
      </c>
      <c r="H393" s="104">
        <v>695</v>
      </c>
      <c r="I393" s="95">
        <v>0.1</v>
      </c>
      <c r="J393" s="110">
        <f t="shared" si="6"/>
        <v>625.5</v>
      </c>
    </row>
    <row r="394" spans="1:10" ht="47.25" x14ac:dyDescent="0.25">
      <c r="A394" s="92">
        <v>390</v>
      </c>
      <c r="B394" s="93" t="s">
        <v>1324</v>
      </c>
      <c r="C394" s="92" t="s">
        <v>4863</v>
      </c>
      <c r="D394" s="92" t="s">
        <v>5845</v>
      </c>
      <c r="E394" s="92" t="s">
        <v>117</v>
      </c>
      <c r="F394" s="93" t="s">
        <v>8077</v>
      </c>
      <c r="G394" s="92">
        <v>1</v>
      </c>
      <c r="H394" s="104">
        <v>945</v>
      </c>
      <c r="I394" s="95">
        <v>0.1</v>
      </c>
      <c r="J394" s="110">
        <f t="shared" si="6"/>
        <v>850.5</v>
      </c>
    </row>
    <row r="395" spans="1:10" ht="47.25" x14ac:dyDescent="0.25">
      <c r="A395" s="92">
        <v>391</v>
      </c>
      <c r="B395" s="93" t="s">
        <v>1324</v>
      </c>
      <c r="C395" s="92" t="s">
        <v>4863</v>
      </c>
      <c r="D395" s="92" t="s">
        <v>5845</v>
      </c>
      <c r="E395" s="92" t="s">
        <v>117</v>
      </c>
      <c r="F395" s="93" t="s">
        <v>8077</v>
      </c>
      <c r="G395" s="92">
        <v>1</v>
      </c>
      <c r="H395" s="104">
        <v>945</v>
      </c>
      <c r="I395" s="95">
        <v>0.1</v>
      </c>
      <c r="J395" s="110">
        <f t="shared" si="6"/>
        <v>850.5</v>
      </c>
    </row>
    <row r="396" spans="1:10" ht="47.25" x14ac:dyDescent="0.25">
      <c r="A396" s="92">
        <v>392</v>
      </c>
      <c r="B396" s="93" t="s">
        <v>1324</v>
      </c>
      <c r="C396" s="92" t="s">
        <v>4863</v>
      </c>
      <c r="D396" s="92" t="s">
        <v>5845</v>
      </c>
      <c r="E396" s="92" t="s">
        <v>117</v>
      </c>
      <c r="F396" s="93" t="s">
        <v>8077</v>
      </c>
      <c r="G396" s="92">
        <v>1</v>
      </c>
      <c r="H396" s="104">
        <v>945</v>
      </c>
      <c r="I396" s="95">
        <v>0.1</v>
      </c>
      <c r="J396" s="110">
        <f t="shared" si="6"/>
        <v>850.5</v>
      </c>
    </row>
    <row r="397" spans="1:10" ht="47.25" x14ac:dyDescent="0.25">
      <c r="A397" s="92">
        <v>393</v>
      </c>
      <c r="B397" s="93" t="s">
        <v>1324</v>
      </c>
      <c r="C397" s="92" t="s">
        <v>4863</v>
      </c>
      <c r="D397" s="92" t="s">
        <v>5845</v>
      </c>
      <c r="E397" s="92" t="s">
        <v>117</v>
      </c>
      <c r="F397" s="93" t="s">
        <v>8077</v>
      </c>
      <c r="G397" s="92">
        <v>1</v>
      </c>
      <c r="H397" s="104">
        <v>945</v>
      </c>
      <c r="I397" s="95">
        <v>0.1</v>
      </c>
      <c r="J397" s="110">
        <f t="shared" si="6"/>
        <v>850.5</v>
      </c>
    </row>
    <row r="398" spans="1:10" ht="47.25" x14ac:dyDescent="0.25">
      <c r="A398" s="92">
        <v>394</v>
      </c>
      <c r="B398" s="93" t="s">
        <v>1324</v>
      </c>
      <c r="C398" s="92" t="s">
        <v>4863</v>
      </c>
      <c r="D398" s="92" t="s">
        <v>5845</v>
      </c>
      <c r="E398" s="92" t="s">
        <v>117</v>
      </c>
      <c r="F398" s="93" t="s">
        <v>8077</v>
      </c>
      <c r="G398" s="92">
        <v>1</v>
      </c>
      <c r="H398" s="104">
        <v>945</v>
      </c>
      <c r="I398" s="95">
        <v>0.1</v>
      </c>
      <c r="J398" s="110">
        <f t="shared" si="6"/>
        <v>850.5</v>
      </c>
    </row>
    <row r="399" spans="1:10" ht="47.25" x14ac:dyDescent="0.25">
      <c r="A399" s="92">
        <v>395</v>
      </c>
      <c r="B399" s="93" t="s">
        <v>1324</v>
      </c>
      <c r="C399" s="92" t="s">
        <v>4863</v>
      </c>
      <c r="D399" s="92" t="s">
        <v>5845</v>
      </c>
      <c r="E399" s="92" t="s">
        <v>117</v>
      </c>
      <c r="F399" s="93" t="s">
        <v>8077</v>
      </c>
      <c r="G399" s="92">
        <v>1</v>
      </c>
      <c r="H399" s="104">
        <v>945</v>
      </c>
      <c r="I399" s="95">
        <v>0.1</v>
      </c>
      <c r="J399" s="110">
        <f t="shared" si="6"/>
        <v>850.5</v>
      </c>
    </row>
    <row r="400" spans="1:10" ht="15.75" x14ac:dyDescent="0.25">
      <c r="A400" s="92">
        <v>396</v>
      </c>
      <c r="B400" s="93" t="s">
        <v>1324</v>
      </c>
      <c r="C400" s="92" t="s">
        <v>4869</v>
      </c>
      <c r="D400" s="92" t="s">
        <v>5846</v>
      </c>
      <c r="E400" s="92" t="s">
        <v>117</v>
      </c>
      <c r="F400" s="93" t="s">
        <v>8077</v>
      </c>
      <c r="G400" s="92">
        <v>3</v>
      </c>
      <c r="H400" s="104">
        <v>3100</v>
      </c>
      <c r="I400" s="95">
        <v>0.1</v>
      </c>
      <c r="J400" s="110">
        <f t="shared" si="6"/>
        <v>2790</v>
      </c>
    </row>
    <row r="401" spans="1:10" ht="15.75" x14ac:dyDescent="0.25">
      <c r="A401" s="92">
        <v>397</v>
      </c>
      <c r="B401" s="93" t="s">
        <v>1324</v>
      </c>
      <c r="C401" s="92" t="s">
        <v>4870</v>
      </c>
      <c r="D401" s="92" t="s">
        <v>5847</v>
      </c>
      <c r="E401" s="92" t="s">
        <v>117</v>
      </c>
      <c r="F401" s="93" t="s">
        <v>8077</v>
      </c>
      <c r="G401" s="92">
        <v>3</v>
      </c>
      <c r="H401" s="104">
        <v>4100</v>
      </c>
      <c r="I401" s="95">
        <v>0.1</v>
      </c>
      <c r="J401" s="110">
        <f t="shared" si="6"/>
        <v>3690</v>
      </c>
    </row>
    <row r="402" spans="1:10" ht="31.5" x14ac:dyDescent="0.25">
      <c r="A402" s="92">
        <v>398</v>
      </c>
      <c r="B402" s="93" t="s">
        <v>1324</v>
      </c>
      <c r="C402" s="92" t="s">
        <v>4871</v>
      </c>
      <c r="D402" s="92" t="s">
        <v>5848</v>
      </c>
      <c r="E402" s="92" t="s">
        <v>117</v>
      </c>
      <c r="F402" s="93" t="s">
        <v>8077</v>
      </c>
      <c r="G402" s="92">
        <v>3</v>
      </c>
      <c r="H402" s="104">
        <v>4095</v>
      </c>
      <c r="I402" s="95">
        <v>0.1</v>
      </c>
      <c r="J402" s="110">
        <f t="shared" si="6"/>
        <v>3685.5</v>
      </c>
    </row>
    <row r="403" spans="1:10" ht="31.5" x14ac:dyDescent="0.25">
      <c r="A403" s="92">
        <v>399</v>
      </c>
      <c r="B403" s="93" t="s">
        <v>1324</v>
      </c>
      <c r="C403" s="92" t="s">
        <v>4872</v>
      </c>
      <c r="D403" s="92" t="s">
        <v>5849</v>
      </c>
      <c r="E403" s="92" t="s">
        <v>117</v>
      </c>
      <c r="F403" s="93" t="s">
        <v>8077</v>
      </c>
      <c r="G403" s="92">
        <v>3</v>
      </c>
      <c r="H403" s="104">
        <v>5095</v>
      </c>
      <c r="I403" s="95">
        <v>0.1</v>
      </c>
      <c r="J403" s="110">
        <f t="shared" si="6"/>
        <v>4585.5</v>
      </c>
    </row>
    <row r="404" spans="1:10" ht="15.75" x14ac:dyDescent="0.25">
      <c r="A404" s="92">
        <v>400</v>
      </c>
      <c r="B404" s="93" t="s">
        <v>1324</v>
      </c>
      <c r="C404" s="92" t="s">
        <v>4873</v>
      </c>
      <c r="D404" s="92" t="s">
        <v>5850</v>
      </c>
      <c r="E404" s="92" t="s">
        <v>117</v>
      </c>
      <c r="F404" s="93" t="s">
        <v>8077</v>
      </c>
      <c r="G404" s="92">
        <v>3</v>
      </c>
      <c r="H404" s="104">
        <v>4200</v>
      </c>
      <c r="I404" s="95">
        <v>0.1</v>
      </c>
      <c r="J404" s="110">
        <f t="shared" si="6"/>
        <v>3780</v>
      </c>
    </row>
    <row r="405" spans="1:10" ht="31.5" x14ac:dyDescent="0.25">
      <c r="A405" s="92">
        <v>401</v>
      </c>
      <c r="B405" s="93" t="s">
        <v>1324</v>
      </c>
      <c r="C405" s="92" t="s">
        <v>4874</v>
      </c>
      <c r="D405" s="92" t="s">
        <v>5851</v>
      </c>
      <c r="E405" s="92" t="s">
        <v>117</v>
      </c>
      <c r="F405" s="93" t="s">
        <v>8077</v>
      </c>
      <c r="G405" s="92">
        <v>3</v>
      </c>
      <c r="H405" s="104">
        <v>4195</v>
      </c>
      <c r="I405" s="95">
        <v>0.1</v>
      </c>
      <c r="J405" s="110">
        <f t="shared" si="6"/>
        <v>3775.5</v>
      </c>
    </row>
    <row r="406" spans="1:10" ht="31.5" x14ac:dyDescent="0.25">
      <c r="A406" s="92">
        <v>402</v>
      </c>
      <c r="B406" s="93" t="s">
        <v>1324</v>
      </c>
      <c r="C406" s="92" t="s">
        <v>4875</v>
      </c>
      <c r="D406" s="92" t="s">
        <v>5852</v>
      </c>
      <c r="E406" s="92" t="s">
        <v>117</v>
      </c>
      <c r="F406" s="93" t="s">
        <v>8077</v>
      </c>
      <c r="G406" s="92">
        <v>3</v>
      </c>
      <c r="H406" s="104">
        <v>5195</v>
      </c>
      <c r="I406" s="95">
        <v>0.1</v>
      </c>
      <c r="J406" s="110">
        <f t="shared" si="6"/>
        <v>4675.5</v>
      </c>
    </row>
    <row r="407" spans="1:10" ht="31.5" x14ac:dyDescent="0.25">
      <c r="A407" s="92">
        <v>403</v>
      </c>
      <c r="B407" s="93" t="s">
        <v>1324</v>
      </c>
      <c r="C407" s="92" t="s">
        <v>4876</v>
      </c>
      <c r="D407" s="92" t="s">
        <v>5853</v>
      </c>
      <c r="E407" s="92" t="s">
        <v>117</v>
      </c>
      <c r="F407" s="93" t="s">
        <v>8077</v>
      </c>
      <c r="G407" s="92">
        <v>3</v>
      </c>
      <c r="H407" s="104">
        <v>9190</v>
      </c>
      <c r="I407" s="95">
        <v>0.1</v>
      </c>
      <c r="J407" s="110">
        <f t="shared" si="6"/>
        <v>8271</v>
      </c>
    </row>
    <row r="408" spans="1:10" ht="31.5" x14ac:dyDescent="0.25">
      <c r="A408" s="92">
        <v>404</v>
      </c>
      <c r="B408" s="93" t="s">
        <v>1324</v>
      </c>
      <c r="C408" s="92" t="s">
        <v>4876</v>
      </c>
      <c r="D408" s="92" t="s">
        <v>5853</v>
      </c>
      <c r="E408" s="92" t="s">
        <v>117</v>
      </c>
      <c r="F408" s="93" t="s">
        <v>8077</v>
      </c>
      <c r="G408" s="92">
        <v>3</v>
      </c>
      <c r="H408" s="104">
        <v>9190</v>
      </c>
      <c r="I408" s="95">
        <v>0.1</v>
      </c>
      <c r="J408" s="110">
        <f t="shared" si="6"/>
        <v>8271</v>
      </c>
    </row>
    <row r="409" spans="1:10" ht="31.5" x14ac:dyDescent="0.25">
      <c r="A409" s="92">
        <v>405</v>
      </c>
      <c r="B409" s="93" t="s">
        <v>1324</v>
      </c>
      <c r="C409" s="92" t="s">
        <v>4876</v>
      </c>
      <c r="D409" s="92" t="s">
        <v>5853</v>
      </c>
      <c r="E409" s="92" t="s">
        <v>117</v>
      </c>
      <c r="F409" s="93" t="s">
        <v>8077</v>
      </c>
      <c r="G409" s="92">
        <v>3</v>
      </c>
      <c r="H409" s="104">
        <v>9190</v>
      </c>
      <c r="I409" s="95">
        <v>0.1</v>
      </c>
      <c r="J409" s="110">
        <f t="shared" si="6"/>
        <v>8271</v>
      </c>
    </row>
    <row r="410" spans="1:10" ht="31.5" x14ac:dyDescent="0.25">
      <c r="A410" s="92">
        <v>406</v>
      </c>
      <c r="B410" s="93" t="s">
        <v>1324</v>
      </c>
      <c r="C410" s="92" t="s">
        <v>4877</v>
      </c>
      <c r="D410" s="92" t="s">
        <v>5854</v>
      </c>
      <c r="E410" s="92" t="s">
        <v>117</v>
      </c>
      <c r="F410" s="93" t="s">
        <v>8077</v>
      </c>
      <c r="G410" s="92">
        <v>1</v>
      </c>
      <c r="H410" s="104">
        <v>500</v>
      </c>
      <c r="I410" s="95">
        <v>0.1</v>
      </c>
      <c r="J410" s="110">
        <f t="shared" si="6"/>
        <v>450</v>
      </c>
    </row>
    <row r="411" spans="1:10" ht="31.5" x14ac:dyDescent="0.25">
      <c r="A411" s="92">
        <v>407</v>
      </c>
      <c r="B411" s="93" t="s">
        <v>1324</v>
      </c>
      <c r="C411" s="92" t="s">
        <v>4877</v>
      </c>
      <c r="D411" s="92" t="s">
        <v>5854</v>
      </c>
      <c r="E411" s="92" t="s">
        <v>117</v>
      </c>
      <c r="F411" s="93" t="s">
        <v>8077</v>
      </c>
      <c r="G411" s="92">
        <v>1</v>
      </c>
      <c r="H411" s="104">
        <v>500</v>
      </c>
      <c r="I411" s="95">
        <v>0.1</v>
      </c>
      <c r="J411" s="110">
        <f t="shared" si="6"/>
        <v>450</v>
      </c>
    </row>
    <row r="412" spans="1:10" ht="31.5" x14ac:dyDescent="0.25">
      <c r="A412" s="92">
        <v>408</v>
      </c>
      <c r="B412" s="93" t="s">
        <v>1324</v>
      </c>
      <c r="C412" s="92" t="s">
        <v>4877</v>
      </c>
      <c r="D412" s="92" t="s">
        <v>5854</v>
      </c>
      <c r="E412" s="92" t="s">
        <v>117</v>
      </c>
      <c r="F412" s="93" t="s">
        <v>8077</v>
      </c>
      <c r="G412" s="92">
        <v>1</v>
      </c>
      <c r="H412" s="104">
        <v>500</v>
      </c>
      <c r="I412" s="95">
        <v>0.1</v>
      </c>
      <c r="J412" s="110">
        <f t="shared" si="6"/>
        <v>450</v>
      </c>
    </row>
    <row r="413" spans="1:10" ht="31.5" x14ac:dyDescent="0.25">
      <c r="A413" s="92">
        <v>409</v>
      </c>
      <c r="B413" s="93" t="s">
        <v>1324</v>
      </c>
      <c r="C413" s="92" t="s">
        <v>4877</v>
      </c>
      <c r="D413" s="92" t="s">
        <v>5854</v>
      </c>
      <c r="E413" s="92" t="s">
        <v>117</v>
      </c>
      <c r="F413" s="93" t="s">
        <v>8077</v>
      </c>
      <c r="G413" s="92">
        <v>1</v>
      </c>
      <c r="H413" s="104">
        <v>500</v>
      </c>
      <c r="I413" s="95">
        <v>0.1</v>
      </c>
      <c r="J413" s="110">
        <f t="shared" si="6"/>
        <v>450</v>
      </c>
    </row>
    <row r="414" spans="1:10" ht="31.5" x14ac:dyDescent="0.25">
      <c r="A414" s="92">
        <v>410</v>
      </c>
      <c r="B414" s="93" t="s">
        <v>1324</v>
      </c>
      <c r="C414" s="92" t="s">
        <v>4877</v>
      </c>
      <c r="D414" s="92" t="s">
        <v>5854</v>
      </c>
      <c r="E414" s="92" t="s">
        <v>117</v>
      </c>
      <c r="F414" s="93" t="s">
        <v>8077</v>
      </c>
      <c r="G414" s="92">
        <v>1</v>
      </c>
      <c r="H414" s="104">
        <v>500</v>
      </c>
      <c r="I414" s="95">
        <v>0.1</v>
      </c>
      <c r="J414" s="110">
        <f t="shared" si="6"/>
        <v>450</v>
      </c>
    </row>
    <row r="415" spans="1:10" ht="15.75" x14ac:dyDescent="0.25">
      <c r="A415" s="92">
        <v>411</v>
      </c>
      <c r="B415" s="93" t="s">
        <v>1324</v>
      </c>
      <c r="C415" s="92" t="s">
        <v>4878</v>
      </c>
      <c r="D415" s="92" t="s">
        <v>5855</v>
      </c>
      <c r="E415" s="92" t="s">
        <v>117</v>
      </c>
      <c r="F415" s="93" t="s">
        <v>8077</v>
      </c>
      <c r="G415" s="92">
        <v>1</v>
      </c>
      <c r="H415" s="104">
        <v>3995</v>
      </c>
      <c r="I415" s="95">
        <v>0.1</v>
      </c>
      <c r="J415" s="110">
        <f t="shared" si="6"/>
        <v>3595.5</v>
      </c>
    </row>
    <row r="416" spans="1:10" ht="15.75" x14ac:dyDescent="0.25">
      <c r="A416" s="92">
        <v>412</v>
      </c>
      <c r="B416" s="93" t="s">
        <v>1324</v>
      </c>
      <c r="C416" s="92" t="s">
        <v>4878</v>
      </c>
      <c r="D416" s="92" t="s">
        <v>5855</v>
      </c>
      <c r="E416" s="92" t="s">
        <v>117</v>
      </c>
      <c r="F416" s="93" t="s">
        <v>8077</v>
      </c>
      <c r="G416" s="92">
        <v>1</v>
      </c>
      <c r="H416" s="104">
        <v>3995</v>
      </c>
      <c r="I416" s="95">
        <v>0.1</v>
      </c>
      <c r="J416" s="110">
        <f t="shared" si="6"/>
        <v>3595.5</v>
      </c>
    </row>
    <row r="417" spans="1:10" ht="15.75" x14ac:dyDescent="0.25">
      <c r="A417" s="92">
        <v>413</v>
      </c>
      <c r="B417" s="93" t="s">
        <v>1324</v>
      </c>
      <c r="C417" s="92" t="s">
        <v>4878</v>
      </c>
      <c r="D417" s="92" t="s">
        <v>5855</v>
      </c>
      <c r="E417" s="92" t="s">
        <v>117</v>
      </c>
      <c r="F417" s="93" t="s">
        <v>8077</v>
      </c>
      <c r="G417" s="92">
        <v>1</v>
      </c>
      <c r="H417" s="104">
        <v>3995</v>
      </c>
      <c r="I417" s="95">
        <v>0.1</v>
      </c>
      <c r="J417" s="110">
        <f t="shared" si="6"/>
        <v>3595.5</v>
      </c>
    </row>
    <row r="418" spans="1:10" ht="15.75" x14ac:dyDescent="0.25">
      <c r="A418" s="92">
        <v>414</v>
      </c>
      <c r="B418" s="93" t="s">
        <v>1324</v>
      </c>
      <c r="C418" s="92" t="s">
        <v>4879</v>
      </c>
      <c r="D418" s="92" t="s">
        <v>5856</v>
      </c>
      <c r="E418" s="92" t="s">
        <v>117</v>
      </c>
      <c r="F418" s="93" t="s">
        <v>8077</v>
      </c>
      <c r="G418" s="92">
        <v>1</v>
      </c>
      <c r="H418" s="104">
        <v>300</v>
      </c>
      <c r="I418" s="95">
        <v>0.1</v>
      </c>
      <c r="J418" s="110">
        <f t="shared" si="6"/>
        <v>270</v>
      </c>
    </row>
    <row r="419" spans="1:10" ht="15.75" x14ac:dyDescent="0.25">
      <c r="A419" s="92">
        <v>415</v>
      </c>
      <c r="B419" s="93" t="s">
        <v>1324</v>
      </c>
      <c r="C419" s="92" t="s">
        <v>4879</v>
      </c>
      <c r="D419" s="92" t="s">
        <v>5856</v>
      </c>
      <c r="E419" s="92" t="s">
        <v>117</v>
      </c>
      <c r="F419" s="93" t="s">
        <v>8077</v>
      </c>
      <c r="G419" s="92">
        <v>1</v>
      </c>
      <c r="H419" s="104">
        <v>300</v>
      </c>
      <c r="I419" s="95">
        <v>0.1</v>
      </c>
      <c r="J419" s="110">
        <f t="shared" si="6"/>
        <v>270</v>
      </c>
    </row>
    <row r="420" spans="1:10" ht="15.75" x14ac:dyDescent="0.25">
      <c r="A420" s="92">
        <v>416</v>
      </c>
      <c r="B420" s="93" t="s">
        <v>1324</v>
      </c>
      <c r="C420" s="92" t="s">
        <v>4879</v>
      </c>
      <c r="D420" s="92" t="s">
        <v>5856</v>
      </c>
      <c r="E420" s="92" t="s">
        <v>117</v>
      </c>
      <c r="F420" s="93" t="s">
        <v>8077</v>
      </c>
      <c r="G420" s="92">
        <v>1</v>
      </c>
      <c r="H420" s="104">
        <v>300</v>
      </c>
      <c r="I420" s="95">
        <v>0.1</v>
      </c>
      <c r="J420" s="110">
        <f t="shared" si="6"/>
        <v>270</v>
      </c>
    </row>
    <row r="421" spans="1:10" ht="15.75" x14ac:dyDescent="0.25">
      <c r="A421" s="92">
        <v>417</v>
      </c>
      <c r="B421" s="93" t="s">
        <v>1324</v>
      </c>
      <c r="C421" s="92" t="s">
        <v>4880</v>
      </c>
      <c r="D421" s="92" t="s">
        <v>5857</v>
      </c>
      <c r="E421" s="92" t="s">
        <v>117</v>
      </c>
      <c r="F421" s="93" t="s">
        <v>8077</v>
      </c>
      <c r="G421" s="92">
        <v>1</v>
      </c>
      <c r="H421" s="104">
        <v>350</v>
      </c>
      <c r="I421" s="95">
        <v>0.1</v>
      </c>
      <c r="J421" s="110">
        <f t="shared" si="6"/>
        <v>315</v>
      </c>
    </row>
    <row r="422" spans="1:10" ht="15.75" x14ac:dyDescent="0.25">
      <c r="A422" s="92">
        <v>418</v>
      </c>
      <c r="B422" s="93" t="s">
        <v>1324</v>
      </c>
      <c r="C422" s="92" t="s">
        <v>4880</v>
      </c>
      <c r="D422" s="92" t="s">
        <v>5857</v>
      </c>
      <c r="E422" s="92" t="s">
        <v>117</v>
      </c>
      <c r="F422" s="93" t="s">
        <v>8077</v>
      </c>
      <c r="G422" s="92">
        <v>1</v>
      </c>
      <c r="H422" s="104">
        <v>350</v>
      </c>
      <c r="I422" s="95">
        <v>0.1</v>
      </c>
      <c r="J422" s="110">
        <f t="shared" si="6"/>
        <v>315</v>
      </c>
    </row>
    <row r="423" spans="1:10" ht="15.75" x14ac:dyDescent="0.25">
      <c r="A423" s="92">
        <v>419</v>
      </c>
      <c r="B423" s="93" t="s">
        <v>1324</v>
      </c>
      <c r="C423" s="92" t="s">
        <v>4880</v>
      </c>
      <c r="D423" s="92" t="s">
        <v>5857</v>
      </c>
      <c r="E423" s="92" t="s">
        <v>117</v>
      </c>
      <c r="F423" s="93" t="s">
        <v>8077</v>
      </c>
      <c r="G423" s="92">
        <v>1</v>
      </c>
      <c r="H423" s="104">
        <v>350</v>
      </c>
      <c r="I423" s="95">
        <v>0.1</v>
      </c>
      <c r="J423" s="110">
        <f t="shared" si="6"/>
        <v>315</v>
      </c>
    </row>
    <row r="424" spans="1:10" ht="47.25" x14ac:dyDescent="0.25">
      <c r="A424" s="92">
        <v>420</v>
      </c>
      <c r="B424" s="93" t="s">
        <v>1324</v>
      </c>
      <c r="C424" s="92" t="s">
        <v>4883</v>
      </c>
      <c r="D424" s="92" t="s">
        <v>5858</v>
      </c>
      <c r="E424" s="92" t="s">
        <v>117</v>
      </c>
      <c r="F424" s="93" t="s">
        <v>8077</v>
      </c>
      <c r="G424" s="92">
        <v>1</v>
      </c>
      <c r="H424" s="104">
        <v>945</v>
      </c>
      <c r="I424" s="95">
        <v>0.1</v>
      </c>
      <c r="J424" s="110">
        <f t="shared" si="6"/>
        <v>850.5</v>
      </c>
    </row>
    <row r="425" spans="1:10" ht="31.5" x14ac:dyDescent="0.25">
      <c r="A425" s="92">
        <v>421</v>
      </c>
      <c r="B425" s="93" t="s">
        <v>1324</v>
      </c>
      <c r="C425" s="92" t="s">
        <v>4887</v>
      </c>
      <c r="D425" s="92" t="s">
        <v>5859</v>
      </c>
      <c r="E425" s="92" t="s">
        <v>117</v>
      </c>
      <c r="F425" s="93" t="s">
        <v>8077</v>
      </c>
      <c r="G425" s="92">
        <v>3</v>
      </c>
      <c r="H425" s="104">
        <v>4095</v>
      </c>
      <c r="I425" s="95">
        <v>0.1</v>
      </c>
      <c r="J425" s="110">
        <f t="shared" si="6"/>
        <v>3685.5</v>
      </c>
    </row>
    <row r="426" spans="1:10" ht="31.5" x14ac:dyDescent="0.25">
      <c r="A426" s="92">
        <v>422</v>
      </c>
      <c r="B426" s="93" t="s">
        <v>1324</v>
      </c>
      <c r="C426" s="92" t="s">
        <v>4888</v>
      </c>
      <c r="D426" s="92" t="s">
        <v>5860</v>
      </c>
      <c r="E426" s="92" t="s">
        <v>117</v>
      </c>
      <c r="F426" s="93" t="s">
        <v>8077</v>
      </c>
      <c r="G426" s="92">
        <v>3</v>
      </c>
      <c r="H426" s="104">
        <v>5095</v>
      </c>
      <c r="I426" s="95">
        <v>0.1</v>
      </c>
      <c r="J426" s="110">
        <f t="shared" si="6"/>
        <v>4585.5</v>
      </c>
    </row>
    <row r="427" spans="1:10" ht="31.5" x14ac:dyDescent="0.25">
      <c r="A427" s="92">
        <v>423</v>
      </c>
      <c r="B427" s="93" t="s">
        <v>1324</v>
      </c>
      <c r="C427" s="92" t="s">
        <v>4889</v>
      </c>
      <c r="D427" s="92" t="s">
        <v>5861</v>
      </c>
      <c r="E427" s="92" t="s">
        <v>117</v>
      </c>
      <c r="F427" s="93" t="s">
        <v>8077</v>
      </c>
      <c r="G427" s="92">
        <v>3</v>
      </c>
      <c r="H427" s="104">
        <v>4095</v>
      </c>
      <c r="I427" s="95">
        <v>0.1</v>
      </c>
      <c r="J427" s="110">
        <f t="shared" si="6"/>
        <v>3685.5</v>
      </c>
    </row>
    <row r="428" spans="1:10" ht="31.5" x14ac:dyDescent="0.25">
      <c r="A428" s="92">
        <v>424</v>
      </c>
      <c r="B428" s="93" t="s">
        <v>1324</v>
      </c>
      <c r="C428" s="92" t="s">
        <v>4890</v>
      </c>
      <c r="D428" s="92" t="s">
        <v>5862</v>
      </c>
      <c r="E428" s="92" t="s">
        <v>117</v>
      </c>
      <c r="F428" s="93" t="s">
        <v>8077</v>
      </c>
      <c r="G428" s="92">
        <v>3</v>
      </c>
      <c r="H428" s="104">
        <v>5095</v>
      </c>
      <c r="I428" s="95">
        <v>0.1</v>
      </c>
      <c r="J428" s="110">
        <f t="shared" si="6"/>
        <v>4585.5</v>
      </c>
    </row>
    <row r="429" spans="1:10" ht="31.5" x14ac:dyDescent="0.25">
      <c r="A429" s="92">
        <v>425</v>
      </c>
      <c r="B429" s="93" t="s">
        <v>1324</v>
      </c>
      <c r="C429" s="92" t="s">
        <v>4891</v>
      </c>
      <c r="D429" s="92" t="s">
        <v>5863</v>
      </c>
      <c r="E429" s="92" t="s">
        <v>117</v>
      </c>
      <c r="F429" s="93" t="s">
        <v>8077</v>
      </c>
      <c r="G429" s="92">
        <v>3</v>
      </c>
      <c r="H429" s="104">
        <v>4195</v>
      </c>
      <c r="I429" s="95">
        <v>0.1</v>
      </c>
      <c r="J429" s="110">
        <f t="shared" si="6"/>
        <v>3775.5</v>
      </c>
    </row>
    <row r="430" spans="1:10" ht="31.5" x14ac:dyDescent="0.25">
      <c r="A430" s="92">
        <v>426</v>
      </c>
      <c r="B430" s="93" t="s">
        <v>1324</v>
      </c>
      <c r="C430" s="92" t="s">
        <v>4892</v>
      </c>
      <c r="D430" s="92" t="s">
        <v>5864</v>
      </c>
      <c r="E430" s="92" t="s">
        <v>117</v>
      </c>
      <c r="F430" s="93" t="s">
        <v>8077</v>
      </c>
      <c r="G430" s="92">
        <v>3</v>
      </c>
      <c r="H430" s="104">
        <v>5195</v>
      </c>
      <c r="I430" s="95">
        <v>0.1</v>
      </c>
      <c r="J430" s="110">
        <f t="shared" si="6"/>
        <v>4675.5</v>
      </c>
    </row>
    <row r="431" spans="1:10" ht="31.5" x14ac:dyDescent="0.25">
      <c r="A431" s="92">
        <v>427</v>
      </c>
      <c r="B431" s="93" t="s">
        <v>1324</v>
      </c>
      <c r="C431" s="92" t="s">
        <v>4893</v>
      </c>
      <c r="D431" s="92" t="s">
        <v>5865</v>
      </c>
      <c r="E431" s="92" t="s">
        <v>117</v>
      </c>
      <c r="F431" s="93" t="s">
        <v>8077</v>
      </c>
      <c r="G431" s="92">
        <v>3</v>
      </c>
      <c r="H431" s="104">
        <v>4095</v>
      </c>
      <c r="I431" s="95">
        <v>0.1</v>
      </c>
      <c r="J431" s="110">
        <f t="shared" si="6"/>
        <v>3685.5</v>
      </c>
    </row>
    <row r="432" spans="1:10" ht="31.5" x14ac:dyDescent="0.25">
      <c r="A432" s="92">
        <v>428</v>
      </c>
      <c r="B432" s="93" t="s">
        <v>1324</v>
      </c>
      <c r="C432" s="92" t="s">
        <v>4894</v>
      </c>
      <c r="D432" s="92" t="s">
        <v>5866</v>
      </c>
      <c r="E432" s="92" t="s">
        <v>117</v>
      </c>
      <c r="F432" s="93" t="s">
        <v>8077</v>
      </c>
      <c r="G432" s="92">
        <v>3</v>
      </c>
      <c r="H432" s="104">
        <v>5095</v>
      </c>
      <c r="I432" s="95">
        <v>0.1</v>
      </c>
      <c r="J432" s="110">
        <f t="shared" si="6"/>
        <v>4585.5</v>
      </c>
    </row>
    <row r="433" spans="1:10" ht="31.5" x14ac:dyDescent="0.25">
      <c r="A433" s="92">
        <v>429</v>
      </c>
      <c r="B433" s="93" t="s">
        <v>1324</v>
      </c>
      <c r="C433" s="92" t="s">
        <v>4895</v>
      </c>
      <c r="D433" s="92" t="s">
        <v>5867</v>
      </c>
      <c r="E433" s="92" t="s">
        <v>117</v>
      </c>
      <c r="F433" s="93" t="s">
        <v>8077</v>
      </c>
      <c r="G433" s="92">
        <v>3</v>
      </c>
      <c r="H433" s="104">
        <v>4195</v>
      </c>
      <c r="I433" s="95">
        <v>0.1</v>
      </c>
      <c r="J433" s="110">
        <f t="shared" si="6"/>
        <v>3775.5</v>
      </c>
    </row>
    <row r="434" spans="1:10" ht="31.5" x14ac:dyDescent="0.25">
      <c r="A434" s="92">
        <v>430</v>
      </c>
      <c r="B434" s="93" t="s">
        <v>1324</v>
      </c>
      <c r="C434" s="92" t="s">
        <v>4896</v>
      </c>
      <c r="D434" s="92" t="s">
        <v>5868</v>
      </c>
      <c r="E434" s="92" t="s">
        <v>117</v>
      </c>
      <c r="F434" s="93" t="s">
        <v>8077</v>
      </c>
      <c r="G434" s="92">
        <v>3</v>
      </c>
      <c r="H434" s="104">
        <v>5195</v>
      </c>
      <c r="I434" s="95">
        <v>0.1</v>
      </c>
      <c r="J434" s="110">
        <f t="shared" si="6"/>
        <v>4675.5</v>
      </c>
    </row>
    <row r="435" spans="1:10" ht="47.25" x14ac:dyDescent="0.25">
      <c r="A435" s="92">
        <v>431</v>
      </c>
      <c r="B435" s="93" t="s">
        <v>1324</v>
      </c>
      <c r="C435" s="92" t="s">
        <v>4897</v>
      </c>
      <c r="D435" s="92" t="s">
        <v>5869</v>
      </c>
      <c r="E435" s="92" t="s">
        <v>117</v>
      </c>
      <c r="F435" s="93" t="s">
        <v>8077</v>
      </c>
      <c r="G435" s="92">
        <v>1</v>
      </c>
      <c r="H435" s="104">
        <v>995</v>
      </c>
      <c r="I435" s="95">
        <v>0.1</v>
      </c>
      <c r="J435" s="110">
        <f t="shared" si="6"/>
        <v>895.5</v>
      </c>
    </row>
    <row r="436" spans="1:10" ht="47.25" x14ac:dyDescent="0.25">
      <c r="A436" s="92">
        <v>432</v>
      </c>
      <c r="B436" s="93" t="s">
        <v>1324</v>
      </c>
      <c r="C436" s="92" t="s">
        <v>4897</v>
      </c>
      <c r="D436" s="92" t="s">
        <v>5869</v>
      </c>
      <c r="E436" s="92" t="s">
        <v>117</v>
      </c>
      <c r="F436" s="93" t="s">
        <v>8077</v>
      </c>
      <c r="G436" s="92">
        <v>1</v>
      </c>
      <c r="H436" s="104">
        <v>995</v>
      </c>
      <c r="I436" s="95">
        <v>0.1</v>
      </c>
      <c r="J436" s="110">
        <f t="shared" si="6"/>
        <v>895.5</v>
      </c>
    </row>
    <row r="437" spans="1:10" ht="47.25" x14ac:dyDescent="0.25">
      <c r="A437" s="92">
        <v>433</v>
      </c>
      <c r="B437" s="93" t="s">
        <v>1324</v>
      </c>
      <c r="C437" s="92" t="s">
        <v>4897</v>
      </c>
      <c r="D437" s="92" t="s">
        <v>5869</v>
      </c>
      <c r="E437" s="92" t="s">
        <v>117</v>
      </c>
      <c r="F437" s="93" t="s">
        <v>8077</v>
      </c>
      <c r="G437" s="92">
        <v>1</v>
      </c>
      <c r="H437" s="104">
        <v>995</v>
      </c>
      <c r="I437" s="95">
        <v>0.1</v>
      </c>
      <c r="J437" s="110">
        <f t="shared" si="6"/>
        <v>895.5</v>
      </c>
    </row>
    <row r="438" spans="1:10" ht="47.25" x14ac:dyDescent="0.25">
      <c r="A438" s="92">
        <v>434</v>
      </c>
      <c r="B438" s="93" t="s">
        <v>1324</v>
      </c>
      <c r="C438" s="92" t="s">
        <v>4897</v>
      </c>
      <c r="D438" s="92" t="s">
        <v>5869</v>
      </c>
      <c r="E438" s="92" t="s">
        <v>117</v>
      </c>
      <c r="F438" s="93" t="s">
        <v>8077</v>
      </c>
      <c r="G438" s="92">
        <v>1</v>
      </c>
      <c r="H438" s="104">
        <v>995</v>
      </c>
      <c r="I438" s="95">
        <v>0.1</v>
      </c>
      <c r="J438" s="110">
        <f t="shared" si="6"/>
        <v>895.5</v>
      </c>
    </row>
    <row r="439" spans="1:10" ht="47.25" x14ac:dyDescent="0.25">
      <c r="A439" s="92">
        <v>435</v>
      </c>
      <c r="B439" s="93" t="s">
        <v>1324</v>
      </c>
      <c r="C439" s="92" t="s">
        <v>4897</v>
      </c>
      <c r="D439" s="92" t="s">
        <v>5869</v>
      </c>
      <c r="E439" s="92" t="s">
        <v>117</v>
      </c>
      <c r="F439" s="93" t="s">
        <v>8077</v>
      </c>
      <c r="G439" s="92">
        <v>1</v>
      </c>
      <c r="H439" s="104">
        <v>995</v>
      </c>
      <c r="I439" s="95">
        <v>0.1</v>
      </c>
      <c r="J439" s="110">
        <f t="shared" si="6"/>
        <v>895.5</v>
      </c>
    </row>
    <row r="440" spans="1:10" ht="47.25" x14ac:dyDescent="0.25">
      <c r="A440" s="92">
        <v>436</v>
      </c>
      <c r="B440" s="93" t="s">
        <v>1324</v>
      </c>
      <c r="C440" s="92" t="s">
        <v>4897</v>
      </c>
      <c r="D440" s="92" t="s">
        <v>5869</v>
      </c>
      <c r="E440" s="92" t="s">
        <v>117</v>
      </c>
      <c r="F440" s="93" t="s">
        <v>8077</v>
      </c>
      <c r="G440" s="92">
        <v>1</v>
      </c>
      <c r="H440" s="104">
        <v>995</v>
      </c>
      <c r="I440" s="95">
        <v>0.1</v>
      </c>
      <c r="J440" s="110">
        <f t="shared" si="6"/>
        <v>895.5</v>
      </c>
    </row>
    <row r="441" spans="1:10" ht="47.25" x14ac:dyDescent="0.25">
      <c r="A441" s="92">
        <v>437</v>
      </c>
      <c r="B441" s="93" t="s">
        <v>1324</v>
      </c>
      <c r="C441" s="92" t="s">
        <v>4898</v>
      </c>
      <c r="D441" s="92" t="s">
        <v>5870</v>
      </c>
      <c r="E441" s="92" t="s">
        <v>117</v>
      </c>
      <c r="F441" s="93" t="s">
        <v>8077</v>
      </c>
      <c r="G441" s="92">
        <v>1</v>
      </c>
      <c r="H441" s="104">
        <v>995</v>
      </c>
      <c r="I441" s="95">
        <v>0.1</v>
      </c>
      <c r="J441" s="110">
        <f t="shared" si="6"/>
        <v>895.5</v>
      </c>
    </row>
    <row r="442" spans="1:10" ht="47.25" x14ac:dyDescent="0.25">
      <c r="A442" s="92">
        <v>438</v>
      </c>
      <c r="B442" s="93" t="s">
        <v>1324</v>
      </c>
      <c r="C442" s="92" t="s">
        <v>4899</v>
      </c>
      <c r="D442" s="92" t="s">
        <v>5871</v>
      </c>
      <c r="E442" s="92" t="s">
        <v>117</v>
      </c>
      <c r="F442" s="93" t="s">
        <v>8077</v>
      </c>
      <c r="G442" s="92">
        <v>1</v>
      </c>
      <c r="H442" s="104">
        <v>1590</v>
      </c>
      <c r="I442" s="95">
        <v>0.1</v>
      </c>
      <c r="J442" s="110">
        <f t="shared" si="6"/>
        <v>1431</v>
      </c>
    </row>
    <row r="443" spans="1:10" ht="47.25" x14ac:dyDescent="0.25">
      <c r="A443" s="92">
        <v>439</v>
      </c>
      <c r="B443" s="93" t="s">
        <v>1324</v>
      </c>
      <c r="C443" s="92" t="s">
        <v>4899</v>
      </c>
      <c r="D443" s="92" t="s">
        <v>5871</v>
      </c>
      <c r="E443" s="92" t="s">
        <v>117</v>
      </c>
      <c r="F443" s="93" t="s">
        <v>8077</v>
      </c>
      <c r="G443" s="92">
        <v>1</v>
      </c>
      <c r="H443" s="104">
        <v>1590</v>
      </c>
      <c r="I443" s="95">
        <v>0.1</v>
      </c>
      <c r="J443" s="110">
        <f t="shared" si="6"/>
        <v>1431</v>
      </c>
    </row>
    <row r="444" spans="1:10" ht="47.25" x14ac:dyDescent="0.25">
      <c r="A444" s="92">
        <v>440</v>
      </c>
      <c r="B444" s="93" t="s">
        <v>1324</v>
      </c>
      <c r="C444" s="92" t="s">
        <v>4899</v>
      </c>
      <c r="D444" s="92" t="s">
        <v>5871</v>
      </c>
      <c r="E444" s="92" t="s">
        <v>117</v>
      </c>
      <c r="F444" s="93" t="s">
        <v>8077</v>
      </c>
      <c r="G444" s="92">
        <v>1</v>
      </c>
      <c r="H444" s="104">
        <v>1590</v>
      </c>
      <c r="I444" s="95">
        <v>0.1</v>
      </c>
      <c r="J444" s="110">
        <f t="shared" si="6"/>
        <v>1431</v>
      </c>
    </row>
    <row r="445" spans="1:10" ht="15.75" x14ac:dyDescent="0.25">
      <c r="A445" s="92">
        <v>441</v>
      </c>
      <c r="B445" s="93" t="s">
        <v>1324</v>
      </c>
      <c r="C445" s="92" t="s">
        <v>4949</v>
      </c>
      <c r="D445" s="92" t="s">
        <v>5872</v>
      </c>
      <c r="E445" s="92" t="s">
        <v>117</v>
      </c>
      <c r="F445" s="93" t="s">
        <v>8077</v>
      </c>
      <c r="G445" s="92">
        <v>3</v>
      </c>
      <c r="H445" s="104">
        <v>1987.9</v>
      </c>
      <c r="I445" s="95">
        <v>0.1</v>
      </c>
      <c r="J445" s="110">
        <f t="shared" si="6"/>
        <v>1789.1100000000001</v>
      </c>
    </row>
    <row r="446" spans="1:10" ht="15.75" x14ac:dyDescent="0.25">
      <c r="A446" s="92">
        <v>442</v>
      </c>
      <c r="B446" s="93" t="s">
        <v>1324</v>
      </c>
      <c r="C446" s="92" t="s">
        <v>4950</v>
      </c>
      <c r="D446" s="92" t="s">
        <v>5873</v>
      </c>
      <c r="E446" s="92" t="s">
        <v>117</v>
      </c>
      <c r="F446" s="93" t="s">
        <v>8077</v>
      </c>
      <c r="G446" s="92">
        <v>3</v>
      </c>
      <c r="H446" s="104">
        <v>2039.4</v>
      </c>
      <c r="I446" s="95">
        <v>0.1</v>
      </c>
      <c r="J446" s="110">
        <f t="shared" si="6"/>
        <v>1835.46</v>
      </c>
    </row>
    <row r="447" spans="1:10" ht="31.5" x14ac:dyDescent="0.25">
      <c r="A447" s="92">
        <v>443</v>
      </c>
      <c r="B447" s="93" t="s">
        <v>1324</v>
      </c>
      <c r="C447" s="92" t="s">
        <v>4951</v>
      </c>
      <c r="D447" s="92" t="s">
        <v>5874</v>
      </c>
      <c r="E447" s="92" t="s">
        <v>117</v>
      </c>
      <c r="F447" s="93" t="s">
        <v>8077</v>
      </c>
      <c r="G447" s="92">
        <v>3</v>
      </c>
      <c r="H447" s="104">
        <v>2497.75</v>
      </c>
      <c r="I447" s="95">
        <v>0.1</v>
      </c>
      <c r="J447" s="110">
        <f t="shared" si="6"/>
        <v>2247.9749999999999</v>
      </c>
    </row>
    <row r="448" spans="1:10" ht="31.5" x14ac:dyDescent="0.25">
      <c r="A448" s="92">
        <v>444</v>
      </c>
      <c r="B448" s="93" t="s">
        <v>1324</v>
      </c>
      <c r="C448" s="92" t="s">
        <v>4952</v>
      </c>
      <c r="D448" s="92" t="s">
        <v>5875</v>
      </c>
      <c r="E448" s="92" t="s">
        <v>117</v>
      </c>
      <c r="F448" s="93" t="s">
        <v>8077</v>
      </c>
      <c r="G448" s="92">
        <v>3</v>
      </c>
      <c r="H448" s="104">
        <v>2549.25</v>
      </c>
      <c r="I448" s="95">
        <v>0.1</v>
      </c>
      <c r="J448" s="110">
        <f t="shared" si="6"/>
        <v>2294.3250000000003</v>
      </c>
    </row>
    <row r="449" spans="1:10" ht="31.5" x14ac:dyDescent="0.25">
      <c r="A449" s="92">
        <v>445</v>
      </c>
      <c r="B449" s="93" t="s">
        <v>1324</v>
      </c>
      <c r="C449" s="92" t="s">
        <v>4953</v>
      </c>
      <c r="D449" s="92" t="s">
        <v>5876</v>
      </c>
      <c r="E449" s="92" t="s">
        <v>117</v>
      </c>
      <c r="F449" s="93" t="s">
        <v>8077</v>
      </c>
      <c r="G449" s="92">
        <v>3</v>
      </c>
      <c r="H449" s="104">
        <v>3064.25</v>
      </c>
      <c r="I449" s="95">
        <v>0.1</v>
      </c>
      <c r="J449" s="110">
        <f t="shared" si="6"/>
        <v>2757.8250000000003</v>
      </c>
    </row>
    <row r="450" spans="1:10" ht="47.25" x14ac:dyDescent="0.25">
      <c r="A450" s="92">
        <v>446</v>
      </c>
      <c r="B450" s="93" t="s">
        <v>1324</v>
      </c>
      <c r="C450" s="92" t="s">
        <v>4954</v>
      </c>
      <c r="D450" s="92" t="s">
        <v>5877</v>
      </c>
      <c r="E450" s="92" t="s">
        <v>117</v>
      </c>
      <c r="F450" s="93" t="s">
        <v>8077</v>
      </c>
      <c r="G450" s="92">
        <v>3</v>
      </c>
      <c r="H450" s="104">
        <v>3574.1</v>
      </c>
      <c r="I450" s="95">
        <v>0.1</v>
      </c>
      <c r="J450" s="110">
        <f t="shared" si="6"/>
        <v>3216.69</v>
      </c>
    </row>
    <row r="451" spans="1:10" ht="15.75" x14ac:dyDescent="0.25">
      <c r="A451" s="92">
        <v>447</v>
      </c>
      <c r="B451" s="93" t="s">
        <v>1324</v>
      </c>
      <c r="C451" s="92" t="s">
        <v>4955</v>
      </c>
      <c r="D451" s="92" t="s">
        <v>5878</v>
      </c>
      <c r="E451" s="92" t="s">
        <v>117</v>
      </c>
      <c r="F451" s="93" t="s">
        <v>8077</v>
      </c>
      <c r="G451" s="92">
        <v>3</v>
      </c>
      <c r="H451" s="104">
        <v>2039.4</v>
      </c>
      <c r="I451" s="95">
        <v>0.1</v>
      </c>
      <c r="J451" s="110">
        <f t="shared" si="6"/>
        <v>1835.46</v>
      </c>
    </row>
    <row r="452" spans="1:10" ht="63" x14ac:dyDescent="0.25">
      <c r="A452" s="92">
        <v>448</v>
      </c>
      <c r="B452" s="93" t="s">
        <v>1324</v>
      </c>
      <c r="C452" s="92" t="s">
        <v>4964</v>
      </c>
      <c r="D452" s="92" t="s">
        <v>5879</v>
      </c>
      <c r="E452" s="92" t="s">
        <v>117</v>
      </c>
      <c r="F452" s="93" t="s">
        <v>8077</v>
      </c>
      <c r="G452" s="92">
        <v>2</v>
      </c>
      <c r="H452" s="104">
        <v>5150.25</v>
      </c>
      <c r="I452" s="95">
        <v>0.1</v>
      </c>
      <c r="J452" s="110">
        <f t="shared" si="6"/>
        <v>4635.2250000000004</v>
      </c>
    </row>
    <row r="453" spans="1:10" ht="63" x14ac:dyDescent="0.25">
      <c r="A453" s="92">
        <v>449</v>
      </c>
      <c r="B453" s="93" t="s">
        <v>1324</v>
      </c>
      <c r="C453" s="92" t="s">
        <v>4965</v>
      </c>
      <c r="D453" s="92" t="s">
        <v>5880</v>
      </c>
      <c r="E453" s="92" t="s">
        <v>117</v>
      </c>
      <c r="F453" s="93" t="s">
        <v>8077</v>
      </c>
      <c r="G453" s="92">
        <v>2</v>
      </c>
      <c r="H453" s="104">
        <v>5150.25</v>
      </c>
      <c r="I453" s="95">
        <v>0.1</v>
      </c>
      <c r="J453" s="110">
        <f t="shared" ref="J453:J516" si="7">H453*(1-I453)</f>
        <v>4635.2250000000004</v>
      </c>
    </row>
    <row r="454" spans="1:10" ht="63" x14ac:dyDescent="0.25">
      <c r="A454" s="92">
        <v>450</v>
      </c>
      <c r="B454" s="93" t="s">
        <v>1324</v>
      </c>
      <c r="C454" s="92" t="s">
        <v>4966</v>
      </c>
      <c r="D454" s="92" t="s">
        <v>5881</v>
      </c>
      <c r="E454" s="92" t="s">
        <v>117</v>
      </c>
      <c r="F454" s="93" t="s">
        <v>8077</v>
      </c>
      <c r="G454" s="92">
        <v>2</v>
      </c>
      <c r="H454" s="104">
        <v>6342</v>
      </c>
      <c r="I454" s="95">
        <v>0.1</v>
      </c>
      <c r="J454" s="110">
        <f t="shared" si="7"/>
        <v>5707.8</v>
      </c>
    </row>
    <row r="455" spans="1:10" ht="63" x14ac:dyDescent="0.25">
      <c r="A455" s="92">
        <v>451</v>
      </c>
      <c r="B455" s="93" t="s">
        <v>1324</v>
      </c>
      <c r="C455" s="92" t="s">
        <v>4967</v>
      </c>
      <c r="D455" s="92" t="s">
        <v>5882</v>
      </c>
      <c r="E455" s="92" t="s">
        <v>117</v>
      </c>
      <c r="F455" s="93" t="s">
        <v>8077</v>
      </c>
      <c r="G455" s="92">
        <v>2</v>
      </c>
      <c r="H455" s="104">
        <v>6342</v>
      </c>
      <c r="I455" s="95">
        <v>0.1</v>
      </c>
      <c r="J455" s="110">
        <f t="shared" si="7"/>
        <v>5707.8</v>
      </c>
    </row>
    <row r="456" spans="1:10" ht="63" x14ac:dyDescent="0.25">
      <c r="A456" s="92">
        <v>452</v>
      </c>
      <c r="B456" s="93" t="s">
        <v>1324</v>
      </c>
      <c r="C456" s="92" t="s">
        <v>4968</v>
      </c>
      <c r="D456" s="92" t="s">
        <v>5883</v>
      </c>
      <c r="E456" s="92" t="s">
        <v>117</v>
      </c>
      <c r="F456" s="93" t="s">
        <v>8077</v>
      </c>
      <c r="G456" s="92">
        <v>2</v>
      </c>
      <c r="H456" s="104">
        <v>6342</v>
      </c>
      <c r="I456" s="95">
        <v>0.1</v>
      </c>
      <c r="J456" s="110">
        <f t="shared" si="7"/>
        <v>5707.8</v>
      </c>
    </row>
    <row r="457" spans="1:10" ht="47.25" x14ac:dyDescent="0.25">
      <c r="A457" s="92">
        <v>453</v>
      </c>
      <c r="B457" s="93" t="s">
        <v>1324</v>
      </c>
      <c r="C457" s="92" t="s">
        <v>4969</v>
      </c>
      <c r="D457" s="92" t="s">
        <v>5884</v>
      </c>
      <c r="E457" s="92" t="s">
        <v>117</v>
      </c>
      <c r="F457" s="93" t="s">
        <v>8077</v>
      </c>
      <c r="G457" s="92">
        <v>2</v>
      </c>
      <c r="H457" s="104">
        <v>4478.25</v>
      </c>
      <c r="I457" s="95">
        <v>0.1</v>
      </c>
      <c r="J457" s="110">
        <f t="shared" si="7"/>
        <v>4030.4250000000002</v>
      </c>
    </row>
    <row r="458" spans="1:10" ht="47.25" x14ac:dyDescent="0.25">
      <c r="A458" s="92">
        <v>454</v>
      </c>
      <c r="B458" s="93" t="s">
        <v>1324</v>
      </c>
      <c r="C458" s="92" t="s">
        <v>4970</v>
      </c>
      <c r="D458" s="92" t="s">
        <v>5885</v>
      </c>
      <c r="E458" s="92" t="s">
        <v>117</v>
      </c>
      <c r="F458" s="93" t="s">
        <v>8077</v>
      </c>
      <c r="G458" s="92">
        <v>2</v>
      </c>
      <c r="H458" s="104">
        <v>5586</v>
      </c>
      <c r="I458" s="95">
        <v>0.1</v>
      </c>
      <c r="J458" s="110">
        <f t="shared" si="7"/>
        <v>5027.4000000000005</v>
      </c>
    </row>
    <row r="459" spans="1:10" ht="63" x14ac:dyDescent="0.25">
      <c r="A459" s="92">
        <v>455</v>
      </c>
      <c r="B459" s="93" t="s">
        <v>1324</v>
      </c>
      <c r="C459" s="92" t="s">
        <v>4971</v>
      </c>
      <c r="D459" s="92" t="s">
        <v>5886</v>
      </c>
      <c r="E459" s="92" t="s">
        <v>117</v>
      </c>
      <c r="F459" s="93" t="s">
        <v>8077</v>
      </c>
      <c r="G459" s="92">
        <v>2</v>
      </c>
      <c r="H459" s="104">
        <v>3832.5</v>
      </c>
      <c r="I459" s="95">
        <v>0.1</v>
      </c>
      <c r="J459" s="110">
        <f t="shared" si="7"/>
        <v>3449.25</v>
      </c>
    </row>
    <row r="460" spans="1:10" ht="63" x14ac:dyDescent="0.25">
      <c r="A460" s="92">
        <v>456</v>
      </c>
      <c r="B460" s="93" t="s">
        <v>1324</v>
      </c>
      <c r="C460" s="92" t="s">
        <v>4972</v>
      </c>
      <c r="D460" s="92" t="s">
        <v>5887</v>
      </c>
      <c r="E460" s="92" t="s">
        <v>117</v>
      </c>
      <c r="F460" s="93" t="s">
        <v>8077</v>
      </c>
      <c r="G460" s="92">
        <v>2</v>
      </c>
      <c r="H460" s="104">
        <v>5250</v>
      </c>
      <c r="I460" s="95">
        <v>0.1</v>
      </c>
      <c r="J460" s="110">
        <f t="shared" si="7"/>
        <v>4725</v>
      </c>
    </row>
    <row r="461" spans="1:10" ht="63" x14ac:dyDescent="0.25">
      <c r="A461" s="92">
        <v>457</v>
      </c>
      <c r="B461" s="93" t="s">
        <v>1324</v>
      </c>
      <c r="C461" s="92" t="s">
        <v>4973</v>
      </c>
      <c r="D461" s="92" t="s">
        <v>5888</v>
      </c>
      <c r="E461" s="92" t="s">
        <v>117</v>
      </c>
      <c r="F461" s="93" t="s">
        <v>8077</v>
      </c>
      <c r="G461" s="92">
        <v>2</v>
      </c>
      <c r="H461" s="104">
        <v>4488.75</v>
      </c>
      <c r="I461" s="95">
        <v>0.1</v>
      </c>
      <c r="J461" s="110">
        <f t="shared" si="7"/>
        <v>4039.875</v>
      </c>
    </row>
    <row r="462" spans="1:10" ht="63" x14ac:dyDescent="0.25">
      <c r="A462" s="92">
        <v>458</v>
      </c>
      <c r="B462" s="93" t="s">
        <v>1324</v>
      </c>
      <c r="C462" s="92" t="s">
        <v>4974</v>
      </c>
      <c r="D462" s="92" t="s">
        <v>5889</v>
      </c>
      <c r="E462" s="92" t="s">
        <v>117</v>
      </c>
      <c r="F462" s="93" t="s">
        <v>8077</v>
      </c>
      <c r="G462" s="92">
        <v>2</v>
      </c>
      <c r="H462" s="104">
        <v>5586</v>
      </c>
      <c r="I462" s="95">
        <v>0.1</v>
      </c>
      <c r="J462" s="110">
        <f t="shared" si="7"/>
        <v>5027.4000000000005</v>
      </c>
    </row>
    <row r="463" spans="1:10" ht="47.25" x14ac:dyDescent="0.25">
      <c r="A463" s="92">
        <v>459</v>
      </c>
      <c r="B463" s="93" t="s">
        <v>1324</v>
      </c>
      <c r="C463" s="92" t="s">
        <v>4975</v>
      </c>
      <c r="D463" s="92" t="s">
        <v>5890</v>
      </c>
      <c r="E463" s="92" t="s">
        <v>117</v>
      </c>
      <c r="F463" s="93" t="s">
        <v>8077</v>
      </c>
      <c r="G463" s="92">
        <v>2</v>
      </c>
      <c r="H463" s="104">
        <v>5150.25</v>
      </c>
      <c r="I463" s="95">
        <v>0.1</v>
      </c>
      <c r="J463" s="110">
        <f t="shared" si="7"/>
        <v>4635.2250000000004</v>
      </c>
    </row>
    <row r="464" spans="1:10" ht="63" x14ac:dyDescent="0.25">
      <c r="A464" s="92">
        <v>460</v>
      </c>
      <c r="B464" s="93" t="s">
        <v>1324</v>
      </c>
      <c r="C464" s="92" t="s">
        <v>4976</v>
      </c>
      <c r="D464" s="92" t="s">
        <v>5891</v>
      </c>
      <c r="E464" s="92" t="s">
        <v>117</v>
      </c>
      <c r="F464" s="93" t="s">
        <v>8077</v>
      </c>
      <c r="G464" s="92">
        <v>2</v>
      </c>
      <c r="H464" s="104">
        <v>6342</v>
      </c>
      <c r="I464" s="95">
        <v>0.1</v>
      </c>
      <c r="J464" s="110">
        <f t="shared" si="7"/>
        <v>5707.8</v>
      </c>
    </row>
    <row r="465" spans="1:10" ht="63" x14ac:dyDescent="0.25">
      <c r="A465" s="92">
        <v>461</v>
      </c>
      <c r="B465" s="93" t="s">
        <v>1324</v>
      </c>
      <c r="C465" s="92" t="s">
        <v>4977</v>
      </c>
      <c r="D465" s="92" t="s">
        <v>5892</v>
      </c>
      <c r="E465" s="92" t="s">
        <v>117</v>
      </c>
      <c r="F465" s="93" t="s">
        <v>8077</v>
      </c>
      <c r="G465" s="92">
        <v>2</v>
      </c>
      <c r="H465" s="104">
        <v>6342</v>
      </c>
      <c r="I465" s="95">
        <v>0.1</v>
      </c>
      <c r="J465" s="110">
        <f t="shared" si="7"/>
        <v>5707.8</v>
      </c>
    </row>
    <row r="466" spans="1:10" ht="15.75" x14ac:dyDescent="0.25">
      <c r="A466" s="92">
        <v>462</v>
      </c>
      <c r="B466" s="93" t="s">
        <v>1324</v>
      </c>
      <c r="C466" s="92" t="s">
        <v>4982</v>
      </c>
      <c r="D466" s="92" t="s">
        <v>5893</v>
      </c>
      <c r="E466" s="92" t="s">
        <v>117</v>
      </c>
      <c r="F466" s="93" t="s">
        <v>8077</v>
      </c>
      <c r="G466" s="92">
        <v>1</v>
      </c>
      <c r="H466" s="104">
        <v>150</v>
      </c>
      <c r="I466" s="95">
        <v>0.1</v>
      </c>
      <c r="J466" s="110">
        <f t="shared" si="7"/>
        <v>135</v>
      </c>
    </row>
    <row r="467" spans="1:10" ht="15.75" x14ac:dyDescent="0.25">
      <c r="A467" s="92">
        <v>463</v>
      </c>
      <c r="B467" s="93" t="s">
        <v>1324</v>
      </c>
      <c r="C467" s="92" t="s">
        <v>4982</v>
      </c>
      <c r="D467" s="92" t="s">
        <v>5893</v>
      </c>
      <c r="E467" s="92" t="s">
        <v>117</v>
      </c>
      <c r="F467" s="93" t="s">
        <v>8077</v>
      </c>
      <c r="G467" s="92">
        <v>1</v>
      </c>
      <c r="H467" s="104">
        <v>150</v>
      </c>
      <c r="I467" s="95">
        <v>0.1</v>
      </c>
      <c r="J467" s="110">
        <f t="shared" si="7"/>
        <v>135</v>
      </c>
    </row>
    <row r="468" spans="1:10" ht="15.75" x14ac:dyDescent="0.25">
      <c r="A468" s="92">
        <v>464</v>
      </c>
      <c r="B468" s="93" t="s">
        <v>1324</v>
      </c>
      <c r="C468" s="92" t="s">
        <v>4982</v>
      </c>
      <c r="D468" s="92" t="s">
        <v>5893</v>
      </c>
      <c r="E468" s="92" t="s">
        <v>117</v>
      </c>
      <c r="F468" s="93" t="s">
        <v>8077</v>
      </c>
      <c r="G468" s="92">
        <v>1</v>
      </c>
      <c r="H468" s="104">
        <v>150</v>
      </c>
      <c r="I468" s="95">
        <v>0.1</v>
      </c>
      <c r="J468" s="110">
        <f t="shared" si="7"/>
        <v>135</v>
      </c>
    </row>
    <row r="469" spans="1:10" ht="15.75" x14ac:dyDescent="0.25">
      <c r="A469" s="92">
        <v>465</v>
      </c>
      <c r="B469" s="93" t="s">
        <v>1324</v>
      </c>
      <c r="C469" s="92" t="s">
        <v>4982</v>
      </c>
      <c r="D469" s="92" t="s">
        <v>5893</v>
      </c>
      <c r="E469" s="92" t="s">
        <v>117</v>
      </c>
      <c r="F469" s="93" t="s">
        <v>8077</v>
      </c>
      <c r="G469" s="92">
        <v>1</v>
      </c>
      <c r="H469" s="104">
        <v>150</v>
      </c>
      <c r="I469" s="95">
        <v>0.1</v>
      </c>
      <c r="J469" s="110">
        <f t="shared" si="7"/>
        <v>135</v>
      </c>
    </row>
    <row r="470" spans="1:10" ht="15.75" x14ac:dyDescent="0.25">
      <c r="A470" s="92">
        <v>466</v>
      </c>
      <c r="B470" s="93" t="s">
        <v>1324</v>
      </c>
      <c r="C470" s="92" t="s">
        <v>4982</v>
      </c>
      <c r="D470" s="92" t="s">
        <v>5893</v>
      </c>
      <c r="E470" s="92" t="s">
        <v>117</v>
      </c>
      <c r="F470" s="93" t="s">
        <v>8077</v>
      </c>
      <c r="G470" s="92">
        <v>1</v>
      </c>
      <c r="H470" s="104">
        <v>150</v>
      </c>
      <c r="I470" s="95">
        <v>0.1</v>
      </c>
      <c r="J470" s="110">
        <f t="shared" si="7"/>
        <v>135</v>
      </c>
    </row>
    <row r="471" spans="1:10" ht="15.75" x14ac:dyDescent="0.25">
      <c r="A471" s="92">
        <v>467</v>
      </c>
      <c r="B471" s="93" t="s">
        <v>1324</v>
      </c>
      <c r="C471" s="92" t="s">
        <v>4982</v>
      </c>
      <c r="D471" s="92" t="s">
        <v>5893</v>
      </c>
      <c r="E471" s="92" t="s">
        <v>117</v>
      </c>
      <c r="F471" s="93" t="s">
        <v>8077</v>
      </c>
      <c r="G471" s="92">
        <v>1</v>
      </c>
      <c r="H471" s="104">
        <v>150</v>
      </c>
      <c r="I471" s="95">
        <v>0.1</v>
      </c>
      <c r="J471" s="110">
        <f t="shared" si="7"/>
        <v>135</v>
      </c>
    </row>
    <row r="472" spans="1:10" ht="15.75" x14ac:dyDescent="0.25">
      <c r="A472" s="92">
        <v>468</v>
      </c>
      <c r="B472" s="93" t="s">
        <v>1324</v>
      </c>
      <c r="C472" s="92" t="s">
        <v>4982</v>
      </c>
      <c r="D472" s="92" t="s">
        <v>5893</v>
      </c>
      <c r="E472" s="92" t="s">
        <v>117</v>
      </c>
      <c r="F472" s="93" t="s">
        <v>8077</v>
      </c>
      <c r="G472" s="92">
        <v>1</v>
      </c>
      <c r="H472" s="104">
        <v>150</v>
      </c>
      <c r="I472" s="95">
        <v>0.1</v>
      </c>
      <c r="J472" s="110">
        <f t="shared" si="7"/>
        <v>135</v>
      </c>
    </row>
    <row r="473" spans="1:10" ht="15.75" x14ac:dyDescent="0.25">
      <c r="A473" s="92">
        <v>469</v>
      </c>
      <c r="B473" s="93" t="s">
        <v>1324</v>
      </c>
      <c r="C473" s="92" t="s">
        <v>4982</v>
      </c>
      <c r="D473" s="92" t="s">
        <v>5893</v>
      </c>
      <c r="E473" s="92" t="s">
        <v>117</v>
      </c>
      <c r="F473" s="93" t="s">
        <v>8077</v>
      </c>
      <c r="G473" s="92">
        <v>1</v>
      </c>
      <c r="H473" s="104">
        <v>150</v>
      </c>
      <c r="I473" s="95">
        <v>0.1</v>
      </c>
      <c r="J473" s="110">
        <f t="shared" si="7"/>
        <v>135</v>
      </c>
    </row>
    <row r="474" spans="1:10" ht="15.75" x14ac:dyDescent="0.25">
      <c r="A474" s="92">
        <v>470</v>
      </c>
      <c r="B474" s="93" t="s">
        <v>1324</v>
      </c>
      <c r="C474" s="92" t="s">
        <v>4982</v>
      </c>
      <c r="D474" s="92" t="s">
        <v>5893</v>
      </c>
      <c r="E474" s="92" t="s">
        <v>117</v>
      </c>
      <c r="F474" s="93" t="s">
        <v>8077</v>
      </c>
      <c r="G474" s="92">
        <v>1</v>
      </c>
      <c r="H474" s="104">
        <v>150</v>
      </c>
      <c r="I474" s="95">
        <v>0.1</v>
      </c>
      <c r="J474" s="110">
        <f t="shared" si="7"/>
        <v>135</v>
      </c>
    </row>
    <row r="475" spans="1:10" ht="15.75" x14ac:dyDescent="0.25">
      <c r="A475" s="92">
        <v>471</v>
      </c>
      <c r="B475" s="93" t="s">
        <v>1324</v>
      </c>
      <c r="C475" s="92" t="s">
        <v>4982</v>
      </c>
      <c r="D475" s="92" t="s">
        <v>5893</v>
      </c>
      <c r="E475" s="92" t="s">
        <v>117</v>
      </c>
      <c r="F475" s="93" t="s">
        <v>8077</v>
      </c>
      <c r="G475" s="92">
        <v>1</v>
      </c>
      <c r="H475" s="104">
        <v>150</v>
      </c>
      <c r="I475" s="95">
        <v>0.1</v>
      </c>
      <c r="J475" s="110">
        <f t="shared" si="7"/>
        <v>135</v>
      </c>
    </row>
    <row r="476" spans="1:10" ht="15.75" x14ac:dyDescent="0.25">
      <c r="A476" s="92">
        <v>472</v>
      </c>
      <c r="B476" s="93" t="s">
        <v>1324</v>
      </c>
      <c r="C476" s="92" t="s">
        <v>4982</v>
      </c>
      <c r="D476" s="92" t="s">
        <v>5893</v>
      </c>
      <c r="E476" s="92" t="s">
        <v>117</v>
      </c>
      <c r="F476" s="93" t="s">
        <v>8077</v>
      </c>
      <c r="G476" s="92">
        <v>1</v>
      </c>
      <c r="H476" s="104">
        <v>150</v>
      </c>
      <c r="I476" s="95">
        <v>0.1</v>
      </c>
      <c r="J476" s="110">
        <f t="shared" si="7"/>
        <v>135</v>
      </c>
    </row>
    <row r="477" spans="1:10" ht="15.75" x14ac:dyDescent="0.25">
      <c r="A477" s="92">
        <v>473</v>
      </c>
      <c r="B477" s="93" t="s">
        <v>1324</v>
      </c>
      <c r="C477" s="92" t="s">
        <v>4982</v>
      </c>
      <c r="D477" s="92" t="s">
        <v>5893</v>
      </c>
      <c r="E477" s="92" t="s">
        <v>117</v>
      </c>
      <c r="F477" s="93" t="s">
        <v>8077</v>
      </c>
      <c r="G477" s="92">
        <v>1</v>
      </c>
      <c r="H477" s="104">
        <v>150</v>
      </c>
      <c r="I477" s="95">
        <v>0.1</v>
      </c>
      <c r="J477" s="110">
        <f t="shared" si="7"/>
        <v>135</v>
      </c>
    </row>
    <row r="478" spans="1:10" ht="15.75" x14ac:dyDescent="0.25">
      <c r="A478" s="92">
        <v>474</v>
      </c>
      <c r="B478" s="93" t="s">
        <v>1324</v>
      </c>
      <c r="C478" s="92" t="s">
        <v>4982</v>
      </c>
      <c r="D478" s="92" t="s">
        <v>5893</v>
      </c>
      <c r="E478" s="92" t="s">
        <v>117</v>
      </c>
      <c r="F478" s="93" t="s">
        <v>8077</v>
      </c>
      <c r="G478" s="92">
        <v>1</v>
      </c>
      <c r="H478" s="104">
        <v>150</v>
      </c>
      <c r="I478" s="95">
        <v>0.1</v>
      </c>
      <c r="J478" s="110">
        <f t="shared" si="7"/>
        <v>135</v>
      </c>
    </row>
    <row r="479" spans="1:10" ht="31.5" x14ac:dyDescent="0.25">
      <c r="A479" s="92">
        <v>475</v>
      </c>
      <c r="B479" s="93" t="s">
        <v>1324</v>
      </c>
      <c r="C479" s="92" t="s">
        <v>1728</v>
      </c>
      <c r="D479" s="92" t="s">
        <v>1810</v>
      </c>
      <c r="E479" s="92" t="s">
        <v>117</v>
      </c>
      <c r="F479" s="93" t="s">
        <v>8077</v>
      </c>
      <c r="G479" s="92">
        <v>1</v>
      </c>
      <c r="H479" s="104">
        <v>123.6</v>
      </c>
      <c r="I479" s="95">
        <v>0.1</v>
      </c>
      <c r="J479" s="110">
        <f t="shared" si="7"/>
        <v>111.24</v>
      </c>
    </row>
    <row r="480" spans="1:10" ht="31.5" x14ac:dyDescent="0.25">
      <c r="A480" s="92">
        <v>476</v>
      </c>
      <c r="B480" s="93" t="s">
        <v>1324</v>
      </c>
      <c r="C480" s="92" t="s">
        <v>1728</v>
      </c>
      <c r="D480" s="92" t="s">
        <v>1810</v>
      </c>
      <c r="E480" s="92" t="s">
        <v>117</v>
      </c>
      <c r="F480" s="93" t="s">
        <v>8077</v>
      </c>
      <c r="G480" s="92">
        <v>1</v>
      </c>
      <c r="H480" s="104">
        <v>123.6</v>
      </c>
      <c r="I480" s="95">
        <v>0.1</v>
      </c>
      <c r="J480" s="110">
        <f t="shared" si="7"/>
        <v>111.24</v>
      </c>
    </row>
    <row r="481" spans="1:10" ht="15.75" x14ac:dyDescent="0.25">
      <c r="A481" s="92">
        <v>477</v>
      </c>
      <c r="B481" s="93" t="s">
        <v>1324</v>
      </c>
      <c r="C481" s="92" t="s">
        <v>1727</v>
      </c>
      <c r="D481" s="92" t="s">
        <v>1808</v>
      </c>
      <c r="E481" s="92" t="s">
        <v>117</v>
      </c>
      <c r="F481" s="93" t="s">
        <v>8077</v>
      </c>
      <c r="G481" s="92">
        <v>1</v>
      </c>
      <c r="H481" s="104">
        <v>120</v>
      </c>
      <c r="I481" s="95">
        <v>0.1</v>
      </c>
      <c r="J481" s="110">
        <f t="shared" si="7"/>
        <v>108</v>
      </c>
    </row>
    <row r="482" spans="1:10" ht="15.75" x14ac:dyDescent="0.25">
      <c r="A482" s="92">
        <v>478</v>
      </c>
      <c r="B482" s="93" t="s">
        <v>1324</v>
      </c>
      <c r="C482" s="92" t="s">
        <v>1727</v>
      </c>
      <c r="D482" s="92" t="s">
        <v>1808</v>
      </c>
      <c r="E482" s="92" t="s">
        <v>117</v>
      </c>
      <c r="F482" s="93" t="s">
        <v>8077</v>
      </c>
      <c r="G482" s="92">
        <v>1</v>
      </c>
      <c r="H482" s="104">
        <v>120</v>
      </c>
      <c r="I482" s="95">
        <v>0.1</v>
      </c>
      <c r="J482" s="110">
        <f t="shared" si="7"/>
        <v>108</v>
      </c>
    </row>
    <row r="483" spans="1:10" ht="15.75" x14ac:dyDescent="0.25">
      <c r="A483" s="92">
        <v>479</v>
      </c>
      <c r="B483" s="93" t="s">
        <v>1324</v>
      </c>
      <c r="C483" s="92" t="s">
        <v>5031</v>
      </c>
      <c r="D483" s="92" t="s">
        <v>5894</v>
      </c>
      <c r="E483" s="92" t="s">
        <v>117</v>
      </c>
      <c r="F483" s="93" t="s">
        <v>8077</v>
      </c>
      <c r="G483" s="92">
        <v>1</v>
      </c>
      <c r="H483" s="104">
        <v>473</v>
      </c>
      <c r="I483" s="95">
        <v>0.1</v>
      </c>
      <c r="J483" s="110">
        <f t="shared" si="7"/>
        <v>425.7</v>
      </c>
    </row>
    <row r="484" spans="1:10" ht="15.75" x14ac:dyDescent="0.25">
      <c r="A484" s="92">
        <v>480</v>
      </c>
      <c r="B484" s="93" t="s">
        <v>1324</v>
      </c>
      <c r="C484" s="92" t="s">
        <v>5032</v>
      </c>
      <c r="D484" s="92" t="s">
        <v>5895</v>
      </c>
      <c r="E484" s="92" t="s">
        <v>117</v>
      </c>
      <c r="F484" s="93" t="s">
        <v>8077</v>
      </c>
      <c r="G484" s="92">
        <v>1</v>
      </c>
      <c r="H484" s="104">
        <v>584</v>
      </c>
      <c r="I484" s="95">
        <v>0.1</v>
      </c>
      <c r="J484" s="110">
        <f t="shared" si="7"/>
        <v>525.6</v>
      </c>
    </row>
    <row r="485" spans="1:10" ht="15.75" x14ac:dyDescent="0.25">
      <c r="A485" s="92">
        <v>481</v>
      </c>
      <c r="B485" s="93" t="s">
        <v>1324</v>
      </c>
      <c r="C485" s="92" t="s">
        <v>5033</v>
      </c>
      <c r="D485" s="92" t="s">
        <v>5896</v>
      </c>
      <c r="E485" s="92" t="s">
        <v>117</v>
      </c>
      <c r="F485" s="93" t="s">
        <v>8077</v>
      </c>
      <c r="G485" s="92">
        <v>1</v>
      </c>
      <c r="H485" s="104">
        <v>560</v>
      </c>
      <c r="I485" s="95">
        <v>0.1</v>
      </c>
      <c r="J485" s="110">
        <f t="shared" si="7"/>
        <v>504</v>
      </c>
    </row>
    <row r="486" spans="1:10" ht="15.75" x14ac:dyDescent="0.25">
      <c r="A486" s="92">
        <v>482</v>
      </c>
      <c r="B486" s="93" t="s">
        <v>1324</v>
      </c>
      <c r="C486" s="92" t="s">
        <v>5034</v>
      </c>
      <c r="D486" s="92" t="s">
        <v>5894</v>
      </c>
      <c r="E486" s="92" t="s">
        <v>117</v>
      </c>
      <c r="F486" s="93" t="s">
        <v>8077</v>
      </c>
      <c r="G486" s="92">
        <v>1</v>
      </c>
      <c r="H486" s="104">
        <v>473</v>
      </c>
      <c r="I486" s="95">
        <v>0.1</v>
      </c>
      <c r="J486" s="110">
        <f t="shared" si="7"/>
        <v>425.7</v>
      </c>
    </row>
    <row r="487" spans="1:10" ht="15.75" x14ac:dyDescent="0.25">
      <c r="A487" s="92">
        <v>483</v>
      </c>
      <c r="B487" s="93" t="s">
        <v>1324</v>
      </c>
      <c r="C487" s="92" t="s">
        <v>5035</v>
      </c>
      <c r="D487" s="92" t="s">
        <v>5895</v>
      </c>
      <c r="E487" s="92" t="s">
        <v>117</v>
      </c>
      <c r="F487" s="93" t="s">
        <v>8077</v>
      </c>
      <c r="G487" s="92">
        <v>1</v>
      </c>
      <c r="H487" s="104">
        <v>584</v>
      </c>
      <c r="I487" s="95">
        <v>0.1</v>
      </c>
      <c r="J487" s="110">
        <f t="shared" si="7"/>
        <v>525.6</v>
      </c>
    </row>
    <row r="488" spans="1:10" ht="15.75" x14ac:dyDescent="0.25">
      <c r="A488" s="92">
        <v>484</v>
      </c>
      <c r="B488" s="93" t="s">
        <v>1324</v>
      </c>
      <c r="C488" s="92" t="s">
        <v>5036</v>
      </c>
      <c r="D488" s="92" t="s">
        <v>5896</v>
      </c>
      <c r="E488" s="92" t="s">
        <v>117</v>
      </c>
      <c r="F488" s="93" t="s">
        <v>8077</v>
      </c>
      <c r="G488" s="92">
        <v>1</v>
      </c>
      <c r="H488" s="104">
        <v>560</v>
      </c>
      <c r="I488" s="95">
        <v>0.1</v>
      </c>
      <c r="J488" s="110">
        <f t="shared" si="7"/>
        <v>504</v>
      </c>
    </row>
    <row r="489" spans="1:10" ht="15.75" x14ac:dyDescent="0.25">
      <c r="A489" s="92">
        <v>485</v>
      </c>
      <c r="B489" s="93" t="s">
        <v>1324</v>
      </c>
      <c r="C489" s="92" t="s">
        <v>5039</v>
      </c>
      <c r="D489" s="92" t="s">
        <v>5897</v>
      </c>
      <c r="E489" s="92" t="s">
        <v>117</v>
      </c>
      <c r="F489" s="93" t="s">
        <v>8077</v>
      </c>
      <c r="G489" s="92">
        <v>1</v>
      </c>
      <c r="H489" s="104">
        <v>545</v>
      </c>
      <c r="I489" s="95">
        <v>0.1</v>
      </c>
      <c r="J489" s="110">
        <f t="shared" si="7"/>
        <v>490.5</v>
      </c>
    </row>
    <row r="490" spans="1:10" ht="31.5" x14ac:dyDescent="0.25">
      <c r="A490" s="92">
        <v>486</v>
      </c>
      <c r="B490" s="93" t="s">
        <v>1324</v>
      </c>
      <c r="C490" s="92" t="s">
        <v>5041</v>
      </c>
      <c r="D490" s="92" t="s">
        <v>5898</v>
      </c>
      <c r="E490" s="92" t="s">
        <v>117</v>
      </c>
      <c r="F490" s="93" t="s">
        <v>8077</v>
      </c>
      <c r="G490" s="92">
        <v>1</v>
      </c>
      <c r="H490" s="104">
        <v>349</v>
      </c>
      <c r="I490" s="95">
        <v>0.1</v>
      </c>
      <c r="J490" s="110">
        <f t="shared" si="7"/>
        <v>314.10000000000002</v>
      </c>
    </row>
    <row r="491" spans="1:10" ht="15.75" x14ac:dyDescent="0.25">
      <c r="A491" s="92">
        <v>487</v>
      </c>
      <c r="B491" s="93" t="s">
        <v>1324</v>
      </c>
      <c r="C491" s="92" t="s">
        <v>5042</v>
      </c>
      <c r="D491" s="92" t="s">
        <v>5899</v>
      </c>
      <c r="E491" s="92" t="s">
        <v>117</v>
      </c>
      <c r="F491" s="93" t="s">
        <v>8077</v>
      </c>
      <c r="G491" s="92">
        <v>1</v>
      </c>
      <c r="H491" s="104">
        <v>945</v>
      </c>
      <c r="I491" s="95">
        <v>0.1</v>
      </c>
      <c r="J491" s="110">
        <f t="shared" si="7"/>
        <v>850.5</v>
      </c>
    </row>
    <row r="492" spans="1:10" ht="15.75" x14ac:dyDescent="0.25">
      <c r="A492" s="92">
        <v>488</v>
      </c>
      <c r="B492" s="93" t="s">
        <v>1324</v>
      </c>
      <c r="C492" s="92" t="s">
        <v>5043</v>
      </c>
      <c r="D492" s="92" t="s">
        <v>5900</v>
      </c>
      <c r="E492" s="92" t="s">
        <v>117</v>
      </c>
      <c r="F492" s="93" t="s">
        <v>8077</v>
      </c>
      <c r="G492" s="92">
        <v>1</v>
      </c>
      <c r="H492" s="104">
        <v>945</v>
      </c>
      <c r="I492" s="95">
        <v>0.1</v>
      </c>
      <c r="J492" s="110">
        <f t="shared" si="7"/>
        <v>850.5</v>
      </c>
    </row>
    <row r="493" spans="1:10" ht="15.75" x14ac:dyDescent="0.25">
      <c r="A493" s="92">
        <v>489</v>
      </c>
      <c r="B493" s="93" t="s">
        <v>1324</v>
      </c>
      <c r="C493" s="92" t="s">
        <v>5045</v>
      </c>
      <c r="D493" s="92" t="s">
        <v>5901</v>
      </c>
      <c r="E493" s="92" t="s">
        <v>117</v>
      </c>
      <c r="F493" s="93" t="s">
        <v>8077</v>
      </c>
      <c r="G493" s="92">
        <v>1</v>
      </c>
      <c r="H493" s="104">
        <v>685</v>
      </c>
      <c r="I493" s="95">
        <v>0.1</v>
      </c>
      <c r="J493" s="110">
        <f t="shared" si="7"/>
        <v>616.5</v>
      </c>
    </row>
    <row r="494" spans="1:10" ht="15.75" x14ac:dyDescent="0.25">
      <c r="A494" s="92">
        <v>490</v>
      </c>
      <c r="B494" s="93" t="s">
        <v>1324</v>
      </c>
      <c r="C494" s="92" t="s">
        <v>5046</v>
      </c>
      <c r="D494" s="92" t="s">
        <v>5902</v>
      </c>
      <c r="E494" s="92" t="s">
        <v>117</v>
      </c>
      <c r="F494" s="93" t="s">
        <v>8077</v>
      </c>
      <c r="G494" s="92">
        <v>1</v>
      </c>
      <c r="H494" s="104">
        <v>545</v>
      </c>
      <c r="I494" s="95">
        <v>0.1</v>
      </c>
      <c r="J494" s="110">
        <f t="shared" si="7"/>
        <v>490.5</v>
      </c>
    </row>
    <row r="495" spans="1:10" ht="15.75" x14ac:dyDescent="0.25">
      <c r="A495" s="92">
        <v>491</v>
      </c>
      <c r="B495" s="93" t="s">
        <v>1324</v>
      </c>
      <c r="C495" s="92" t="s">
        <v>5060</v>
      </c>
      <c r="D495" s="92" t="s">
        <v>5903</v>
      </c>
      <c r="E495" s="92" t="s">
        <v>117</v>
      </c>
      <c r="F495" s="93" t="s">
        <v>8077</v>
      </c>
      <c r="G495" s="92">
        <v>1</v>
      </c>
      <c r="H495" s="104">
        <v>143</v>
      </c>
      <c r="I495" s="95">
        <v>0.1</v>
      </c>
      <c r="J495" s="110">
        <f t="shared" si="7"/>
        <v>128.70000000000002</v>
      </c>
    </row>
    <row r="496" spans="1:10" ht="15.75" x14ac:dyDescent="0.25">
      <c r="A496" s="92">
        <v>492</v>
      </c>
      <c r="B496" s="93" t="s">
        <v>1324</v>
      </c>
      <c r="C496" s="92" t="s">
        <v>5061</v>
      </c>
      <c r="D496" s="92" t="s">
        <v>5904</v>
      </c>
      <c r="E496" s="92" t="s">
        <v>117</v>
      </c>
      <c r="F496" s="93" t="s">
        <v>8077</v>
      </c>
      <c r="G496" s="92">
        <v>2</v>
      </c>
      <c r="H496" s="104">
        <v>2934.75</v>
      </c>
      <c r="I496" s="95">
        <v>0.1</v>
      </c>
      <c r="J496" s="110">
        <f t="shared" si="7"/>
        <v>2641.2750000000001</v>
      </c>
    </row>
    <row r="497" spans="1:10" ht="15.75" x14ac:dyDescent="0.25">
      <c r="A497" s="92">
        <v>493</v>
      </c>
      <c r="B497" s="93" t="s">
        <v>1324</v>
      </c>
      <c r="C497" s="92" t="s">
        <v>5062</v>
      </c>
      <c r="D497" s="92" t="s">
        <v>5905</v>
      </c>
      <c r="E497" s="92" t="s">
        <v>117</v>
      </c>
      <c r="F497" s="93" t="s">
        <v>8077</v>
      </c>
      <c r="G497" s="92">
        <v>2</v>
      </c>
      <c r="H497" s="104">
        <v>3339</v>
      </c>
      <c r="I497" s="95">
        <v>0.1</v>
      </c>
      <c r="J497" s="110">
        <f t="shared" si="7"/>
        <v>3005.1</v>
      </c>
    </row>
    <row r="498" spans="1:10" ht="15.75" x14ac:dyDescent="0.25">
      <c r="A498" s="92">
        <v>494</v>
      </c>
      <c r="B498" s="93" t="s">
        <v>1324</v>
      </c>
      <c r="C498" s="92" t="s">
        <v>5063</v>
      </c>
      <c r="D498" s="92" t="s">
        <v>5906</v>
      </c>
      <c r="E498" s="92" t="s">
        <v>117</v>
      </c>
      <c r="F498" s="93" t="s">
        <v>8077</v>
      </c>
      <c r="G498" s="92">
        <v>2</v>
      </c>
      <c r="H498" s="104">
        <v>3449.25</v>
      </c>
      <c r="I498" s="95">
        <v>0.1</v>
      </c>
      <c r="J498" s="110">
        <f t="shared" si="7"/>
        <v>3104.3250000000003</v>
      </c>
    </row>
    <row r="499" spans="1:10" ht="15.75" x14ac:dyDescent="0.25">
      <c r="A499" s="92">
        <v>495</v>
      </c>
      <c r="B499" s="93" t="s">
        <v>1324</v>
      </c>
      <c r="C499" s="92" t="s">
        <v>5064</v>
      </c>
      <c r="D499" s="92" t="s">
        <v>5907</v>
      </c>
      <c r="E499" s="92" t="s">
        <v>117</v>
      </c>
      <c r="F499" s="93" t="s">
        <v>8077</v>
      </c>
      <c r="G499" s="92">
        <v>1</v>
      </c>
      <c r="H499" s="104">
        <v>519.75</v>
      </c>
      <c r="I499" s="95">
        <v>0.1</v>
      </c>
      <c r="J499" s="110">
        <f t="shared" si="7"/>
        <v>467.77500000000003</v>
      </c>
    </row>
    <row r="500" spans="1:10" ht="15.75" x14ac:dyDescent="0.25">
      <c r="A500" s="92">
        <v>496</v>
      </c>
      <c r="B500" s="93" t="s">
        <v>1324</v>
      </c>
      <c r="C500" s="92" t="s">
        <v>5065</v>
      </c>
      <c r="D500" s="92" t="s">
        <v>5908</v>
      </c>
      <c r="E500" s="92" t="s">
        <v>117</v>
      </c>
      <c r="F500" s="93" t="s">
        <v>8077</v>
      </c>
      <c r="G500" s="92">
        <v>1</v>
      </c>
      <c r="H500" s="104">
        <v>519.75</v>
      </c>
      <c r="I500" s="95">
        <v>0.1</v>
      </c>
      <c r="J500" s="110">
        <f t="shared" si="7"/>
        <v>467.77500000000003</v>
      </c>
    </row>
    <row r="501" spans="1:10" ht="15.75" x14ac:dyDescent="0.25">
      <c r="A501" s="92">
        <v>497</v>
      </c>
      <c r="B501" s="93" t="s">
        <v>1324</v>
      </c>
      <c r="C501" s="92" t="s">
        <v>5066</v>
      </c>
      <c r="D501" s="92" t="s">
        <v>5909</v>
      </c>
      <c r="E501" s="92" t="s">
        <v>117</v>
      </c>
      <c r="F501" s="93" t="s">
        <v>8077</v>
      </c>
      <c r="G501" s="92">
        <v>1</v>
      </c>
      <c r="H501" s="104">
        <v>126</v>
      </c>
      <c r="I501" s="95">
        <v>0.1</v>
      </c>
      <c r="J501" s="110">
        <f t="shared" si="7"/>
        <v>113.4</v>
      </c>
    </row>
    <row r="502" spans="1:10" ht="15.75" x14ac:dyDescent="0.25">
      <c r="A502" s="92">
        <v>498</v>
      </c>
      <c r="B502" s="93" t="s">
        <v>1324</v>
      </c>
      <c r="C502" s="92" t="s">
        <v>5067</v>
      </c>
      <c r="D502" s="92" t="s">
        <v>5910</v>
      </c>
      <c r="E502" s="92" t="s">
        <v>117</v>
      </c>
      <c r="F502" s="93" t="s">
        <v>8077</v>
      </c>
      <c r="G502" s="92">
        <v>1</v>
      </c>
      <c r="H502" s="104">
        <v>309.75</v>
      </c>
      <c r="I502" s="95">
        <v>0.1</v>
      </c>
      <c r="J502" s="110">
        <f t="shared" si="7"/>
        <v>278.77500000000003</v>
      </c>
    </row>
    <row r="503" spans="1:10" ht="15.75" x14ac:dyDescent="0.25">
      <c r="A503" s="92">
        <v>499</v>
      </c>
      <c r="B503" s="93" t="s">
        <v>1324</v>
      </c>
      <c r="C503" s="92" t="s">
        <v>5068</v>
      </c>
      <c r="D503" s="92" t="s">
        <v>5911</v>
      </c>
      <c r="E503" s="92" t="s">
        <v>117</v>
      </c>
      <c r="F503" s="93" t="s">
        <v>8077</v>
      </c>
      <c r="G503" s="92">
        <v>1</v>
      </c>
      <c r="H503" s="104">
        <v>126</v>
      </c>
      <c r="I503" s="95">
        <v>0.1</v>
      </c>
      <c r="J503" s="110">
        <f t="shared" si="7"/>
        <v>113.4</v>
      </c>
    </row>
    <row r="504" spans="1:10" ht="15.75" x14ac:dyDescent="0.25">
      <c r="A504" s="92">
        <v>500</v>
      </c>
      <c r="B504" s="93" t="s">
        <v>1324</v>
      </c>
      <c r="C504" s="92" t="s">
        <v>5069</v>
      </c>
      <c r="D504" s="92" t="s">
        <v>5912</v>
      </c>
      <c r="E504" s="92" t="s">
        <v>117</v>
      </c>
      <c r="F504" s="93" t="s">
        <v>8077</v>
      </c>
      <c r="G504" s="92">
        <v>1</v>
      </c>
      <c r="H504" s="104">
        <v>366.45</v>
      </c>
      <c r="I504" s="95">
        <v>0.1</v>
      </c>
      <c r="J504" s="110">
        <f t="shared" si="7"/>
        <v>329.80500000000001</v>
      </c>
    </row>
    <row r="505" spans="1:10" ht="15.75" x14ac:dyDescent="0.25">
      <c r="A505" s="92">
        <v>501</v>
      </c>
      <c r="B505" s="93" t="s">
        <v>1324</v>
      </c>
      <c r="C505" s="92" t="s">
        <v>5070</v>
      </c>
      <c r="D505" s="92" t="s">
        <v>5913</v>
      </c>
      <c r="E505" s="92" t="s">
        <v>117</v>
      </c>
      <c r="F505" s="93" t="s">
        <v>8077</v>
      </c>
      <c r="G505" s="92">
        <v>1</v>
      </c>
      <c r="H505" s="104">
        <v>719.25</v>
      </c>
      <c r="I505" s="95">
        <v>0.1</v>
      </c>
      <c r="J505" s="110">
        <f t="shared" si="7"/>
        <v>647.32500000000005</v>
      </c>
    </row>
    <row r="506" spans="1:10" ht="15.75" x14ac:dyDescent="0.25">
      <c r="A506" s="92">
        <v>502</v>
      </c>
      <c r="B506" s="93" t="s">
        <v>1324</v>
      </c>
      <c r="C506" s="92" t="s">
        <v>5071</v>
      </c>
      <c r="D506" s="92" t="s">
        <v>5914</v>
      </c>
      <c r="E506" s="92" t="s">
        <v>117</v>
      </c>
      <c r="F506" s="93" t="s">
        <v>8077</v>
      </c>
      <c r="G506" s="92">
        <v>1</v>
      </c>
      <c r="H506" s="104">
        <v>992.25</v>
      </c>
      <c r="I506" s="95">
        <v>0.1</v>
      </c>
      <c r="J506" s="110">
        <f t="shared" si="7"/>
        <v>893.02499999999998</v>
      </c>
    </row>
    <row r="507" spans="1:10" ht="15.75" x14ac:dyDescent="0.25">
      <c r="A507" s="92">
        <v>503</v>
      </c>
      <c r="B507" s="93" t="s">
        <v>1324</v>
      </c>
      <c r="C507" s="92" t="s">
        <v>5072</v>
      </c>
      <c r="D507" s="92" t="s">
        <v>5915</v>
      </c>
      <c r="E507" s="92" t="s">
        <v>117</v>
      </c>
      <c r="F507" s="93" t="s">
        <v>8077</v>
      </c>
      <c r="G507" s="92">
        <v>1</v>
      </c>
      <c r="H507" s="104">
        <v>992.25</v>
      </c>
      <c r="I507" s="95">
        <v>0.1</v>
      </c>
      <c r="J507" s="110">
        <f t="shared" si="7"/>
        <v>893.02499999999998</v>
      </c>
    </row>
    <row r="508" spans="1:10" ht="15.75" x14ac:dyDescent="0.25">
      <c r="A508" s="92">
        <v>504</v>
      </c>
      <c r="B508" s="93" t="s">
        <v>1324</v>
      </c>
      <c r="C508" s="92" t="s">
        <v>5073</v>
      </c>
      <c r="D508" s="92" t="s">
        <v>5916</v>
      </c>
      <c r="E508" s="92" t="s">
        <v>117</v>
      </c>
      <c r="F508" s="93" t="s">
        <v>8077</v>
      </c>
      <c r="G508" s="92">
        <v>1</v>
      </c>
      <c r="H508" s="104">
        <v>719.25</v>
      </c>
      <c r="I508" s="95">
        <v>0.1</v>
      </c>
      <c r="J508" s="110">
        <f t="shared" si="7"/>
        <v>647.32500000000005</v>
      </c>
    </row>
    <row r="509" spans="1:10" ht="15.75" x14ac:dyDescent="0.25">
      <c r="A509" s="92">
        <v>505</v>
      </c>
      <c r="B509" s="93" t="s">
        <v>1324</v>
      </c>
      <c r="C509" s="92" t="s">
        <v>5074</v>
      </c>
      <c r="D509" s="92" t="s">
        <v>5917</v>
      </c>
      <c r="E509" s="92" t="s">
        <v>117</v>
      </c>
      <c r="F509" s="93" t="s">
        <v>8077</v>
      </c>
      <c r="G509" s="92">
        <v>1</v>
      </c>
      <c r="H509" s="104">
        <v>1417.5</v>
      </c>
      <c r="I509" s="95">
        <v>0.1</v>
      </c>
      <c r="J509" s="110">
        <f t="shared" si="7"/>
        <v>1275.75</v>
      </c>
    </row>
    <row r="510" spans="1:10" ht="15.75" x14ac:dyDescent="0.25">
      <c r="A510" s="92">
        <v>506</v>
      </c>
      <c r="B510" s="93" t="s">
        <v>1324</v>
      </c>
      <c r="C510" s="92" t="s">
        <v>5075</v>
      </c>
      <c r="D510" s="92" t="s">
        <v>5918</v>
      </c>
      <c r="E510" s="92" t="s">
        <v>117</v>
      </c>
      <c r="F510" s="93" t="s">
        <v>8077</v>
      </c>
      <c r="G510" s="92">
        <v>1</v>
      </c>
      <c r="H510" s="104">
        <v>4.5</v>
      </c>
      <c r="I510" s="95">
        <v>0.1</v>
      </c>
      <c r="J510" s="110">
        <f t="shared" si="7"/>
        <v>4.05</v>
      </c>
    </row>
    <row r="511" spans="1:10" ht="15.75" x14ac:dyDescent="0.25">
      <c r="A511" s="92">
        <v>507</v>
      </c>
      <c r="B511" s="93" t="s">
        <v>1324</v>
      </c>
      <c r="C511" s="92" t="s">
        <v>5076</v>
      </c>
      <c r="D511" s="92" t="s">
        <v>5919</v>
      </c>
      <c r="E511" s="92" t="s">
        <v>117</v>
      </c>
      <c r="F511" s="93" t="s">
        <v>8077</v>
      </c>
      <c r="G511" s="92">
        <v>1</v>
      </c>
      <c r="H511" s="104">
        <v>5</v>
      </c>
      <c r="I511" s="95">
        <v>0.1</v>
      </c>
      <c r="J511" s="110">
        <f t="shared" si="7"/>
        <v>4.5</v>
      </c>
    </row>
    <row r="512" spans="1:10" ht="15.75" x14ac:dyDescent="0.25">
      <c r="A512" s="92">
        <v>508</v>
      </c>
      <c r="B512" s="93" t="s">
        <v>1324</v>
      </c>
      <c r="C512" s="92" t="s">
        <v>5077</v>
      </c>
      <c r="D512" s="92" t="s">
        <v>5920</v>
      </c>
      <c r="E512" s="92" t="s">
        <v>117</v>
      </c>
      <c r="F512" s="93" t="s">
        <v>8077</v>
      </c>
      <c r="G512" s="92">
        <v>1</v>
      </c>
      <c r="H512" s="104">
        <v>5</v>
      </c>
      <c r="I512" s="95">
        <v>0.1</v>
      </c>
      <c r="J512" s="110">
        <f t="shared" si="7"/>
        <v>4.5</v>
      </c>
    </row>
    <row r="513" spans="1:10" ht="15.75" x14ac:dyDescent="0.25">
      <c r="A513" s="92">
        <v>509</v>
      </c>
      <c r="B513" s="93" t="s">
        <v>1324</v>
      </c>
      <c r="C513" s="92" t="s">
        <v>5078</v>
      </c>
      <c r="D513" s="92" t="s">
        <v>5921</v>
      </c>
      <c r="E513" s="92" t="s">
        <v>117</v>
      </c>
      <c r="F513" s="93" t="s">
        <v>8077</v>
      </c>
      <c r="G513" s="92">
        <v>1</v>
      </c>
      <c r="H513" s="104">
        <v>5</v>
      </c>
      <c r="I513" s="95">
        <v>0.1</v>
      </c>
      <c r="J513" s="110">
        <f t="shared" si="7"/>
        <v>4.5</v>
      </c>
    </row>
    <row r="514" spans="1:10" ht="15.75" x14ac:dyDescent="0.25">
      <c r="A514" s="92">
        <v>510</v>
      </c>
      <c r="B514" s="93" t="s">
        <v>1324</v>
      </c>
      <c r="C514" s="92" t="s">
        <v>5079</v>
      </c>
      <c r="D514" s="92" t="s">
        <v>5922</v>
      </c>
      <c r="E514" s="92" t="s">
        <v>117</v>
      </c>
      <c r="F514" s="93" t="s">
        <v>8077</v>
      </c>
      <c r="G514" s="92">
        <v>1</v>
      </c>
      <c r="H514" s="104">
        <v>5</v>
      </c>
      <c r="I514" s="95">
        <v>0.1</v>
      </c>
      <c r="J514" s="110">
        <f t="shared" si="7"/>
        <v>4.5</v>
      </c>
    </row>
    <row r="515" spans="1:10" ht="15.75" x14ac:dyDescent="0.25">
      <c r="A515" s="92">
        <v>511</v>
      </c>
      <c r="B515" s="93" t="s">
        <v>1324</v>
      </c>
      <c r="C515" s="92" t="s">
        <v>5080</v>
      </c>
      <c r="D515" s="92" t="s">
        <v>5923</v>
      </c>
      <c r="E515" s="92" t="s">
        <v>117</v>
      </c>
      <c r="F515" s="93" t="s">
        <v>8077</v>
      </c>
      <c r="G515" s="92">
        <v>1</v>
      </c>
      <c r="H515" s="104">
        <v>5</v>
      </c>
      <c r="I515" s="95">
        <v>0.1</v>
      </c>
      <c r="J515" s="110">
        <f t="shared" si="7"/>
        <v>4.5</v>
      </c>
    </row>
    <row r="516" spans="1:10" ht="15.75" x14ac:dyDescent="0.25">
      <c r="A516" s="92">
        <v>512</v>
      </c>
      <c r="B516" s="93" t="s">
        <v>1324</v>
      </c>
      <c r="C516" s="92" t="s">
        <v>5081</v>
      </c>
      <c r="D516" s="92" t="s">
        <v>5924</v>
      </c>
      <c r="E516" s="92" t="s">
        <v>117</v>
      </c>
      <c r="F516" s="93" t="s">
        <v>8077</v>
      </c>
      <c r="G516" s="92">
        <v>1</v>
      </c>
      <c r="H516" s="104">
        <v>5</v>
      </c>
      <c r="I516" s="95">
        <v>0.1</v>
      </c>
      <c r="J516" s="110">
        <f t="shared" si="7"/>
        <v>4.5</v>
      </c>
    </row>
    <row r="517" spans="1:10" ht="15.75" x14ac:dyDescent="0.25">
      <c r="A517" s="92">
        <v>513</v>
      </c>
      <c r="B517" s="93" t="s">
        <v>1324</v>
      </c>
      <c r="C517" s="92" t="s">
        <v>5082</v>
      </c>
      <c r="D517" s="92" t="s">
        <v>5925</v>
      </c>
      <c r="E517" s="92" t="s">
        <v>117</v>
      </c>
      <c r="F517" s="93" t="s">
        <v>8077</v>
      </c>
      <c r="G517" s="92">
        <v>1</v>
      </c>
      <c r="H517" s="104">
        <v>5</v>
      </c>
      <c r="I517" s="95">
        <v>0.1</v>
      </c>
      <c r="J517" s="110">
        <f t="shared" ref="J517:J580" si="8">H517*(1-I517)</f>
        <v>4.5</v>
      </c>
    </row>
    <row r="518" spans="1:10" ht="15.75" x14ac:dyDescent="0.25">
      <c r="A518" s="92">
        <v>514</v>
      </c>
      <c r="B518" s="93" t="s">
        <v>1324</v>
      </c>
      <c r="C518" s="92" t="s">
        <v>5083</v>
      </c>
      <c r="D518" s="92" t="s">
        <v>5926</v>
      </c>
      <c r="E518" s="92" t="s">
        <v>117</v>
      </c>
      <c r="F518" s="93" t="s">
        <v>8077</v>
      </c>
      <c r="G518" s="92">
        <v>1</v>
      </c>
      <c r="H518" s="104">
        <v>5</v>
      </c>
      <c r="I518" s="95">
        <v>0.1</v>
      </c>
      <c r="J518" s="110">
        <f t="shared" si="8"/>
        <v>4.5</v>
      </c>
    </row>
    <row r="519" spans="1:10" ht="15.75" x14ac:dyDescent="0.25">
      <c r="A519" s="92">
        <v>515</v>
      </c>
      <c r="B519" s="93" t="s">
        <v>1324</v>
      </c>
      <c r="C519" s="92" t="s">
        <v>5084</v>
      </c>
      <c r="D519" s="92" t="s">
        <v>5927</v>
      </c>
      <c r="E519" s="92" t="s">
        <v>117</v>
      </c>
      <c r="F519" s="93" t="s">
        <v>8077</v>
      </c>
      <c r="G519" s="92">
        <v>1</v>
      </c>
      <c r="H519" s="104">
        <v>5</v>
      </c>
      <c r="I519" s="95">
        <v>0.1</v>
      </c>
      <c r="J519" s="110">
        <f t="shared" si="8"/>
        <v>4.5</v>
      </c>
    </row>
    <row r="520" spans="1:10" ht="15.75" x14ac:dyDescent="0.25">
      <c r="A520" s="92">
        <v>516</v>
      </c>
      <c r="B520" s="93" t="s">
        <v>1324</v>
      </c>
      <c r="C520" s="92" t="s">
        <v>5085</v>
      </c>
      <c r="D520" s="92" t="s">
        <v>5928</v>
      </c>
      <c r="E520" s="92" t="s">
        <v>117</v>
      </c>
      <c r="F520" s="93" t="s">
        <v>8077</v>
      </c>
      <c r="G520" s="92">
        <v>1</v>
      </c>
      <c r="H520" s="104">
        <v>5</v>
      </c>
      <c r="I520" s="95">
        <v>0.1</v>
      </c>
      <c r="J520" s="110">
        <f t="shared" si="8"/>
        <v>4.5</v>
      </c>
    </row>
    <row r="521" spans="1:10" ht="15.75" x14ac:dyDescent="0.25">
      <c r="A521" s="92">
        <v>517</v>
      </c>
      <c r="B521" s="93" t="s">
        <v>1324</v>
      </c>
      <c r="C521" s="92" t="s">
        <v>5086</v>
      </c>
      <c r="D521" s="92" t="s">
        <v>5929</v>
      </c>
      <c r="E521" s="92" t="s">
        <v>117</v>
      </c>
      <c r="F521" s="93" t="s">
        <v>8077</v>
      </c>
      <c r="G521" s="92">
        <v>1</v>
      </c>
      <c r="H521" s="104">
        <v>5</v>
      </c>
      <c r="I521" s="95">
        <v>0.1</v>
      </c>
      <c r="J521" s="110">
        <f t="shared" si="8"/>
        <v>4.5</v>
      </c>
    </row>
    <row r="522" spans="1:10" ht="15.75" x14ac:dyDescent="0.25">
      <c r="A522" s="92">
        <v>518</v>
      </c>
      <c r="B522" s="93" t="s">
        <v>1324</v>
      </c>
      <c r="C522" s="92" t="s">
        <v>5089</v>
      </c>
      <c r="D522" s="92" t="s">
        <v>5930</v>
      </c>
      <c r="E522" s="92" t="s">
        <v>117</v>
      </c>
      <c r="F522" s="93" t="s">
        <v>8077</v>
      </c>
      <c r="G522" s="92">
        <v>1</v>
      </c>
      <c r="H522" s="104">
        <v>175</v>
      </c>
      <c r="I522" s="95">
        <v>0.1</v>
      </c>
      <c r="J522" s="110">
        <f t="shared" si="8"/>
        <v>157.5</v>
      </c>
    </row>
    <row r="523" spans="1:10" ht="15.75" x14ac:dyDescent="0.25">
      <c r="A523" s="92">
        <v>519</v>
      </c>
      <c r="B523" s="93" t="s">
        <v>1324</v>
      </c>
      <c r="C523" s="92" t="s">
        <v>5090</v>
      </c>
      <c r="D523" s="92" t="s">
        <v>5931</v>
      </c>
      <c r="E523" s="92" t="s">
        <v>117</v>
      </c>
      <c r="F523" s="93" t="s">
        <v>8077</v>
      </c>
      <c r="G523" s="92">
        <v>1</v>
      </c>
      <c r="H523" s="104">
        <v>1420</v>
      </c>
      <c r="I523" s="95">
        <v>0.1</v>
      </c>
      <c r="J523" s="110">
        <f t="shared" si="8"/>
        <v>1278</v>
      </c>
    </row>
    <row r="524" spans="1:10" ht="15.75" x14ac:dyDescent="0.25">
      <c r="A524" s="92">
        <v>520</v>
      </c>
      <c r="B524" s="93" t="s">
        <v>1324</v>
      </c>
      <c r="C524" s="92" t="s">
        <v>5091</v>
      </c>
      <c r="D524" s="92" t="s">
        <v>5932</v>
      </c>
      <c r="E524" s="92" t="s">
        <v>117</v>
      </c>
      <c r="F524" s="93" t="s">
        <v>8077</v>
      </c>
      <c r="G524" s="92">
        <v>1</v>
      </c>
      <c r="H524" s="104">
        <v>2370</v>
      </c>
      <c r="I524" s="95">
        <v>0.1</v>
      </c>
      <c r="J524" s="110">
        <f t="shared" si="8"/>
        <v>2133</v>
      </c>
    </row>
    <row r="525" spans="1:10" ht="15.75" x14ac:dyDescent="0.25">
      <c r="A525" s="92">
        <v>521</v>
      </c>
      <c r="B525" s="93" t="s">
        <v>1324</v>
      </c>
      <c r="C525" s="92" t="s">
        <v>5092</v>
      </c>
      <c r="D525" s="92" t="s">
        <v>5933</v>
      </c>
      <c r="E525" s="92" t="s">
        <v>117</v>
      </c>
      <c r="F525" s="93" t="s">
        <v>8077</v>
      </c>
      <c r="G525" s="92">
        <v>1</v>
      </c>
      <c r="H525" s="104">
        <v>1420</v>
      </c>
      <c r="I525" s="95">
        <v>0.1</v>
      </c>
      <c r="J525" s="110">
        <f t="shared" si="8"/>
        <v>1278</v>
      </c>
    </row>
    <row r="526" spans="1:10" ht="15.75" x14ac:dyDescent="0.25">
      <c r="A526" s="92">
        <v>522</v>
      </c>
      <c r="B526" s="93" t="s">
        <v>1324</v>
      </c>
      <c r="C526" s="92" t="s">
        <v>5093</v>
      </c>
      <c r="D526" s="92" t="s">
        <v>5934</v>
      </c>
      <c r="E526" s="92" t="s">
        <v>117</v>
      </c>
      <c r="F526" s="93" t="s">
        <v>8077</v>
      </c>
      <c r="G526" s="92">
        <v>1</v>
      </c>
      <c r="H526" s="104">
        <v>1135</v>
      </c>
      <c r="I526" s="95">
        <v>0.1</v>
      </c>
      <c r="J526" s="110">
        <f t="shared" si="8"/>
        <v>1021.5</v>
      </c>
    </row>
    <row r="527" spans="1:10" ht="15.75" x14ac:dyDescent="0.25">
      <c r="A527" s="92">
        <v>523</v>
      </c>
      <c r="B527" s="93" t="s">
        <v>1324</v>
      </c>
      <c r="C527" s="92" t="s">
        <v>5094</v>
      </c>
      <c r="D527" s="92" t="s">
        <v>5935</v>
      </c>
      <c r="E527" s="92" t="s">
        <v>117</v>
      </c>
      <c r="F527" s="93" t="s">
        <v>8077</v>
      </c>
      <c r="G527" s="92">
        <v>1</v>
      </c>
      <c r="H527" s="104">
        <v>2745</v>
      </c>
      <c r="I527" s="95">
        <v>0.1</v>
      </c>
      <c r="J527" s="110">
        <f t="shared" si="8"/>
        <v>2470.5</v>
      </c>
    </row>
    <row r="528" spans="1:10" ht="15.75" x14ac:dyDescent="0.25">
      <c r="A528" s="92">
        <v>524</v>
      </c>
      <c r="B528" s="93" t="s">
        <v>1324</v>
      </c>
      <c r="C528" s="92" t="s">
        <v>5095</v>
      </c>
      <c r="D528" s="92" t="s">
        <v>5936</v>
      </c>
      <c r="E528" s="92" t="s">
        <v>117</v>
      </c>
      <c r="F528" s="93" t="s">
        <v>8077</v>
      </c>
      <c r="G528" s="92">
        <v>1</v>
      </c>
      <c r="H528" s="104">
        <v>1745</v>
      </c>
      <c r="I528" s="95">
        <v>0.1</v>
      </c>
      <c r="J528" s="110">
        <f t="shared" si="8"/>
        <v>1570.5</v>
      </c>
    </row>
    <row r="529" spans="1:10" ht="15.75" x14ac:dyDescent="0.25">
      <c r="A529" s="92">
        <v>525</v>
      </c>
      <c r="B529" s="93" t="s">
        <v>1324</v>
      </c>
      <c r="C529" s="92" t="s">
        <v>5096</v>
      </c>
      <c r="D529" s="92" t="s">
        <v>5937</v>
      </c>
      <c r="E529" s="92" t="s">
        <v>117</v>
      </c>
      <c r="F529" s="93" t="s">
        <v>8077</v>
      </c>
      <c r="G529" s="92">
        <v>1</v>
      </c>
      <c r="H529" s="104">
        <v>1420</v>
      </c>
      <c r="I529" s="95">
        <v>0.1</v>
      </c>
      <c r="J529" s="110">
        <f t="shared" si="8"/>
        <v>1278</v>
      </c>
    </row>
    <row r="530" spans="1:10" ht="31.5" x14ac:dyDescent="0.25">
      <c r="A530" s="92">
        <v>526</v>
      </c>
      <c r="B530" s="93" t="s">
        <v>1324</v>
      </c>
      <c r="C530" s="92" t="s">
        <v>5097</v>
      </c>
      <c r="D530" s="92" t="s">
        <v>5938</v>
      </c>
      <c r="E530" s="92" t="s">
        <v>117</v>
      </c>
      <c r="F530" s="93" t="s">
        <v>8077</v>
      </c>
      <c r="G530" s="92">
        <v>1</v>
      </c>
      <c r="H530" s="104">
        <v>300</v>
      </c>
      <c r="I530" s="95">
        <v>0.1</v>
      </c>
      <c r="J530" s="110">
        <f t="shared" si="8"/>
        <v>270</v>
      </c>
    </row>
    <row r="531" spans="1:10" ht="31.5" x14ac:dyDescent="0.25">
      <c r="A531" s="92">
        <v>527</v>
      </c>
      <c r="B531" s="93" t="s">
        <v>1324</v>
      </c>
      <c r="C531" s="92" t="s">
        <v>5098</v>
      </c>
      <c r="D531" s="92" t="s">
        <v>5939</v>
      </c>
      <c r="E531" s="92" t="s">
        <v>117</v>
      </c>
      <c r="F531" s="93" t="s">
        <v>8077</v>
      </c>
      <c r="G531" s="92">
        <v>1</v>
      </c>
      <c r="H531" s="104">
        <v>475</v>
      </c>
      <c r="I531" s="95">
        <v>0.1</v>
      </c>
      <c r="J531" s="110">
        <f t="shared" si="8"/>
        <v>427.5</v>
      </c>
    </row>
    <row r="532" spans="1:10" ht="31.5" x14ac:dyDescent="0.25">
      <c r="A532" s="92">
        <v>528</v>
      </c>
      <c r="B532" s="93" t="s">
        <v>1324</v>
      </c>
      <c r="C532" s="92" t="s">
        <v>5099</v>
      </c>
      <c r="D532" s="92" t="s">
        <v>5940</v>
      </c>
      <c r="E532" s="92" t="s">
        <v>117</v>
      </c>
      <c r="F532" s="93" t="s">
        <v>8077</v>
      </c>
      <c r="G532" s="92">
        <v>1</v>
      </c>
      <c r="H532" s="104">
        <v>975</v>
      </c>
      <c r="I532" s="95">
        <v>0.1</v>
      </c>
      <c r="J532" s="110">
        <f t="shared" si="8"/>
        <v>877.5</v>
      </c>
    </row>
    <row r="533" spans="1:10" ht="31.5" x14ac:dyDescent="0.25">
      <c r="A533" s="92">
        <v>529</v>
      </c>
      <c r="B533" s="93" t="s">
        <v>1324</v>
      </c>
      <c r="C533" s="92" t="s">
        <v>5100</v>
      </c>
      <c r="D533" s="92" t="s">
        <v>5941</v>
      </c>
      <c r="E533" s="92" t="s">
        <v>117</v>
      </c>
      <c r="F533" s="93" t="s">
        <v>8077</v>
      </c>
      <c r="G533" s="92">
        <v>1</v>
      </c>
      <c r="H533" s="104">
        <v>275</v>
      </c>
      <c r="I533" s="95">
        <v>0.1</v>
      </c>
      <c r="J533" s="110">
        <f t="shared" si="8"/>
        <v>247.5</v>
      </c>
    </row>
    <row r="534" spans="1:10" ht="31.5" x14ac:dyDescent="0.25">
      <c r="A534" s="92">
        <v>530</v>
      </c>
      <c r="B534" s="93" t="s">
        <v>1324</v>
      </c>
      <c r="C534" s="92" t="s">
        <v>5101</v>
      </c>
      <c r="D534" s="92" t="s">
        <v>5942</v>
      </c>
      <c r="E534" s="92" t="s">
        <v>117</v>
      </c>
      <c r="F534" s="93" t="s">
        <v>8077</v>
      </c>
      <c r="G534" s="92">
        <v>1</v>
      </c>
      <c r="H534" s="104">
        <v>450</v>
      </c>
      <c r="I534" s="95">
        <v>0.1</v>
      </c>
      <c r="J534" s="110">
        <f t="shared" si="8"/>
        <v>405</v>
      </c>
    </row>
    <row r="535" spans="1:10" ht="31.5" x14ac:dyDescent="0.25">
      <c r="A535" s="92">
        <v>531</v>
      </c>
      <c r="B535" s="93" t="s">
        <v>1324</v>
      </c>
      <c r="C535" s="92" t="s">
        <v>5102</v>
      </c>
      <c r="D535" s="92" t="s">
        <v>5943</v>
      </c>
      <c r="E535" s="92" t="s">
        <v>117</v>
      </c>
      <c r="F535" s="93" t="s">
        <v>8077</v>
      </c>
      <c r="G535" s="92">
        <v>1</v>
      </c>
      <c r="H535" s="104">
        <v>1000</v>
      </c>
      <c r="I535" s="95">
        <v>0.1</v>
      </c>
      <c r="J535" s="110">
        <f t="shared" si="8"/>
        <v>900</v>
      </c>
    </row>
    <row r="536" spans="1:10" ht="31.5" x14ac:dyDescent="0.25">
      <c r="A536" s="92">
        <v>532</v>
      </c>
      <c r="B536" s="93" t="s">
        <v>1324</v>
      </c>
      <c r="C536" s="92" t="s">
        <v>5103</v>
      </c>
      <c r="D536" s="92" t="s">
        <v>5944</v>
      </c>
      <c r="E536" s="92" t="s">
        <v>117</v>
      </c>
      <c r="F536" s="93" t="s">
        <v>8077</v>
      </c>
      <c r="G536" s="92">
        <v>1</v>
      </c>
      <c r="H536" s="104">
        <v>275</v>
      </c>
      <c r="I536" s="95">
        <v>0.1</v>
      </c>
      <c r="J536" s="110">
        <f t="shared" si="8"/>
        <v>247.5</v>
      </c>
    </row>
    <row r="537" spans="1:10" ht="15.75" x14ac:dyDescent="0.25">
      <c r="A537" s="92">
        <v>533</v>
      </c>
      <c r="B537" s="93" t="s">
        <v>1324</v>
      </c>
      <c r="C537" s="92" t="s">
        <v>5104</v>
      </c>
      <c r="D537" s="92" t="s">
        <v>5945</v>
      </c>
      <c r="E537" s="92" t="s">
        <v>117</v>
      </c>
      <c r="F537" s="93" t="s">
        <v>8076</v>
      </c>
      <c r="G537" s="92">
        <v>1</v>
      </c>
      <c r="H537" s="104">
        <v>250</v>
      </c>
      <c r="I537" s="95">
        <v>0.1</v>
      </c>
      <c r="J537" s="110">
        <f t="shared" si="8"/>
        <v>225</v>
      </c>
    </row>
    <row r="538" spans="1:10" ht="15.75" x14ac:dyDescent="0.25">
      <c r="A538" s="92">
        <v>534</v>
      </c>
      <c r="B538" s="93" t="s">
        <v>1324</v>
      </c>
      <c r="C538" s="92" t="s">
        <v>5105</v>
      </c>
      <c r="D538" s="92" t="s">
        <v>5946</v>
      </c>
      <c r="E538" s="92" t="s">
        <v>117</v>
      </c>
      <c r="F538" s="93" t="s">
        <v>8077</v>
      </c>
      <c r="G538" s="92">
        <v>1</v>
      </c>
      <c r="H538" s="104">
        <v>30000</v>
      </c>
      <c r="I538" s="95">
        <v>0.1</v>
      </c>
      <c r="J538" s="110">
        <f t="shared" si="8"/>
        <v>27000</v>
      </c>
    </row>
    <row r="539" spans="1:10" ht="15.75" x14ac:dyDescent="0.25">
      <c r="A539" s="92">
        <v>535</v>
      </c>
      <c r="B539" s="93" t="s">
        <v>1324</v>
      </c>
      <c r="C539" s="92" t="s">
        <v>5106</v>
      </c>
      <c r="D539" s="92" t="s">
        <v>5947</v>
      </c>
      <c r="E539" s="92" t="s">
        <v>117</v>
      </c>
      <c r="F539" s="93" t="s">
        <v>8077</v>
      </c>
      <c r="G539" s="92">
        <v>1</v>
      </c>
      <c r="H539" s="104">
        <v>30000</v>
      </c>
      <c r="I539" s="95">
        <v>0.1</v>
      </c>
      <c r="J539" s="110">
        <f t="shared" si="8"/>
        <v>27000</v>
      </c>
    </row>
    <row r="540" spans="1:10" ht="31.5" x14ac:dyDescent="0.25">
      <c r="A540" s="92">
        <v>536</v>
      </c>
      <c r="B540" s="93" t="s">
        <v>1324</v>
      </c>
      <c r="C540" s="92" t="s">
        <v>5107</v>
      </c>
      <c r="D540" s="92" t="s">
        <v>5948</v>
      </c>
      <c r="E540" s="92" t="s">
        <v>117</v>
      </c>
      <c r="F540" s="93" t="s">
        <v>8077</v>
      </c>
      <c r="G540" s="92">
        <v>1</v>
      </c>
      <c r="H540" s="104">
        <v>275</v>
      </c>
      <c r="I540" s="95">
        <v>0.1</v>
      </c>
      <c r="J540" s="110">
        <f t="shared" si="8"/>
        <v>247.5</v>
      </c>
    </row>
    <row r="541" spans="1:10" ht="31.5" x14ac:dyDescent="0.25">
      <c r="A541" s="92">
        <v>537</v>
      </c>
      <c r="B541" s="93" t="s">
        <v>1324</v>
      </c>
      <c r="C541" s="92" t="s">
        <v>5108</v>
      </c>
      <c r="D541" s="92" t="s">
        <v>5949</v>
      </c>
      <c r="E541" s="92" t="s">
        <v>117</v>
      </c>
      <c r="F541" s="93" t="s">
        <v>8077</v>
      </c>
      <c r="G541" s="92">
        <v>1</v>
      </c>
      <c r="H541" s="104">
        <v>275</v>
      </c>
      <c r="I541" s="95">
        <v>0.1</v>
      </c>
      <c r="J541" s="110">
        <f t="shared" si="8"/>
        <v>247.5</v>
      </c>
    </row>
    <row r="542" spans="1:10" ht="15.75" x14ac:dyDescent="0.25">
      <c r="A542" s="92">
        <v>538</v>
      </c>
      <c r="B542" s="93" t="s">
        <v>1324</v>
      </c>
      <c r="C542" s="92" t="s">
        <v>5109</v>
      </c>
      <c r="D542" s="92" t="s">
        <v>5950</v>
      </c>
      <c r="E542" s="92" t="s">
        <v>117</v>
      </c>
      <c r="F542" s="93" t="s">
        <v>8076</v>
      </c>
      <c r="G542" s="92">
        <v>1</v>
      </c>
      <c r="H542" s="104">
        <v>157</v>
      </c>
      <c r="I542" s="95">
        <v>0.1</v>
      </c>
      <c r="J542" s="110">
        <f t="shared" si="8"/>
        <v>141.30000000000001</v>
      </c>
    </row>
    <row r="543" spans="1:10" ht="31.5" x14ac:dyDescent="0.25">
      <c r="A543" s="92">
        <v>539</v>
      </c>
      <c r="B543" s="93" t="s">
        <v>1324</v>
      </c>
      <c r="C543" s="92" t="s">
        <v>5110</v>
      </c>
      <c r="D543" s="92" t="s">
        <v>5951</v>
      </c>
      <c r="E543" s="92" t="s">
        <v>117</v>
      </c>
      <c r="F543" s="93" t="s">
        <v>8077</v>
      </c>
      <c r="G543" s="92">
        <v>1</v>
      </c>
      <c r="H543" s="104">
        <v>975</v>
      </c>
      <c r="I543" s="95">
        <v>0.1</v>
      </c>
      <c r="J543" s="110">
        <f t="shared" si="8"/>
        <v>877.5</v>
      </c>
    </row>
    <row r="544" spans="1:10" ht="15.75" x14ac:dyDescent="0.25">
      <c r="A544" s="92">
        <v>540</v>
      </c>
      <c r="B544" s="93" t="s">
        <v>1324</v>
      </c>
      <c r="C544" s="92" t="s">
        <v>5111</v>
      </c>
      <c r="D544" s="92" t="s">
        <v>5952</v>
      </c>
      <c r="E544" s="92" t="s">
        <v>117</v>
      </c>
      <c r="F544" s="93" t="s">
        <v>8077</v>
      </c>
      <c r="G544" s="92">
        <v>1</v>
      </c>
      <c r="H544" s="104">
        <v>1700</v>
      </c>
      <c r="I544" s="95">
        <v>0.1</v>
      </c>
      <c r="J544" s="110">
        <f t="shared" si="8"/>
        <v>1530</v>
      </c>
    </row>
    <row r="545" spans="1:10" ht="15.75" x14ac:dyDescent="0.25">
      <c r="A545" s="92">
        <v>541</v>
      </c>
      <c r="B545" s="93" t="s">
        <v>1324</v>
      </c>
      <c r="C545" s="92" t="s">
        <v>5112</v>
      </c>
      <c r="D545" s="92" t="s">
        <v>5953</v>
      </c>
      <c r="E545" s="92" t="s">
        <v>117</v>
      </c>
      <c r="F545" s="93" t="s">
        <v>8077</v>
      </c>
      <c r="G545" s="92">
        <v>1</v>
      </c>
      <c r="H545" s="104">
        <v>2500</v>
      </c>
      <c r="I545" s="95">
        <v>0.1</v>
      </c>
      <c r="J545" s="110">
        <f t="shared" si="8"/>
        <v>2250</v>
      </c>
    </row>
    <row r="546" spans="1:10" ht="15.75" x14ac:dyDescent="0.25">
      <c r="A546" s="92">
        <v>542</v>
      </c>
      <c r="B546" s="93" t="s">
        <v>1324</v>
      </c>
      <c r="C546" s="92" t="s">
        <v>5113</v>
      </c>
      <c r="D546" s="92" t="s">
        <v>5954</v>
      </c>
      <c r="E546" s="92" t="s">
        <v>117</v>
      </c>
      <c r="F546" s="93" t="s">
        <v>8077</v>
      </c>
      <c r="G546" s="92">
        <v>1</v>
      </c>
      <c r="H546" s="104">
        <v>175</v>
      </c>
      <c r="I546" s="95">
        <v>0.1</v>
      </c>
      <c r="J546" s="110">
        <f t="shared" si="8"/>
        <v>157.5</v>
      </c>
    </row>
    <row r="547" spans="1:10" ht="15.75" x14ac:dyDescent="0.25">
      <c r="A547" s="92">
        <v>543</v>
      </c>
      <c r="B547" s="93" t="s">
        <v>1324</v>
      </c>
      <c r="C547" s="92" t="s">
        <v>5114</v>
      </c>
      <c r="D547" s="92" t="s">
        <v>5955</v>
      </c>
      <c r="E547" s="92" t="s">
        <v>117</v>
      </c>
      <c r="F547" s="93" t="s">
        <v>8077</v>
      </c>
      <c r="G547" s="92">
        <v>1</v>
      </c>
      <c r="H547" s="104">
        <v>1420</v>
      </c>
      <c r="I547" s="95">
        <v>0.1</v>
      </c>
      <c r="J547" s="110">
        <f t="shared" si="8"/>
        <v>1278</v>
      </c>
    </row>
    <row r="548" spans="1:10" ht="15.75" x14ac:dyDescent="0.25">
      <c r="A548" s="92">
        <v>544</v>
      </c>
      <c r="B548" s="93" t="s">
        <v>1324</v>
      </c>
      <c r="C548" s="92" t="s">
        <v>5115</v>
      </c>
      <c r="D548" s="92" t="s">
        <v>5956</v>
      </c>
      <c r="E548" s="92" t="s">
        <v>117</v>
      </c>
      <c r="F548" s="93" t="s">
        <v>8077</v>
      </c>
      <c r="G548" s="92">
        <v>1</v>
      </c>
      <c r="H548" s="104">
        <v>2370</v>
      </c>
      <c r="I548" s="95">
        <v>0.1</v>
      </c>
      <c r="J548" s="110">
        <f t="shared" si="8"/>
        <v>2133</v>
      </c>
    </row>
    <row r="549" spans="1:10" ht="15.75" x14ac:dyDescent="0.25">
      <c r="A549" s="92">
        <v>545</v>
      </c>
      <c r="B549" s="93" t="s">
        <v>1324</v>
      </c>
      <c r="C549" s="92" t="s">
        <v>5116</v>
      </c>
      <c r="D549" s="92" t="s">
        <v>5957</v>
      </c>
      <c r="E549" s="92" t="s">
        <v>117</v>
      </c>
      <c r="F549" s="93" t="s">
        <v>8077</v>
      </c>
      <c r="G549" s="92">
        <v>1</v>
      </c>
      <c r="H549" s="104">
        <v>1420</v>
      </c>
      <c r="I549" s="95">
        <v>0.1</v>
      </c>
      <c r="J549" s="110">
        <f t="shared" si="8"/>
        <v>1278</v>
      </c>
    </row>
    <row r="550" spans="1:10" ht="15.75" x14ac:dyDescent="0.25">
      <c r="A550" s="92">
        <v>546</v>
      </c>
      <c r="B550" s="93" t="s">
        <v>1324</v>
      </c>
      <c r="C550" s="92" t="s">
        <v>5117</v>
      </c>
      <c r="D550" s="92" t="s">
        <v>5958</v>
      </c>
      <c r="E550" s="92" t="s">
        <v>117</v>
      </c>
      <c r="F550" s="93" t="s">
        <v>8077</v>
      </c>
      <c r="G550" s="92">
        <v>1</v>
      </c>
      <c r="H550" s="104">
        <v>1135</v>
      </c>
      <c r="I550" s="95">
        <v>0.1</v>
      </c>
      <c r="J550" s="110">
        <f t="shared" si="8"/>
        <v>1021.5</v>
      </c>
    </row>
    <row r="551" spans="1:10" ht="15.75" x14ac:dyDescent="0.25">
      <c r="A551" s="92">
        <v>547</v>
      </c>
      <c r="B551" s="93" t="s">
        <v>1324</v>
      </c>
      <c r="C551" s="92" t="s">
        <v>5118</v>
      </c>
      <c r="D551" s="92" t="s">
        <v>5959</v>
      </c>
      <c r="E551" s="92" t="s">
        <v>117</v>
      </c>
      <c r="F551" s="93" t="s">
        <v>8077</v>
      </c>
      <c r="G551" s="92">
        <v>1</v>
      </c>
      <c r="H551" s="104">
        <v>2745</v>
      </c>
      <c r="I551" s="95">
        <v>0.1</v>
      </c>
      <c r="J551" s="110">
        <f t="shared" si="8"/>
        <v>2470.5</v>
      </c>
    </row>
    <row r="552" spans="1:10" ht="15.75" x14ac:dyDescent="0.25">
      <c r="A552" s="92">
        <v>548</v>
      </c>
      <c r="B552" s="93" t="s">
        <v>1324</v>
      </c>
      <c r="C552" s="92" t="s">
        <v>5119</v>
      </c>
      <c r="D552" s="92" t="s">
        <v>5960</v>
      </c>
      <c r="E552" s="92" t="s">
        <v>117</v>
      </c>
      <c r="F552" s="93" t="s">
        <v>8077</v>
      </c>
      <c r="G552" s="92">
        <v>1</v>
      </c>
      <c r="H552" s="104">
        <v>1745</v>
      </c>
      <c r="I552" s="95">
        <v>0.1</v>
      </c>
      <c r="J552" s="110">
        <f t="shared" si="8"/>
        <v>1570.5</v>
      </c>
    </row>
    <row r="553" spans="1:10" ht="15.75" x14ac:dyDescent="0.25">
      <c r="A553" s="92">
        <v>549</v>
      </c>
      <c r="B553" s="93" t="s">
        <v>1324</v>
      </c>
      <c r="C553" s="92" t="s">
        <v>5120</v>
      </c>
      <c r="D553" s="92" t="s">
        <v>5961</v>
      </c>
      <c r="E553" s="92" t="s">
        <v>117</v>
      </c>
      <c r="F553" s="93" t="s">
        <v>8077</v>
      </c>
      <c r="G553" s="92">
        <v>1</v>
      </c>
      <c r="H553" s="104">
        <v>1420</v>
      </c>
      <c r="I553" s="95">
        <v>0.1</v>
      </c>
      <c r="J553" s="110">
        <f t="shared" si="8"/>
        <v>1278</v>
      </c>
    </row>
    <row r="554" spans="1:10" ht="31.5" x14ac:dyDescent="0.25">
      <c r="A554" s="92">
        <v>550</v>
      </c>
      <c r="B554" s="93" t="s">
        <v>1324</v>
      </c>
      <c r="C554" s="92" t="s">
        <v>5121</v>
      </c>
      <c r="D554" s="92" t="s">
        <v>5962</v>
      </c>
      <c r="E554" s="92" t="s">
        <v>117</v>
      </c>
      <c r="F554" s="93" t="s">
        <v>8077</v>
      </c>
      <c r="G554" s="92">
        <v>1</v>
      </c>
      <c r="H554" s="104">
        <v>450</v>
      </c>
      <c r="I554" s="95">
        <v>0.1</v>
      </c>
      <c r="J554" s="110">
        <f t="shared" si="8"/>
        <v>405</v>
      </c>
    </row>
    <row r="555" spans="1:10" ht="31.5" x14ac:dyDescent="0.25">
      <c r="A555" s="92">
        <v>551</v>
      </c>
      <c r="B555" s="93" t="s">
        <v>1324</v>
      </c>
      <c r="C555" s="92" t="s">
        <v>5122</v>
      </c>
      <c r="D555" s="92" t="s">
        <v>5963</v>
      </c>
      <c r="E555" s="92" t="s">
        <v>117</v>
      </c>
      <c r="F555" s="93" t="s">
        <v>8077</v>
      </c>
      <c r="G555" s="92">
        <v>1</v>
      </c>
      <c r="H555" s="104">
        <v>1000</v>
      </c>
      <c r="I555" s="95">
        <v>0.1</v>
      </c>
      <c r="J555" s="110">
        <f t="shared" si="8"/>
        <v>900</v>
      </c>
    </row>
    <row r="556" spans="1:10" ht="31.5" x14ac:dyDescent="0.25">
      <c r="A556" s="92">
        <v>552</v>
      </c>
      <c r="B556" s="93" t="s">
        <v>1324</v>
      </c>
      <c r="C556" s="92" t="s">
        <v>5123</v>
      </c>
      <c r="D556" s="92" t="s">
        <v>5964</v>
      </c>
      <c r="E556" s="92" t="s">
        <v>117</v>
      </c>
      <c r="F556" s="93" t="s">
        <v>8077</v>
      </c>
      <c r="G556" s="92">
        <v>1</v>
      </c>
      <c r="H556" s="104">
        <v>275</v>
      </c>
      <c r="I556" s="95">
        <v>0.1</v>
      </c>
      <c r="J556" s="110">
        <f t="shared" si="8"/>
        <v>247.5</v>
      </c>
    </row>
    <row r="557" spans="1:10" ht="31.5" x14ac:dyDescent="0.25">
      <c r="A557" s="92">
        <v>553</v>
      </c>
      <c r="B557" s="93" t="s">
        <v>1324</v>
      </c>
      <c r="C557" s="92" t="s">
        <v>5124</v>
      </c>
      <c r="D557" s="92" t="s">
        <v>5965</v>
      </c>
      <c r="E557" s="92" t="s">
        <v>117</v>
      </c>
      <c r="F557" s="93" t="s">
        <v>8077</v>
      </c>
      <c r="G557" s="92">
        <v>1</v>
      </c>
      <c r="H557" s="104">
        <v>475</v>
      </c>
      <c r="I557" s="95">
        <v>0.1</v>
      </c>
      <c r="J557" s="110">
        <f t="shared" si="8"/>
        <v>427.5</v>
      </c>
    </row>
    <row r="558" spans="1:10" ht="31.5" x14ac:dyDescent="0.25">
      <c r="A558" s="92">
        <v>554</v>
      </c>
      <c r="B558" s="93" t="s">
        <v>1324</v>
      </c>
      <c r="C558" s="92" t="s">
        <v>5125</v>
      </c>
      <c r="D558" s="92" t="s">
        <v>5966</v>
      </c>
      <c r="E558" s="92" t="s">
        <v>117</v>
      </c>
      <c r="F558" s="93" t="s">
        <v>8077</v>
      </c>
      <c r="G558" s="92">
        <v>1</v>
      </c>
      <c r="H558" s="104">
        <v>975</v>
      </c>
      <c r="I558" s="95">
        <v>0.1</v>
      </c>
      <c r="J558" s="110">
        <f t="shared" si="8"/>
        <v>877.5</v>
      </c>
    </row>
    <row r="559" spans="1:10" ht="31.5" x14ac:dyDescent="0.25">
      <c r="A559" s="92">
        <v>555</v>
      </c>
      <c r="B559" s="93" t="s">
        <v>1324</v>
      </c>
      <c r="C559" s="92" t="s">
        <v>5126</v>
      </c>
      <c r="D559" s="92" t="s">
        <v>5967</v>
      </c>
      <c r="E559" s="92" t="s">
        <v>117</v>
      </c>
      <c r="F559" s="93" t="s">
        <v>8077</v>
      </c>
      <c r="G559" s="92">
        <v>1</v>
      </c>
      <c r="H559" s="104">
        <v>275</v>
      </c>
      <c r="I559" s="95">
        <v>0.1</v>
      </c>
      <c r="J559" s="110">
        <f t="shared" si="8"/>
        <v>247.5</v>
      </c>
    </row>
    <row r="560" spans="1:10" ht="31.5" x14ac:dyDescent="0.25">
      <c r="A560" s="92">
        <v>556</v>
      </c>
      <c r="B560" s="93" t="s">
        <v>1324</v>
      </c>
      <c r="C560" s="92" t="s">
        <v>5127</v>
      </c>
      <c r="D560" s="92" t="s">
        <v>5968</v>
      </c>
      <c r="E560" s="92" t="s">
        <v>117</v>
      </c>
      <c r="F560" s="93" t="s">
        <v>8077</v>
      </c>
      <c r="G560" s="92">
        <v>1</v>
      </c>
      <c r="H560" s="104">
        <v>300</v>
      </c>
      <c r="I560" s="95">
        <v>0.1</v>
      </c>
      <c r="J560" s="110">
        <f t="shared" si="8"/>
        <v>270</v>
      </c>
    </row>
    <row r="561" spans="1:10" ht="31.5" x14ac:dyDescent="0.25">
      <c r="A561" s="92">
        <v>557</v>
      </c>
      <c r="B561" s="93" t="s">
        <v>1324</v>
      </c>
      <c r="C561" s="92" t="s">
        <v>5128</v>
      </c>
      <c r="D561" s="92" t="s">
        <v>5969</v>
      </c>
      <c r="E561" s="92" t="s">
        <v>117</v>
      </c>
      <c r="F561" s="93" t="s">
        <v>8077</v>
      </c>
      <c r="G561" s="92">
        <v>1</v>
      </c>
      <c r="H561" s="104">
        <v>275</v>
      </c>
      <c r="I561" s="95">
        <v>0.1</v>
      </c>
      <c r="J561" s="110">
        <f t="shared" si="8"/>
        <v>247.5</v>
      </c>
    </row>
    <row r="562" spans="1:10" ht="31.5" x14ac:dyDescent="0.25">
      <c r="A562" s="92">
        <v>558</v>
      </c>
      <c r="B562" s="93" t="s">
        <v>1324</v>
      </c>
      <c r="C562" s="92" t="s">
        <v>5129</v>
      </c>
      <c r="D562" s="92" t="s">
        <v>5970</v>
      </c>
      <c r="E562" s="92" t="s">
        <v>117</v>
      </c>
      <c r="F562" s="93" t="s">
        <v>8077</v>
      </c>
      <c r="G562" s="92">
        <v>1</v>
      </c>
      <c r="H562" s="104">
        <v>275</v>
      </c>
      <c r="I562" s="95">
        <v>0.1</v>
      </c>
      <c r="J562" s="110">
        <f t="shared" si="8"/>
        <v>247.5</v>
      </c>
    </row>
    <row r="563" spans="1:10" ht="31.5" x14ac:dyDescent="0.25">
      <c r="A563" s="92">
        <v>559</v>
      </c>
      <c r="B563" s="93" t="s">
        <v>1324</v>
      </c>
      <c r="C563" s="92" t="s">
        <v>5130</v>
      </c>
      <c r="D563" s="92" t="s">
        <v>5971</v>
      </c>
      <c r="E563" s="92" t="s">
        <v>117</v>
      </c>
      <c r="F563" s="93" t="s">
        <v>8077</v>
      </c>
      <c r="G563" s="92">
        <v>1</v>
      </c>
      <c r="H563" s="104">
        <v>975</v>
      </c>
      <c r="I563" s="95">
        <v>0.1</v>
      </c>
      <c r="J563" s="110">
        <f t="shared" si="8"/>
        <v>877.5</v>
      </c>
    </row>
    <row r="564" spans="1:10" ht="15.75" x14ac:dyDescent="0.25">
      <c r="A564" s="92">
        <v>560</v>
      </c>
      <c r="B564" s="93" t="s">
        <v>1324</v>
      </c>
      <c r="C564" s="92" t="s">
        <v>5131</v>
      </c>
      <c r="D564" s="92" t="s">
        <v>5972</v>
      </c>
      <c r="E564" s="92" t="s">
        <v>117</v>
      </c>
      <c r="F564" s="93" t="s">
        <v>8077</v>
      </c>
      <c r="G564" s="92">
        <v>1</v>
      </c>
      <c r="H564" s="104">
        <v>2500</v>
      </c>
      <c r="I564" s="95">
        <v>0.1</v>
      </c>
      <c r="J564" s="110">
        <f t="shared" si="8"/>
        <v>2250</v>
      </c>
    </row>
    <row r="565" spans="1:10" ht="15.75" x14ac:dyDescent="0.25">
      <c r="A565" s="92">
        <v>561</v>
      </c>
      <c r="B565" s="93" t="s">
        <v>1324</v>
      </c>
      <c r="C565" s="92" t="s">
        <v>5132</v>
      </c>
      <c r="D565" s="92" t="s">
        <v>5973</v>
      </c>
      <c r="E565" s="92" t="s">
        <v>117</v>
      </c>
      <c r="F565" s="93" t="s">
        <v>8077</v>
      </c>
      <c r="G565" s="92">
        <v>1</v>
      </c>
      <c r="H565" s="104">
        <v>1700</v>
      </c>
      <c r="I565" s="95">
        <v>0.1</v>
      </c>
      <c r="J565" s="110">
        <f t="shared" si="8"/>
        <v>1530</v>
      </c>
    </row>
    <row r="566" spans="1:10" ht="15.75" x14ac:dyDescent="0.25">
      <c r="A566" s="92">
        <v>562</v>
      </c>
      <c r="B566" s="93" t="s">
        <v>1324</v>
      </c>
      <c r="C566" s="92" t="s">
        <v>5133</v>
      </c>
      <c r="D566" s="92" t="s">
        <v>5974</v>
      </c>
      <c r="E566" s="92" t="s">
        <v>117</v>
      </c>
      <c r="F566" s="93" t="s">
        <v>8077</v>
      </c>
      <c r="G566" s="92">
        <v>1</v>
      </c>
      <c r="H566" s="104">
        <v>495</v>
      </c>
      <c r="I566" s="95">
        <v>0.1</v>
      </c>
      <c r="J566" s="110">
        <f t="shared" si="8"/>
        <v>445.5</v>
      </c>
    </row>
    <row r="567" spans="1:10" ht="15.75" x14ac:dyDescent="0.25">
      <c r="A567" s="92">
        <v>563</v>
      </c>
      <c r="B567" s="93" t="s">
        <v>1324</v>
      </c>
      <c r="C567" s="92" t="s">
        <v>5134</v>
      </c>
      <c r="D567" s="92" t="s">
        <v>5975</v>
      </c>
      <c r="E567" s="92" t="s">
        <v>117</v>
      </c>
      <c r="F567" s="93" t="s">
        <v>8077</v>
      </c>
      <c r="G567" s="92">
        <v>1</v>
      </c>
      <c r="H567" s="104">
        <v>5</v>
      </c>
      <c r="I567" s="95">
        <v>0.1</v>
      </c>
      <c r="J567" s="110">
        <f t="shared" si="8"/>
        <v>4.5</v>
      </c>
    </row>
    <row r="568" spans="1:10" ht="15.75" x14ac:dyDescent="0.25">
      <c r="A568" s="92">
        <v>564</v>
      </c>
      <c r="B568" s="93" t="s">
        <v>1324</v>
      </c>
      <c r="C568" s="92" t="s">
        <v>5135</v>
      </c>
      <c r="D568" s="92" t="s">
        <v>5976</v>
      </c>
      <c r="E568" s="92" t="s">
        <v>117</v>
      </c>
      <c r="F568" s="93" t="s">
        <v>8077</v>
      </c>
      <c r="G568" s="92">
        <v>1</v>
      </c>
      <c r="H568" s="104">
        <v>685</v>
      </c>
      <c r="I568" s="95">
        <v>0.1</v>
      </c>
      <c r="J568" s="110">
        <f t="shared" si="8"/>
        <v>616.5</v>
      </c>
    </row>
    <row r="569" spans="1:10" ht="31.5" x14ac:dyDescent="0.25">
      <c r="A569" s="92">
        <v>565</v>
      </c>
      <c r="B569" s="93" t="s">
        <v>1324</v>
      </c>
      <c r="C569" s="92" t="s">
        <v>5136</v>
      </c>
      <c r="D569" s="92" t="s">
        <v>5977</v>
      </c>
      <c r="E569" s="92" t="s">
        <v>117</v>
      </c>
      <c r="F569" s="93" t="s">
        <v>8077</v>
      </c>
      <c r="G569" s="92">
        <v>1</v>
      </c>
      <c r="H569" s="104">
        <v>395</v>
      </c>
      <c r="I569" s="95">
        <v>0.1</v>
      </c>
      <c r="J569" s="110">
        <f t="shared" si="8"/>
        <v>355.5</v>
      </c>
    </row>
    <row r="570" spans="1:10" ht="15.75" x14ac:dyDescent="0.25">
      <c r="A570" s="92">
        <v>566</v>
      </c>
      <c r="B570" s="93" t="s">
        <v>1324</v>
      </c>
      <c r="C570" s="92" t="s">
        <v>5137</v>
      </c>
      <c r="D570" s="92" t="s">
        <v>5978</v>
      </c>
      <c r="E570" s="92" t="s">
        <v>117</v>
      </c>
      <c r="F570" s="93" t="s">
        <v>8077</v>
      </c>
      <c r="G570" s="92">
        <v>1</v>
      </c>
      <c r="H570" s="104">
        <v>685</v>
      </c>
      <c r="I570" s="95">
        <v>0.1</v>
      </c>
      <c r="J570" s="110">
        <f t="shared" si="8"/>
        <v>616.5</v>
      </c>
    </row>
    <row r="571" spans="1:10" ht="15.75" x14ac:dyDescent="0.25">
      <c r="A571" s="92">
        <v>567</v>
      </c>
      <c r="B571" s="93" t="s">
        <v>1324</v>
      </c>
      <c r="C571" s="92" t="s">
        <v>5138</v>
      </c>
      <c r="D571" s="92" t="s">
        <v>5979</v>
      </c>
      <c r="E571" s="92" t="s">
        <v>117</v>
      </c>
      <c r="F571" s="93" t="s">
        <v>8077</v>
      </c>
      <c r="G571" s="92">
        <v>1</v>
      </c>
      <c r="H571" s="104">
        <v>395</v>
      </c>
      <c r="I571" s="95">
        <v>0.1</v>
      </c>
      <c r="J571" s="110">
        <f t="shared" si="8"/>
        <v>355.5</v>
      </c>
    </row>
    <row r="572" spans="1:10" ht="15.75" x14ac:dyDescent="0.25">
      <c r="A572" s="92">
        <v>568</v>
      </c>
      <c r="B572" s="93" t="s">
        <v>1324</v>
      </c>
      <c r="C572" s="92" t="s">
        <v>5139</v>
      </c>
      <c r="D572" s="92" t="s">
        <v>5980</v>
      </c>
      <c r="E572" s="92" t="s">
        <v>117</v>
      </c>
      <c r="F572" s="93" t="s">
        <v>8077</v>
      </c>
      <c r="G572" s="92">
        <v>1</v>
      </c>
      <c r="H572" s="104">
        <v>695</v>
      </c>
      <c r="I572" s="95">
        <v>0.1</v>
      </c>
      <c r="J572" s="110">
        <f t="shared" si="8"/>
        <v>625.5</v>
      </c>
    </row>
    <row r="573" spans="1:10" ht="31.5" x14ac:dyDescent="0.25">
      <c r="A573" s="92">
        <v>569</v>
      </c>
      <c r="B573" s="93" t="s">
        <v>1324</v>
      </c>
      <c r="C573" s="92" t="s">
        <v>5140</v>
      </c>
      <c r="D573" s="92" t="s">
        <v>5981</v>
      </c>
      <c r="E573" s="92" t="s">
        <v>117</v>
      </c>
      <c r="F573" s="93" t="s">
        <v>8077</v>
      </c>
      <c r="G573" s="92">
        <v>1</v>
      </c>
      <c r="H573" s="104">
        <v>195</v>
      </c>
      <c r="I573" s="95">
        <v>0.1</v>
      </c>
      <c r="J573" s="110">
        <f t="shared" si="8"/>
        <v>175.5</v>
      </c>
    </row>
    <row r="574" spans="1:10" ht="15.75" x14ac:dyDescent="0.25">
      <c r="A574" s="92">
        <v>570</v>
      </c>
      <c r="B574" s="93" t="s">
        <v>1324</v>
      </c>
      <c r="C574" s="92" t="s">
        <v>5141</v>
      </c>
      <c r="D574" s="92" t="s">
        <v>5982</v>
      </c>
      <c r="E574" s="92" t="s">
        <v>117</v>
      </c>
      <c r="F574" s="93" t="s">
        <v>8077</v>
      </c>
      <c r="G574" s="92">
        <v>1</v>
      </c>
      <c r="H574" s="104">
        <v>695</v>
      </c>
      <c r="I574" s="95">
        <v>0.1</v>
      </c>
      <c r="J574" s="110">
        <f t="shared" si="8"/>
        <v>625.5</v>
      </c>
    </row>
    <row r="575" spans="1:10" ht="31.5" x14ac:dyDescent="0.25">
      <c r="A575" s="92">
        <v>571</v>
      </c>
      <c r="B575" s="93" t="s">
        <v>1324</v>
      </c>
      <c r="C575" s="92" t="s">
        <v>5142</v>
      </c>
      <c r="D575" s="92" t="s">
        <v>5983</v>
      </c>
      <c r="E575" s="92" t="s">
        <v>117</v>
      </c>
      <c r="F575" s="93" t="s">
        <v>8077</v>
      </c>
      <c r="G575" s="92">
        <v>1</v>
      </c>
      <c r="H575" s="104">
        <v>195</v>
      </c>
      <c r="I575" s="95">
        <v>0.1</v>
      </c>
      <c r="J575" s="110">
        <f t="shared" si="8"/>
        <v>175.5</v>
      </c>
    </row>
    <row r="576" spans="1:10" ht="15.75" x14ac:dyDescent="0.25">
      <c r="A576" s="92">
        <v>572</v>
      </c>
      <c r="B576" s="93" t="s">
        <v>1324</v>
      </c>
      <c r="C576" s="92" t="s">
        <v>5143</v>
      </c>
      <c r="D576" s="92" t="s">
        <v>5984</v>
      </c>
      <c r="E576" s="92" t="s">
        <v>117</v>
      </c>
      <c r="F576" s="93" t="s">
        <v>8077</v>
      </c>
      <c r="G576" s="92">
        <v>1</v>
      </c>
      <c r="H576" s="104">
        <v>3790</v>
      </c>
      <c r="I576" s="95">
        <v>0.1</v>
      </c>
      <c r="J576" s="110">
        <f t="shared" si="8"/>
        <v>3411</v>
      </c>
    </row>
    <row r="577" spans="1:10" ht="31.5" x14ac:dyDescent="0.25">
      <c r="A577" s="92">
        <v>573</v>
      </c>
      <c r="B577" s="93" t="s">
        <v>1324</v>
      </c>
      <c r="C577" s="92" t="s">
        <v>5144</v>
      </c>
      <c r="D577" s="92" t="s">
        <v>5985</v>
      </c>
      <c r="E577" s="92" t="s">
        <v>117</v>
      </c>
      <c r="F577" s="93" t="s">
        <v>8077</v>
      </c>
      <c r="G577" s="92">
        <v>1</v>
      </c>
      <c r="H577" s="104">
        <v>2790</v>
      </c>
      <c r="I577" s="95">
        <v>0.1</v>
      </c>
      <c r="J577" s="110">
        <f t="shared" si="8"/>
        <v>2511</v>
      </c>
    </row>
    <row r="578" spans="1:10" ht="15.75" x14ac:dyDescent="0.25">
      <c r="A578" s="92">
        <v>574</v>
      </c>
      <c r="B578" s="93" t="s">
        <v>1324</v>
      </c>
      <c r="C578" s="92" t="s">
        <v>5145</v>
      </c>
      <c r="D578" s="92" t="s">
        <v>5986</v>
      </c>
      <c r="E578" s="92" t="s">
        <v>117</v>
      </c>
      <c r="F578" s="93" t="s">
        <v>8077</v>
      </c>
      <c r="G578" s="92">
        <v>1</v>
      </c>
      <c r="H578" s="104">
        <v>3415</v>
      </c>
      <c r="I578" s="95">
        <v>0.1</v>
      </c>
      <c r="J578" s="110">
        <f t="shared" si="8"/>
        <v>3073.5</v>
      </c>
    </row>
    <row r="579" spans="1:10" ht="31.5" x14ac:dyDescent="0.25">
      <c r="A579" s="92">
        <v>575</v>
      </c>
      <c r="B579" s="93" t="s">
        <v>1324</v>
      </c>
      <c r="C579" s="92" t="s">
        <v>5146</v>
      </c>
      <c r="D579" s="92" t="s">
        <v>5987</v>
      </c>
      <c r="E579" s="92" t="s">
        <v>117</v>
      </c>
      <c r="F579" s="93" t="s">
        <v>8077</v>
      </c>
      <c r="G579" s="92">
        <v>1</v>
      </c>
      <c r="H579" s="104">
        <v>2465</v>
      </c>
      <c r="I579" s="95">
        <v>0.1</v>
      </c>
      <c r="J579" s="110">
        <f t="shared" si="8"/>
        <v>2218.5</v>
      </c>
    </row>
    <row r="580" spans="1:10" ht="47.25" x14ac:dyDescent="0.25">
      <c r="A580" s="92">
        <v>576</v>
      </c>
      <c r="B580" s="93" t="s">
        <v>1324</v>
      </c>
      <c r="C580" s="92" t="s">
        <v>5150</v>
      </c>
      <c r="D580" s="92" t="s">
        <v>5988</v>
      </c>
      <c r="E580" s="92" t="s">
        <v>117</v>
      </c>
      <c r="F580" s="93" t="s">
        <v>8077</v>
      </c>
      <c r="G580" s="92">
        <v>1</v>
      </c>
      <c r="H580" s="104">
        <v>995</v>
      </c>
      <c r="I580" s="95">
        <v>0.1</v>
      </c>
      <c r="J580" s="110">
        <f t="shared" si="8"/>
        <v>895.5</v>
      </c>
    </row>
    <row r="581" spans="1:10" ht="31.5" x14ac:dyDescent="0.25">
      <c r="A581" s="92">
        <v>577</v>
      </c>
      <c r="B581" s="93" t="s">
        <v>1324</v>
      </c>
      <c r="C581" s="92">
        <v>718311</v>
      </c>
      <c r="D581" s="92" t="s">
        <v>1811</v>
      </c>
      <c r="E581" s="92" t="s">
        <v>117</v>
      </c>
      <c r="F581" s="93" t="s">
        <v>8077</v>
      </c>
      <c r="G581" s="92">
        <v>1</v>
      </c>
      <c r="H581" s="104">
        <v>988.8</v>
      </c>
      <c r="I581" s="95">
        <v>0.1</v>
      </c>
      <c r="J581" s="110">
        <f t="shared" ref="J581:J619" si="9">H581*(1-I581)</f>
        <v>889.92</v>
      </c>
    </row>
    <row r="582" spans="1:10" ht="31.5" x14ac:dyDescent="0.25">
      <c r="A582" s="92">
        <v>578</v>
      </c>
      <c r="B582" s="93" t="s">
        <v>1324</v>
      </c>
      <c r="C582" s="92">
        <v>718311</v>
      </c>
      <c r="D582" s="92" t="s">
        <v>1811</v>
      </c>
      <c r="E582" s="92" t="s">
        <v>117</v>
      </c>
      <c r="F582" s="93" t="s">
        <v>8077</v>
      </c>
      <c r="G582" s="92">
        <v>1</v>
      </c>
      <c r="H582" s="104">
        <v>988.8</v>
      </c>
      <c r="I582" s="95">
        <v>0.1</v>
      </c>
      <c r="J582" s="110">
        <f t="shared" si="9"/>
        <v>889.92</v>
      </c>
    </row>
    <row r="583" spans="1:10" ht="15.75" x14ac:dyDescent="0.25">
      <c r="A583" s="92">
        <v>579</v>
      </c>
      <c r="B583" s="93" t="s">
        <v>1324</v>
      </c>
      <c r="C583" s="92">
        <v>718492</v>
      </c>
      <c r="D583" s="92" t="s">
        <v>5989</v>
      </c>
      <c r="E583" s="92" t="s">
        <v>117</v>
      </c>
      <c r="F583" s="93" t="s">
        <v>8077</v>
      </c>
      <c r="G583" s="92">
        <v>1</v>
      </c>
      <c r="H583" s="104">
        <v>125</v>
      </c>
      <c r="I583" s="95">
        <v>0.1</v>
      </c>
      <c r="J583" s="110">
        <f t="shared" si="9"/>
        <v>112.5</v>
      </c>
    </row>
    <row r="584" spans="1:10" ht="15.75" x14ac:dyDescent="0.25">
      <c r="A584" s="92">
        <v>580</v>
      </c>
      <c r="B584" s="93" t="s">
        <v>1324</v>
      </c>
      <c r="C584" s="92">
        <v>718492</v>
      </c>
      <c r="D584" s="92" t="s">
        <v>5989</v>
      </c>
      <c r="E584" s="92" t="s">
        <v>117</v>
      </c>
      <c r="F584" s="93" t="s">
        <v>8077</v>
      </c>
      <c r="G584" s="92">
        <v>1</v>
      </c>
      <c r="H584" s="104">
        <v>125</v>
      </c>
      <c r="I584" s="95">
        <v>0.1</v>
      </c>
      <c r="J584" s="110">
        <f t="shared" si="9"/>
        <v>112.5</v>
      </c>
    </row>
    <row r="585" spans="1:10" ht="15.75" x14ac:dyDescent="0.25">
      <c r="A585" s="92">
        <v>581</v>
      </c>
      <c r="B585" s="93" t="s">
        <v>1324</v>
      </c>
      <c r="C585" s="92">
        <v>718493</v>
      </c>
      <c r="D585" s="92" t="s">
        <v>5990</v>
      </c>
      <c r="E585" s="92" t="s">
        <v>117</v>
      </c>
      <c r="F585" s="93" t="s">
        <v>8077</v>
      </c>
      <c r="G585" s="92">
        <v>1</v>
      </c>
      <c r="H585" s="104">
        <v>125</v>
      </c>
      <c r="I585" s="95">
        <v>0.1</v>
      </c>
      <c r="J585" s="110">
        <f t="shared" si="9"/>
        <v>112.5</v>
      </c>
    </row>
    <row r="586" spans="1:10" ht="15.75" x14ac:dyDescent="0.25">
      <c r="A586" s="92">
        <v>582</v>
      </c>
      <c r="B586" s="93" t="s">
        <v>1324</v>
      </c>
      <c r="C586" s="92">
        <v>718493</v>
      </c>
      <c r="D586" s="92" t="s">
        <v>5990</v>
      </c>
      <c r="E586" s="92" t="s">
        <v>117</v>
      </c>
      <c r="F586" s="93" t="s">
        <v>8077</v>
      </c>
      <c r="G586" s="92">
        <v>1</v>
      </c>
      <c r="H586" s="104">
        <v>125</v>
      </c>
      <c r="I586" s="95">
        <v>0.1</v>
      </c>
      <c r="J586" s="110">
        <f t="shared" si="9"/>
        <v>112.5</v>
      </c>
    </row>
    <row r="587" spans="1:10" ht="15.75" x14ac:dyDescent="0.25">
      <c r="A587" s="92">
        <v>583</v>
      </c>
      <c r="B587" s="93" t="s">
        <v>1324</v>
      </c>
      <c r="C587" s="92">
        <v>718498</v>
      </c>
      <c r="D587" s="92" t="s">
        <v>1325</v>
      </c>
      <c r="E587" s="92" t="s">
        <v>117</v>
      </c>
      <c r="F587" s="93" t="s">
        <v>8077</v>
      </c>
      <c r="G587" s="92">
        <v>1</v>
      </c>
      <c r="H587" s="104">
        <v>35</v>
      </c>
      <c r="I587" s="95">
        <v>0.1</v>
      </c>
      <c r="J587" s="110">
        <f t="shared" si="9"/>
        <v>31.5</v>
      </c>
    </row>
    <row r="588" spans="1:10" ht="15.75" x14ac:dyDescent="0.25">
      <c r="A588" s="92">
        <v>584</v>
      </c>
      <c r="B588" s="93" t="s">
        <v>1324</v>
      </c>
      <c r="C588" s="92">
        <v>718498</v>
      </c>
      <c r="D588" s="92" t="s">
        <v>1325</v>
      </c>
      <c r="E588" s="92" t="s">
        <v>117</v>
      </c>
      <c r="F588" s="93" t="s">
        <v>8077</v>
      </c>
      <c r="G588" s="92">
        <v>1</v>
      </c>
      <c r="H588" s="104">
        <v>35</v>
      </c>
      <c r="I588" s="95">
        <v>0.1</v>
      </c>
      <c r="J588" s="110">
        <f t="shared" si="9"/>
        <v>31.5</v>
      </c>
    </row>
    <row r="589" spans="1:10" ht="15.75" x14ac:dyDescent="0.25">
      <c r="A589" s="92">
        <v>585</v>
      </c>
      <c r="B589" s="93" t="s">
        <v>1324</v>
      </c>
      <c r="C589" s="92">
        <v>718498</v>
      </c>
      <c r="D589" s="92" t="s">
        <v>1325</v>
      </c>
      <c r="E589" s="92" t="s">
        <v>117</v>
      </c>
      <c r="F589" s="93" t="s">
        <v>8077</v>
      </c>
      <c r="G589" s="92">
        <v>1</v>
      </c>
      <c r="H589" s="104">
        <v>35</v>
      </c>
      <c r="I589" s="95">
        <v>0.1</v>
      </c>
      <c r="J589" s="110">
        <f t="shared" si="9"/>
        <v>31.5</v>
      </c>
    </row>
    <row r="590" spans="1:10" ht="15.75" x14ac:dyDescent="0.25">
      <c r="A590" s="92">
        <v>586</v>
      </c>
      <c r="B590" s="93" t="s">
        <v>1324</v>
      </c>
      <c r="C590" s="92">
        <v>718499</v>
      </c>
      <c r="D590" s="92" t="s">
        <v>1326</v>
      </c>
      <c r="E590" s="92" t="s">
        <v>117</v>
      </c>
      <c r="F590" s="93" t="s">
        <v>8077</v>
      </c>
      <c r="G590" s="92">
        <v>1</v>
      </c>
      <c r="H590" s="104">
        <v>100</v>
      </c>
      <c r="I590" s="95">
        <v>0.1</v>
      </c>
      <c r="J590" s="110">
        <f t="shared" si="9"/>
        <v>90</v>
      </c>
    </row>
    <row r="591" spans="1:10" ht="15.75" x14ac:dyDescent="0.25">
      <c r="A591" s="92">
        <v>587</v>
      </c>
      <c r="B591" s="93" t="s">
        <v>1324</v>
      </c>
      <c r="C591" s="92">
        <v>718499</v>
      </c>
      <c r="D591" s="92" t="s">
        <v>1326</v>
      </c>
      <c r="E591" s="92" t="s">
        <v>117</v>
      </c>
      <c r="F591" s="93" t="s">
        <v>8077</v>
      </c>
      <c r="G591" s="92">
        <v>1</v>
      </c>
      <c r="H591" s="104">
        <v>100</v>
      </c>
      <c r="I591" s="95">
        <v>0.1</v>
      </c>
      <c r="J591" s="110">
        <f t="shared" si="9"/>
        <v>90</v>
      </c>
    </row>
    <row r="592" spans="1:10" ht="15.75" x14ac:dyDescent="0.25">
      <c r="A592" s="92">
        <v>588</v>
      </c>
      <c r="B592" s="93" t="s">
        <v>1324</v>
      </c>
      <c r="C592" s="92">
        <v>718499</v>
      </c>
      <c r="D592" s="92" t="s">
        <v>1326</v>
      </c>
      <c r="E592" s="92" t="s">
        <v>117</v>
      </c>
      <c r="F592" s="93" t="s">
        <v>8077</v>
      </c>
      <c r="G592" s="92">
        <v>1</v>
      </c>
      <c r="H592" s="104">
        <v>100</v>
      </c>
      <c r="I592" s="95">
        <v>0.1</v>
      </c>
      <c r="J592" s="110">
        <f t="shared" si="9"/>
        <v>90</v>
      </c>
    </row>
    <row r="593" spans="1:10" ht="15.75" x14ac:dyDescent="0.25">
      <c r="A593" s="92">
        <v>589</v>
      </c>
      <c r="B593" s="93" t="s">
        <v>1324</v>
      </c>
      <c r="C593" s="92">
        <v>718500</v>
      </c>
      <c r="D593" s="92" t="s">
        <v>1332</v>
      </c>
      <c r="E593" s="92" t="s">
        <v>117</v>
      </c>
      <c r="F593" s="93" t="s">
        <v>8077</v>
      </c>
      <c r="G593" s="92">
        <v>1</v>
      </c>
      <c r="H593" s="104">
        <v>12900</v>
      </c>
      <c r="I593" s="95">
        <v>0.1</v>
      </c>
      <c r="J593" s="110">
        <f t="shared" si="9"/>
        <v>11610</v>
      </c>
    </row>
    <row r="594" spans="1:10" ht="15.75" x14ac:dyDescent="0.25">
      <c r="A594" s="92">
        <v>590</v>
      </c>
      <c r="B594" s="93" t="s">
        <v>1324</v>
      </c>
      <c r="C594" s="92">
        <v>718501</v>
      </c>
      <c r="D594" s="92" t="s">
        <v>5991</v>
      </c>
      <c r="E594" s="92" t="s">
        <v>117</v>
      </c>
      <c r="F594" s="93" t="s">
        <v>8077</v>
      </c>
      <c r="G594" s="92">
        <v>1</v>
      </c>
      <c r="H594" s="104">
        <v>27500</v>
      </c>
      <c r="I594" s="95">
        <v>0.1</v>
      </c>
      <c r="J594" s="110">
        <f t="shared" si="9"/>
        <v>24750</v>
      </c>
    </row>
    <row r="595" spans="1:10" ht="15.75" x14ac:dyDescent="0.25">
      <c r="A595" s="92">
        <v>591</v>
      </c>
      <c r="B595" s="93" t="s">
        <v>1324</v>
      </c>
      <c r="C595" s="92">
        <v>718502</v>
      </c>
      <c r="D595" s="92" t="s">
        <v>5992</v>
      </c>
      <c r="E595" s="92" t="s">
        <v>117</v>
      </c>
      <c r="F595" s="93" t="s">
        <v>8077</v>
      </c>
      <c r="G595" s="92">
        <v>1</v>
      </c>
      <c r="H595" s="104">
        <v>24600</v>
      </c>
      <c r="I595" s="95">
        <v>0.1</v>
      </c>
      <c r="J595" s="110">
        <f t="shared" si="9"/>
        <v>22140</v>
      </c>
    </row>
    <row r="596" spans="1:10" ht="31.5" x14ac:dyDescent="0.25">
      <c r="A596" s="92">
        <v>592</v>
      </c>
      <c r="B596" s="93" t="s">
        <v>1324</v>
      </c>
      <c r="C596" s="92">
        <v>718503</v>
      </c>
      <c r="D596" s="92" t="s">
        <v>5993</v>
      </c>
      <c r="E596" s="92" t="s">
        <v>117</v>
      </c>
      <c r="F596" s="93" t="s">
        <v>8077</v>
      </c>
      <c r="G596" s="92">
        <v>1</v>
      </c>
      <c r="H596" s="104">
        <v>24600</v>
      </c>
      <c r="I596" s="95">
        <v>0.1</v>
      </c>
      <c r="J596" s="110">
        <f t="shared" si="9"/>
        <v>22140</v>
      </c>
    </row>
    <row r="597" spans="1:10" ht="15.75" x14ac:dyDescent="0.25">
      <c r="A597" s="92">
        <v>593</v>
      </c>
      <c r="B597" s="93" t="s">
        <v>1324</v>
      </c>
      <c r="C597" s="92">
        <v>718505</v>
      </c>
      <c r="D597" s="92" t="s">
        <v>5994</v>
      </c>
      <c r="E597" s="92" t="s">
        <v>117</v>
      </c>
      <c r="F597" s="93" t="s">
        <v>8077</v>
      </c>
      <c r="G597" s="92">
        <v>1</v>
      </c>
      <c r="H597" s="104">
        <v>24600</v>
      </c>
      <c r="I597" s="95">
        <v>0.1</v>
      </c>
      <c r="J597" s="110">
        <f t="shared" si="9"/>
        <v>22140</v>
      </c>
    </row>
    <row r="598" spans="1:10" ht="31.5" x14ac:dyDescent="0.25">
      <c r="A598" s="92">
        <v>594</v>
      </c>
      <c r="B598" s="93" t="s">
        <v>1324</v>
      </c>
      <c r="C598" s="92">
        <v>718506</v>
      </c>
      <c r="D598" s="92" t="s">
        <v>5995</v>
      </c>
      <c r="E598" s="92" t="s">
        <v>117</v>
      </c>
      <c r="F598" s="93" t="s">
        <v>8077</v>
      </c>
      <c r="G598" s="92">
        <v>1</v>
      </c>
      <c r="H598" s="104">
        <v>24600</v>
      </c>
      <c r="I598" s="95">
        <v>0.1</v>
      </c>
      <c r="J598" s="110">
        <f t="shared" si="9"/>
        <v>22140</v>
      </c>
    </row>
    <row r="599" spans="1:10" ht="31.5" x14ac:dyDescent="0.25">
      <c r="A599" s="92">
        <v>595</v>
      </c>
      <c r="B599" s="93" t="s">
        <v>1324</v>
      </c>
      <c r="C599" s="92">
        <v>718507</v>
      </c>
      <c r="D599" s="92" t="s">
        <v>5996</v>
      </c>
      <c r="E599" s="92" t="s">
        <v>117</v>
      </c>
      <c r="F599" s="93" t="s">
        <v>8077</v>
      </c>
      <c r="G599" s="92">
        <v>1</v>
      </c>
      <c r="H599" s="104">
        <v>24600</v>
      </c>
      <c r="I599" s="95">
        <v>0.1</v>
      </c>
      <c r="J599" s="110">
        <f t="shared" si="9"/>
        <v>22140</v>
      </c>
    </row>
    <row r="600" spans="1:10" ht="31.5" x14ac:dyDescent="0.25">
      <c r="A600" s="92">
        <v>596</v>
      </c>
      <c r="B600" s="93" t="s">
        <v>1324</v>
      </c>
      <c r="C600" s="92">
        <v>718508</v>
      </c>
      <c r="D600" s="92" t="s">
        <v>5997</v>
      </c>
      <c r="E600" s="92" t="s">
        <v>117</v>
      </c>
      <c r="F600" s="93" t="s">
        <v>8077</v>
      </c>
      <c r="G600" s="92">
        <v>1</v>
      </c>
      <c r="H600" s="104">
        <v>24600</v>
      </c>
      <c r="I600" s="95">
        <v>0.1</v>
      </c>
      <c r="J600" s="110">
        <f t="shared" si="9"/>
        <v>22140</v>
      </c>
    </row>
    <row r="601" spans="1:10" ht="31.5" x14ac:dyDescent="0.25">
      <c r="A601" s="92">
        <v>597</v>
      </c>
      <c r="B601" s="93" t="s">
        <v>1324</v>
      </c>
      <c r="C601" s="92">
        <v>718509</v>
      </c>
      <c r="D601" s="92" t="s">
        <v>5998</v>
      </c>
      <c r="E601" s="92" t="s">
        <v>117</v>
      </c>
      <c r="F601" s="93" t="s">
        <v>8077</v>
      </c>
      <c r="G601" s="92">
        <v>1</v>
      </c>
      <c r="H601" s="104">
        <v>24600</v>
      </c>
      <c r="I601" s="95">
        <v>0.1</v>
      </c>
      <c r="J601" s="110">
        <f t="shared" si="9"/>
        <v>22140</v>
      </c>
    </row>
    <row r="602" spans="1:10" ht="15.75" x14ac:dyDescent="0.25">
      <c r="A602" s="92">
        <v>598</v>
      </c>
      <c r="B602" s="93" t="s">
        <v>1324</v>
      </c>
      <c r="C602" s="92">
        <v>718510</v>
      </c>
      <c r="D602" s="92" t="s">
        <v>5999</v>
      </c>
      <c r="E602" s="92" t="s">
        <v>117</v>
      </c>
      <c r="F602" s="93" t="s">
        <v>8077</v>
      </c>
      <c r="G602" s="92">
        <v>1</v>
      </c>
      <c r="H602" s="104">
        <v>24600</v>
      </c>
      <c r="I602" s="95">
        <v>0.1</v>
      </c>
      <c r="J602" s="110">
        <f t="shared" si="9"/>
        <v>22140</v>
      </c>
    </row>
    <row r="603" spans="1:10" ht="31.5" x14ac:dyDescent="0.25">
      <c r="A603" s="92">
        <v>599</v>
      </c>
      <c r="B603" s="93" t="s">
        <v>1324</v>
      </c>
      <c r="C603" s="92">
        <v>718511</v>
      </c>
      <c r="D603" s="92" t="s">
        <v>6000</v>
      </c>
      <c r="E603" s="92" t="s">
        <v>117</v>
      </c>
      <c r="F603" s="93" t="s">
        <v>8077</v>
      </c>
      <c r="G603" s="92">
        <v>1</v>
      </c>
      <c r="H603" s="104">
        <v>24600</v>
      </c>
      <c r="I603" s="95">
        <v>0.1</v>
      </c>
      <c r="J603" s="110">
        <f t="shared" si="9"/>
        <v>22140</v>
      </c>
    </row>
    <row r="604" spans="1:10" ht="15.75" x14ac:dyDescent="0.25">
      <c r="A604" s="92">
        <v>600</v>
      </c>
      <c r="B604" s="93" t="s">
        <v>1324</v>
      </c>
      <c r="C604" s="92">
        <v>718512</v>
      </c>
      <c r="D604" s="92" t="s">
        <v>6001</v>
      </c>
      <c r="E604" s="92" t="s">
        <v>117</v>
      </c>
      <c r="F604" s="93" t="s">
        <v>8077</v>
      </c>
      <c r="G604" s="92">
        <v>1</v>
      </c>
      <c r="H604" s="104">
        <v>24600</v>
      </c>
      <c r="I604" s="95">
        <v>0.1</v>
      </c>
      <c r="J604" s="110">
        <f t="shared" si="9"/>
        <v>22140</v>
      </c>
    </row>
    <row r="605" spans="1:10" ht="15.75" x14ac:dyDescent="0.25">
      <c r="A605" s="92">
        <v>601</v>
      </c>
      <c r="B605" s="93" t="s">
        <v>1324</v>
      </c>
      <c r="C605" s="92">
        <v>718513</v>
      </c>
      <c r="D605" s="92" t="s">
        <v>1327</v>
      </c>
      <c r="E605" s="92" t="s">
        <v>117</v>
      </c>
      <c r="F605" s="93" t="s">
        <v>8077</v>
      </c>
      <c r="G605" s="92">
        <v>1</v>
      </c>
      <c r="H605" s="104">
        <v>1200</v>
      </c>
      <c r="I605" s="95">
        <v>0.1</v>
      </c>
      <c r="J605" s="110">
        <f t="shared" si="9"/>
        <v>1080</v>
      </c>
    </row>
    <row r="606" spans="1:10" ht="15.75" x14ac:dyDescent="0.25">
      <c r="A606" s="92">
        <v>602</v>
      </c>
      <c r="B606" s="93" t="s">
        <v>1324</v>
      </c>
      <c r="C606" s="92">
        <v>718513</v>
      </c>
      <c r="D606" s="92" t="s">
        <v>1327</v>
      </c>
      <c r="E606" s="92" t="s">
        <v>117</v>
      </c>
      <c r="F606" s="93" t="s">
        <v>8077</v>
      </c>
      <c r="G606" s="92">
        <v>1</v>
      </c>
      <c r="H606" s="104">
        <v>1200</v>
      </c>
      <c r="I606" s="95">
        <v>0.1</v>
      </c>
      <c r="J606" s="110">
        <f t="shared" si="9"/>
        <v>1080</v>
      </c>
    </row>
    <row r="607" spans="1:10" ht="15.75" x14ac:dyDescent="0.25">
      <c r="A607" s="92">
        <v>603</v>
      </c>
      <c r="B607" s="93" t="s">
        <v>1324</v>
      </c>
      <c r="C607" s="92">
        <v>718513</v>
      </c>
      <c r="D607" s="92" t="s">
        <v>1327</v>
      </c>
      <c r="E607" s="92" t="s">
        <v>117</v>
      </c>
      <c r="F607" s="93" t="s">
        <v>8077</v>
      </c>
      <c r="G607" s="92">
        <v>1</v>
      </c>
      <c r="H607" s="104">
        <v>1200</v>
      </c>
      <c r="I607" s="95">
        <v>0.1</v>
      </c>
      <c r="J607" s="110">
        <f t="shared" si="9"/>
        <v>1080</v>
      </c>
    </row>
    <row r="608" spans="1:10" ht="15.75" x14ac:dyDescent="0.25">
      <c r="A608" s="92">
        <v>604</v>
      </c>
      <c r="B608" s="93" t="s">
        <v>1324</v>
      </c>
      <c r="C608" s="92">
        <v>718514</v>
      </c>
      <c r="D608" s="92" t="s">
        <v>1328</v>
      </c>
      <c r="E608" s="92" t="s">
        <v>117</v>
      </c>
      <c r="F608" s="93" t="s">
        <v>8077</v>
      </c>
      <c r="G608" s="92">
        <v>1</v>
      </c>
      <c r="H608" s="104">
        <v>1200</v>
      </c>
      <c r="I608" s="95">
        <v>0.1</v>
      </c>
      <c r="J608" s="110">
        <f t="shared" si="9"/>
        <v>1080</v>
      </c>
    </row>
    <row r="609" spans="1:10" ht="15.75" x14ac:dyDescent="0.25">
      <c r="A609" s="92">
        <v>605</v>
      </c>
      <c r="B609" s="93" t="s">
        <v>1324</v>
      </c>
      <c r="C609" s="92">
        <v>718514</v>
      </c>
      <c r="D609" s="92" t="s">
        <v>1328</v>
      </c>
      <c r="E609" s="92" t="s">
        <v>117</v>
      </c>
      <c r="F609" s="93" t="s">
        <v>8077</v>
      </c>
      <c r="G609" s="92">
        <v>1</v>
      </c>
      <c r="H609" s="104">
        <v>1200</v>
      </c>
      <c r="I609" s="95">
        <v>0.1</v>
      </c>
      <c r="J609" s="110">
        <f t="shared" si="9"/>
        <v>1080</v>
      </c>
    </row>
    <row r="610" spans="1:10" ht="15.75" x14ac:dyDescent="0.25">
      <c r="A610" s="92">
        <v>606</v>
      </c>
      <c r="B610" s="93" t="s">
        <v>1324</v>
      </c>
      <c r="C610" s="92">
        <v>718514</v>
      </c>
      <c r="D610" s="92" t="s">
        <v>1328</v>
      </c>
      <c r="E610" s="92" t="s">
        <v>117</v>
      </c>
      <c r="F610" s="93" t="s">
        <v>8077</v>
      </c>
      <c r="G610" s="92">
        <v>1</v>
      </c>
      <c r="H610" s="104">
        <v>1200</v>
      </c>
      <c r="I610" s="95">
        <v>0.1</v>
      </c>
      <c r="J610" s="110">
        <f t="shared" si="9"/>
        <v>1080</v>
      </c>
    </row>
    <row r="611" spans="1:10" ht="31.5" x14ac:dyDescent="0.25">
      <c r="A611" s="92">
        <v>607</v>
      </c>
      <c r="B611" s="93" t="s">
        <v>1324</v>
      </c>
      <c r="C611" s="92">
        <v>718517</v>
      </c>
      <c r="D611" s="92" t="s">
        <v>6002</v>
      </c>
      <c r="E611" s="92" t="s">
        <v>117</v>
      </c>
      <c r="F611" s="93" t="s">
        <v>8077</v>
      </c>
      <c r="G611" s="92">
        <v>1</v>
      </c>
      <c r="H611" s="104">
        <v>9811</v>
      </c>
      <c r="I611" s="95">
        <v>0.1</v>
      </c>
      <c r="J611" s="110">
        <f t="shared" si="9"/>
        <v>8829.9</v>
      </c>
    </row>
    <row r="612" spans="1:10" ht="31.5" x14ac:dyDescent="0.25">
      <c r="A612" s="92">
        <v>608</v>
      </c>
      <c r="B612" s="93" t="s">
        <v>1324</v>
      </c>
      <c r="C612" s="92">
        <v>718518</v>
      </c>
      <c r="D612" s="92" t="s">
        <v>6003</v>
      </c>
      <c r="E612" s="92" t="s">
        <v>117</v>
      </c>
      <c r="F612" s="93" t="s">
        <v>8077</v>
      </c>
      <c r="G612" s="92">
        <v>1</v>
      </c>
      <c r="H612" s="104">
        <v>16900</v>
      </c>
      <c r="I612" s="95">
        <v>0.1</v>
      </c>
      <c r="J612" s="110">
        <f t="shared" si="9"/>
        <v>15210</v>
      </c>
    </row>
    <row r="613" spans="1:10" ht="31.5" x14ac:dyDescent="0.25">
      <c r="A613" s="92">
        <v>609</v>
      </c>
      <c r="B613" s="93" t="s">
        <v>1324</v>
      </c>
      <c r="C613" s="92">
        <v>718518</v>
      </c>
      <c r="D613" s="92" t="s">
        <v>6003</v>
      </c>
      <c r="E613" s="92" t="s">
        <v>117</v>
      </c>
      <c r="F613" s="93" t="s">
        <v>8077</v>
      </c>
      <c r="G613" s="92">
        <v>1</v>
      </c>
      <c r="H613" s="104">
        <v>16895</v>
      </c>
      <c r="I613" s="95">
        <v>0.1</v>
      </c>
      <c r="J613" s="110">
        <f t="shared" si="9"/>
        <v>15205.5</v>
      </c>
    </row>
    <row r="614" spans="1:10" ht="31.5" x14ac:dyDescent="0.25">
      <c r="A614" s="92">
        <v>610</v>
      </c>
      <c r="B614" s="93" t="s">
        <v>1324</v>
      </c>
      <c r="C614" s="92">
        <v>718519</v>
      </c>
      <c r="D614" s="92" t="s">
        <v>6004</v>
      </c>
      <c r="E614" s="92" t="s">
        <v>117</v>
      </c>
      <c r="F614" s="93" t="s">
        <v>8077</v>
      </c>
      <c r="G614" s="92">
        <v>1</v>
      </c>
      <c r="H614" s="104">
        <v>33785</v>
      </c>
      <c r="I614" s="95">
        <v>0.1</v>
      </c>
      <c r="J614" s="110">
        <f t="shared" si="9"/>
        <v>30406.5</v>
      </c>
    </row>
    <row r="615" spans="1:10" ht="31.5" x14ac:dyDescent="0.25">
      <c r="A615" s="92">
        <v>611</v>
      </c>
      <c r="B615" s="93" t="s">
        <v>1324</v>
      </c>
      <c r="C615" s="92">
        <v>718519</v>
      </c>
      <c r="D615" s="92" t="s">
        <v>6004</v>
      </c>
      <c r="E615" s="92" t="s">
        <v>117</v>
      </c>
      <c r="F615" s="93" t="s">
        <v>8077</v>
      </c>
      <c r="G615" s="92">
        <v>1</v>
      </c>
      <c r="H615" s="104">
        <v>33784</v>
      </c>
      <c r="I615" s="95">
        <v>0.1</v>
      </c>
      <c r="J615" s="110">
        <f t="shared" si="9"/>
        <v>30405.600000000002</v>
      </c>
    </row>
    <row r="616" spans="1:10" ht="47.25" x14ac:dyDescent="0.25">
      <c r="A616" s="92">
        <v>612</v>
      </c>
      <c r="B616" s="93" t="s">
        <v>1324</v>
      </c>
      <c r="C616" s="92">
        <v>718521</v>
      </c>
      <c r="D616" s="92" t="s">
        <v>6005</v>
      </c>
      <c r="E616" s="92" t="s">
        <v>117</v>
      </c>
      <c r="F616" s="93" t="s">
        <v>8077</v>
      </c>
      <c r="G616" s="92">
        <v>1</v>
      </c>
      <c r="H616" s="104">
        <v>12317</v>
      </c>
      <c r="I616" s="95">
        <v>0.1</v>
      </c>
      <c r="J616" s="110">
        <f t="shared" si="9"/>
        <v>11085.300000000001</v>
      </c>
    </row>
    <row r="617" spans="1:10" ht="47.25" x14ac:dyDescent="0.25">
      <c r="A617" s="92">
        <v>613</v>
      </c>
      <c r="B617" s="93" t="s">
        <v>1324</v>
      </c>
      <c r="C617" s="92">
        <v>718521</v>
      </c>
      <c r="D617" s="92" t="s">
        <v>6005</v>
      </c>
      <c r="E617" s="92" t="s">
        <v>117</v>
      </c>
      <c r="F617" s="93" t="s">
        <v>8077</v>
      </c>
      <c r="G617" s="92">
        <v>1</v>
      </c>
      <c r="H617" s="104">
        <v>11965</v>
      </c>
      <c r="I617" s="95">
        <v>0.1</v>
      </c>
      <c r="J617" s="110">
        <f t="shared" si="9"/>
        <v>10768.5</v>
      </c>
    </row>
    <row r="618" spans="1:10" ht="47.25" x14ac:dyDescent="0.25">
      <c r="A618" s="92">
        <v>614</v>
      </c>
      <c r="B618" s="93" t="s">
        <v>1324</v>
      </c>
      <c r="C618" s="92">
        <v>718521</v>
      </c>
      <c r="D618" s="92" t="s">
        <v>6005</v>
      </c>
      <c r="E618" s="92" t="s">
        <v>117</v>
      </c>
      <c r="F618" s="93" t="s">
        <v>8077</v>
      </c>
      <c r="G618" s="92">
        <v>1</v>
      </c>
      <c r="H618" s="104">
        <v>12320</v>
      </c>
      <c r="I618" s="95">
        <v>0.1</v>
      </c>
      <c r="J618" s="110">
        <f t="shared" si="9"/>
        <v>11088</v>
      </c>
    </row>
    <row r="619" spans="1:10" ht="31.5" x14ac:dyDescent="0.25">
      <c r="A619" s="92">
        <v>615</v>
      </c>
      <c r="B619" s="93" t="s">
        <v>1324</v>
      </c>
      <c r="C619" s="92">
        <v>718522</v>
      </c>
      <c r="D619" s="92" t="s">
        <v>6006</v>
      </c>
      <c r="E619" s="92" t="s">
        <v>117</v>
      </c>
      <c r="F619" s="93" t="s">
        <v>8077</v>
      </c>
      <c r="G619" s="92">
        <v>1</v>
      </c>
      <c r="H619" s="104">
        <v>33785</v>
      </c>
      <c r="I619" s="95">
        <v>0.1</v>
      </c>
      <c r="J619" s="110">
        <f t="shared" si="9"/>
        <v>30406.5</v>
      </c>
    </row>
    <row r="620" spans="1:10" ht="31.5" x14ac:dyDescent="0.25">
      <c r="A620" s="92">
        <v>616</v>
      </c>
      <c r="B620" s="93" t="s">
        <v>1324</v>
      </c>
      <c r="C620" s="92">
        <v>718522</v>
      </c>
      <c r="D620" s="92" t="s">
        <v>6006</v>
      </c>
      <c r="E620" s="92" t="s">
        <v>117</v>
      </c>
      <c r="F620" s="93" t="s">
        <v>8077</v>
      </c>
      <c r="G620" s="92">
        <v>1</v>
      </c>
      <c r="H620" s="104">
        <v>33785</v>
      </c>
      <c r="I620" s="95">
        <v>0.1</v>
      </c>
      <c r="J620" s="110">
        <f t="shared" ref="J620:J683" si="10">H620*(1-I620)</f>
        <v>30406.5</v>
      </c>
    </row>
    <row r="621" spans="1:10" ht="31.5" x14ac:dyDescent="0.25">
      <c r="A621" s="92">
        <v>617</v>
      </c>
      <c r="B621" s="93" t="s">
        <v>1324</v>
      </c>
      <c r="C621" s="92">
        <v>718522</v>
      </c>
      <c r="D621" s="92" t="s">
        <v>6006</v>
      </c>
      <c r="E621" s="92" t="s">
        <v>117</v>
      </c>
      <c r="F621" s="93" t="s">
        <v>8077</v>
      </c>
      <c r="G621" s="92">
        <v>1</v>
      </c>
      <c r="H621" s="104">
        <v>34555</v>
      </c>
      <c r="I621" s="95">
        <v>0.1</v>
      </c>
      <c r="J621" s="110">
        <f t="shared" si="10"/>
        <v>31099.5</v>
      </c>
    </row>
    <row r="622" spans="1:10" ht="31.5" x14ac:dyDescent="0.25">
      <c r="A622" s="92">
        <v>618</v>
      </c>
      <c r="B622" s="93" t="s">
        <v>1324</v>
      </c>
      <c r="C622" s="92">
        <v>718523</v>
      </c>
      <c r="D622" s="92" t="s">
        <v>6007</v>
      </c>
      <c r="E622" s="92" t="s">
        <v>117</v>
      </c>
      <c r="F622" s="93" t="s">
        <v>8077</v>
      </c>
      <c r="G622" s="92">
        <v>1</v>
      </c>
      <c r="H622" s="104">
        <v>16900</v>
      </c>
      <c r="I622" s="95">
        <v>0.1</v>
      </c>
      <c r="J622" s="110">
        <f t="shared" si="10"/>
        <v>15210</v>
      </c>
    </row>
    <row r="623" spans="1:10" ht="31.5" x14ac:dyDescent="0.25">
      <c r="A623" s="92">
        <v>619</v>
      </c>
      <c r="B623" s="93" t="s">
        <v>1324</v>
      </c>
      <c r="C623" s="92">
        <v>718523</v>
      </c>
      <c r="D623" s="92" t="s">
        <v>6007</v>
      </c>
      <c r="E623" s="92" t="s">
        <v>117</v>
      </c>
      <c r="F623" s="93" t="s">
        <v>8077</v>
      </c>
      <c r="G623" s="92">
        <v>1</v>
      </c>
      <c r="H623" s="104">
        <v>16900</v>
      </c>
      <c r="I623" s="95">
        <v>0.1</v>
      </c>
      <c r="J623" s="110">
        <f t="shared" si="10"/>
        <v>15210</v>
      </c>
    </row>
    <row r="624" spans="1:10" ht="31.5" x14ac:dyDescent="0.25">
      <c r="A624" s="92">
        <v>620</v>
      </c>
      <c r="B624" s="93" t="s">
        <v>1324</v>
      </c>
      <c r="C624" s="92">
        <v>718523</v>
      </c>
      <c r="D624" s="92" t="s">
        <v>6007</v>
      </c>
      <c r="E624" s="92" t="s">
        <v>117</v>
      </c>
      <c r="F624" s="93" t="s">
        <v>8077</v>
      </c>
      <c r="G624" s="92">
        <v>1</v>
      </c>
      <c r="H624" s="104">
        <v>17280</v>
      </c>
      <c r="I624" s="95">
        <v>0.1</v>
      </c>
      <c r="J624" s="110">
        <f t="shared" si="10"/>
        <v>15552</v>
      </c>
    </row>
    <row r="625" spans="1:10" ht="15.75" x14ac:dyDescent="0.25">
      <c r="A625" s="92">
        <v>621</v>
      </c>
      <c r="B625" s="93" t="s">
        <v>1324</v>
      </c>
      <c r="C625" s="92">
        <v>718526</v>
      </c>
      <c r="D625" s="92" t="s">
        <v>6008</v>
      </c>
      <c r="E625" s="92" t="s">
        <v>117</v>
      </c>
      <c r="F625" s="93" t="s">
        <v>8077</v>
      </c>
      <c r="G625" s="92">
        <v>1</v>
      </c>
      <c r="H625" s="104">
        <v>72000</v>
      </c>
      <c r="I625" s="95">
        <v>0.1</v>
      </c>
      <c r="J625" s="110">
        <f t="shared" si="10"/>
        <v>64800</v>
      </c>
    </row>
    <row r="626" spans="1:10" ht="15.75" x14ac:dyDescent="0.25">
      <c r="A626" s="92">
        <v>622</v>
      </c>
      <c r="B626" s="93" t="s">
        <v>1324</v>
      </c>
      <c r="C626" s="92">
        <v>718527</v>
      </c>
      <c r="D626" s="92" t="s">
        <v>6009</v>
      </c>
      <c r="E626" s="92" t="s">
        <v>117</v>
      </c>
      <c r="F626" s="93" t="s">
        <v>8077</v>
      </c>
      <c r="G626" s="92">
        <v>1</v>
      </c>
      <c r="H626" s="104">
        <v>38000</v>
      </c>
      <c r="I626" s="95">
        <v>0.1</v>
      </c>
      <c r="J626" s="110">
        <f t="shared" si="10"/>
        <v>34200</v>
      </c>
    </row>
    <row r="627" spans="1:10" ht="15.75" x14ac:dyDescent="0.25">
      <c r="A627" s="92">
        <v>623</v>
      </c>
      <c r="B627" s="93" t="s">
        <v>1324</v>
      </c>
      <c r="C627" s="92">
        <v>718528</v>
      </c>
      <c r="D627" s="92" t="s">
        <v>6010</v>
      </c>
      <c r="E627" s="92" t="s">
        <v>117</v>
      </c>
      <c r="F627" s="93" t="s">
        <v>8077</v>
      </c>
      <c r="G627" s="92">
        <v>1</v>
      </c>
      <c r="H627" s="104">
        <v>19000</v>
      </c>
      <c r="I627" s="95">
        <v>0.1</v>
      </c>
      <c r="J627" s="110">
        <f t="shared" si="10"/>
        <v>17100</v>
      </c>
    </row>
    <row r="628" spans="1:10" ht="15.75" x14ac:dyDescent="0.25">
      <c r="A628" s="92">
        <v>624</v>
      </c>
      <c r="B628" s="93" t="s">
        <v>1324</v>
      </c>
      <c r="C628" s="92">
        <v>718528</v>
      </c>
      <c r="D628" s="92" t="s">
        <v>6010</v>
      </c>
      <c r="E628" s="92" t="s">
        <v>117</v>
      </c>
      <c r="F628" s="93" t="s">
        <v>8077</v>
      </c>
      <c r="G628" s="92">
        <v>1</v>
      </c>
      <c r="H628" s="104">
        <v>19000</v>
      </c>
      <c r="I628" s="95">
        <v>0.1</v>
      </c>
      <c r="J628" s="110">
        <f t="shared" si="10"/>
        <v>17100</v>
      </c>
    </row>
    <row r="629" spans="1:10" ht="15.75" x14ac:dyDescent="0.25">
      <c r="A629" s="92">
        <v>625</v>
      </c>
      <c r="B629" s="93" t="s">
        <v>1324</v>
      </c>
      <c r="C629" s="92">
        <v>718528</v>
      </c>
      <c r="D629" s="92" t="s">
        <v>6010</v>
      </c>
      <c r="E629" s="92" t="s">
        <v>117</v>
      </c>
      <c r="F629" s="93" t="s">
        <v>8077</v>
      </c>
      <c r="G629" s="92">
        <v>1</v>
      </c>
      <c r="H629" s="104">
        <v>19000</v>
      </c>
      <c r="I629" s="95">
        <v>0.1</v>
      </c>
      <c r="J629" s="110">
        <f t="shared" si="10"/>
        <v>17100</v>
      </c>
    </row>
    <row r="630" spans="1:10" ht="15.75" x14ac:dyDescent="0.25">
      <c r="A630" s="92">
        <v>626</v>
      </c>
      <c r="B630" s="93" t="s">
        <v>1324</v>
      </c>
      <c r="C630" s="92">
        <v>718529</v>
      </c>
      <c r="D630" s="92" t="s">
        <v>6011</v>
      </c>
      <c r="E630" s="92" t="s">
        <v>117</v>
      </c>
      <c r="F630" s="93" t="s">
        <v>8077</v>
      </c>
      <c r="G630" s="92">
        <v>1</v>
      </c>
      <c r="H630" s="104">
        <v>9500</v>
      </c>
      <c r="I630" s="95">
        <v>0.1</v>
      </c>
      <c r="J630" s="110">
        <f t="shared" si="10"/>
        <v>8550</v>
      </c>
    </row>
    <row r="631" spans="1:10" ht="15.75" x14ac:dyDescent="0.25">
      <c r="A631" s="92">
        <v>627</v>
      </c>
      <c r="B631" s="93" t="s">
        <v>1324</v>
      </c>
      <c r="C631" s="92">
        <v>718529</v>
      </c>
      <c r="D631" s="92" t="s">
        <v>6011</v>
      </c>
      <c r="E631" s="92" t="s">
        <v>117</v>
      </c>
      <c r="F631" s="93" t="s">
        <v>8077</v>
      </c>
      <c r="G631" s="92">
        <v>1</v>
      </c>
      <c r="H631" s="104">
        <v>9500</v>
      </c>
      <c r="I631" s="95">
        <v>0.1</v>
      </c>
      <c r="J631" s="110">
        <f t="shared" si="10"/>
        <v>8550</v>
      </c>
    </row>
    <row r="632" spans="1:10" ht="15.75" x14ac:dyDescent="0.25">
      <c r="A632" s="92">
        <v>628</v>
      </c>
      <c r="B632" s="93" t="s">
        <v>1324</v>
      </c>
      <c r="C632" s="92">
        <v>718529</v>
      </c>
      <c r="D632" s="92" t="s">
        <v>6011</v>
      </c>
      <c r="E632" s="92" t="s">
        <v>117</v>
      </c>
      <c r="F632" s="93" t="s">
        <v>8077</v>
      </c>
      <c r="G632" s="92">
        <v>1</v>
      </c>
      <c r="H632" s="104">
        <v>9500</v>
      </c>
      <c r="I632" s="95">
        <v>0.1</v>
      </c>
      <c r="J632" s="110">
        <f t="shared" si="10"/>
        <v>8550</v>
      </c>
    </row>
    <row r="633" spans="1:10" ht="15.75" x14ac:dyDescent="0.25">
      <c r="A633" s="92">
        <v>629</v>
      </c>
      <c r="B633" s="93" t="s">
        <v>1324</v>
      </c>
      <c r="C633" s="92">
        <v>718530</v>
      </c>
      <c r="D633" s="92" t="s">
        <v>6012</v>
      </c>
      <c r="E633" s="92" t="s">
        <v>117</v>
      </c>
      <c r="F633" s="93" t="s">
        <v>8077</v>
      </c>
      <c r="G633" s="92">
        <v>1</v>
      </c>
      <c r="H633" s="104">
        <v>9500</v>
      </c>
      <c r="I633" s="95">
        <v>0.1</v>
      </c>
      <c r="J633" s="110">
        <f t="shared" si="10"/>
        <v>8550</v>
      </c>
    </row>
    <row r="634" spans="1:10" ht="15.75" x14ac:dyDescent="0.25">
      <c r="A634" s="92">
        <v>630</v>
      </c>
      <c r="B634" s="93" t="s">
        <v>1324</v>
      </c>
      <c r="C634" s="92">
        <v>718530</v>
      </c>
      <c r="D634" s="92" t="s">
        <v>6012</v>
      </c>
      <c r="E634" s="92" t="s">
        <v>117</v>
      </c>
      <c r="F634" s="93" t="s">
        <v>8077</v>
      </c>
      <c r="G634" s="92">
        <v>1</v>
      </c>
      <c r="H634" s="104">
        <v>9500</v>
      </c>
      <c r="I634" s="95">
        <v>0.1</v>
      </c>
      <c r="J634" s="110">
        <f t="shared" si="10"/>
        <v>8550</v>
      </c>
    </row>
    <row r="635" spans="1:10" ht="15.75" x14ac:dyDescent="0.25">
      <c r="A635" s="92">
        <v>631</v>
      </c>
      <c r="B635" s="93" t="s">
        <v>1324</v>
      </c>
      <c r="C635" s="92">
        <v>718530</v>
      </c>
      <c r="D635" s="92" t="s">
        <v>6012</v>
      </c>
      <c r="E635" s="92" t="s">
        <v>117</v>
      </c>
      <c r="F635" s="93" t="s">
        <v>8077</v>
      </c>
      <c r="G635" s="92">
        <v>1</v>
      </c>
      <c r="H635" s="104">
        <v>9500</v>
      </c>
      <c r="I635" s="95">
        <v>0.1</v>
      </c>
      <c r="J635" s="110">
        <f t="shared" si="10"/>
        <v>8550</v>
      </c>
    </row>
    <row r="636" spans="1:10" ht="15.75" x14ac:dyDescent="0.25">
      <c r="A636" s="92">
        <v>632</v>
      </c>
      <c r="B636" s="93" t="s">
        <v>1324</v>
      </c>
      <c r="C636" s="92">
        <v>718531</v>
      </c>
      <c r="D636" s="92" t="s">
        <v>6013</v>
      </c>
      <c r="E636" s="92" t="s">
        <v>117</v>
      </c>
      <c r="F636" s="93" t="s">
        <v>8077</v>
      </c>
      <c r="G636" s="92">
        <v>1</v>
      </c>
      <c r="H636" s="104">
        <v>1657</v>
      </c>
      <c r="I636" s="95">
        <v>0.1</v>
      </c>
      <c r="J636" s="110">
        <f t="shared" si="10"/>
        <v>1491.3</v>
      </c>
    </row>
    <row r="637" spans="1:10" ht="15.75" x14ac:dyDescent="0.25">
      <c r="A637" s="92">
        <v>633</v>
      </c>
      <c r="B637" s="93" t="s">
        <v>1324</v>
      </c>
      <c r="C637" s="92">
        <v>718531</v>
      </c>
      <c r="D637" s="92" t="s">
        <v>6013</v>
      </c>
      <c r="E637" s="92" t="s">
        <v>117</v>
      </c>
      <c r="F637" s="93" t="s">
        <v>8077</v>
      </c>
      <c r="G637" s="92">
        <v>1</v>
      </c>
      <c r="H637" s="104">
        <v>1657</v>
      </c>
      <c r="I637" s="95">
        <v>0.1</v>
      </c>
      <c r="J637" s="110">
        <f t="shared" si="10"/>
        <v>1491.3</v>
      </c>
    </row>
    <row r="638" spans="1:10" ht="31.5" x14ac:dyDescent="0.25">
      <c r="A638" s="92">
        <v>634</v>
      </c>
      <c r="B638" s="93" t="s">
        <v>1324</v>
      </c>
      <c r="C638" s="92">
        <v>718532</v>
      </c>
      <c r="D638" s="92" t="s">
        <v>6014</v>
      </c>
      <c r="E638" s="92" t="s">
        <v>117</v>
      </c>
      <c r="F638" s="93" t="s">
        <v>8077</v>
      </c>
      <c r="G638" s="92">
        <v>1</v>
      </c>
      <c r="H638" s="104">
        <v>4360</v>
      </c>
      <c r="I638" s="95">
        <v>0.1</v>
      </c>
      <c r="J638" s="110">
        <f t="shared" si="10"/>
        <v>3924</v>
      </c>
    </row>
    <row r="639" spans="1:10" ht="31.5" x14ac:dyDescent="0.25">
      <c r="A639" s="92">
        <v>635</v>
      </c>
      <c r="B639" s="93" t="s">
        <v>1324</v>
      </c>
      <c r="C639" s="92">
        <v>718532</v>
      </c>
      <c r="D639" s="92" t="s">
        <v>6014</v>
      </c>
      <c r="E639" s="92" t="s">
        <v>117</v>
      </c>
      <c r="F639" s="93" t="s">
        <v>8077</v>
      </c>
      <c r="G639" s="92">
        <v>1</v>
      </c>
      <c r="H639" s="104">
        <v>3618</v>
      </c>
      <c r="I639" s="95">
        <v>0.1</v>
      </c>
      <c r="J639" s="110">
        <f t="shared" si="10"/>
        <v>3256.2000000000003</v>
      </c>
    </row>
    <row r="640" spans="1:10" ht="31.5" x14ac:dyDescent="0.25">
      <c r="A640" s="92">
        <v>636</v>
      </c>
      <c r="B640" s="93" t="s">
        <v>1324</v>
      </c>
      <c r="C640" s="92">
        <v>718536</v>
      </c>
      <c r="D640" s="92" t="s">
        <v>6015</v>
      </c>
      <c r="E640" s="92" t="s">
        <v>117</v>
      </c>
      <c r="F640" s="93" t="s">
        <v>8077</v>
      </c>
      <c r="G640" s="92">
        <v>1</v>
      </c>
      <c r="H640" s="104">
        <v>1657</v>
      </c>
      <c r="I640" s="95">
        <v>0.1</v>
      </c>
      <c r="J640" s="110">
        <f t="shared" si="10"/>
        <v>1491.3</v>
      </c>
    </row>
    <row r="641" spans="1:10" ht="15.75" x14ac:dyDescent="0.25">
      <c r="A641" s="92">
        <v>637</v>
      </c>
      <c r="B641" s="93" t="s">
        <v>1324</v>
      </c>
      <c r="C641" s="92">
        <v>718538</v>
      </c>
      <c r="D641" s="92" t="s">
        <v>6016</v>
      </c>
      <c r="E641" s="92" t="s">
        <v>117</v>
      </c>
      <c r="F641" s="93" t="s">
        <v>8077</v>
      </c>
      <c r="G641" s="92">
        <v>1</v>
      </c>
      <c r="H641" s="104">
        <v>1237</v>
      </c>
      <c r="I641" s="95">
        <v>0.1</v>
      </c>
      <c r="J641" s="110">
        <f t="shared" si="10"/>
        <v>1113.3</v>
      </c>
    </row>
    <row r="642" spans="1:10" ht="15.75" x14ac:dyDescent="0.25">
      <c r="A642" s="92">
        <v>638</v>
      </c>
      <c r="B642" s="93" t="s">
        <v>1324</v>
      </c>
      <c r="C642" s="92">
        <v>718538</v>
      </c>
      <c r="D642" s="92" t="s">
        <v>6016</v>
      </c>
      <c r="E642" s="92" t="s">
        <v>117</v>
      </c>
      <c r="F642" s="93" t="s">
        <v>8077</v>
      </c>
      <c r="G642" s="92">
        <v>1</v>
      </c>
      <c r="H642" s="104">
        <v>1237</v>
      </c>
      <c r="I642" s="95">
        <v>0.1</v>
      </c>
      <c r="J642" s="110">
        <f t="shared" si="10"/>
        <v>1113.3</v>
      </c>
    </row>
    <row r="643" spans="1:10" ht="15.75" x14ac:dyDescent="0.25">
      <c r="A643" s="92">
        <v>639</v>
      </c>
      <c r="B643" s="93" t="s">
        <v>1324</v>
      </c>
      <c r="C643" s="92">
        <v>718540</v>
      </c>
      <c r="D643" s="92" t="s">
        <v>6017</v>
      </c>
      <c r="E643" s="92" t="s">
        <v>117</v>
      </c>
      <c r="F643" s="93" t="s">
        <v>8077</v>
      </c>
      <c r="G643" s="92">
        <v>1</v>
      </c>
      <c r="H643" s="104">
        <v>3229</v>
      </c>
      <c r="I643" s="95">
        <v>0.1</v>
      </c>
      <c r="J643" s="110">
        <f t="shared" si="10"/>
        <v>2906.1</v>
      </c>
    </row>
    <row r="644" spans="1:10" ht="15.75" x14ac:dyDescent="0.25">
      <c r="A644" s="92">
        <v>640</v>
      </c>
      <c r="B644" s="93" t="s">
        <v>1324</v>
      </c>
      <c r="C644" s="92">
        <v>718540</v>
      </c>
      <c r="D644" s="92" t="s">
        <v>6017</v>
      </c>
      <c r="E644" s="92" t="s">
        <v>117</v>
      </c>
      <c r="F644" s="93" t="s">
        <v>8077</v>
      </c>
      <c r="G644" s="92">
        <v>1</v>
      </c>
      <c r="H644" s="104">
        <v>3229</v>
      </c>
      <c r="I644" s="95">
        <v>0.1</v>
      </c>
      <c r="J644" s="110">
        <f t="shared" si="10"/>
        <v>2906.1</v>
      </c>
    </row>
    <row r="645" spans="1:10" ht="31.5" x14ac:dyDescent="0.25">
      <c r="A645" s="92">
        <v>641</v>
      </c>
      <c r="B645" s="93" t="s">
        <v>1324</v>
      </c>
      <c r="C645" s="92">
        <v>718541</v>
      </c>
      <c r="D645" s="92" t="s">
        <v>6018</v>
      </c>
      <c r="E645" s="92" t="s">
        <v>117</v>
      </c>
      <c r="F645" s="93" t="s">
        <v>8077</v>
      </c>
      <c r="G645" s="92">
        <v>1</v>
      </c>
      <c r="H645" s="104">
        <v>2328</v>
      </c>
      <c r="I645" s="95">
        <v>0.1</v>
      </c>
      <c r="J645" s="110">
        <f t="shared" si="10"/>
        <v>2095.2000000000003</v>
      </c>
    </row>
    <row r="646" spans="1:10" ht="31.5" x14ac:dyDescent="0.25">
      <c r="A646" s="92">
        <v>642</v>
      </c>
      <c r="B646" s="93" t="s">
        <v>1324</v>
      </c>
      <c r="C646" s="92">
        <v>718541</v>
      </c>
      <c r="D646" s="92" t="s">
        <v>6018</v>
      </c>
      <c r="E646" s="92" t="s">
        <v>117</v>
      </c>
      <c r="F646" s="93" t="s">
        <v>8077</v>
      </c>
      <c r="G646" s="92">
        <v>1</v>
      </c>
      <c r="H646" s="104">
        <v>2328</v>
      </c>
      <c r="I646" s="95">
        <v>0.1</v>
      </c>
      <c r="J646" s="110">
        <f t="shared" si="10"/>
        <v>2095.2000000000003</v>
      </c>
    </row>
    <row r="647" spans="1:10" ht="31.5" x14ac:dyDescent="0.25">
      <c r="A647" s="92">
        <v>643</v>
      </c>
      <c r="B647" s="93" t="s">
        <v>1324</v>
      </c>
      <c r="C647" s="92">
        <v>718543</v>
      </c>
      <c r="D647" s="92" t="s">
        <v>6019</v>
      </c>
      <c r="E647" s="92" t="s">
        <v>117</v>
      </c>
      <c r="F647" s="93" t="s">
        <v>8077</v>
      </c>
      <c r="G647" s="92">
        <v>1</v>
      </c>
      <c r="H647" s="104">
        <v>4125</v>
      </c>
      <c r="I647" s="95">
        <v>0.1</v>
      </c>
      <c r="J647" s="110">
        <f t="shared" si="10"/>
        <v>3712.5</v>
      </c>
    </row>
    <row r="648" spans="1:10" ht="31.5" x14ac:dyDescent="0.25">
      <c r="A648" s="92">
        <v>644</v>
      </c>
      <c r="B648" s="93" t="s">
        <v>1324</v>
      </c>
      <c r="C648" s="92">
        <v>718543</v>
      </c>
      <c r="D648" s="92" t="s">
        <v>6019</v>
      </c>
      <c r="E648" s="92" t="s">
        <v>117</v>
      </c>
      <c r="F648" s="93" t="s">
        <v>8077</v>
      </c>
      <c r="G648" s="92">
        <v>1</v>
      </c>
      <c r="H648" s="104">
        <v>4125</v>
      </c>
      <c r="I648" s="95">
        <v>0.1</v>
      </c>
      <c r="J648" s="110">
        <f t="shared" si="10"/>
        <v>3712.5</v>
      </c>
    </row>
    <row r="649" spans="1:10" ht="15.75" x14ac:dyDescent="0.25">
      <c r="A649" s="92">
        <v>645</v>
      </c>
      <c r="B649" s="93" t="s">
        <v>1324</v>
      </c>
      <c r="C649" s="92">
        <v>718544</v>
      </c>
      <c r="D649" s="92" t="s">
        <v>6020</v>
      </c>
      <c r="E649" s="92" t="s">
        <v>117</v>
      </c>
      <c r="F649" s="93" t="s">
        <v>8077</v>
      </c>
      <c r="G649" s="92">
        <v>1</v>
      </c>
      <c r="H649" s="104">
        <v>1237</v>
      </c>
      <c r="I649" s="95">
        <v>0.1</v>
      </c>
      <c r="J649" s="110">
        <f t="shared" si="10"/>
        <v>1113.3</v>
      </c>
    </row>
    <row r="650" spans="1:10" ht="15.75" x14ac:dyDescent="0.25">
      <c r="A650" s="92">
        <v>646</v>
      </c>
      <c r="B650" s="93" t="s">
        <v>1324</v>
      </c>
      <c r="C650" s="92">
        <v>718544</v>
      </c>
      <c r="D650" s="92" t="s">
        <v>6020</v>
      </c>
      <c r="E650" s="92" t="s">
        <v>117</v>
      </c>
      <c r="F650" s="93" t="s">
        <v>8077</v>
      </c>
      <c r="G650" s="92">
        <v>1</v>
      </c>
      <c r="H650" s="104">
        <v>1237</v>
      </c>
      <c r="I650" s="95">
        <v>0.1</v>
      </c>
      <c r="J650" s="110">
        <f t="shared" si="10"/>
        <v>1113.3</v>
      </c>
    </row>
    <row r="651" spans="1:10" ht="15.75" x14ac:dyDescent="0.25">
      <c r="A651" s="92">
        <v>647</v>
      </c>
      <c r="B651" s="93" t="s">
        <v>1324</v>
      </c>
      <c r="C651" s="92">
        <v>718546</v>
      </c>
      <c r="D651" s="92" t="s">
        <v>6021</v>
      </c>
      <c r="E651" s="92" t="s">
        <v>117</v>
      </c>
      <c r="F651" s="93" t="s">
        <v>8077</v>
      </c>
      <c r="G651" s="92">
        <v>1</v>
      </c>
      <c r="H651" s="104">
        <v>2328</v>
      </c>
      <c r="I651" s="95">
        <v>0.1</v>
      </c>
      <c r="J651" s="110">
        <f t="shared" si="10"/>
        <v>2095.2000000000003</v>
      </c>
    </row>
    <row r="652" spans="1:10" ht="15.75" x14ac:dyDescent="0.25">
      <c r="A652" s="92">
        <v>648</v>
      </c>
      <c r="B652" s="93" t="s">
        <v>1324</v>
      </c>
      <c r="C652" s="92">
        <v>718546</v>
      </c>
      <c r="D652" s="92" t="s">
        <v>6021</v>
      </c>
      <c r="E652" s="92" t="s">
        <v>117</v>
      </c>
      <c r="F652" s="93" t="s">
        <v>8077</v>
      </c>
      <c r="G652" s="92">
        <v>1</v>
      </c>
      <c r="H652" s="104">
        <v>2328</v>
      </c>
      <c r="I652" s="95">
        <v>0.1</v>
      </c>
      <c r="J652" s="110">
        <f t="shared" si="10"/>
        <v>2095.2000000000003</v>
      </c>
    </row>
    <row r="653" spans="1:10" ht="31.5" x14ac:dyDescent="0.25">
      <c r="A653" s="92">
        <v>649</v>
      </c>
      <c r="B653" s="93" t="s">
        <v>1324</v>
      </c>
      <c r="C653" s="92">
        <v>718547</v>
      </c>
      <c r="D653" s="92" t="s">
        <v>6022</v>
      </c>
      <c r="E653" s="92" t="s">
        <v>117</v>
      </c>
      <c r="F653" s="93" t="s">
        <v>8077</v>
      </c>
      <c r="G653" s="92">
        <v>1</v>
      </c>
      <c r="H653" s="104">
        <v>3229</v>
      </c>
      <c r="I653" s="95">
        <v>0.1</v>
      </c>
      <c r="J653" s="110">
        <f t="shared" si="10"/>
        <v>2906.1</v>
      </c>
    </row>
    <row r="654" spans="1:10" ht="31.5" x14ac:dyDescent="0.25">
      <c r="A654" s="92">
        <v>650</v>
      </c>
      <c r="B654" s="93" t="s">
        <v>1324</v>
      </c>
      <c r="C654" s="92">
        <v>718547</v>
      </c>
      <c r="D654" s="92" t="s">
        <v>6022</v>
      </c>
      <c r="E654" s="92" t="s">
        <v>117</v>
      </c>
      <c r="F654" s="93" t="s">
        <v>8077</v>
      </c>
      <c r="G654" s="92">
        <v>1</v>
      </c>
      <c r="H654" s="104">
        <v>3229</v>
      </c>
      <c r="I654" s="95">
        <v>0.1</v>
      </c>
      <c r="J654" s="110">
        <f t="shared" si="10"/>
        <v>2906.1</v>
      </c>
    </row>
    <row r="655" spans="1:10" ht="15.75" x14ac:dyDescent="0.25">
      <c r="A655" s="92">
        <v>651</v>
      </c>
      <c r="B655" s="93" t="s">
        <v>1324</v>
      </c>
      <c r="C655" s="92">
        <v>718550</v>
      </c>
      <c r="D655" s="92" t="s">
        <v>6023</v>
      </c>
      <c r="E655" s="92" t="s">
        <v>117</v>
      </c>
      <c r="F655" s="93" t="s">
        <v>8077</v>
      </c>
      <c r="G655" s="92">
        <v>1</v>
      </c>
      <c r="H655" s="104">
        <v>1237</v>
      </c>
      <c r="I655" s="95">
        <v>0.1</v>
      </c>
      <c r="J655" s="110">
        <f t="shared" si="10"/>
        <v>1113.3</v>
      </c>
    </row>
    <row r="656" spans="1:10" ht="15.75" x14ac:dyDescent="0.25">
      <c r="A656" s="92">
        <v>652</v>
      </c>
      <c r="B656" s="93" t="s">
        <v>1324</v>
      </c>
      <c r="C656" s="92">
        <v>718550</v>
      </c>
      <c r="D656" s="92" t="s">
        <v>6023</v>
      </c>
      <c r="E656" s="92" t="s">
        <v>117</v>
      </c>
      <c r="F656" s="93" t="s">
        <v>8077</v>
      </c>
      <c r="G656" s="92">
        <v>1</v>
      </c>
      <c r="H656" s="104">
        <v>1237</v>
      </c>
      <c r="I656" s="95">
        <v>0.1</v>
      </c>
      <c r="J656" s="110">
        <f t="shared" si="10"/>
        <v>1113.3</v>
      </c>
    </row>
    <row r="657" spans="1:10" ht="31.5" x14ac:dyDescent="0.25">
      <c r="A657" s="92">
        <v>653</v>
      </c>
      <c r="B657" s="93" t="s">
        <v>1324</v>
      </c>
      <c r="C657" s="92">
        <v>718551</v>
      </c>
      <c r="D657" s="92" t="s">
        <v>6024</v>
      </c>
      <c r="E657" s="92" t="s">
        <v>117</v>
      </c>
      <c r="F657" s="93" t="s">
        <v>8077</v>
      </c>
      <c r="G657" s="92">
        <v>1</v>
      </c>
      <c r="H657" s="104">
        <v>2358</v>
      </c>
      <c r="I657" s="95">
        <v>0.1</v>
      </c>
      <c r="J657" s="110">
        <f t="shared" si="10"/>
        <v>2122.2000000000003</v>
      </c>
    </row>
    <row r="658" spans="1:10" ht="31.5" x14ac:dyDescent="0.25">
      <c r="A658" s="92">
        <v>654</v>
      </c>
      <c r="B658" s="93" t="s">
        <v>1324</v>
      </c>
      <c r="C658" s="92">
        <v>718551</v>
      </c>
      <c r="D658" s="92" t="s">
        <v>6024</v>
      </c>
      <c r="E658" s="92" t="s">
        <v>117</v>
      </c>
      <c r="F658" s="93" t="s">
        <v>8077</v>
      </c>
      <c r="G658" s="92">
        <v>1</v>
      </c>
      <c r="H658" s="104">
        <v>2358</v>
      </c>
      <c r="I658" s="95">
        <v>0.1</v>
      </c>
      <c r="J658" s="110">
        <f t="shared" si="10"/>
        <v>2122.2000000000003</v>
      </c>
    </row>
    <row r="659" spans="1:10" ht="31.5" x14ac:dyDescent="0.25">
      <c r="A659" s="92">
        <v>655</v>
      </c>
      <c r="B659" s="93" t="s">
        <v>1324</v>
      </c>
      <c r="C659" s="92">
        <v>718553</v>
      </c>
      <c r="D659" s="92" t="s">
        <v>6025</v>
      </c>
      <c r="E659" s="92" t="s">
        <v>117</v>
      </c>
      <c r="F659" s="93" t="s">
        <v>8077</v>
      </c>
      <c r="G659" s="92">
        <v>1</v>
      </c>
      <c r="H659" s="104">
        <v>2358</v>
      </c>
      <c r="I659" s="95">
        <v>0.1</v>
      </c>
      <c r="J659" s="110">
        <f t="shared" si="10"/>
        <v>2122.2000000000003</v>
      </c>
    </row>
    <row r="660" spans="1:10" ht="31.5" x14ac:dyDescent="0.25">
      <c r="A660" s="92">
        <v>656</v>
      </c>
      <c r="B660" s="93" t="s">
        <v>1324</v>
      </c>
      <c r="C660" s="92">
        <v>718553</v>
      </c>
      <c r="D660" s="92" t="s">
        <v>6025</v>
      </c>
      <c r="E660" s="92" t="s">
        <v>117</v>
      </c>
      <c r="F660" s="93" t="s">
        <v>8077</v>
      </c>
      <c r="G660" s="92">
        <v>1</v>
      </c>
      <c r="H660" s="104">
        <v>2358</v>
      </c>
      <c r="I660" s="95">
        <v>0.1</v>
      </c>
      <c r="J660" s="110">
        <f t="shared" si="10"/>
        <v>2122.2000000000003</v>
      </c>
    </row>
    <row r="661" spans="1:10" ht="31.5" x14ac:dyDescent="0.25">
      <c r="A661" s="92">
        <v>657</v>
      </c>
      <c r="B661" s="93" t="s">
        <v>1324</v>
      </c>
      <c r="C661" s="92">
        <v>718554</v>
      </c>
      <c r="D661" s="92" t="s">
        <v>6024</v>
      </c>
      <c r="E661" s="92" t="s">
        <v>117</v>
      </c>
      <c r="F661" s="93" t="s">
        <v>8077</v>
      </c>
      <c r="G661" s="92">
        <v>1</v>
      </c>
      <c r="H661" s="104">
        <v>2358</v>
      </c>
      <c r="I661" s="95">
        <v>0.1</v>
      </c>
      <c r="J661" s="110">
        <f t="shared" si="10"/>
        <v>2122.2000000000003</v>
      </c>
    </row>
    <row r="662" spans="1:10" ht="31.5" x14ac:dyDescent="0.25">
      <c r="A662" s="92">
        <v>658</v>
      </c>
      <c r="B662" s="93" t="s">
        <v>1324</v>
      </c>
      <c r="C662" s="92">
        <v>718554</v>
      </c>
      <c r="D662" s="92" t="s">
        <v>6024</v>
      </c>
      <c r="E662" s="92" t="s">
        <v>117</v>
      </c>
      <c r="F662" s="93" t="s">
        <v>8077</v>
      </c>
      <c r="G662" s="92">
        <v>1</v>
      </c>
      <c r="H662" s="104">
        <v>2358</v>
      </c>
      <c r="I662" s="95">
        <v>0.1</v>
      </c>
      <c r="J662" s="110">
        <f t="shared" si="10"/>
        <v>2122.2000000000003</v>
      </c>
    </row>
    <row r="663" spans="1:10" ht="31.5" x14ac:dyDescent="0.25">
      <c r="A663" s="92">
        <v>659</v>
      </c>
      <c r="B663" s="93" t="s">
        <v>1324</v>
      </c>
      <c r="C663" s="92">
        <v>718555</v>
      </c>
      <c r="D663" s="92" t="s">
        <v>6026</v>
      </c>
      <c r="E663" s="92" t="s">
        <v>117</v>
      </c>
      <c r="F663" s="93" t="s">
        <v>8077</v>
      </c>
      <c r="G663" s="92">
        <v>1</v>
      </c>
      <c r="H663" s="104">
        <v>3229</v>
      </c>
      <c r="I663" s="95">
        <v>0.1</v>
      </c>
      <c r="J663" s="110">
        <f t="shared" si="10"/>
        <v>2906.1</v>
      </c>
    </row>
    <row r="664" spans="1:10" ht="31.5" x14ac:dyDescent="0.25">
      <c r="A664" s="92">
        <v>660</v>
      </c>
      <c r="B664" s="93" t="s">
        <v>1324</v>
      </c>
      <c r="C664" s="92">
        <v>718555</v>
      </c>
      <c r="D664" s="92" t="s">
        <v>6026</v>
      </c>
      <c r="E664" s="92" t="s">
        <v>117</v>
      </c>
      <c r="F664" s="93" t="s">
        <v>8077</v>
      </c>
      <c r="G664" s="92">
        <v>1</v>
      </c>
      <c r="H664" s="104">
        <v>3229</v>
      </c>
      <c r="I664" s="95">
        <v>0.1</v>
      </c>
      <c r="J664" s="110">
        <f t="shared" si="10"/>
        <v>2906.1</v>
      </c>
    </row>
    <row r="665" spans="1:10" ht="47.25" x14ac:dyDescent="0.25">
      <c r="A665" s="92">
        <v>661</v>
      </c>
      <c r="B665" s="93" t="s">
        <v>1324</v>
      </c>
      <c r="C665" s="92">
        <v>718556</v>
      </c>
      <c r="D665" s="92" t="s">
        <v>6027</v>
      </c>
      <c r="E665" s="92" t="s">
        <v>117</v>
      </c>
      <c r="F665" s="93" t="s">
        <v>8077</v>
      </c>
      <c r="G665" s="92">
        <v>1</v>
      </c>
      <c r="H665" s="104">
        <v>4085</v>
      </c>
      <c r="I665" s="95">
        <v>0.1</v>
      </c>
      <c r="J665" s="110">
        <f t="shared" si="10"/>
        <v>3676.5</v>
      </c>
    </row>
    <row r="666" spans="1:10" ht="47.25" x14ac:dyDescent="0.25">
      <c r="A666" s="92">
        <v>662</v>
      </c>
      <c r="B666" s="93" t="s">
        <v>1324</v>
      </c>
      <c r="C666" s="92">
        <v>718556</v>
      </c>
      <c r="D666" s="92" t="s">
        <v>6027</v>
      </c>
      <c r="E666" s="92" t="s">
        <v>117</v>
      </c>
      <c r="F666" s="93" t="s">
        <v>8077</v>
      </c>
      <c r="G666" s="92">
        <v>1</v>
      </c>
      <c r="H666" s="104">
        <v>4085</v>
      </c>
      <c r="I666" s="95">
        <v>0.1</v>
      </c>
      <c r="J666" s="110">
        <f t="shared" si="10"/>
        <v>3676.5</v>
      </c>
    </row>
    <row r="667" spans="1:10" ht="31.5" x14ac:dyDescent="0.25">
      <c r="A667" s="92">
        <v>663</v>
      </c>
      <c r="B667" s="93" t="s">
        <v>1324</v>
      </c>
      <c r="C667" s="92">
        <v>718557</v>
      </c>
      <c r="D667" s="92" t="s">
        <v>6028</v>
      </c>
      <c r="E667" s="92" t="s">
        <v>117</v>
      </c>
      <c r="F667" s="93" t="s">
        <v>8077</v>
      </c>
      <c r="G667" s="92">
        <v>1</v>
      </c>
      <c r="H667" s="104">
        <v>3060</v>
      </c>
      <c r="I667" s="95">
        <v>0.1</v>
      </c>
      <c r="J667" s="110">
        <f t="shared" si="10"/>
        <v>2754</v>
      </c>
    </row>
    <row r="668" spans="1:10" ht="31.5" x14ac:dyDescent="0.25">
      <c r="A668" s="92">
        <v>664</v>
      </c>
      <c r="B668" s="93" t="s">
        <v>1324</v>
      </c>
      <c r="C668" s="92">
        <v>718557</v>
      </c>
      <c r="D668" s="92" t="s">
        <v>6028</v>
      </c>
      <c r="E668" s="92" t="s">
        <v>117</v>
      </c>
      <c r="F668" s="93" t="s">
        <v>8077</v>
      </c>
      <c r="G668" s="92">
        <v>1</v>
      </c>
      <c r="H668" s="104">
        <v>3060</v>
      </c>
      <c r="I668" s="95">
        <v>0.1</v>
      </c>
      <c r="J668" s="110">
        <f t="shared" si="10"/>
        <v>2754</v>
      </c>
    </row>
    <row r="669" spans="1:10" ht="31.5" x14ac:dyDescent="0.25">
      <c r="A669" s="92">
        <v>665</v>
      </c>
      <c r="B669" s="93" t="s">
        <v>1324</v>
      </c>
      <c r="C669" s="92">
        <v>718558</v>
      </c>
      <c r="D669" s="92" t="s">
        <v>6029</v>
      </c>
      <c r="E669" s="92" t="s">
        <v>117</v>
      </c>
      <c r="F669" s="93" t="s">
        <v>8077</v>
      </c>
      <c r="G669" s="92">
        <v>1</v>
      </c>
      <c r="H669" s="104">
        <v>3060</v>
      </c>
      <c r="I669" s="95">
        <v>0.1</v>
      </c>
      <c r="J669" s="110">
        <f t="shared" si="10"/>
        <v>2754</v>
      </c>
    </row>
    <row r="670" spans="1:10" ht="31.5" x14ac:dyDescent="0.25">
      <c r="A670" s="92">
        <v>666</v>
      </c>
      <c r="B670" s="93" t="s">
        <v>1324</v>
      </c>
      <c r="C670" s="92">
        <v>718558</v>
      </c>
      <c r="D670" s="92" t="s">
        <v>6029</v>
      </c>
      <c r="E670" s="92" t="s">
        <v>117</v>
      </c>
      <c r="F670" s="93" t="s">
        <v>8077</v>
      </c>
      <c r="G670" s="92">
        <v>1</v>
      </c>
      <c r="H670" s="104">
        <v>3060</v>
      </c>
      <c r="I670" s="95">
        <v>0.1</v>
      </c>
      <c r="J670" s="110">
        <f t="shared" si="10"/>
        <v>2754</v>
      </c>
    </row>
    <row r="671" spans="1:10" ht="15.75" x14ac:dyDescent="0.25">
      <c r="A671" s="92">
        <v>667</v>
      </c>
      <c r="B671" s="93" t="s">
        <v>1324</v>
      </c>
      <c r="C671" s="92">
        <v>718561</v>
      </c>
      <c r="D671" s="92" t="s">
        <v>6030</v>
      </c>
      <c r="E671" s="92" t="s">
        <v>117</v>
      </c>
      <c r="F671" s="93" t="s">
        <v>8077</v>
      </c>
      <c r="G671" s="92">
        <v>1</v>
      </c>
      <c r="H671" s="104">
        <v>1237</v>
      </c>
      <c r="I671" s="95">
        <v>0.1</v>
      </c>
      <c r="J671" s="110">
        <f t="shared" si="10"/>
        <v>1113.3</v>
      </c>
    </row>
    <row r="672" spans="1:10" ht="15.75" x14ac:dyDescent="0.25">
      <c r="A672" s="92">
        <v>668</v>
      </c>
      <c r="B672" s="93" t="s">
        <v>1324</v>
      </c>
      <c r="C672" s="92">
        <v>718561</v>
      </c>
      <c r="D672" s="92" t="s">
        <v>6030</v>
      </c>
      <c r="E672" s="92" t="s">
        <v>117</v>
      </c>
      <c r="F672" s="93" t="s">
        <v>8077</v>
      </c>
      <c r="G672" s="92">
        <v>1</v>
      </c>
      <c r="H672" s="104">
        <v>1237</v>
      </c>
      <c r="I672" s="95">
        <v>0.1</v>
      </c>
      <c r="J672" s="110">
        <f t="shared" si="10"/>
        <v>1113.3</v>
      </c>
    </row>
    <row r="673" spans="1:10" ht="31.5" x14ac:dyDescent="0.25">
      <c r="A673" s="92">
        <v>669</v>
      </c>
      <c r="B673" s="93" t="s">
        <v>1324</v>
      </c>
      <c r="C673" s="92">
        <v>718563</v>
      </c>
      <c r="D673" s="92" t="s">
        <v>6031</v>
      </c>
      <c r="E673" s="92" t="s">
        <v>117</v>
      </c>
      <c r="F673" s="93" t="s">
        <v>8077</v>
      </c>
      <c r="G673" s="92">
        <v>1</v>
      </c>
      <c r="H673" s="104">
        <v>1855</v>
      </c>
      <c r="I673" s="95">
        <v>0.1</v>
      </c>
      <c r="J673" s="110">
        <f t="shared" si="10"/>
        <v>1669.5</v>
      </c>
    </row>
    <row r="674" spans="1:10" ht="31.5" x14ac:dyDescent="0.25">
      <c r="A674" s="92">
        <v>670</v>
      </c>
      <c r="B674" s="93" t="s">
        <v>1324</v>
      </c>
      <c r="C674" s="92">
        <v>718564</v>
      </c>
      <c r="D674" s="92" t="s">
        <v>6032</v>
      </c>
      <c r="E674" s="92" t="s">
        <v>117</v>
      </c>
      <c r="F674" s="93" t="s">
        <v>8077</v>
      </c>
      <c r="G674" s="92">
        <v>1</v>
      </c>
      <c r="H674" s="104">
        <v>3175</v>
      </c>
      <c r="I674" s="95">
        <v>0.1</v>
      </c>
      <c r="J674" s="110">
        <f t="shared" si="10"/>
        <v>2857.5</v>
      </c>
    </row>
    <row r="675" spans="1:10" ht="31.5" x14ac:dyDescent="0.25">
      <c r="A675" s="92">
        <v>671</v>
      </c>
      <c r="B675" s="93" t="s">
        <v>1324</v>
      </c>
      <c r="C675" s="92">
        <v>718564</v>
      </c>
      <c r="D675" s="92" t="s">
        <v>6032</v>
      </c>
      <c r="E675" s="92" t="s">
        <v>117</v>
      </c>
      <c r="F675" s="93" t="s">
        <v>8077</v>
      </c>
      <c r="G675" s="92">
        <v>1</v>
      </c>
      <c r="H675" s="104">
        <v>3175</v>
      </c>
      <c r="I675" s="95">
        <v>0.1</v>
      </c>
      <c r="J675" s="110">
        <f t="shared" si="10"/>
        <v>2857.5</v>
      </c>
    </row>
    <row r="676" spans="1:10" ht="47.25" x14ac:dyDescent="0.25">
      <c r="A676" s="92">
        <v>672</v>
      </c>
      <c r="B676" s="93" t="s">
        <v>1324</v>
      </c>
      <c r="C676" s="92">
        <v>718565</v>
      </c>
      <c r="D676" s="92" t="s">
        <v>6033</v>
      </c>
      <c r="E676" s="92" t="s">
        <v>117</v>
      </c>
      <c r="F676" s="93" t="s">
        <v>8077</v>
      </c>
      <c r="G676" s="92">
        <v>1</v>
      </c>
      <c r="H676" s="104">
        <v>3618</v>
      </c>
      <c r="I676" s="95">
        <v>0.1</v>
      </c>
      <c r="J676" s="110">
        <f t="shared" si="10"/>
        <v>3256.2000000000003</v>
      </c>
    </row>
    <row r="677" spans="1:10" ht="47.25" x14ac:dyDescent="0.25">
      <c r="A677" s="92">
        <v>673</v>
      </c>
      <c r="B677" s="93" t="s">
        <v>1324</v>
      </c>
      <c r="C677" s="92">
        <v>718565</v>
      </c>
      <c r="D677" s="92" t="s">
        <v>6033</v>
      </c>
      <c r="E677" s="92" t="s">
        <v>117</v>
      </c>
      <c r="F677" s="93" t="s">
        <v>8077</v>
      </c>
      <c r="G677" s="92">
        <v>1</v>
      </c>
      <c r="H677" s="104">
        <v>3618</v>
      </c>
      <c r="I677" s="95">
        <v>0.1</v>
      </c>
      <c r="J677" s="110">
        <f t="shared" si="10"/>
        <v>3256.2000000000003</v>
      </c>
    </row>
    <row r="678" spans="1:10" ht="47.25" x14ac:dyDescent="0.25">
      <c r="A678" s="92">
        <v>674</v>
      </c>
      <c r="B678" s="93" t="s">
        <v>1324</v>
      </c>
      <c r="C678" s="92">
        <v>718566</v>
      </c>
      <c r="D678" s="92" t="s">
        <v>6034</v>
      </c>
      <c r="E678" s="92" t="s">
        <v>117</v>
      </c>
      <c r="F678" s="93" t="s">
        <v>8077</v>
      </c>
      <c r="G678" s="92">
        <v>1</v>
      </c>
      <c r="H678" s="104">
        <v>3271</v>
      </c>
      <c r="I678" s="95">
        <v>0.1</v>
      </c>
      <c r="J678" s="110">
        <f t="shared" si="10"/>
        <v>2943.9</v>
      </c>
    </row>
    <row r="679" spans="1:10" ht="47.25" x14ac:dyDescent="0.25">
      <c r="A679" s="92">
        <v>675</v>
      </c>
      <c r="B679" s="93" t="s">
        <v>1324</v>
      </c>
      <c r="C679" s="92">
        <v>718566</v>
      </c>
      <c r="D679" s="92" t="s">
        <v>6034</v>
      </c>
      <c r="E679" s="92" t="s">
        <v>117</v>
      </c>
      <c r="F679" s="93" t="s">
        <v>8077</v>
      </c>
      <c r="G679" s="92">
        <v>1</v>
      </c>
      <c r="H679" s="104">
        <v>3271</v>
      </c>
      <c r="I679" s="95">
        <v>0.1</v>
      </c>
      <c r="J679" s="110">
        <f t="shared" si="10"/>
        <v>2943.9</v>
      </c>
    </row>
    <row r="680" spans="1:10" ht="31.5" x14ac:dyDescent="0.25">
      <c r="A680" s="92">
        <v>676</v>
      </c>
      <c r="B680" s="93" t="s">
        <v>1324</v>
      </c>
      <c r="C680" s="92">
        <v>718567</v>
      </c>
      <c r="D680" s="92" t="s">
        <v>6022</v>
      </c>
      <c r="E680" s="92" t="s">
        <v>117</v>
      </c>
      <c r="F680" s="93" t="s">
        <v>8077</v>
      </c>
      <c r="G680" s="92">
        <v>1</v>
      </c>
      <c r="H680" s="104">
        <v>3229</v>
      </c>
      <c r="I680" s="95">
        <v>0.1</v>
      </c>
      <c r="J680" s="110">
        <f t="shared" si="10"/>
        <v>2906.1</v>
      </c>
    </row>
    <row r="681" spans="1:10" ht="31.5" x14ac:dyDescent="0.25">
      <c r="A681" s="92">
        <v>677</v>
      </c>
      <c r="B681" s="93" t="s">
        <v>1324</v>
      </c>
      <c r="C681" s="92">
        <v>718568</v>
      </c>
      <c r="D681" s="92" t="s">
        <v>6035</v>
      </c>
      <c r="E681" s="92" t="s">
        <v>117</v>
      </c>
      <c r="F681" s="93" t="s">
        <v>8077</v>
      </c>
      <c r="G681" s="92">
        <v>1</v>
      </c>
      <c r="H681" s="104">
        <v>3578</v>
      </c>
      <c r="I681" s="95">
        <v>0.1</v>
      </c>
      <c r="J681" s="110">
        <f t="shared" si="10"/>
        <v>3220.2000000000003</v>
      </c>
    </row>
    <row r="682" spans="1:10" ht="31.5" x14ac:dyDescent="0.25">
      <c r="A682" s="92">
        <v>678</v>
      </c>
      <c r="B682" s="93" t="s">
        <v>1324</v>
      </c>
      <c r="C682" s="92">
        <v>718568</v>
      </c>
      <c r="D682" s="92" t="s">
        <v>6035</v>
      </c>
      <c r="E682" s="92" t="s">
        <v>117</v>
      </c>
      <c r="F682" s="93" t="s">
        <v>8077</v>
      </c>
      <c r="G682" s="92">
        <v>1</v>
      </c>
      <c r="H682" s="104">
        <v>3578</v>
      </c>
      <c r="I682" s="95">
        <v>0.1</v>
      </c>
      <c r="J682" s="110">
        <f t="shared" si="10"/>
        <v>3220.2000000000003</v>
      </c>
    </row>
    <row r="683" spans="1:10" ht="47.25" x14ac:dyDescent="0.25">
      <c r="A683" s="92">
        <v>679</v>
      </c>
      <c r="B683" s="93" t="s">
        <v>1324</v>
      </c>
      <c r="C683" s="92">
        <v>718570</v>
      </c>
      <c r="D683" s="92" t="s">
        <v>6036</v>
      </c>
      <c r="E683" s="92" t="s">
        <v>117</v>
      </c>
      <c r="F683" s="93" t="s">
        <v>8077</v>
      </c>
      <c r="G683" s="92">
        <v>1</v>
      </c>
      <c r="H683" s="104">
        <v>3175</v>
      </c>
      <c r="I683" s="95">
        <v>0.1</v>
      </c>
      <c r="J683" s="110">
        <f t="shared" si="10"/>
        <v>2857.5</v>
      </c>
    </row>
    <row r="684" spans="1:10" ht="47.25" x14ac:dyDescent="0.25">
      <c r="A684" s="92">
        <v>680</v>
      </c>
      <c r="B684" s="93" t="s">
        <v>1324</v>
      </c>
      <c r="C684" s="92">
        <v>718570</v>
      </c>
      <c r="D684" s="92" t="s">
        <v>6036</v>
      </c>
      <c r="E684" s="92" t="s">
        <v>117</v>
      </c>
      <c r="F684" s="93" t="s">
        <v>8077</v>
      </c>
      <c r="G684" s="92">
        <v>1</v>
      </c>
      <c r="H684" s="104">
        <v>3175</v>
      </c>
      <c r="I684" s="95">
        <v>0.1</v>
      </c>
      <c r="J684" s="110">
        <f t="shared" ref="J684:J747" si="11">H684*(1-I684)</f>
        <v>2857.5</v>
      </c>
    </row>
    <row r="685" spans="1:10" ht="15.75" x14ac:dyDescent="0.25">
      <c r="A685" s="92">
        <v>681</v>
      </c>
      <c r="B685" s="93" t="s">
        <v>1324</v>
      </c>
      <c r="C685" s="92">
        <v>718571</v>
      </c>
      <c r="D685" s="92" t="s">
        <v>6037</v>
      </c>
      <c r="E685" s="92" t="s">
        <v>117</v>
      </c>
      <c r="F685" s="93" t="s">
        <v>8077</v>
      </c>
      <c r="G685" s="92">
        <v>1</v>
      </c>
      <c r="H685" s="104">
        <v>30300</v>
      </c>
      <c r="I685" s="95">
        <v>0.1</v>
      </c>
      <c r="J685" s="110">
        <f t="shared" si="11"/>
        <v>27270</v>
      </c>
    </row>
    <row r="686" spans="1:10" ht="15.75" x14ac:dyDescent="0.25">
      <c r="A686" s="92">
        <v>682</v>
      </c>
      <c r="B686" s="93" t="s">
        <v>1324</v>
      </c>
      <c r="C686" s="92">
        <v>718572</v>
      </c>
      <c r="D686" s="92" t="s">
        <v>6038</v>
      </c>
      <c r="E686" s="92" t="s">
        <v>117</v>
      </c>
      <c r="F686" s="93" t="s">
        <v>8077</v>
      </c>
      <c r="G686" s="92">
        <v>1</v>
      </c>
      <c r="H686" s="104">
        <v>1000</v>
      </c>
      <c r="I686" s="95">
        <v>0.1</v>
      </c>
      <c r="J686" s="110">
        <f t="shared" si="11"/>
        <v>900</v>
      </c>
    </row>
    <row r="687" spans="1:10" ht="15.75" x14ac:dyDescent="0.25">
      <c r="A687" s="92">
        <v>683</v>
      </c>
      <c r="B687" s="93" t="s">
        <v>1324</v>
      </c>
      <c r="C687" s="92">
        <v>718572</v>
      </c>
      <c r="D687" s="92" t="s">
        <v>6038</v>
      </c>
      <c r="E687" s="92" t="s">
        <v>117</v>
      </c>
      <c r="F687" s="93" t="s">
        <v>8077</v>
      </c>
      <c r="G687" s="92">
        <v>1</v>
      </c>
      <c r="H687" s="104">
        <v>1000</v>
      </c>
      <c r="I687" s="95">
        <v>0.1</v>
      </c>
      <c r="J687" s="110">
        <f t="shared" si="11"/>
        <v>900</v>
      </c>
    </row>
    <row r="688" spans="1:10" ht="15.75" x14ac:dyDescent="0.25">
      <c r="A688" s="92">
        <v>684</v>
      </c>
      <c r="B688" s="93" t="s">
        <v>1324</v>
      </c>
      <c r="C688" s="92">
        <v>718572</v>
      </c>
      <c r="D688" s="92" t="s">
        <v>6038</v>
      </c>
      <c r="E688" s="92" t="s">
        <v>117</v>
      </c>
      <c r="F688" s="93" t="s">
        <v>8077</v>
      </c>
      <c r="G688" s="92">
        <v>1</v>
      </c>
      <c r="H688" s="104">
        <v>1000</v>
      </c>
      <c r="I688" s="95">
        <v>0.1</v>
      </c>
      <c r="J688" s="110">
        <f t="shared" si="11"/>
        <v>900</v>
      </c>
    </row>
    <row r="689" spans="1:10" ht="15.75" x14ac:dyDescent="0.25">
      <c r="A689" s="92">
        <v>685</v>
      </c>
      <c r="B689" s="93" t="s">
        <v>1324</v>
      </c>
      <c r="C689" s="92">
        <v>718573</v>
      </c>
      <c r="D689" s="92" t="s">
        <v>1331</v>
      </c>
      <c r="E689" s="92" t="s">
        <v>117</v>
      </c>
      <c r="F689" s="93" t="s">
        <v>8077</v>
      </c>
      <c r="G689" s="92">
        <v>1</v>
      </c>
      <c r="H689" s="104">
        <v>42000</v>
      </c>
      <c r="I689" s="95">
        <v>0.1</v>
      </c>
      <c r="J689" s="110">
        <f t="shared" si="11"/>
        <v>37800</v>
      </c>
    </row>
    <row r="690" spans="1:10" ht="31.5" x14ac:dyDescent="0.25">
      <c r="A690" s="92">
        <v>686</v>
      </c>
      <c r="B690" s="93" t="s">
        <v>1324</v>
      </c>
      <c r="C690" s="92">
        <v>718582</v>
      </c>
      <c r="D690" s="92" t="s">
        <v>6039</v>
      </c>
      <c r="E690" s="92" t="s">
        <v>117</v>
      </c>
      <c r="F690" s="93" t="s">
        <v>8077</v>
      </c>
      <c r="G690" s="92">
        <v>1</v>
      </c>
      <c r="H690" s="104">
        <v>650</v>
      </c>
      <c r="I690" s="95">
        <v>0.1</v>
      </c>
      <c r="J690" s="110">
        <f t="shared" si="11"/>
        <v>585</v>
      </c>
    </row>
    <row r="691" spans="1:10" ht="31.5" x14ac:dyDescent="0.25">
      <c r="A691" s="92">
        <v>687</v>
      </c>
      <c r="B691" s="93" t="s">
        <v>1324</v>
      </c>
      <c r="C691" s="92">
        <v>718582</v>
      </c>
      <c r="D691" s="92" t="s">
        <v>6039</v>
      </c>
      <c r="E691" s="92" t="s">
        <v>117</v>
      </c>
      <c r="F691" s="93" t="s">
        <v>8077</v>
      </c>
      <c r="G691" s="92">
        <v>1</v>
      </c>
      <c r="H691" s="104">
        <v>650</v>
      </c>
      <c r="I691" s="95">
        <v>0.1</v>
      </c>
      <c r="J691" s="110">
        <f t="shared" si="11"/>
        <v>585</v>
      </c>
    </row>
    <row r="692" spans="1:10" ht="31.5" x14ac:dyDescent="0.25">
      <c r="A692" s="92">
        <v>688</v>
      </c>
      <c r="B692" s="93" t="s">
        <v>1324</v>
      </c>
      <c r="C692" s="92">
        <v>718582</v>
      </c>
      <c r="D692" s="92" t="s">
        <v>6039</v>
      </c>
      <c r="E692" s="92" t="s">
        <v>117</v>
      </c>
      <c r="F692" s="93" t="s">
        <v>8077</v>
      </c>
      <c r="G692" s="92">
        <v>1</v>
      </c>
      <c r="H692" s="104">
        <v>650</v>
      </c>
      <c r="I692" s="95">
        <v>0.1</v>
      </c>
      <c r="J692" s="110">
        <f t="shared" si="11"/>
        <v>585</v>
      </c>
    </row>
    <row r="693" spans="1:10" ht="15.75" x14ac:dyDescent="0.25">
      <c r="A693" s="92">
        <v>689</v>
      </c>
      <c r="B693" s="93" t="s">
        <v>1324</v>
      </c>
      <c r="C693" s="92">
        <v>718583</v>
      </c>
      <c r="D693" s="92" t="s">
        <v>6040</v>
      </c>
      <c r="E693" s="92" t="s">
        <v>117</v>
      </c>
      <c r="F693" s="93" t="s">
        <v>8077</v>
      </c>
      <c r="G693" s="92">
        <v>1</v>
      </c>
      <c r="H693" s="104">
        <v>53</v>
      </c>
      <c r="I693" s="95">
        <v>0.1</v>
      </c>
      <c r="J693" s="110">
        <f t="shared" si="11"/>
        <v>47.7</v>
      </c>
    </row>
    <row r="694" spans="1:10" ht="15.75" x14ac:dyDescent="0.25">
      <c r="A694" s="92">
        <v>690</v>
      </c>
      <c r="B694" s="93" t="s">
        <v>1324</v>
      </c>
      <c r="C694" s="92">
        <v>718583</v>
      </c>
      <c r="D694" s="92" t="s">
        <v>6040</v>
      </c>
      <c r="E694" s="92" t="s">
        <v>117</v>
      </c>
      <c r="F694" s="93" t="s">
        <v>8077</v>
      </c>
      <c r="G694" s="92">
        <v>1</v>
      </c>
      <c r="H694" s="104">
        <v>61</v>
      </c>
      <c r="I694" s="95">
        <v>0.1</v>
      </c>
      <c r="J694" s="110">
        <f t="shared" si="11"/>
        <v>54.9</v>
      </c>
    </row>
    <row r="695" spans="1:10" ht="15.75" x14ac:dyDescent="0.25">
      <c r="A695" s="92">
        <v>691</v>
      </c>
      <c r="B695" s="93" t="s">
        <v>1324</v>
      </c>
      <c r="C695" s="92">
        <v>718583</v>
      </c>
      <c r="D695" s="92" t="s">
        <v>6040</v>
      </c>
      <c r="E695" s="92" t="s">
        <v>117</v>
      </c>
      <c r="F695" s="93" t="s">
        <v>8077</v>
      </c>
      <c r="G695" s="92">
        <v>1</v>
      </c>
      <c r="H695" s="104">
        <v>61</v>
      </c>
      <c r="I695" s="95">
        <v>0.1</v>
      </c>
      <c r="J695" s="110">
        <f t="shared" si="11"/>
        <v>54.9</v>
      </c>
    </row>
    <row r="696" spans="1:10" ht="15.75" x14ac:dyDescent="0.25">
      <c r="A696" s="92">
        <v>692</v>
      </c>
      <c r="B696" s="93" t="s">
        <v>1324</v>
      </c>
      <c r="C696" s="92">
        <v>718584</v>
      </c>
      <c r="D696" s="92" t="s">
        <v>6041</v>
      </c>
      <c r="E696" s="92" t="s">
        <v>117</v>
      </c>
      <c r="F696" s="93" t="s">
        <v>8077</v>
      </c>
      <c r="G696" s="92">
        <v>1</v>
      </c>
      <c r="H696" s="104">
        <v>61</v>
      </c>
      <c r="I696" s="95">
        <v>0.1</v>
      </c>
      <c r="J696" s="110">
        <f t="shared" si="11"/>
        <v>54.9</v>
      </c>
    </row>
    <row r="697" spans="1:10" ht="15.75" x14ac:dyDescent="0.25">
      <c r="A697" s="92">
        <v>693</v>
      </c>
      <c r="B697" s="93" t="s">
        <v>1324</v>
      </c>
      <c r="C697" s="92">
        <v>718584</v>
      </c>
      <c r="D697" s="92" t="s">
        <v>6041</v>
      </c>
      <c r="E697" s="92" t="s">
        <v>117</v>
      </c>
      <c r="F697" s="93" t="s">
        <v>8077</v>
      </c>
      <c r="G697" s="92">
        <v>1</v>
      </c>
      <c r="H697" s="104">
        <v>61</v>
      </c>
      <c r="I697" s="95">
        <v>0.1</v>
      </c>
      <c r="J697" s="110">
        <f t="shared" si="11"/>
        <v>54.9</v>
      </c>
    </row>
    <row r="698" spans="1:10" ht="15.75" x14ac:dyDescent="0.25">
      <c r="A698" s="92">
        <v>694</v>
      </c>
      <c r="B698" s="93" t="s">
        <v>1324</v>
      </c>
      <c r="C698" s="92">
        <v>718584</v>
      </c>
      <c r="D698" s="92" t="s">
        <v>6041</v>
      </c>
      <c r="E698" s="92" t="s">
        <v>117</v>
      </c>
      <c r="F698" s="93" t="s">
        <v>8077</v>
      </c>
      <c r="G698" s="92">
        <v>1</v>
      </c>
      <c r="H698" s="104">
        <v>61</v>
      </c>
      <c r="I698" s="95">
        <v>0.1</v>
      </c>
      <c r="J698" s="110">
        <f t="shared" si="11"/>
        <v>54.9</v>
      </c>
    </row>
    <row r="699" spans="1:10" ht="15.75" x14ac:dyDescent="0.25">
      <c r="A699" s="92">
        <v>695</v>
      </c>
      <c r="B699" s="93" t="s">
        <v>1324</v>
      </c>
      <c r="C699" s="92">
        <v>718609</v>
      </c>
      <c r="D699" s="92" t="s">
        <v>6042</v>
      </c>
      <c r="E699" s="92" t="s">
        <v>117</v>
      </c>
      <c r="F699" s="93" t="s">
        <v>8077</v>
      </c>
      <c r="G699" s="92">
        <v>1</v>
      </c>
      <c r="H699" s="104">
        <v>1450</v>
      </c>
      <c r="I699" s="95">
        <v>0.1</v>
      </c>
      <c r="J699" s="110">
        <f t="shared" si="11"/>
        <v>1305</v>
      </c>
    </row>
    <row r="700" spans="1:10" ht="15.75" x14ac:dyDescent="0.25">
      <c r="A700" s="92">
        <v>696</v>
      </c>
      <c r="B700" s="93" t="s">
        <v>1324</v>
      </c>
      <c r="C700" s="92">
        <v>718610</v>
      </c>
      <c r="D700" s="92" t="s">
        <v>6043</v>
      </c>
      <c r="E700" s="92" t="s">
        <v>117</v>
      </c>
      <c r="F700" s="93" t="s">
        <v>8077</v>
      </c>
      <c r="G700" s="92">
        <v>1</v>
      </c>
      <c r="H700" s="104">
        <v>2050</v>
      </c>
      <c r="I700" s="95">
        <v>0.1</v>
      </c>
      <c r="J700" s="110">
        <f t="shared" si="11"/>
        <v>1845</v>
      </c>
    </row>
    <row r="701" spans="1:10" ht="15.75" x14ac:dyDescent="0.25">
      <c r="A701" s="92">
        <v>697</v>
      </c>
      <c r="B701" s="93" t="s">
        <v>1324</v>
      </c>
      <c r="C701" s="92">
        <v>718612</v>
      </c>
      <c r="D701" s="92" t="s">
        <v>6020</v>
      </c>
      <c r="E701" s="92" t="s">
        <v>117</v>
      </c>
      <c r="F701" s="93" t="s">
        <v>8077</v>
      </c>
      <c r="G701" s="92">
        <v>1</v>
      </c>
      <c r="H701" s="104">
        <v>1237</v>
      </c>
      <c r="I701" s="95">
        <v>0.1</v>
      </c>
      <c r="J701" s="110">
        <f t="shared" si="11"/>
        <v>1113.3</v>
      </c>
    </row>
    <row r="702" spans="1:10" ht="15.75" x14ac:dyDescent="0.25">
      <c r="A702" s="92">
        <v>698</v>
      </c>
      <c r="B702" s="93" t="s">
        <v>1324</v>
      </c>
      <c r="C702" s="92">
        <v>718612</v>
      </c>
      <c r="D702" s="92" t="s">
        <v>6020</v>
      </c>
      <c r="E702" s="92" t="s">
        <v>117</v>
      </c>
      <c r="F702" s="93" t="s">
        <v>8077</v>
      </c>
      <c r="G702" s="92">
        <v>1</v>
      </c>
      <c r="H702" s="104">
        <v>1237</v>
      </c>
      <c r="I702" s="95">
        <v>0.1</v>
      </c>
      <c r="J702" s="110">
        <f t="shared" si="11"/>
        <v>1113.3</v>
      </c>
    </row>
    <row r="703" spans="1:10" ht="15.75" x14ac:dyDescent="0.25">
      <c r="A703" s="92">
        <v>699</v>
      </c>
      <c r="B703" s="93" t="s">
        <v>1324</v>
      </c>
      <c r="C703" s="92">
        <v>718612</v>
      </c>
      <c r="D703" s="92" t="s">
        <v>6020</v>
      </c>
      <c r="E703" s="92" t="s">
        <v>117</v>
      </c>
      <c r="F703" s="93" t="s">
        <v>8077</v>
      </c>
      <c r="G703" s="92">
        <v>1</v>
      </c>
      <c r="H703" s="104">
        <v>1414</v>
      </c>
      <c r="I703" s="95">
        <v>0.1</v>
      </c>
      <c r="J703" s="110">
        <f t="shared" si="11"/>
        <v>1272.6000000000001</v>
      </c>
    </row>
    <row r="704" spans="1:10" ht="15.75" x14ac:dyDescent="0.25">
      <c r="A704" s="92">
        <v>700</v>
      </c>
      <c r="B704" s="93" t="s">
        <v>1324</v>
      </c>
      <c r="C704" s="92">
        <v>718615</v>
      </c>
      <c r="D704" s="92" t="s">
        <v>6044</v>
      </c>
      <c r="E704" s="92" t="s">
        <v>117</v>
      </c>
      <c r="F704" s="93" t="s">
        <v>8077</v>
      </c>
      <c r="G704" s="92">
        <v>1</v>
      </c>
      <c r="H704" s="104">
        <v>930</v>
      </c>
      <c r="I704" s="95">
        <v>0.1</v>
      </c>
      <c r="J704" s="110">
        <f t="shared" si="11"/>
        <v>837</v>
      </c>
    </row>
    <row r="705" spans="1:10" ht="15.75" x14ac:dyDescent="0.25">
      <c r="A705" s="92">
        <v>701</v>
      </c>
      <c r="B705" s="92" t="s">
        <v>1324</v>
      </c>
      <c r="C705" s="92">
        <v>718615</v>
      </c>
      <c r="D705" s="92" t="s">
        <v>6044</v>
      </c>
      <c r="E705" s="92" t="s">
        <v>117</v>
      </c>
      <c r="F705" s="93" t="s">
        <v>8077</v>
      </c>
      <c r="G705" s="92">
        <v>1</v>
      </c>
      <c r="H705" s="104">
        <v>930</v>
      </c>
      <c r="I705" s="95">
        <v>0.1</v>
      </c>
      <c r="J705" s="110">
        <f t="shared" si="11"/>
        <v>837</v>
      </c>
    </row>
    <row r="706" spans="1:10" ht="15.75" x14ac:dyDescent="0.25">
      <c r="A706" s="92">
        <v>702</v>
      </c>
      <c r="B706" s="92" t="s">
        <v>1324</v>
      </c>
      <c r="C706" s="92">
        <v>718615</v>
      </c>
      <c r="D706" s="92" t="s">
        <v>6044</v>
      </c>
      <c r="E706" s="92" t="s">
        <v>117</v>
      </c>
      <c r="F706" s="93" t="s">
        <v>8077</v>
      </c>
      <c r="G706" s="92">
        <v>1</v>
      </c>
      <c r="H706" s="104">
        <v>930</v>
      </c>
      <c r="I706" s="95">
        <v>0.1</v>
      </c>
      <c r="J706" s="110">
        <f t="shared" si="11"/>
        <v>837</v>
      </c>
    </row>
    <row r="707" spans="1:10" ht="15.75" x14ac:dyDescent="0.25">
      <c r="A707" s="92">
        <v>703</v>
      </c>
      <c r="B707" s="92" t="s">
        <v>1324</v>
      </c>
      <c r="C707" s="92">
        <v>718617</v>
      </c>
      <c r="D707" s="92" t="s">
        <v>6045</v>
      </c>
      <c r="E707" s="92" t="s">
        <v>117</v>
      </c>
      <c r="F707" s="93" t="s">
        <v>8077</v>
      </c>
      <c r="G707" s="92">
        <v>1</v>
      </c>
      <c r="H707" s="104">
        <v>390</v>
      </c>
      <c r="I707" s="95">
        <v>0.1</v>
      </c>
      <c r="J707" s="110">
        <f t="shared" si="11"/>
        <v>351</v>
      </c>
    </row>
    <row r="708" spans="1:10" ht="15.75" x14ac:dyDescent="0.25">
      <c r="A708" s="92">
        <v>704</v>
      </c>
      <c r="B708" s="92" t="s">
        <v>1324</v>
      </c>
      <c r="C708" s="92">
        <v>718617</v>
      </c>
      <c r="D708" s="92" t="s">
        <v>6045</v>
      </c>
      <c r="E708" s="92" t="s">
        <v>117</v>
      </c>
      <c r="F708" s="93" t="s">
        <v>8077</v>
      </c>
      <c r="G708" s="92">
        <v>1</v>
      </c>
      <c r="H708" s="104">
        <v>390</v>
      </c>
      <c r="I708" s="95">
        <v>0.1</v>
      </c>
      <c r="J708" s="110">
        <f t="shared" si="11"/>
        <v>351</v>
      </c>
    </row>
    <row r="709" spans="1:10" ht="15.75" x14ac:dyDescent="0.25">
      <c r="A709" s="92">
        <v>705</v>
      </c>
      <c r="B709" s="92" t="s">
        <v>1324</v>
      </c>
      <c r="C709" s="92">
        <v>718617</v>
      </c>
      <c r="D709" s="92" t="s">
        <v>6045</v>
      </c>
      <c r="E709" s="92" t="s">
        <v>117</v>
      </c>
      <c r="F709" s="93" t="s">
        <v>8077</v>
      </c>
      <c r="G709" s="92">
        <v>1</v>
      </c>
      <c r="H709" s="104">
        <v>390</v>
      </c>
      <c r="I709" s="95">
        <v>0.1</v>
      </c>
      <c r="J709" s="110">
        <f t="shared" si="11"/>
        <v>351</v>
      </c>
    </row>
    <row r="710" spans="1:10" ht="15.75" x14ac:dyDescent="0.25">
      <c r="A710" s="92">
        <v>706</v>
      </c>
      <c r="B710" s="92" t="s">
        <v>1324</v>
      </c>
      <c r="C710" s="92">
        <v>718618</v>
      </c>
      <c r="D710" s="92" t="s">
        <v>6046</v>
      </c>
      <c r="E710" s="92" t="s">
        <v>117</v>
      </c>
      <c r="F710" s="93" t="s">
        <v>8077</v>
      </c>
      <c r="G710" s="92">
        <v>1</v>
      </c>
      <c r="H710" s="104">
        <v>650</v>
      </c>
      <c r="I710" s="95">
        <v>0.1</v>
      </c>
      <c r="J710" s="110">
        <f t="shared" si="11"/>
        <v>585</v>
      </c>
    </row>
    <row r="711" spans="1:10" ht="15.75" x14ac:dyDescent="0.25">
      <c r="A711" s="92">
        <v>707</v>
      </c>
      <c r="B711" s="92" t="s">
        <v>1324</v>
      </c>
      <c r="C711" s="92">
        <v>718618</v>
      </c>
      <c r="D711" s="92" t="s">
        <v>6046</v>
      </c>
      <c r="E711" s="92" t="s">
        <v>117</v>
      </c>
      <c r="F711" s="93" t="s">
        <v>8077</v>
      </c>
      <c r="G711" s="92">
        <v>1</v>
      </c>
      <c r="H711" s="104">
        <v>650</v>
      </c>
      <c r="I711" s="95">
        <v>0.1</v>
      </c>
      <c r="J711" s="110">
        <f t="shared" si="11"/>
        <v>585</v>
      </c>
    </row>
    <row r="712" spans="1:10" ht="15.75" x14ac:dyDescent="0.25">
      <c r="A712" s="92">
        <v>708</v>
      </c>
      <c r="B712" s="92" t="s">
        <v>1324</v>
      </c>
      <c r="C712" s="92">
        <v>718618</v>
      </c>
      <c r="D712" s="92" t="s">
        <v>6046</v>
      </c>
      <c r="E712" s="92" t="s">
        <v>117</v>
      </c>
      <c r="F712" s="93" t="s">
        <v>8077</v>
      </c>
      <c r="G712" s="92">
        <v>1</v>
      </c>
      <c r="H712" s="104">
        <v>650</v>
      </c>
      <c r="I712" s="95">
        <v>0.1</v>
      </c>
      <c r="J712" s="110">
        <f t="shared" si="11"/>
        <v>585</v>
      </c>
    </row>
    <row r="713" spans="1:10" ht="15.75" x14ac:dyDescent="0.25">
      <c r="A713" s="92">
        <v>709</v>
      </c>
      <c r="B713" s="92" t="s">
        <v>1324</v>
      </c>
      <c r="C713" s="92">
        <v>718621</v>
      </c>
      <c r="D713" s="92" t="s">
        <v>6047</v>
      </c>
      <c r="E713" s="92" t="s">
        <v>117</v>
      </c>
      <c r="F713" s="93" t="s">
        <v>8077</v>
      </c>
      <c r="G713" s="92">
        <v>1</v>
      </c>
      <c r="H713" s="104">
        <v>650</v>
      </c>
      <c r="I713" s="95">
        <v>0.1</v>
      </c>
      <c r="J713" s="110">
        <f t="shared" si="11"/>
        <v>585</v>
      </c>
    </row>
    <row r="714" spans="1:10" ht="15.75" x14ac:dyDescent="0.25">
      <c r="A714" s="92">
        <v>710</v>
      </c>
      <c r="B714" s="92" t="s">
        <v>1324</v>
      </c>
      <c r="C714" s="92">
        <v>718621</v>
      </c>
      <c r="D714" s="92" t="s">
        <v>6047</v>
      </c>
      <c r="E714" s="92" t="s">
        <v>117</v>
      </c>
      <c r="F714" s="93" t="s">
        <v>8077</v>
      </c>
      <c r="G714" s="92">
        <v>1</v>
      </c>
      <c r="H714" s="104">
        <v>650</v>
      </c>
      <c r="I714" s="95">
        <v>0.1</v>
      </c>
      <c r="J714" s="110">
        <f t="shared" si="11"/>
        <v>585</v>
      </c>
    </row>
    <row r="715" spans="1:10" ht="15.75" x14ac:dyDescent="0.25">
      <c r="A715" s="92">
        <v>711</v>
      </c>
      <c r="B715" s="92" t="s">
        <v>1324</v>
      </c>
      <c r="C715" s="92">
        <v>718621</v>
      </c>
      <c r="D715" s="92" t="s">
        <v>6047</v>
      </c>
      <c r="E715" s="92" t="s">
        <v>117</v>
      </c>
      <c r="F715" s="93" t="s">
        <v>8077</v>
      </c>
      <c r="G715" s="92">
        <v>1</v>
      </c>
      <c r="H715" s="104">
        <v>650</v>
      </c>
      <c r="I715" s="95">
        <v>0.1</v>
      </c>
      <c r="J715" s="110">
        <f t="shared" si="11"/>
        <v>585</v>
      </c>
    </row>
    <row r="716" spans="1:10" ht="15.75" x14ac:dyDescent="0.25">
      <c r="A716" s="92">
        <v>712</v>
      </c>
      <c r="B716" s="92" t="s">
        <v>1324</v>
      </c>
      <c r="C716" s="92">
        <v>718624</v>
      </c>
      <c r="D716" s="92" t="s">
        <v>6048</v>
      </c>
      <c r="E716" s="92" t="s">
        <v>117</v>
      </c>
      <c r="F716" s="93" t="s">
        <v>8077</v>
      </c>
      <c r="G716" s="92">
        <v>1</v>
      </c>
      <c r="H716" s="104">
        <v>650</v>
      </c>
      <c r="I716" s="95">
        <v>0.1</v>
      </c>
      <c r="J716" s="110">
        <f t="shared" si="11"/>
        <v>585</v>
      </c>
    </row>
    <row r="717" spans="1:10" ht="15.75" x14ac:dyDescent="0.25">
      <c r="A717" s="92">
        <v>713</v>
      </c>
      <c r="B717" s="92" t="s">
        <v>1324</v>
      </c>
      <c r="C717" s="92">
        <v>718624</v>
      </c>
      <c r="D717" s="92" t="s">
        <v>6048</v>
      </c>
      <c r="E717" s="92" t="s">
        <v>117</v>
      </c>
      <c r="F717" s="93" t="s">
        <v>8077</v>
      </c>
      <c r="G717" s="92">
        <v>1</v>
      </c>
      <c r="H717" s="104">
        <v>650</v>
      </c>
      <c r="I717" s="95">
        <v>0.1</v>
      </c>
      <c r="J717" s="110">
        <f t="shared" si="11"/>
        <v>585</v>
      </c>
    </row>
    <row r="718" spans="1:10" ht="15.75" x14ac:dyDescent="0.25">
      <c r="A718" s="92">
        <v>714</v>
      </c>
      <c r="B718" s="92" t="s">
        <v>1324</v>
      </c>
      <c r="C718" s="92">
        <v>718624</v>
      </c>
      <c r="D718" s="92" t="s">
        <v>6048</v>
      </c>
      <c r="E718" s="92" t="s">
        <v>117</v>
      </c>
      <c r="F718" s="93" t="s">
        <v>8077</v>
      </c>
      <c r="G718" s="92">
        <v>1</v>
      </c>
      <c r="H718" s="104">
        <v>650</v>
      </c>
      <c r="I718" s="95">
        <v>0.1</v>
      </c>
      <c r="J718" s="110">
        <f t="shared" si="11"/>
        <v>585</v>
      </c>
    </row>
    <row r="719" spans="1:10" ht="15.75" x14ac:dyDescent="0.25">
      <c r="A719" s="92">
        <v>715</v>
      </c>
      <c r="B719" s="92" t="s">
        <v>1324</v>
      </c>
      <c r="C719" s="92">
        <v>718627</v>
      </c>
      <c r="D719" s="92" t="s">
        <v>6013</v>
      </c>
      <c r="E719" s="92" t="s">
        <v>117</v>
      </c>
      <c r="F719" s="93" t="s">
        <v>8077</v>
      </c>
      <c r="G719" s="92">
        <v>1</v>
      </c>
      <c r="H719" s="104">
        <v>1657</v>
      </c>
      <c r="I719" s="95">
        <v>0.1</v>
      </c>
      <c r="J719" s="110">
        <f t="shared" si="11"/>
        <v>1491.3</v>
      </c>
    </row>
    <row r="720" spans="1:10" ht="15.75" x14ac:dyDescent="0.25">
      <c r="A720" s="92">
        <v>716</v>
      </c>
      <c r="B720" s="92" t="s">
        <v>1324</v>
      </c>
      <c r="C720" s="92">
        <v>718627</v>
      </c>
      <c r="D720" s="92" t="s">
        <v>6013</v>
      </c>
      <c r="E720" s="92" t="s">
        <v>117</v>
      </c>
      <c r="F720" s="93" t="s">
        <v>8077</v>
      </c>
      <c r="G720" s="92">
        <v>1</v>
      </c>
      <c r="H720" s="104">
        <v>1657</v>
      </c>
      <c r="I720" s="95">
        <v>0.1</v>
      </c>
      <c r="J720" s="110">
        <f t="shared" si="11"/>
        <v>1491.3</v>
      </c>
    </row>
    <row r="721" spans="1:10" ht="15.75" x14ac:dyDescent="0.25">
      <c r="A721" s="92">
        <v>717</v>
      </c>
      <c r="B721" s="92" t="s">
        <v>1324</v>
      </c>
      <c r="C721" s="92">
        <v>718637</v>
      </c>
      <c r="D721" s="92" t="s">
        <v>6049</v>
      </c>
      <c r="E721" s="92" t="s">
        <v>117</v>
      </c>
      <c r="F721" s="93" t="s">
        <v>8077</v>
      </c>
      <c r="G721" s="92">
        <v>1</v>
      </c>
      <c r="H721" s="104">
        <v>2250</v>
      </c>
      <c r="I721" s="95">
        <v>0.1</v>
      </c>
      <c r="J721" s="110">
        <f t="shared" si="11"/>
        <v>2025</v>
      </c>
    </row>
    <row r="722" spans="1:10" ht="15.75" x14ac:dyDescent="0.25">
      <c r="A722" s="92">
        <v>718</v>
      </c>
      <c r="B722" s="92" t="s">
        <v>1324</v>
      </c>
      <c r="C722" s="92">
        <v>718639</v>
      </c>
      <c r="D722" s="92" t="s">
        <v>6050</v>
      </c>
      <c r="E722" s="92" t="s">
        <v>117</v>
      </c>
      <c r="F722" s="93" t="s">
        <v>8077</v>
      </c>
      <c r="G722" s="92">
        <v>1</v>
      </c>
      <c r="H722" s="104">
        <v>31300</v>
      </c>
      <c r="I722" s="95">
        <v>0.1</v>
      </c>
      <c r="J722" s="110">
        <f t="shared" si="11"/>
        <v>28170</v>
      </c>
    </row>
    <row r="723" spans="1:10" ht="15.75" x14ac:dyDescent="0.25">
      <c r="A723" s="92">
        <v>719</v>
      </c>
      <c r="B723" s="92" t="s">
        <v>1324</v>
      </c>
      <c r="C723" s="92">
        <v>718696</v>
      </c>
      <c r="D723" s="92" t="s">
        <v>6051</v>
      </c>
      <c r="E723" s="92" t="s">
        <v>117</v>
      </c>
      <c r="F723" s="93" t="s">
        <v>8077</v>
      </c>
      <c r="G723" s="92">
        <v>1</v>
      </c>
      <c r="H723" s="104">
        <v>21300</v>
      </c>
      <c r="I723" s="95">
        <v>0.1</v>
      </c>
      <c r="J723" s="110">
        <f t="shared" si="11"/>
        <v>19170</v>
      </c>
    </row>
    <row r="724" spans="1:10" ht="15.75" x14ac:dyDescent="0.25">
      <c r="A724" s="92">
        <v>720</v>
      </c>
      <c r="B724" s="92" t="s">
        <v>1324</v>
      </c>
      <c r="C724" s="92">
        <v>718697</v>
      </c>
      <c r="D724" s="92" t="s">
        <v>6052</v>
      </c>
      <c r="E724" s="92" t="s">
        <v>117</v>
      </c>
      <c r="F724" s="93" t="s">
        <v>8077</v>
      </c>
      <c r="G724" s="92">
        <v>1</v>
      </c>
      <c r="H724" s="104">
        <v>29300</v>
      </c>
      <c r="I724" s="95">
        <v>0.1</v>
      </c>
      <c r="J724" s="110">
        <f t="shared" si="11"/>
        <v>26370</v>
      </c>
    </row>
    <row r="725" spans="1:10" ht="15.75" x14ac:dyDescent="0.25">
      <c r="A725" s="92">
        <v>721</v>
      </c>
      <c r="B725" s="92" t="s">
        <v>1324</v>
      </c>
      <c r="C725" s="92">
        <v>718698</v>
      </c>
      <c r="D725" s="92" t="s">
        <v>5992</v>
      </c>
      <c r="E725" s="92" t="s">
        <v>117</v>
      </c>
      <c r="F725" s="93" t="s">
        <v>8077</v>
      </c>
      <c r="G725" s="92">
        <v>1</v>
      </c>
      <c r="H725" s="104">
        <v>36900</v>
      </c>
      <c r="I725" s="95">
        <v>0.1</v>
      </c>
      <c r="J725" s="110">
        <f t="shared" si="11"/>
        <v>33210</v>
      </c>
    </row>
    <row r="726" spans="1:10" ht="31.5" x14ac:dyDescent="0.25">
      <c r="A726" s="92">
        <v>722</v>
      </c>
      <c r="B726" s="92" t="s">
        <v>1324</v>
      </c>
      <c r="C726" s="92">
        <v>718699</v>
      </c>
      <c r="D726" s="92" t="s">
        <v>5993</v>
      </c>
      <c r="E726" s="92" t="s">
        <v>117</v>
      </c>
      <c r="F726" s="93" t="s">
        <v>8077</v>
      </c>
      <c r="G726" s="92">
        <v>1</v>
      </c>
      <c r="H726" s="104">
        <v>36900</v>
      </c>
      <c r="I726" s="95">
        <v>0.1</v>
      </c>
      <c r="J726" s="110">
        <f t="shared" si="11"/>
        <v>33210</v>
      </c>
    </row>
    <row r="727" spans="1:10" ht="15.75" x14ac:dyDescent="0.25">
      <c r="A727" s="92">
        <v>723</v>
      </c>
      <c r="B727" s="92" t="s">
        <v>1324</v>
      </c>
      <c r="C727" s="92">
        <v>718700</v>
      </c>
      <c r="D727" s="92" t="s">
        <v>5994</v>
      </c>
      <c r="E727" s="92" t="s">
        <v>117</v>
      </c>
      <c r="F727" s="93" t="s">
        <v>8077</v>
      </c>
      <c r="G727" s="92">
        <v>1</v>
      </c>
      <c r="H727" s="104">
        <v>36900</v>
      </c>
      <c r="I727" s="95">
        <v>0.1</v>
      </c>
      <c r="J727" s="110">
        <f t="shared" si="11"/>
        <v>33210</v>
      </c>
    </row>
    <row r="728" spans="1:10" ht="31.5" x14ac:dyDescent="0.25">
      <c r="A728" s="92">
        <v>724</v>
      </c>
      <c r="B728" s="92" t="s">
        <v>1324</v>
      </c>
      <c r="C728" s="92">
        <v>718701</v>
      </c>
      <c r="D728" s="92" t="s">
        <v>5995</v>
      </c>
      <c r="E728" s="92" t="s">
        <v>117</v>
      </c>
      <c r="F728" s="93" t="s">
        <v>8077</v>
      </c>
      <c r="G728" s="92">
        <v>1</v>
      </c>
      <c r="H728" s="104">
        <v>36900</v>
      </c>
      <c r="I728" s="95">
        <v>0.1</v>
      </c>
      <c r="J728" s="110">
        <f t="shared" si="11"/>
        <v>33210</v>
      </c>
    </row>
    <row r="729" spans="1:10" ht="31.5" x14ac:dyDescent="0.25">
      <c r="A729" s="92">
        <v>725</v>
      </c>
      <c r="B729" s="92" t="s">
        <v>1324</v>
      </c>
      <c r="C729" s="92">
        <v>718702</v>
      </c>
      <c r="D729" s="92" t="s">
        <v>6053</v>
      </c>
      <c r="E729" s="92" t="s">
        <v>117</v>
      </c>
      <c r="F729" s="93" t="s">
        <v>8077</v>
      </c>
      <c r="G729" s="92">
        <v>1</v>
      </c>
      <c r="H729" s="104">
        <v>36900</v>
      </c>
      <c r="I729" s="95">
        <v>0.1</v>
      </c>
      <c r="J729" s="110">
        <f t="shared" si="11"/>
        <v>33210</v>
      </c>
    </row>
    <row r="730" spans="1:10" ht="31.5" x14ac:dyDescent="0.25">
      <c r="A730" s="92">
        <v>726</v>
      </c>
      <c r="B730" s="92" t="s">
        <v>1324</v>
      </c>
      <c r="C730" s="92">
        <v>718703</v>
      </c>
      <c r="D730" s="92" t="s">
        <v>5997</v>
      </c>
      <c r="E730" s="92" t="s">
        <v>117</v>
      </c>
      <c r="F730" s="93" t="s">
        <v>8077</v>
      </c>
      <c r="G730" s="92">
        <v>1</v>
      </c>
      <c r="H730" s="104">
        <v>36900</v>
      </c>
      <c r="I730" s="95">
        <v>0.1</v>
      </c>
      <c r="J730" s="110">
        <f t="shared" si="11"/>
        <v>33210</v>
      </c>
    </row>
    <row r="731" spans="1:10" ht="15.75" x14ac:dyDescent="0.25">
      <c r="A731" s="92">
        <v>727</v>
      </c>
      <c r="B731" s="92" t="s">
        <v>1324</v>
      </c>
      <c r="C731" s="92">
        <v>718704</v>
      </c>
      <c r="D731" s="92" t="s">
        <v>6054</v>
      </c>
      <c r="E731" s="92" t="s">
        <v>117</v>
      </c>
      <c r="F731" s="93" t="s">
        <v>8077</v>
      </c>
      <c r="G731" s="92">
        <v>1</v>
      </c>
      <c r="H731" s="104">
        <v>36900</v>
      </c>
      <c r="I731" s="95">
        <v>0.1</v>
      </c>
      <c r="J731" s="110">
        <f t="shared" si="11"/>
        <v>33210</v>
      </c>
    </row>
    <row r="732" spans="1:10" ht="31.5" x14ac:dyDescent="0.25">
      <c r="A732" s="92">
        <v>728</v>
      </c>
      <c r="B732" s="92" t="s">
        <v>1324</v>
      </c>
      <c r="C732" s="92">
        <v>718705</v>
      </c>
      <c r="D732" s="92" t="s">
        <v>6055</v>
      </c>
      <c r="E732" s="92" t="s">
        <v>117</v>
      </c>
      <c r="F732" s="93" t="s">
        <v>8077</v>
      </c>
      <c r="G732" s="92">
        <v>1</v>
      </c>
      <c r="H732" s="104">
        <v>36900</v>
      </c>
      <c r="I732" s="95">
        <v>0.1</v>
      </c>
      <c r="J732" s="110">
        <f t="shared" si="11"/>
        <v>33210</v>
      </c>
    </row>
    <row r="733" spans="1:10" ht="15.75" x14ac:dyDescent="0.25">
      <c r="A733" s="92">
        <v>729</v>
      </c>
      <c r="B733" s="92" t="s">
        <v>1324</v>
      </c>
      <c r="C733" s="92">
        <v>718706</v>
      </c>
      <c r="D733" s="92" t="s">
        <v>6056</v>
      </c>
      <c r="E733" s="92" t="s">
        <v>117</v>
      </c>
      <c r="F733" s="93" t="s">
        <v>8077</v>
      </c>
      <c r="G733" s="92">
        <v>1</v>
      </c>
      <c r="H733" s="104">
        <v>36900</v>
      </c>
      <c r="I733" s="95">
        <v>0.1</v>
      </c>
      <c r="J733" s="110">
        <f t="shared" si="11"/>
        <v>33210</v>
      </c>
    </row>
    <row r="734" spans="1:10" ht="15.75" x14ac:dyDescent="0.25">
      <c r="A734" s="92">
        <v>730</v>
      </c>
      <c r="B734" s="92" t="s">
        <v>1324</v>
      </c>
      <c r="C734" s="92">
        <v>718707</v>
      </c>
      <c r="D734" s="92" t="s">
        <v>6001</v>
      </c>
      <c r="E734" s="92" t="s">
        <v>117</v>
      </c>
      <c r="F734" s="93" t="s">
        <v>8077</v>
      </c>
      <c r="G734" s="92">
        <v>1</v>
      </c>
      <c r="H734" s="104">
        <v>36900</v>
      </c>
      <c r="I734" s="95">
        <v>0.1</v>
      </c>
      <c r="J734" s="110">
        <f t="shared" si="11"/>
        <v>33210</v>
      </c>
    </row>
    <row r="735" spans="1:10" ht="15.75" x14ac:dyDescent="0.25">
      <c r="A735" s="92">
        <v>731</v>
      </c>
      <c r="B735" s="92" t="s">
        <v>1324</v>
      </c>
      <c r="C735" s="92">
        <v>718715</v>
      </c>
      <c r="D735" s="92" t="s">
        <v>6057</v>
      </c>
      <c r="E735" s="92" t="s">
        <v>117</v>
      </c>
      <c r="F735" s="93" t="s">
        <v>8077</v>
      </c>
      <c r="G735" s="92">
        <v>1</v>
      </c>
      <c r="H735" s="104">
        <v>82000</v>
      </c>
      <c r="I735" s="95">
        <v>0.1</v>
      </c>
      <c r="J735" s="110">
        <f t="shared" si="11"/>
        <v>73800</v>
      </c>
    </row>
    <row r="736" spans="1:10" ht="15.75" x14ac:dyDescent="0.25">
      <c r="A736" s="92">
        <v>732</v>
      </c>
      <c r="B736" s="92" t="s">
        <v>1324</v>
      </c>
      <c r="C736" s="92">
        <v>718716</v>
      </c>
      <c r="D736" s="92" t="s">
        <v>6058</v>
      </c>
      <c r="E736" s="92" t="s">
        <v>117</v>
      </c>
      <c r="F736" s="93" t="s">
        <v>8077</v>
      </c>
      <c r="G736" s="92">
        <v>1</v>
      </c>
      <c r="H736" s="104">
        <v>60800</v>
      </c>
      <c r="I736" s="95">
        <v>0.1</v>
      </c>
      <c r="J736" s="110">
        <f t="shared" si="11"/>
        <v>54720</v>
      </c>
    </row>
    <row r="737" spans="1:10" ht="15.75" x14ac:dyDescent="0.25">
      <c r="A737" s="92">
        <v>733</v>
      </c>
      <c r="B737" s="92" t="s">
        <v>1324</v>
      </c>
      <c r="C737" s="92">
        <v>718717</v>
      </c>
      <c r="D737" s="92" t="s">
        <v>6009</v>
      </c>
      <c r="E737" s="92" t="s">
        <v>117</v>
      </c>
      <c r="F737" s="93" t="s">
        <v>8077</v>
      </c>
      <c r="G737" s="92">
        <v>1</v>
      </c>
      <c r="H737" s="104">
        <v>49000</v>
      </c>
      <c r="I737" s="95">
        <v>0.1</v>
      </c>
      <c r="J737" s="110">
        <f t="shared" si="11"/>
        <v>44100</v>
      </c>
    </row>
    <row r="738" spans="1:10" ht="15.75" x14ac:dyDescent="0.25">
      <c r="A738" s="92">
        <v>734</v>
      </c>
      <c r="B738" s="92" t="s">
        <v>1324</v>
      </c>
      <c r="C738" s="92">
        <v>718719</v>
      </c>
      <c r="D738" s="92" t="s">
        <v>6037</v>
      </c>
      <c r="E738" s="92" t="s">
        <v>117</v>
      </c>
      <c r="F738" s="93" t="s">
        <v>8077</v>
      </c>
      <c r="G738" s="92">
        <v>1</v>
      </c>
      <c r="H738" s="104">
        <v>42120</v>
      </c>
      <c r="I738" s="95">
        <v>0.1</v>
      </c>
      <c r="J738" s="110">
        <f t="shared" si="11"/>
        <v>37908</v>
      </c>
    </row>
    <row r="739" spans="1:10" ht="15.75" x14ac:dyDescent="0.25">
      <c r="A739" s="92">
        <v>735</v>
      </c>
      <c r="B739" s="92" t="s">
        <v>1324</v>
      </c>
      <c r="C739" s="92">
        <v>718720</v>
      </c>
      <c r="D739" s="92" t="s">
        <v>1331</v>
      </c>
      <c r="E739" s="92" t="s">
        <v>117</v>
      </c>
      <c r="F739" s="93" t="s">
        <v>8077</v>
      </c>
      <c r="G739" s="92">
        <v>1</v>
      </c>
      <c r="H739" s="104">
        <v>59000</v>
      </c>
      <c r="I739" s="95">
        <v>0.1</v>
      </c>
      <c r="J739" s="110">
        <f t="shared" si="11"/>
        <v>53100</v>
      </c>
    </row>
    <row r="740" spans="1:10" ht="15.75" x14ac:dyDescent="0.25">
      <c r="A740" s="92">
        <v>736</v>
      </c>
      <c r="B740" s="92" t="s">
        <v>1324</v>
      </c>
      <c r="C740" s="92">
        <v>718721</v>
      </c>
      <c r="D740" s="92" t="s">
        <v>6059</v>
      </c>
      <c r="E740" s="92" t="s">
        <v>117</v>
      </c>
      <c r="F740" s="93" t="s">
        <v>8077</v>
      </c>
      <c r="G740" s="92">
        <v>1</v>
      </c>
      <c r="H740" s="104">
        <v>21300</v>
      </c>
      <c r="I740" s="95">
        <v>0.1</v>
      </c>
      <c r="J740" s="110">
        <f t="shared" si="11"/>
        <v>19170</v>
      </c>
    </row>
    <row r="741" spans="1:10" ht="31.5" x14ac:dyDescent="0.25">
      <c r="A741" s="92">
        <v>737</v>
      </c>
      <c r="B741" s="92" t="s">
        <v>1324</v>
      </c>
      <c r="C741" s="92">
        <v>718722</v>
      </c>
      <c r="D741" s="92" t="s">
        <v>6060</v>
      </c>
      <c r="E741" s="92" t="s">
        <v>117</v>
      </c>
      <c r="F741" s="93" t="s">
        <v>8077</v>
      </c>
      <c r="G741" s="92">
        <v>1</v>
      </c>
      <c r="H741" s="104">
        <v>45000</v>
      </c>
      <c r="I741" s="95">
        <v>0.1</v>
      </c>
      <c r="J741" s="110">
        <f t="shared" si="11"/>
        <v>40500</v>
      </c>
    </row>
    <row r="742" spans="1:10" ht="15.75" x14ac:dyDescent="0.25">
      <c r="A742" s="92">
        <v>738</v>
      </c>
      <c r="B742" s="92" t="s">
        <v>1324</v>
      </c>
      <c r="C742" s="92">
        <v>718752</v>
      </c>
      <c r="D742" s="92" t="s">
        <v>6013</v>
      </c>
      <c r="E742" s="92" t="s">
        <v>117</v>
      </c>
      <c r="F742" s="93" t="s">
        <v>8077</v>
      </c>
      <c r="G742" s="92">
        <v>1</v>
      </c>
      <c r="H742" s="104">
        <v>1657</v>
      </c>
      <c r="I742" s="95">
        <v>0.1</v>
      </c>
      <c r="J742" s="110">
        <f t="shared" si="11"/>
        <v>1491.3</v>
      </c>
    </row>
    <row r="743" spans="1:10" ht="31.5" x14ac:dyDescent="0.25">
      <c r="A743" s="92">
        <v>739</v>
      </c>
      <c r="B743" s="92" t="s">
        <v>1324</v>
      </c>
      <c r="C743" s="92">
        <v>718917</v>
      </c>
      <c r="D743" s="92" t="s">
        <v>6061</v>
      </c>
      <c r="E743" s="92" t="s">
        <v>117</v>
      </c>
      <c r="F743" s="93" t="s">
        <v>8077</v>
      </c>
      <c r="G743" s="92">
        <v>1</v>
      </c>
      <c r="H743" s="104">
        <v>4244</v>
      </c>
      <c r="I743" s="95">
        <v>0.1</v>
      </c>
      <c r="J743" s="110">
        <f t="shared" si="11"/>
        <v>3819.6</v>
      </c>
    </row>
    <row r="744" spans="1:10" ht="31.5" x14ac:dyDescent="0.25">
      <c r="A744" s="92">
        <v>740</v>
      </c>
      <c r="B744" s="92" t="s">
        <v>1324</v>
      </c>
      <c r="C744" s="92">
        <v>718917</v>
      </c>
      <c r="D744" s="92" t="s">
        <v>6061</v>
      </c>
      <c r="E744" s="92" t="s">
        <v>117</v>
      </c>
      <c r="F744" s="93" t="s">
        <v>8077</v>
      </c>
      <c r="G744" s="92">
        <v>1</v>
      </c>
      <c r="H744" s="104">
        <v>4244</v>
      </c>
      <c r="I744" s="95">
        <v>0.1</v>
      </c>
      <c r="J744" s="110">
        <f t="shared" si="11"/>
        <v>3819.6</v>
      </c>
    </row>
    <row r="745" spans="1:10" ht="31.5" x14ac:dyDescent="0.25">
      <c r="A745" s="92">
        <v>741</v>
      </c>
      <c r="B745" s="92" t="s">
        <v>1324</v>
      </c>
      <c r="C745" s="92">
        <v>718918</v>
      </c>
      <c r="D745" s="92" t="s">
        <v>6062</v>
      </c>
      <c r="E745" s="92" t="s">
        <v>117</v>
      </c>
      <c r="F745" s="93" t="s">
        <v>8077</v>
      </c>
      <c r="G745" s="92">
        <v>1</v>
      </c>
      <c r="H745" s="104">
        <v>3833</v>
      </c>
      <c r="I745" s="95">
        <v>0.1</v>
      </c>
      <c r="J745" s="110">
        <f t="shared" si="11"/>
        <v>3449.7000000000003</v>
      </c>
    </row>
    <row r="746" spans="1:10" ht="31.5" x14ac:dyDescent="0.25">
      <c r="A746" s="92">
        <v>742</v>
      </c>
      <c r="B746" s="92" t="s">
        <v>1324</v>
      </c>
      <c r="C746" s="92">
        <v>718918</v>
      </c>
      <c r="D746" s="92" t="s">
        <v>6062</v>
      </c>
      <c r="E746" s="92" t="s">
        <v>117</v>
      </c>
      <c r="F746" s="93" t="s">
        <v>8077</v>
      </c>
      <c r="G746" s="92">
        <v>1</v>
      </c>
      <c r="H746" s="104">
        <v>3833</v>
      </c>
      <c r="I746" s="95">
        <v>0.1</v>
      </c>
      <c r="J746" s="110">
        <f t="shared" si="11"/>
        <v>3449.7000000000003</v>
      </c>
    </row>
    <row r="747" spans="1:10" ht="31.5" x14ac:dyDescent="0.25">
      <c r="A747" s="92">
        <v>743</v>
      </c>
      <c r="B747" s="92" t="s">
        <v>1324</v>
      </c>
      <c r="C747" s="92">
        <v>718920</v>
      </c>
      <c r="D747" s="92" t="s">
        <v>6063</v>
      </c>
      <c r="E747" s="92" t="s">
        <v>117</v>
      </c>
      <c r="F747" s="93" t="s">
        <v>8077</v>
      </c>
      <c r="G747" s="92">
        <v>1</v>
      </c>
      <c r="H747" s="104">
        <v>4204</v>
      </c>
      <c r="I747" s="95">
        <v>0.1</v>
      </c>
      <c r="J747" s="110">
        <f t="shared" si="11"/>
        <v>3783.6</v>
      </c>
    </row>
    <row r="748" spans="1:10" ht="31.5" x14ac:dyDescent="0.25">
      <c r="A748" s="92">
        <v>744</v>
      </c>
      <c r="B748" s="92" t="s">
        <v>1324</v>
      </c>
      <c r="C748" s="92">
        <v>718920</v>
      </c>
      <c r="D748" s="92" t="s">
        <v>6063</v>
      </c>
      <c r="E748" s="92" t="s">
        <v>117</v>
      </c>
      <c r="F748" s="93" t="s">
        <v>8077</v>
      </c>
      <c r="G748" s="92">
        <v>1</v>
      </c>
      <c r="H748" s="104">
        <v>4204</v>
      </c>
      <c r="I748" s="95">
        <v>0.1</v>
      </c>
      <c r="J748" s="110">
        <f t="shared" ref="J748:J800" si="12">H748*(1-I748)</f>
        <v>3783.6</v>
      </c>
    </row>
    <row r="749" spans="1:10" ht="15.75" x14ac:dyDescent="0.25">
      <c r="A749" s="92">
        <v>745</v>
      </c>
      <c r="B749" s="92" t="s">
        <v>1324</v>
      </c>
      <c r="C749" s="92">
        <v>718921</v>
      </c>
      <c r="D749" s="92" t="s">
        <v>6064</v>
      </c>
      <c r="E749" s="92" t="s">
        <v>117</v>
      </c>
      <c r="F749" s="93" t="s">
        <v>8077</v>
      </c>
      <c r="G749" s="92">
        <v>1</v>
      </c>
      <c r="H749" s="104">
        <v>1559</v>
      </c>
      <c r="I749" s="95">
        <v>0.1</v>
      </c>
      <c r="J749" s="110">
        <f t="shared" si="12"/>
        <v>1403.1000000000001</v>
      </c>
    </row>
    <row r="750" spans="1:10" ht="15.75" x14ac:dyDescent="0.25">
      <c r="A750" s="92">
        <v>746</v>
      </c>
      <c r="B750" s="92" t="s">
        <v>1324</v>
      </c>
      <c r="C750" s="92">
        <v>718921</v>
      </c>
      <c r="D750" s="92" t="s">
        <v>6064</v>
      </c>
      <c r="E750" s="92" t="s">
        <v>117</v>
      </c>
      <c r="F750" s="93" t="s">
        <v>8077</v>
      </c>
      <c r="G750" s="92">
        <v>1</v>
      </c>
      <c r="H750" s="104">
        <v>1559</v>
      </c>
      <c r="I750" s="95">
        <v>0.1</v>
      </c>
      <c r="J750" s="110">
        <f t="shared" si="12"/>
        <v>1403.1000000000001</v>
      </c>
    </row>
    <row r="751" spans="1:10" ht="15.75" x14ac:dyDescent="0.25">
      <c r="A751" s="92">
        <v>747</v>
      </c>
      <c r="B751" s="92" t="s">
        <v>1324</v>
      </c>
      <c r="C751" s="92">
        <v>718921</v>
      </c>
      <c r="D751" s="92" t="s">
        <v>6064</v>
      </c>
      <c r="E751" s="92" t="s">
        <v>117</v>
      </c>
      <c r="F751" s="93" t="s">
        <v>8077</v>
      </c>
      <c r="G751" s="92">
        <v>1</v>
      </c>
      <c r="H751" s="104">
        <v>1559</v>
      </c>
      <c r="I751" s="95">
        <v>0.1</v>
      </c>
      <c r="J751" s="110">
        <f t="shared" si="12"/>
        <v>1403.1000000000001</v>
      </c>
    </row>
    <row r="752" spans="1:10" ht="31.5" x14ac:dyDescent="0.25">
      <c r="A752" s="92">
        <v>748</v>
      </c>
      <c r="B752" s="92" t="s">
        <v>1324</v>
      </c>
      <c r="C752" s="92">
        <v>718922</v>
      </c>
      <c r="D752" s="92" t="s">
        <v>6065</v>
      </c>
      <c r="E752" s="92" t="s">
        <v>117</v>
      </c>
      <c r="F752" s="93" t="s">
        <v>8077</v>
      </c>
      <c r="G752" s="92">
        <v>1</v>
      </c>
      <c r="H752" s="104">
        <v>650</v>
      </c>
      <c r="I752" s="95">
        <v>0.1</v>
      </c>
      <c r="J752" s="110">
        <f t="shared" si="12"/>
        <v>585</v>
      </c>
    </row>
    <row r="753" spans="1:10" ht="31.5" x14ac:dyDescent="0.25">
      <c r="A753" s="92">
        <v>749</v>
      </c>
      <c r="B753" s="92" t="s">
        <v>1324</v>
      </c>
      <c r="C753" s="92">
        <v>718922</v>
      </c>
      <c r="D753" s="92" t="s">
        <v>6065</v>
      </c>
      <c r="E753" s="92" t="s">
        <v>117</v>
      </c>
      <c r="F753" s="93" t="s">
        <v>8077</v>
      </c>
      <c r="G753" s="92">
        <v>1</v>
      </c>
      <c r="H753" s="104">
        <v>650</v>
      </c>
      <c r="I753" s="95">
        <v>0.1</v>
      </c>
      <c r="J753" s="110">
        <f t="shared" si="12"/>
        <v>585</v>
      </c>
    </row>
    <row r="754" spans="1:10" ht="31.5" x14ac:dyDescent="0.25">
      <c r="A754" s="92">
        <v>750</v>
      </c>
      <c r="B754" s="92" t="s">
        <v>1324</v>
      </c>
      <c r="C754" s="92">
        <v>718922</v>
      </c>
      <c r="D754" s="92" t="s">
        <v>6065</v>
      </c>
      <c r="E754" s="92" t="s">
        <v>117</v>
      </c>
      <c r="F754" s="93" t="s">
        <v>8077</v>
      </c>
      <c r="G754" s="92">
        <v>1</v>
      </c>
      <c r="H754" s="104">
        <v>650</v>
      </c>
      <c r="I754" s="95">
        <v>0.1</v>
      </c>
      <c r="J754" s="110">
        <f t="shared" si="12"/>
        <v>585</v>
      </c>
    </row>
    <row r="755" spans="1:10" ht="15.75" x14ac:dyDescent="0.25">
      <c r="A755" s="92">
        <v>751</v>
      </c>
      <c r="B755" s="92" t="s">
        <v>1324</v>
      </c>
      <c r="C755" s="92">
        <v>718943</v>
      </c>
      <c r="D755" s="92" t="s">
        <v>6066</v>
      </c>
      <c r="E755" s="92" t="s">
        <v>117</v>
      </c>
      <c r="F755" s="93" t="s">
        <v>8077</v>
      </c>
      <c r="G755" s="92">
        <v>1</v>
      </c>
      <c r="H755" s="104">
        <v>610</v>
      </c>
      <c r="I755" s="95">
        <v>0.1</v>
      </c>
      <c r="J755" s="110">
        <f t="shared" si="12"/>
        <v>549</v>
      </c>
    </row>
    <row r="756" spans="1:10" ht="15.75" x14ac:dyDescent="0.25">
      <c r="A756" s="92">
        <v>752</v>
      </c>
      <c r="B756" s="92" t="s">
        <v>1324</v>
      </c>
      <c r="C756" s="92">
        <v>718943</v>
      </c>
      <c r="D756" s="92" t="s">
        <v>6066</v>
      </c>
      <c r="E756" s="92" t="s">
        <v>117</v>
      </c>
      <c r="F756" s="93" t="s">
        <v>8077</v>
      </c>
      <c r="G756" s="92">
        <v>1</v>
      </c>
      <c r="H756" s="104">
        <v>610</v>
      </c>
      <c r="I756" s="95">
        <v>0.1</v>
      </c>
      <c r="J756" s="110">
        <f t="shared" si="12"/>
        <v>549</v>
      </c>
    </row>
    <row r="757" spans="1:10" ht="15.75" x14ac:dyDescent="0.25">
      <c r="A757" s="92">
        <v>753</v>
      </c>
      <c r="B757" s="92" t="s">
        <v>1324</v>
      </c>
      <c r="C757" s="92">
        <v>718956</v>
      </c>
      <c r="D757" s="92" t="s">
        <v>6067</v>
      </c>
      <c r="E757" s="92" t="s">
        <v>117</v>
      </c>
      <c r="F757" s="93" t="s">
        <v>8077</v>
      </c>
      <c r="G757" s="92">
        <v>1</v>
      </c>
      <c r="H757" s="104">
        <v>35100</v>
      </c>
      <c r="I757" s="95">
        <v>0.1</v>
      </c>
      <c r="J757" s="110">
        <f t="shared" si="12"/>
        <v>31590</v>
      </c>
    </row>
    <row r="758" spans="1:10" ht="15.75" x14ac:dyDescent="0.25">
      <c r="A758" s="92">
        <v>754</v>
      </c>
      <c r="B758" s="92" t="s">
        <v>1324</v>
      </c>
      <c r="C758" s="92">
        <v>718956</v>
      </c>
      <c r="D758" s="92" t="s">
        <v>6067</v>
      </c>
      <c r="E758" s="92" t="s">
        <v>117</v>
      </c>
      <c r="F758" s="93" t="s">
        <v>8077</v>
      </c>
      <c r="G758" s="92">
        <v>1</v>
      </c>
      <c r="H758" s="104">
        <v>41700</v>
      </c>
      <c r="I758" s="95">
        <v>0.1</v>
      </c>
      <c r="J758" s="110">
        <f t="shared" si="12"/>
        <v>37530</v>
      </c>
    </row>
    <row r="759" spans="1:10" ht="15.75" x14ac:dyDescent="0.25">
      <c r="A759" s="92">
        <v>755</v>
      </c>
      <c r="B759" s="92" t="s">
        <v>1324</v>
      </c>
      <c r="C759" s="92">
        <v>718958</v>
      </c>
      <c r="D759" s="92" t="s">
        <v>1329</v>
      </c>
      <c r="E759" s="92" t="s">
        <v>117</v>
      </c>
      <c r="F759" s="93" t="s">
        <v>8077</v>
      </c>
      <c r="G759" s="92">
        <v>1</v>
      </c>
      <c r="H759" s="104">
        <v>21100</v>
      </c>
      <c r="I759" s="95">
        <v>0.1</v>
      </c>
      <c r="J759" s="110">
        <f t="shared" si="12"/>
        <v>18990</v>
      </c>
    </row>
    <row r="760" spans="1:10" ht="15.75" x14ac:dyDescent="0.25">
      <c r="A760" s="92">
        <v>756</v>
      </c>
      <c r="B760" s="92" t="s">
        <v>1324</v>
      </c>
      <c r="C760" s="92">
        <v>718959</v>
      </c>
      <c r="D760" s="92" t="s">
        <v>1330</v>
      </c>
      <c r="E760" s="92" t="s">
        <v>117</v>
      </c>
      <c r="F760" s="93" t="s">
        <v>8077</v>
      </c>
      <c r="G760" s="92">
        <v>1</v>
      </c>
      <c r="H760" s="104">
        <v>3975</v>
      </c>
      <c r="I760" s="95">
        <v>0.1</v>
      </c>
      <c r="J760" s="110">
        <f t="shared" si="12"/>
        <v>3577.5</v>
      </c>
    </row>
    <row r="761" spans="1:10" ht="15.75" x14ac:dyDescent="0.25">
      <c r="A761" s="92">
        <v>757</v>
      </c>
      <c r="B761" s="92" t="s">
        <v>1324</v>
      </c>
      <c r="C761" s="92">
        <v>718959</v>
      </c>
      <c r="D761" s="92" t="s">
        <v>1330</v>
      </c>
      <c r="E761" s="92" t="s">
        <v>117</v>
      </c>
      <c r="F761" s="93" t="s">
        <v>8077</v>
      </c>
      <c r="G761" s="92">
        <v>1</v>
      </c>
      <c r="H761" s="104">
        <v>4100</v>
      </c>
      <c r="I761" s="95">
        <v>0.1</v>
      </c>
      <c r="J761" s="110">
        <f t="shared" si="12"/>
        <v>3690</v>
      </c>
    </row>
    <row r="762" spans="1:10" ht="15.75" x14ac:dyDescent="0.25">
      <c r="A762" s="92">
        <v>758</v>
      </c>
      <c r="B762" s="92" t="s">
        <v>1324</v>
      </c>
      <c r="C762" s="92">
        <v>718975</v>
      </c>
      <c r="D762" s="92" t="s">
        <v>1329</v>
      </c>
      <c r="E762" s="92" t="s">
        <v>117</v>
      </c>
      <c r="F762" s="93" t="s">
        <v>8077</v>
      </c>
      <c r="G762" s="92">
        <v>1</v>
      </c>
      <c r="H762" s="104">
        <v>18900</v>
      </c>
      <c r="I762" s="95">
        <v>0.1</v>
      </c>
      <c r="J762" s="110">
        <f t="shared" si="12"/>
        <v>17010</v>
      </c>
    </row>
    <row r="763" spans="1:10" ht="15.75" x14ac:dyDescent="0.25">
      <c r="A763" s="92">
        <v>759</v>
      </c>
      <c r="B763" s="92" t="s">
        <v>1324</v>
      </c>
      <c r="C763" s="92">
        <v>719050</v>
      </c>
      <c r="D763" s="92" t="s">
        <v>6068</v>
      </c>
      <c r="E763" s="92" t="s">
        <v>117</v>
      </c>
      <c r="F763" s="93" t="s">
        <v>8077</v>
      </c>
      <c r="G763" s="92">
        <v>1</v>
      </c>
      <c r="H763" s="104">
        <v>600</v>
      </c>
      <c r="I763" s="95">
        <v>0.1</v>
      </c>
      <c r="J763" s="110">
        <f t="shared" si="12"/>
        <v>540</v>
      </c>
    </row>
    <row r="764" spans="1:10" ht="15.75" x14ac:dyDescent="0.25">
      <c r="A764" s="92">
        <v>760</v>
      </c>
      <c r="B764" s="92" t="s">
        <v>1324</v>
      </c>
      <c r="C764" s="92">
        <v>719050</v>
      </c>
      <c r="D764" s="92" t="s">
        <v>6068</v>
      </c>
      <c r="E764" s="92" t="s">
        <v>117</v>
      </c>
      <c r="F764" s="93" t="s">
        <v>8077</v>
      </c>
      <c r="G764" s="92">
        <v>1</v>
      </c>
      <c r="H764" s="104">
        <v>600</v>
      </c>
      <c r="I764" s="95">
        <v>0.1</v>
      </c>
      <c r="J764" s="110">
        <f t="shared" si="12"/>
        <v>540</v>
      </c>
    </row>
    <row r="765" spans="1:10" ht="15.75" x14ac:dyDescent="0.25">
      <c r="A765" s="92">
        <v>761</v>
      </c>
      <c r="B765" s="92" t="s">
        <v>1324</v>
      </c>
      <c r="C765" s="92">
        <v>719050</v>
      </c>
      <c r="D765" s="92" t="s">
        <v>6068</v>
      </c>
      <c r="E765" s="92" t="s">
        <v>117</v>
      </c>
      <c r="F765" s="93" t="s">
        <v>8077</v>
      </c>
      <c r="G765" s="92">
        <v>1</v>
      </c>
      <c r="H765" s="104">
        <v>600</v>
      </c>
      <c r="I765" s="95">
        <v>0.1</v>
      </c>
      <c r="J765" s="110">
        <f t="shared" si="12"/>
        <v>540</v>
      </c>
    </row>
    <row r="766" spans="1:10" ht="15.75" x14ac:dyDescent="0.25">
      <c r="A766" s="92">
        <v>762</v>
      </c>
      <c r="B766" s="92" t="s">
        <v>1324</v>
      </c>
      <c r="C766" s="92">
        <v>719051</v>
      </c>
      <c r="D766" s="92" t="s">
        <v>6069</v>
      </c>
      <c r="E766" s="92" t="s">
        <v>117</v>
      </c>
      <c r="F766" s="93" t="s">
        <v>8077</v>
      </c>
      <c r="G766" s="92">
        <v>1</v>
      </c>
      <c r="H766" s="104">
        <v>930</v>
      </c>
      <c r="I766" s="95">
        <v>0.1</v>
      </c>
      <c r="J766" s="110">
        <f t="shared" si="12"/>
        <v>837</v>
      </c>
    </row>
    <row r="767" spans="1:10" ht="15.75" x14ac:dyDescent="0.25">
      <c r="A767" s="92">
        <v>763</v>
      </c>
      <c r="B767" s="92" t="s">
        <v>1324</v>
      </c>
      <c r="C767" s="92">
        <v>719051</v>
      </c>
      <c r="D767" s="92" t="s">
        <v>6069</v>
      </c>
      <c r="E767" s="92" t="s">
        <v>117</v>
      </c>
      <c r="F767" s="93" t="s">
        <v>8077</v>
      </c>
      <c r="G767" s="92">
        <v>1</v>
      </c>
      <c r="H767" s="104">
        <v>930</v>
      </c>
      <c r="I767" s="95">
        <v>0.1</v>
      </c>
      <c r="J767" s="110">
        <f t="shared" si="12"/>
        <v>837</v>
      </c>
    </row>
    <row r="768" spans="1:10" ht="15.75" x14ac:dyDescent="0.25">
      <c r="A768" s="92">
        <v>764</v>
      </c>
      <c r="B768" s="92" t="s">
        <v>1324</v>
      </c>
      <c r="C768" s="92">
        <v>719051</v>
      </c>
      <c r="D768" s="92" t="s">
        <v>6069</v>
      </c>
      <c r="E768" s="92" t="s">
        <v>117</v>
      </c>
      <c r="F768" s="93" t="s">
        <v>8077</v>
      </c>
      <c r="G768" s="92">
        <v>1</v>
      </c>
      <c r="H768" s="104">
        <v>930</v>
      </c>
      <c r="I768" s="95">
        <v>0.1</v>
      </c>
      <c r="J768" s="110">
        <f t="shared" si="12"/>
        <v>837</v>
      </c>
    </row>
    <row r="769" spans="1:10" ht="15.75" x14ac:dyDescent="0.25">
      <c r="A769" s="92">
        <v>765</v>
      </c>
      <c r="B769" s="92" t="s">
        <v>1324</v>
      </c>
      <c r="C769" s="92">
        <v>719052</v>
      </c>
      <c r="D769" s="92" t="s">
        <v>6070</v>
      </c>
      <c r="E769" s="92" t="s">
        <v>117</v>
      </c>
      <c r="F769" s="93" t="s">
        <v>8077</v>
      </c>
      <c r="G769" s="92">
        <v>1</v>
      </c>
      <c r="H769" s="104">
        <v>180</v>
      </c>
      <c r="I769" s="95">
        <v>0.1</v>
      </c>
      <c r="J769" s="110">
        <f t="shared" si="12"/>
        <v>162</v>
      </c>
    </row>
    <row r="770" spans="1:10" ht="15.75" x14ac:dyDescent="0.25">
      <c r="A770" s="92">
        <v>766</v>
      </c>
      <c r="B770" s="92" t="s">
        <v>1324</v>
      </c>
      <c r="C770" s="92">
        <v>719052</v>
      </c>
      <c r="D770" s="92" t="s">
        <v>6070</v>
      </c>
      <c r="E770" s="92" t="s">
        <v>117</v>
      </c>
      <c r="F770" s="93" t="s">
        <v>8077</v>
      </c>
      <c r="G770" s="92">
        <v>1</v>
      </c>
      <c r="H770" s="104">
        <v>180</v>
      </c>
      <c r="I770" s="95">
        <v>0.1</v>
      </c>
      <c r="J770" s="110">
        <f t="shared" si="12"/>
        <v>162</v>
      </c>
    </row>
    <row r="771" spans="1:10" ht="15.75" x14ac:dyDescent="0.25">
      <c r="A771" s="92">
        <v>767</v>
      </c>
      <c r="B771" s="92" t="s">
        <v>1324</v>
      </c>
      <c r="C771" s="92">
        <v>719052</v>
      </c>
      <c r="D771" s="92" t="s">
        <v>6070</v>
      </c>
      <c r="E771" s="92" t="s">
        <v>117</v>
      </c>
      <c r="F771" s="93" t="s">
        <v>8077</v>
      </c>
      <c r="G771" s="92">
        <v>1</v>
      </c>
      <c r="H771" s="104">
        <v>180</v>
      </c>
      <c r="I771" s="95">
        <v>0.1</v>
      </c>
      <c r="J771" s="110">
        <f t="shared" si="12"/>
        <v>162</v>
      </c>
    </row>
    <row r="772" spans="1:10" ht="15.75" x14ac:dyDescent="0.25">
      <c r="A772" s="92">
        <v>768</v>
      </c>
      <c r="B772" s="92" t="s">
        <v>1324</v>
      </c>
      <c r="C772" s="92">
        <v>719053</v>
      </c>
      <c r="D772" s="92" t="s">
        <v>6071</v>
      </c>
      <c r="E772" s="92" t="s">
        <v>117</v>
      </c>
      <c r="F772" s="93" t="s">
        <v>8077</v>
      </c>
      <c r="G772" s="92">
        <v>1</v>
      </c>
      <c r="H772" s="104">
        <v>60</v>
      </c>
      <c r="I772" s="95">
        <v>0.1</v>
      </c>
      <c r="J772" s="110">
        <f t="shared" si="12"/>
        <v>54</v>
      </c>
    </row>
    <row r="773" spans="1:10" ht="15.75" x14ac:dyDescent="0.25">
      <c r="A773" s="92">
        <v>769</v>
      </c>
      <c r="B773" s="92" t="s">
        <v>1324</v>
      </c>
      <c r="C773" s="92">
        <v>719053</v>
      </c>
      <c r="D773" s="92" t="s">
        <v>6071</v>
      </c>
      <c r="E773" s="92" t="s">
        <v>117</v>
      </c>
      <c r="F773" s="93" t="s">
        <v>8077</v>
      </c>
      <c r="G773" s="92">
        <v>1</v>
      </c>
      <c r="H773" s="104">
        <v>95</v>
      </c>
      <c r="I773" s="95">
        <v>0.1</v>
      </c>
      <c r="J773" s="110">
        <f t="shared" si="12"/>
        <v>85.5</v>
      </c>
    </row>
    <row r="774" spans="1:10" ht="15.75" x14ac:dyDescent="0.25">
      <c r="A774" s="92">
        <v>770</v>
      </c>
      <c r="B774" s="92" t="s">
        <v>1324</v>
      </c>
      <c r="C774" s="92">
        <v>719053</v>
      </c>
      <c r="D774" s="92" t="s">
        <v>6071</v>
      </c>
      <c r="E774" s="92" t="s">
        <v>117</v>
      </c>
      <c r="F774" s="93" t="s">
        <v>8077</v>
      </c>
      <c r="G774" s="92">
        <v>1</v>
      </c>
      <c r="H774" s="104">
        <v>60</v>
      </c>
      <c r="I774" s="95">
        <v>0.1</v>
      </c>
      <c r="J774" s="110">
        <f t="shared" si="12"/>
        <v>54</v>
      </c>
    </row>
    <row r="775" spans="1:10" ht="15.75" x14ac:dyDescent="0.25">
      <c r="A775" s="92">
        <v>771</v>
      </c>
      <c r="B775" s="92" t="s">
        <v>1324</v>
      </c>
      <c r="C775" s="92">
        <v>719054</v>
      </c>
      <c r="D775" s="92" t="s">
        <v>6072</v>
      </c>
      <c r="E775" s="92" t="s">
        <v>117</v>
      </c>
      <c r="F775" s="93" t="s">
        <v>8077</v>
      </c>
      <c r="G775" s="92">
        <v>1</v>
      </c>
      <c r="H775" s="104">
        <v>930</v>
      </c>
      <c r="I775" s="95">
        <v>0.1</v>
      </c>
      <c r="J775" s="110">
        <f t="shared" si="12"/>
        <v>837</v>
      </c>
    </row>
    <row r="776" spans="1:10" ht="15.75" x14ac:dyDescent="0.25">
      <c r="A776" s="92">
        <v>772</v>
      </c>
      <c r="B776" s="92" t="s">
        <v>1324</v>
      </c>
      <c r="C776" s="92">
        <v>719054</v>
      </c>
      <c r="D776" s="92" t="s">
        <v>6072</v>
      </c>
      <c r="E776" s="92" t="s">
        <v>117</v>
      </c>
      <c r="F776" s="93" t="s">
        <v>8077</v>
      </c>
      <c r="G776" s="92">
        <v>1</v>
      </c>
      <c r="H776" s="104">
        <v>930</v>
      </c>
      <c r="I776" s="95">
        <v>0.1</v>
      </c>
      <c r="J776" s="110">
        <f t="shared" si="12"/>
        <v>837</v>
      </c>
    </row>
    <row r="777" spans="1:10" ht="15.75" x14ac:dyDescent="0.25">
      <c r="A777" s="92">
        <v>773</v>
      </c>
      <c r="B777" s="92" t="s">
        <v>1324</v>
      </c>
      <c r="C777" s="92">
        <v>719054</v>
      </c>
      <c r="D777" s="92" t="s">
        <v>6072</v>
      </c>
      <c r="E777" s="92" t="s">
        <v>117</v>
      </c>
      <c r="F777" s="93" t="s">
        <v>8077</v>
      </c>
      <c r="G777" s="92">
        <v>1</v>
      </c>
      <c r="H777" s="104">
        <v>930</v>
      </c>
      <c r="I777" s="95">
        <v>0.1</v>
      </c>
      <c r="J777" s="110">
        <f t="shared" si="12"/>
        <v>837</v>
      </c>
    </row>
    <row r="778" spans="1:10" ht="15.75" x14ac:dyDescent="0.25">
      <c r="A778" s="92">
        <v>774</v>
      </c>
      <c r="B778" s="92" t="s">
        <v>1324</v>
      </c>
      <c r="C778" s="92">
        <v>719055</v>
      </c>
      <c r="D778" s="92" t="s">
        <v>6073</v>
      </c>
      <c r="E778" s="92" t="s">
        <v>117</v>
      </c>
      <c r="F778" s="93" t="s">
        <v>8077</v>
      </c>
      <c r="G778" s="92">
        <v>1</v>
      </c>
      <c r="H778" s="104">
        <v>180</v>
      </c>
      <c r="I778" s="95">
        <v>0.1</v>
      </c>
      <c r="J778" s="110">
        <f t="shared" si="12"/>
        <v>162</v>
      </c>
    </row>
    <row r="779" spans="1:10" ht="15.75" x14ac:dyDescent="0.25">
      <c r="A779" s="92">
        <v>775</v>
      </c>
      <c r="B779" s="92" t="s">
        <v>1324</v>
      </c>
      <c r="C779" s="92">
        <v>719055</v>
      </c>
      <c r="D779" s="92" t="s">
        <v>6073</v>
      </c>
      <c r="E779" s="92" t="s">
        <v>117</v>
      </c>
      <c r="F779" s="93" t="s">
        <v>8077</v>
      </c>
      <c r="G779" s="92">
        <v>1</v>
      </c>
      <c r="H779" s="104">
        <v>180</v>
      </c>
      <c r="I779" s="95">
        <v>0.1</v>
      </c>
      <c r="J779" s="110">
        <f t="shared" si="12"/>
        <v>162</v>
      </c>
    </row>
    <row r="780" spans="1:10" ht="15.75" x14ac:dyDescent="0.25">
      <c r="A780" s="92">
        <v>776</v>
      </c>
      <c r="B780" s="92" t="s">
        <v>1324</v>
      </c>
      <c r="C780" s="92">
        <v>719055</v>
      </c>
      <c r="D780" s="92" t="s">
        <v>6073</v>
      </c>
      <c r="E780" s="92" t="s">
        <v>117</v>
      </c>
      <c r="F780" s="93" t="s">
        <v>8077</v>
      </c>
      <c r="G780" s="92">
        <v>1</v>
      </c>
      <c r="H780" s="104">
        <v>180</v>
      </c>
      <c r="I780" s="95">
        <v>0.1</v>
      </c>
      <c r="J780" s="110">
        <f t="shared" si="12"/>
        <v>162</v>
      </c>
    </row>
    <row r="781" spans="1:10" ht="15.75" x14ac:dyDescent="0.25">
      <c r="A781" s="92">
        <v>777</v>
      </c>
      <c r="B781" s="92" t="s">
        <v>1324</v>
      </c>
      <c r="C781" s="92">
        <v>719056</v>
      </c>
      <c r="D781" s="92" t="s">
        <v>6074</v>
      </c>
      <c r="E781" s="92" t="s">
        <v>117</v>
      </c>
      <c r="F781" s="93" t="s">
        <v>8077</v>
      </c>
      <c r="G781" s="92">
        <v>1</v>
      </c>
      <c r="H781" s="104">
        <v>95</v>
      </c>
      <c r="I781" s="95">
        <v>0.1</v>
      </c>
      <c r="J781" s="110">
        <f t="shared" si="12"/>
        <v>85.5</v>
      </c>
    </row>
    <row r="782" spans="1:10" ht="15.75" x14ac:dyDescent="0.25">
      <c r="A782" s="92">
        <v>778</v>
      </c>
      <c r="B782" s="92" t="s">
        <v>1324</v>
      </c>
      <c r="C782" s="92">
        <v>719056</v>
      </c>
      <c r="D782" s="92" t="s">
        <v>6074</v>
      </c>
      <c r="E782" s="92" t="s">
        <v>117</v>
      </c>
      <c r="F782" s="93" t="s">
        <v>8077</v>
      </c>
      <c r="G782" s="92">
        <v>1</v>
      </c>
      <c r="H782" s="104">
        <v>95</v>
      </c>
      <c r="I782" s="95">
        <v>0.1</v>
      </c>
      <c r="J782" s="110">
        <f t="shared" si="12"/>
        <v>85.5</v>
      </c>
    </row>
    <row r="783" spans="1:10" ht="15.75" x14ac:dyDescent="0.25">
      <c r="A783" s="92">
        <v>779</v>
      </c>
      <c r="B783" s="92" t="s">
        <v>1324</v>
      </c>
      <c r="C783" s="92">
        <v>719056</v>
      </c>
      <c r="D783" s="92" t="s">
        <v>6074</v>
      </c>
      <c r="E783" s="92" t="s">
        <v>117</v>
      </c>
      <c r="F783" s="93" t="s">
        <v>8077</v>
      </c>
      <c r="G783" s="92">
        <v>1</v>
      </c>
      <c r="H783" s="104">
        <v>95</v>
      </c>
      <c r="I783" s="95">
        <v>0.1</v>
      </c>
      <c r="J783" s="110">
        <f t="shared" si="12"/>
        <v>85.5</v>
      </c>
    </row>
    <row r="784" spans="1:10" ht="15.75" x14ac:dyDescent="0.25">
      <c r="A784" s="92">
        <v>780</v>
      </c>
      <c r="B784" s="92" t="s">
        <v>1324</v>
      </c>
      <c r="C784" s="92">
        <v>719057</v>
      </c>
      <c r="D784" s="92" t="s">
        <v>6075</v>
      </c>
      <c r="E784" s="92" t="s">
        <v>117</v>
      </c>
      <c r="F784" s="93" t="s">
        <v>8077</v>
      </c>
      <c r="G784" s="92">
        <v>1</v>
      </c>
      <c r="H784" s="104">
        <v>1550</v>
      </c>
      <c r="I784" s="95">
        <v>0.1</v>
      </c>
      <c r="J784" s="110">
        <f t="shared" si="12"/>
        <v>1395</v>
      </c>
    </row>
    <row r="785" spans="1:10" ht="15.75" x14ac:dyDescent="0.25">
      <c r="A785" s="92">
        <v>781</v>
      </c>
      <c r="B785" s="92" t="s">
        <v>1324</v>
      </c>
      <c r="C785" s="92">
        <v>719057</v>
      </c>
      <c r="D785" s="92" t="s">
        <v>6075</v>
      </c>
      <c r="E785" s="92" t="s">
        <v>117</v>
      </c>
      <c r="F785" s="93" t="s">
        <v>8077</v>
      </c>
      <c r="G785" s="92">
        <v>1</v>
      </c>
      <c r="H785" s="104">
        <v>1900</v>
      </c>
      <c r="I785" s="95">
        <v>0.1</v>
      </c>
      <c r="J785" s="110">
        <f t="shared" si="12"/>
        <v>1710</v>
      </c>
    </row>
    <row r="786" spans="1:10" ht="47.25" x14ac:dyDescent="0.25">
      <c r="A786" s="92">
        <v>782</v>
      </c>
      <c r="B786" s="92" t="s">
        <v>1324</v>
      </c>
      <c r="C786" s="92">
        <v>719122</v>
      </c>
      <c r="D786" s="92" t="s">
        <v>6076</v>
      </c>
      <c r="E786" s="92" t="s">
        <v>117</v>
      </c>
      <c r="F786" s="93" t="s">
        <v>8077</v>
      </c>
      <c r="G786" s="92">
        <v>1</v>
      </c>
      <c r="H786" s="104">
        <v>12317</v>
      </c>
      <c r="I786" s="95">
        <v>0.1</v>
      </c>
      <c r="J786" s="110">
        <f t="shared" si="12"/>
        <v>11085.300000000001</v>
      </c>
    </row>
    <row r="787" spans="1:10" ht="47.25" x14ac:dyDescent="0.25">
      <c r="A787" s="92">
        <v>783</v>
      </c>
      <c r="B787" s="92" t="s">
        <v>1324</v>
      </c>
      <c r="C787" s="92">
        <v>719122</v>
      </c>
      <c r="D787" s="92" t="s">
        <v>6076</v>
      </c>
      <c r="E787" s="92" t="s">
        <v>117</v>
      </c>
      <c r="F787" s="93" t="s">
        <v>8077</v>
      </c>
      <c r="G787" s="92">
        <v>1</v>
      </c>
      <c r="H787" s="104">
        <v>11965</v>
      </c>
      <c r="I787" s="95">
        <v>0.1</v>
      </c>
      <c r="J787" s="110">
        <f t="shared" si="12"/>
        <v>10768.5</v>
      </c>
    </row>
    <row r="788" spans="1:10" ht="47.25" x14ac:dyDescent="0.25">
      <c r="A788" s="92">
        <v>784</v>
      </c>
      <c r="B788" s="92" t="s">
        <v>1324</v>
      </c>
      <c r="C788" s="92">
        <v>719122</v>
      </c>
      <c r="D788" s="92" t="s">
        <v>6076</v>
      </c>
      <c r="E788" s="92" t="s">
        <v>117</v>
      </c>
      <c r="F788" s="93" t="s">
        <v>8077</v>
      </c>
      <c r="G788" s="92">
        <v>1</v>
      </c>
      <c r="H788" s="104">
        <v>12320</v>
      </c>
      <c r="I788" s="95">
        <v>0.1</v>
      </c>
      <c r="J788" s="110">
        <f t="shared" si="12"/>
        <v>11088</v>
      </c>
    </row>
    <row r="789" spans="1:10" ht="31.5" x14ac:dyDescent="0.25">
      <c r="A789" s="92">
        <v>785</v>
      </c>
      <c r="B789" s="92" t="s">
        <v>1324</v>
      </c>
      <c r="C789" s="92">
        <v>719124</v>
      </c>
      <c r="D789" s="92" t="s">
        <v>6077</v>
      </c>
      <c r="E789" s="92" t="s">
        <v>117</v>
      </c>
      <c r="F789" s="93" t="s">
        <v>8077</v>
      </c>
      <c r="G789" s="92">
        <v>1</v>
      </c>
      <c r="H789" s="104">
        <v>2150</v>
      </c>
      <c r="I789" s="95">
        <v>0.1</v>
      </c>
      <c r="J789" s="110">
        <f t="shared" si="12"/>
        <v>1935</v>
      </c>
    </row>
    <row r="790" spans="1:10" ht="15.75" x14ac:dyDescent="0.25">
      <c r="A790" s="92">
        <v>786</v>
      </c>
      <c r="B790" s="92" t="s">
        <v>1324</v>
      </c>
      <c r="C790" s="92">
        <v>719176</v>
      </c>
      <c r="D790" s="92" t="s">
        <v>6078</v>
      </c>
      <c r="E790" s="92" t="s">
        <v>117</v>
      </c>
      <c r="F790" s="93" t="s">
        <v>8077</v>
      </c>
      <c r="G790" s="92">
        <v>1</v>
      </c>
      <c r="H790" s="104">
        <v>175500</v>
      </c>
      <c r="I790" s="95">
        <v>0.1</v>
      </c>
      <c r="J790" s="110">
        <f t="shared" si="12"/>
        <v>157950</v>
      </c>
    </row>
    <row r="791" spans="1:10" ht="15.75" x14ac:dyDescent="0.25">
      <c r="A791" s="92">
        <v>787</v>
      </c>
      <c r="B791" s="92" t="s">
        <v>1324</v>
      </c>
      <c r="C791" s="92">
        <v>719178</v>
      </c>
      <c r="D791" s="92" t="s">
        <v>6079</v>
      </c>
      <c r="E791" s="92" t="s">
        <v>117</v>
      </c>
      <c r="F791" s="93" t="s">
        <v>8077</v>
      </c>
      <c r="G791" s="92">
        <v>1</v>
      </c>
      <c r="H791" s="104">
        <v>55950</v>
      </c>
      <c r="I791" s="95">
        <v>0.1</v>
      </c>
      <c r="J791" s="110">
        <f t="shared" si="12"/>
        <v>50355</v>
      </c>
    </row>
    <row r="792" spans="1:10" ht="15.75" x14ac:dyDescent="0.25">
      <c r="A792" s="92">
        <v>788</v>
      </c>
      <c r="B792" s="92" t="s">
        <v>1324</v>
      </c>
      <c r="C792" s="92">
        <v>719179</v>
      </c>
      <c r="D792" s="92" t="s">
        <v>6080</v>
      </c>
      <c r="E792" s="92" t="s">
        <v>117</v>
      </c>
      <c r="F792" s="93" t="s">
        <v>8077</v>
      </c>
      <c r="G792" s="92">
        <v>1</v>
      </c>
      <c r="H792" s="104">
        <v>55950</v>
      </c>
      <c r="I792" s="95">
        <v>0.1</v>
      </c>
      <c r="J792" s="110">
        <f t="shared" si="12"/>
        <v>50355</v>
      </c>
    </row>
    <row r="793" spans="1:10" ht="15.75" x14ac:dyDescent="0.25">
      <c r="A793" s="92">
        <v>789</v>
      </c>
      <c r="B793" s="92" t="s">
        <v>1324</v>
      </c>
      <c r="C793" s="92">
        <v>719180</v>
      </c>
      <c r="D793" s="92" t="s">
        <v>6081</v>
      </c>
      <c r="E793" s="92" t="s">
        <v>117</v>
      </c>
      <c r="F793" s="93" t="s">
        <v>8077</v>
      </c>
      <c r="G793" s="92">
        <v>1</v>
      </c>
      <c r="H793" s="104">
        <v>2400</v>
      </c>
      <c r="I793" s="95">
        <v>0.1</v>
      </c>
      <c r="J793" s="110">
        <f t="shared" si="12"/>
        <v>2160</v>
      </c>
    </row>
    <row r="794" spans="1:10" ht="15.75" x14ac:dyDescent="0.25">
      <c r="A794" s="92">
        <v>790</v>
      </c>
      <c r="B794" s="92" t="s">
        <v>1324</v>
      </c>
      <c r="C794" s="92">
        <v>719180</v>
      </c>
      <c r="D794" s="92" t="s">
        <v>6081</v>
      </c>
      <c r="E794" s="92" t="s">
        <v>117</v>
      </c>
      <c r="F794" s="93" t="s">
        <v>8077</v>
      </c>
      <c r="G794" s="92">
        <v>1</v>
      </c>
      <c r="H794" s="104">
        <v>2400</v>
      </c>
      <c r="I794" s="95">
        <v>0.1</v>
      </c>
      <c r="J794" s="110">
        <f t="shared" si="12"/>
        <v>2160</v>
      </c>
    </row>
    <row r="795" spans="1:10" ht="15.75" x14ac:dyDescent="0.25">
      <c r="A795" s="92">
        <v>791</v>
      </c>
      <c r="B795" s="92" t="s">
        <v>1324</v>
      </c>
      <c r="C795" s="92">
        <v>719352</v>
      </c>
      <c r="D795" s="92" t="s">
        <v>6082</v>
      </c>
      <c r="E795" s="92" t="s">
        <v>117</v>
      </c>
      <c r="F795" s="93" t="s">
        <v>8077</v>
      </c>
      <c r="G795" s="92">
        <v>1</v>
      </c>
      <c r="H795" s="104">
        <v>1559</v>
      </c>
      <c r="I795" s="95">
        <v>0.1</v>
      </c>
      <c r="J795" s="110">
        <f t="shared" si="12"/>
        <v>1403.1000000000001</v>
      </c>
    </row>
    <row r="796" spans="1:10" ht="15.75" x14ac:dyDescent="0.25">
      <c r="A796" s="92">
        <v>792</v>
      </c>
      <c r="B796" s="92" t="s">
        <v>1324</v>
      </c>
      <c r="C796" s="92">
        <v>719352</v>
      </c>
      <c r="D796" s="92" t="s">
        <v>6082</v>
      </c>
      <c r="E796" s="92" t="s">
        <v>117</v>
      </c>
      <c r="F796" s="93" t="s">
        <v>8077</v>
      </c>
      <c r="G796" s="92">
        <v>1</v>
      </c>
      <c r="H796" s="104">
        <v>1559</v>
      </c>
      <c r="I796" s="95">
        <v>0.1</v>
      </c>
      <c r="J796" s="110">
        <f t="shared" si="12"/>
        <v>1403.1000000000001</v>
      </c>
    </row>
    <row r="797" spans="1:10" ht="15.75" x14ac:dyDescent="0.25">
      <c r="A797" s="92">
        <v>793</v>
      </c>
      <c r="B797" s="92" t="s">
        <v>1324</v>
      </c>
      <c r="C797" s="92">
        <v>719352</v>
      </c>
      <c r="D797" s="92" t="s">
        <v>6082</v>
      </c>
      <c r="E797" s="92" t="s">
        <v>117</v>
      </c>
      <c r="F797" s="93" t="s">
        <v>8077</v>
      </c>
      <c r="G797" s="92">
        <v>1</v>
      </c>
      <c r="H797" s="104">
        <v>1559</v>
      </c>
      <c r="I797" s="95">
        <v>0.1</v>
      </c>
      <c r="J797" s="110">
        <f t="shared" si="12"/>
        <v>1403.1000000000001</v>
      </c>
    </row>
    <row r="798" spans="1:10" ht="15.75" x14ac:dyDescent="0.25">
      <c r="A798" s="92">
        <v>794</v>
      </c>
      <c r="B798" s="92" t="s">
        <v>1324</v>
      </c>
      <c r="C798" s="92">
        <v>719354</v>
      </c>
      <c r="D798" s="92" t="s">
        <v>6083</v>
      </c>
      <c r="E798" s="92" t="s">
        <v>117</v>
      </c>
      <c r="F798" s="93" t="s">
        <v>8077</v>
      </c>
      <c r="G798" s="92">
        <v>1</v>
      </c>
      <c r="H798" s="104">
        <v>760</v>
      </c>
      <c r="I798" s="95">
        <v>0.1</v>
      </c>
      <c r="J798" s="110">
        <f t="shared" si="12"/>
        <v>684</v>
      </c>
    </row>
    <row r="799" spans="1:10" ht="15.75" x14ac:dyDescent="0.25">
      <c r="A799" s="92">
        <v>795</v>
      </c>
      <c r="B799" s="92" t="s">
        <v>1324</v>
      </c>
      <c r="C799" s="92">
        <v>719354</v>
      </c>
      <c r="D799" s="92" t="s">
        <v>6083</v>
      </c>
      <c r="E799" s="92" t="s">
        <v>117</v>
      </c>
      <c r="F799" s="93" t="s">
        <v>8077</v>
      </c>
      <c r="G799" s="92">
        <v>1</v>
      </c>
      <c r="H799" s="104">
        <v>760</v>
      </c>
      <c r="I799" s="95">
        <v>0.1</v>
      </c>
      <c r="J799" s="110">
        <f t="shared" si="12"/>
        <v>684</v>
      </c>
    </row>
    <row r="800" spans="1:10" ht="15.75" x14ac:dyDescent="0.25">
      <c r="A800" s="92">
        <v>796</v>
      </c>
      <c r="B800" s="92" t="s">
        <v>1324</v>
      </c>
      <c r="C800" s="92">
        <v>719354</v>
      </c>
      <c r="D800" s="92" t="s">
        <v>6083</v>
      </c>
      <c r="E800" s="92" t="s">
        <v>117</v>
      </c>
      <c r="F800" s="93" t="s">
        <v>8077</v>
      </c>
      <c r="G800" s="92">
        <v>1</v>
      </c>
      <c r="H800" s="104">
        <v>760</v>
      </c>
      <c r="I800" s="95">
        <v>0.1</v>
      </c>
      <c r="J800" s="110">
        <f t="shared" si="12"/>
        <v>684</v>
      </c>
    </row>
    <row r="801" spans="1:10" ht="15.75" x14ac:dyDescent="0.25">
      <c r="A801" s="92">
        <v>797</v>
      </c>
      <c r="B801" s="92" t="s">
        <v>1324</v>
      </c>
      <c r="C801" s="92">
        <v>719365</v>
      </c>
      <c r="D801" s="92" t="s">
        <v>6084</v>
      </c>
      <c r="E801" s="92" t="s">
        <v>117</v>
      </c>
      <c r="F801" s="93" t="s">
        <v>8077</v>
      </c>
      <c r="G801" s="92">
        <v>1</v>
      </c>
      <c r="H801" s="104">
        <v>23700</v>
      </c>
      <c r="I801" s="95">
        <v>0.1</v>
      </c>
      <c r="J801" s="110">
        <f t="shared" ref="J801:J855" si="13">H801*(1-I801)</f>
        <v>21330</v>
      </c>
    </row>
    <row r="802" spans="1:10" ht="15.75" x14ac:dyDescent="0.25">
      <c r="A802" s="92">
        <v>798</v>
      </c>
      <c r="B802" s="92" t="s">
        <v>1324</v>
      </c>
      <c r="C802" s="92">
        <v>719377</v>
      </c>
      <c r="D802" s="92" t="s">
        <v>6085</v>
      </c>
      <c r="E802" s="92" t="s">
        <v>117</v>
      </c>
      <c r="F802" s="93" t="s">
        <v>8077</v>
      </c>
      <c r="G802" s="92">
        <v>1</v>
      </c>
      <c r="H802" s="104">
        <v>1330</v>
      </c>
      <c r="I802" s="95">
        <v>0.1</v>
      </c>
      <c r="J802" s="110">
        <f t="shared" si="13"/>
        <v>1197</v>
      </c>
    </row>
    <row r="803" spans="1:10" ht="15.75" x14ac:dyDescent="0.25">
      <c r="A803" s="92">
        <v>799</v>
      </c>
      <c r="B803" s="92" t="s">
        <v>1324</v>
      </c>
      <c r="C803" s="92">
        <v>719379</v>
      </c>
      <c r="D803" s="92" t="s">
        <v>6079</v>
      </c>
      <c r="E803" s="92" t="s">
        <v>117</v>
      </c>
      <c r="F803" s="93" t="s">
        <v>8077</v>
      </c>
      <c r="G803" s="92">
        <v>1</v>
      </c>
      <c r="H803" s="104">
        <v>40950</v>
      </c>
      <c r="I803" s="95">
        <v>0.1</v>
      </c>
      <c r="J803" s="110">
        <f t="shared" si="13"/>
        <v>36855</v>
      </c>
    </row>
    <row r="804" spans="1:10" ht="15.75" x14ac:dyDescent="0.25">
      <c r="A804" s="92">
        <v>800</v>
      </c>
      <c r="B804" s="92" t="s">
        <v>1324</v>
      </c>
      <c r="C804" s="92">
        <v>719380</v>
      </c>
      <c r="D804" s="92" t="s">
        <v>6080</v>
      </c>
      <c r="E804" s="92" t="s">
        <v>117</v>
      </c>
      <c r="F804" s="93" t="s">
        <v>8077</v>
      </c>
      <c r="G804" s="92">
        <v>1</v>
      </c>
      <c r="H804" s="104">
        <v>40950</v>
      </c>
      <c r="I804" s="95">
        <v>0.1</v>
      </c>
      <c r="J804" s="110">
        <f t="shared" si="13"/>
        <v>36855</v>
      </c>
    </row>
    <row r="805" spans="1:10" ht="47.25" x14ac:dyDescent="0.25">
      <c r="A805" s="92">
        <v>801</v>
      </c>
      <c r="B805" s="92" t="s">
        <v>1324</v>
      </c>
      <c r="C805" s="92">
        <v>719384</v>
      </c>
      <c r="D805" s="92" t="s">
        <v>6086</v>
      </c>
      <c r="E805" s="92" t="s">
        <v>117</v>
      </c>
      <c r="F805" s="93" t="s">
        <v>8077</v>
      </c>
      <c r="G805" s="92">
        <v>1</v>
      </c>
      <c r="H805" s="104">
        <v>4204</v>
      </c>
      <c r="I805" s="95">
        <v>0.1</v>
      </c>
      <c r="J805" s="110">
        <f t="shared" si="13"/>
        <v>3783.6</v>
      </c>
    </row>
    <row r="806" spans="1:10" ht="47.25" x14ac:dyDescent="0.25">
      <c r="A806" s="92">
        <v>802</v>
      </c>
      <c r="B806" s="92" t="s">
        <v>1324</v>
      </c>
      <c r="C806" s="92">
        <v>719384</v>
      </c>
      <c r="D806" s="92" t="s">
        <v>6086</v>
      </c>
      <c r="E806" s="92" t="s">
        <v>117</v>
      </c>
      <c r="F806" s="93" t="s">
        <v>8077</v>
      </c>
      <c r="G806" s="92">
        <v>1</v>
      </c>
      <c r="H806" s="104">
        <v>4204</v>
      </c>
      <c r="I806" s="95">
        <v>0.1</v>
      </c>
      <c r="J806" s="110">
        <f t="shared" si="13"/>
        <v>3783.6</v>
      </c>
    </row>
    <row r="807" spans="1:10" ht="31.5" x14ac:dyDescent="0.25">
      <c r="A807" s="92">
        <v>803</v>
      </c>
      <c r="B807" s="92" t="s">
        <v>1324</v>
      </c>
      <c r="C807" s="92">
        <v>719385</v>
      </c>
      <c r="D807" s="92" t="s">
        <v>6087</v>
      </c>
      <c r="E807" s="92" t="s">
        <v>117</v>
      </c>
      <c r="F807" s="93" t="s">
        <v>8077</v>
      </c>
      <c r="G807" s="92">
        <v>1</v>
      </c>
      <c r="H807" s="104">
        <v>3060</v>
      </c>
      <c r="I807" s="95">
        <v>0.1</v>
      </c>
      <c r="J807" s="110">
        <f t="shared" si="13"/>
        <v>2754</v>
      </c>
    </row>
    <row r="808" spans="1:10" ht="31.5" x14ac:dyDescent="0.25">
      <c r="A808" s="92">
        <v>804</v>
      </c>
      <c r="B808" s="92" t="s">
        <v>1324</v>
      </c>
      <c r="C808" s="92">
        <v>719385</v>
      </c>
      <c r="D808" s="92" t="s">
        <v>6087</v>
      </c>
      <c r="E808" s="92" t="s">
        <v>117</v>
      </c>
      <c r="F808" s="93" t="s">
        <v>8077</v>
      </c>
      <c r="G808" s="92">
        <v>1</v>
      </c>
      <c r="H808" s="104">
        <v>3060</v>
      </c>
      <c r="I808" s="95">
        <v>0.1</v>
      </c>
      <c r="J808" s="110">
        <f t="shared" si="13"/>
        <v>2754</v>
      </c>
    </row>
    <row r="809" spans="1:10" ht="15.75" x14ac:dyDescent="0.25">
      <c r="A809" s="92">
        <v>805</v>
      </c>
      <c r="B809" s="92" t="s">
        <v>1324</v>
      </c>
      <c r="C809" s="92">
        <v>719386</v>
      </c>
      <c r="D809" s="92" t="s">
        <v>6088</v>
      </c>
      <c r="E809" s="92" t="s">
        <v>117</v>
      </c>
      <c r="F809" s="93" t="s">
        <v>8077</v>
      </c>
      <c r="G809" s="92">
        <v>1</v>
      </c>
      <c r="H809" s="104">
        <v>1657</v>
      </c>
      <c r="I809" s="95">
        <v>0.1</v>
      </c>
      <c r="J809" s="110">
        <f t="shared" si="13"/>
        <v>1491.3</v>
      </c>
    </row>
    <row r="810" spans="1:10" ht="15.75" x14ac:dyDescent="0.25">
      <c r="A810" s="92">
        <v>806</v>
      </c>
      <c r="B810" s="92" t="s">
        <v>1324</v>
      </c>
      <c r="C810" s="92">
        <v>719386</v>
      </c>
      <c r="D810" s="92" t="s">
        <v>6088</v>
      </c>
      <c r="E810" s="92" t="s">
        <v>117</v>
      </c>
      <c r="F810" s="93" t="s">
        <v>8077</v>
      </c>
      <c r="G810" s="92">
        <v>1</v>
      </c>
      <c r="H810" s="104">
        <v>1657</v>
      </c>
      <c r="I810" s="95">
        <v>0.1</v>
      </c>
      <c r="J810" s="110">
        <f t="shared" si="13"/>
        <v>1491.3</v>
      </c>
    </row>
    <row r="811" spans="1:10" ht="15.75" x14ac:dyDescent="0.25">
      <c r="A811" s="92">
        <v>807</v>
      </c>
      <c r="B811" s="92" t="s">
        <v>1324</v>
      </c>
      <c r="C811" s="92">
        <v>719454</v>
      </c>
      <c r="D811" s="92" t="s">
        <v>6089</v>
      </c>
      <c r="E811" s="92" t="s">
        <v>117</v>
      </c>
      <c r="F811" s="93" t="s">
        <v>8077</v>
      </c>
      <c r="G811" s="92">
        <v>1</v>
      </c>
      <c r="H811" s="104">
        <v>52000</v>
      </c>
      <c r="I811" s="95">
        <v>0.1</v>
      </c>
      <c r="J811" s="110">
        <f t="shared" si="13"/>
        <v>46800</v>
      </c>
    </row>
    <row r="812" spans="1:10" ht="15.75" x14ac:dyDescent="0.25">
      <c r="A812" s="92">
        <v>808</v>
      </c>
      <c r="B812" s="92" t="s">
        <v>1324</v>
      </c>
      <c r="C812" s="92">
        <v>719454</v>
      </c>
      <c r="D812" s="92" t="s">
        <v>6089</v>
      </c>
      <c r="E812" s="92" t="s">
        <v>117</v>
      </c>
      <c r="F812" s="93" t="s">
        <v>8077</v>
      </c>
      <c r="G812" s="92">
        <v>1</v>
      </c>
      <c r="H812" s="104">
        <v>60800</v>
      </c>
      <c r="I812" s="95">
        <v>0.1</v>
      </c>
      <c r="J812" s="110">
        <f t="shared" si="13"/>
        <v>54720</v>
      </c>
    </row>
    <row r="813" spans="1:10" ht="15.75" x14ac:dyDescent="0.25">
      <c r="A813" s="92">
        <v>809</v>
      </c>
      <c r="B813" s="92" t="s">
        <v>1324</v>
      </c>
      <c r="C813" s="92">
        <v>719455</v>
      </c>
      <c r="D813" s="92" t="s">
        <v>6090</v>
      </c>
      <c r="E813" s="92" t="s">
        <v>117</v>
      </c>
      <c r="F813" s="93" t="s">
        <v>8077</v>
      </c>
      <c r="G813" s="92">
        <v>1</v>
      </c>
      <c r="H813" s="104">
        <v>1450</v>
      </c>
      <c r="I813" s="95">
        <v>0.1</v>
      </c>
      <c r="J813" s="110">
        <f t="shared" si="13"/>
        <v>1305</v>
      </c>
    </row>
    <row r="814" spans="1:10" ht="15.75" x14ac:dyDescent="0.25">
      <c r="A814" s="92">
        <v>810</v>
      </c>
      <c r="B814" s="92" t="s">
        <v>1324</v>
      </c>
      <c r="C814" s="92">
        <v>719455</v>
      </c>
      <c r="D814" s="92" t="s">
        <v>6090</v>
      </c>
      <c r="E814" s="92" t="s">
        <v>117</v>
      </c>
      <c r="F814" s="93" t="s">
        <v>8077</v>
      </c>
      <c r="G814" s="92">
        <v>1</v>
      </c>
      <c r="H814" s="104">
        <v>1450</v>
      </c>
      <c r="I814" s="95">
        <v>0.1</v>
      </c>
      <c r="J814" s="110">
        <f t="shared" si="13"/>
        <v>1305</v>
      </c>
    </row>
    <row r="815" spans="1:10" ht="15.75" x14ac:dyDescent="0.25">
      <c r="A815" s="92">
        <v>811</v>
      </c>
      <c r="B815" s="92" t="s">
        <v>1324</v>
      </c>
      <c r="C815" s="92">
        <v>719455</v>
      </c>
      <c r="D815" s="92" t="s">
        <v>6090</v>
      </c>
      <c r="E815" s="92" t="s">
        <v>117</v>
      </c>
      <c r="F815" s="93" t="s">
        <v>8077</v>
      </c>
      <c r="G815" s="92">
        <v>1</v>
      </c>
      <c r="H815" s="104">
        <v>1450</v>
      </c>
      <c r="I815" s="95">
        <v>0.1</v>
      </c>
      <c r="J815" s="110">
        <f t="shared" si="13"/>
        <v>1305</v>
      </c>
    </row>
    <row r="816" spans="1:10" ht="31.5" x14ac:dyDescent="0.25">
      <c r="A816" s="92">
        <v>812</v>
      </c>
      <c r="B816" s="92" t="s">
        <v>1324</v>
      </c>
      <c r="C816" s="92">
        <v>719457</v>
      </c>
      <c r="D816" s="92" t="s">
        <v>6091</v>
      </c>
      <c r="E816" s="92" t="s">
        <v>117</v>
      </c>
      <c r="F816" s="93" t="s">
        <v>8077</v>
      </c>
      <c r="G816" s="92">
        <v>1</v>
      </c>
      <c r="H816" s="104">
        <v>1750</v>
      </c>
      <c r="I816" s="95">
        <v>0.1</v>
      </c>
      <c r="J816" s="110">
        <f t="shared" si="13"/>
        <v>1575</v>
      </c>
    </row>
    <row r="817" spans="1:10" ht="31.5" x14ac:dyDescent="0.25">
      <c r="A817" s="92">
        <v>813</v>
      </c>
      <c r="B817" s="92" t="s">
        <v>1324</v>
      </c>
      <c r="C817" s="92">
        <v>719457</v>
      </c>
      <c r="D817" s="92" t="s">
        <v>6091</v>
      </c>
      <c r="E817" s="92" t="s">
        <v>117</v>
      </c>
      <c r="F817" s="93" t="s">
        <v>8077</v>
      </c>
      <c r="G817" s="92">
        <v>1</v>
      </c>
      <c r="H817" s="104">
        <v>1750</v>
      </c>
      <c r="I817" s="95">
        <v>0.1</v>
      </c>
      <c r="J817" s="110">
        <f t="shared" si="13"/>
        <v>1575</v>
      </c>
    </row>
    <row r="818" spans="1:10" ht="31.5" x14ac:dyDescent="0.25">
      <c r="A818" s="92">
        <v>814</v>
      </c>
      <c r="B818" s="92" t="s">
        <v>1324</v>
      </c>
      <c r="C818" s="92">
        <v>719457</v>
      </c>
      <c r="D818" s="92" t="s">
        <v>6091</v>
      </c>
      <c r="E818" s="92" t="s">
        <v>117</v>
      </c>
      <c r="F818" s="93" t="s">
        <v>8077</v>
      </c>
      <c r="G818" s="92">
        <v>1</v>
      </c>
      <c r="H818" s="104">
        <v>1750</v>
      </c>
      <c r="I818" s="95">
        <v>0.1</v>
      </c>
      <c r="J818" s="110">
        <f t="shared" si="13"/>
        <v>1575</v>
      </c>
    </row>
    <row r="819" spans="1:10" ht="31.5" x14ac:dyDescent="0.25">
      <c r="A819" s="92">
        <v>815</v>
      </c>
      <c r="B819" s="92" t="s">
        <v>1324</v>
      </c>
      <c r="C819" s="92">
        <v>719458</v>
      </c>
      <c r="D819" s="92" t="s">
        <v>6092</v>
      </c>
      <c r="E819" s="92" t="s">
        <v>117</v>
      </c>
      <c r="F819" s="93" t="s">
        <v>8077</v>
      </c>
      <c r="G819" s="92">
        <v>1</v>
      </c>
      <c r="H819" s="104">
        <v>1750</v>
      </c>
      <c r="I819" s="95">
        <v>0.1</v>
      </c>
      <c r="J819" s="110">
        <f t="shared" si="13"/>
        <v>1575</v>
      </c>
    </row>
    <row r="820" spans="1:10" ht="31.5" x14ac:dyDescent="0.25">
      <c r="A820" s="92">
        <v>816</v>
      </c>
      <c r="B820" s="92" t="s">
        <v>1324</v>
      </c>
      <c r="C820" s="92">
        <v>719458</v>
      </c>
      <c r="D820" s="92" t="s">
        <v>6092</v>
      </c>
      <c r="E820" s="92" t="s">
        <v>117</v>
      </c>
      <c r="F820" s="93" t="s">
        <v>8077</v>
      </c>
      <c r="G820" s="92">
        <v>1</v>
      </c>
      <c r="H820" s="104">
        <v>1750</v>
      </c>
      <c r="I820" s="95">
        <v>0.1</v>
      </c>
      <c r="J820" s="110">
        <f t="shared" si="13"/>
        <v>1575</v>
      </c>
    </row>
    <row r="821" spans="1:10" ht="31.5" x14ac:dyDescent="0.25">
      <c r="A821" s="92">
        <v>817</v>
      </c>
      <c r="B821" s="92" t="s">
        <v>1324</v>
      </c>
      <c r="C821" s="92">
        <v>719458</v>
      </c>
      <c r="D821" s="92" t="s">
        <v>6092</v>
      </c>
      <c r="E821" s="92" t="s">
        <v>117</v>
      </c>
      <c r="F821" s="93" t="s">
        <v>8077</v>
      </c>
      <c r="G821" s="92">
        <v>1</v>
      </c>
      <c r="H821" s="104">
        <v>1750</v>
      </c>
      <c r="I821" s="95">
        <v>0.1</v>
      </c>
      <c r="J821" s="110">
        <f t="shared" si="13"/>
        <v>1575</v>
      </c>
    </row>
    <row r="822" spans="1:10" ht="31.5" x14ac:dyDescent="0.25">
      <c r="A822" s="92">
        <v>818</v>
      </c>
      <c r="B822" s="92" t="s">
        <v>1324</v>
      </c>
      <c r="C822" s="92">
        <v>719459</v>
      </c>
      <c r="D822" s="92" t="s">
        <v>6093</v>
      </c>
      <c r="E822" s="92" t="s">
        <v>117</v>
      </c>
      <c r="F822" s="93" t="s">
        <v>8077</v>
      </c>
      <c r="G822" s="92">
        <v>1</v>
      </c>
      <c r="H822" s="104">
        <v>1750</v>
      </c>
      <c r="I822" s="95">
        <v>0.1</v>
      </c>
      <c r="J822" s="110">
        <f t="shared" si="13"/>
        <v>1575</v>
      </c>
    </row>
    <row r="823" spans="1:10" ht="31.5" x14ac:dyDescent="0.25">
      <c r="A823" s="92">
        <v>819</v>
      </c>
      <c r="B823" s="92" t="s">
        <v>1324</v>
      </c>
      <c r="C823" s="92">
        <v>719459</v>
      </c>
      <c r="D823" s="92" t="s">
        <v>6093</v>
      </c>
      <c r="E823" s="92" t="s">
        <v>117</v>
      </c>
      <c r="F823" s="93" t="s">
        <v>8077</v>
      </c>
      <c r="G823" s="92">
        <v>1</v>
      </c>
      <c r="H823" s="104">
        <v>1750</v>
      </c>
      <c r="I823" s="95">
        <v>0.1</v>
      </c>
      <c r="J823" s="110">
        <f t="shared" si="13"/>
        <v>1575</v>
      </c>
    </row>
    <row r="824" spans="1:10" ht="31.5" x14ac:dyDescent="0.25">
      <c r="A824" s="92">
        <v>820</v>
      </c>
      <c r="B824" s="92" t="s">
        <v>1324</v>
      </c>
      <c r="C824" s="92">
        <v>719459</v>
      </c>
      <c r="D824" s="92" t="s">
        <v>6093</v>
      </c>
      <c r="E824" s="92" t="s">
        <v>117</v>
      </c>
      <c r="F824" s="93" t="s">
        <v>8077</v>
      </c>
      <c r="G824" s="92">
        <v>1</v>
      </c>
      <c r="H824" s="104">
        <v>1750</v>
      </c>
      <c r="I824" s="95">
        <v>0.1</v>
      </c>
      <c r="J824" s="110">
        <f t="shared" si="13"/>
        <v>1575</v>
      </c>
    </row>
    <row r="825" spans="1:10" ht="31.5" x14ac:dyDescent="0.25">
      <c r="A825" s="92">
        <v>821</v>
      </c>
      <c r="B825" s="92" t="s">
        <v>1324</v>
      </c>
      <c r="C825" s="92">
        <v>719985</v>
      </c>
      <c r="D825" s="92" t="s">
        <v>6094</v>
      </c>
      <c r="E825" s="92" t="s">
        <v>117</v>
      </c>
      <c r="F825" s="93" t="s">
        <v>8077</v>
      </c>
      <c r="G825" s="92">
        <v>1</v>
      </c>
      <c r="H825" s="104">
        <v>44500</v>
      </c>
      <c r="I825" s="95">
        <v>0.1</v>
      </c>
      <c r="J825" s="110">
        <f t="shared" si="13"/>
        <v>40050</v>
      </c>
    </row>
    <row r="826" spans="1:10" ht="15.75" x14ac:dyDescent="0.25">
      <c r="A826" s="92">
        <v>822</v>
      </c>
      <c r="B826" s="92" t="s">
        <v>1324</v>
      </c>
      <c r="C826" s="92">
        <v>720239</v>
      </c>
      <c r="D826" s="92" t="s">
        <v>6095</v>
      </c>
      <c r="E826" s="92" t="s">
        <v>117</v>
      </c>
      <c r="F826" s="93" t="s">
        <v>8077</v>
      </c>
      <c r="G826" s="92">
        <v>1</v>
      </c>
      <c r="H826" s="104">
        <v>580</v>
      </c>
      <c r="I826" s="95">
        <v>0.1</v>
      </c>
      <c r="J826" s="110">
        <f t="shared" si="13"/>
        <v>522</v>
      </c>
    </row>
    <row r="827" spans="1:10" ht="15.75" x14ac:dyDescent="0.25">
      <c r="A827" s="92">
        <v>823</v>
      </c>
      <c r="B827" s="92" t="s">
        <v>1324</v>
      </c>
      <c r="C827" s="92">
        <v>720510</v>
      </c>
      <c r="D827" s="92" t="s">
        <v>6096</v>
      </c>
      <c r="E827" s="92" t="s">
        <v>117</v>
      </c>
      <c r="F827" s="93" t="s">
        <v>8077</v>
      </c>
      <c r="G827" s="92">
        <v>1</v>
      </c>
      <c r="H827" s="104">
        <v>300</v>
      </c>
      <c r="I827" s="95">
        <v>0.1</v>
      </c>
      <c r="J827" s="110">
        <f t="shared" si="13"/>
        <v>270</v>
      </c>
    </row>
    <row r="828" spans="1:10" ht="15.75" x14ac:dyDescent="0.25">
      <c r="A828" s="92">
        <v>824</v>
      </c>
      <c r="B828" s="92" t="s">
        <v>1324</v>
      </c>
      <c r="C828" s="92">
        <v>720511</v>
      </c>
      <c r="D828" s="92" t="s">
        <v>6097</v>
      </c>
      <c r="E828" s="92" t="s">
        <v>117</v>
      </c>
      <c r="F828" s="93" t="s">
        <v>8077</v>
      </c>
      <c r="G828" s="92">
        <v>1</v>
      </c>
      <c r="H828" s="104">
        <v>1900</v>
      </c>
      <c r="I828" s="95">
        <v>0.1</v>
      </c>
      <c r="J828" s="110">
        <f t="shared" si="13"/>
        <v>1710</v>
      </c>
    </row>
    <row r="829" spans="1:10" ht="15.75" x14ac:dyDescent="0.25">
      <c r="A829" s="92">
        <v>825</v>
      </c>
      <c r="B829" s="92" t="s">
        <v>1324</v>
      </c>
      <c r="C829" s="92">
        <v>720543</v>
      </c>
      <c r="D829" s="92" t="s">
        <v>6098</v>
      </c>
      <c r="E829" s="92" t="s">
        <v>117</v>
      </c>
      <c r="F829" s="93" t="s">
        <v>8077</v>
      </c>
      <c r="G829" s="92">
        <v>1</v>
      </c>
      <c r="H829" s="104">
        <v>46000</v>
      </c>
      <c r="I829" s="95">
        <v>0.1</v>
      </c>
      <c r="J829" s="110">
        <f t="shared" si="13"/>
        <v>41400</v>
      </c>
    </row>
    <row r="830" spans="1:10" ht="15.75" x14ac:dyDescent="0.25">
      <c r="A830" s="92">
        <v>826</v>
      </c>
      <c r="B830" s="92" t="s">
        <v>1324</v>
      </c>
      <c r="C830" s="92">
        <v>720544</v>
      </c>
      <c r="D830" s="92" t="s">
        <v>6099</v>
      </c>
      <c r="E830" s="92" t="s">
        <v>117</v>
      </c>
      <c r="F830" s="93" t="s">
        <v>8077</v>
      </c>
      <c r="G830" s="92">
        <v>1</v>
      </c>
      <c r="H830" s="104">
        <v>1050</v>
      </c>
      <c r="I830" s="95">
        <v>0.1</v>
      </c>
      <c r="J830" s="110">
        <f t="shared" si="13"/>
        <v>945</v>
      </c>
    </row>
    <row r="831" spans="1:10" ht="15.75" x14ac:dyDescent="0.25">
      <c r="A831" s="92">
        <v>827</v>
      </c>
      <c r="B831" s="92" t="s">
        <v>1324</v>
      </c>
      <c r="C831" s="92">
        <v>721016</v>
      </c>
      <c r="D831" s="92" t="s">
        <v>6100</v>
      </c>
      <c r="E831" s="92" t="s">
        <v>117</v>
      </c>
      <c r="F831" s="93" t="s">
        <v>8077</v>
      </c>
      <c r="G831" s="92">
        <v>1</v>
      </c>
      <c r="H831" s="104">
        <v>950</v>
      </c>
      <c r="I831" s="95">
        <v>0.1</v>
      </c>
      <c r="J831" s="110">
        <f t="shared" si="13"/>
        <v>855</v>
      </c>
    </row>
    <row r="832" spans="1:10" ht="15.75" x14ac:dyDescent="0.25">
      <c r="A832" s="92">
        <v>828</v>
      </c>
      <c r="B832" s="92" t="s">
        <v>1324</v>
      </c>
      <c r="C832" s="92">
        <v>721069</v>
      </c>
      <c r="D832" s="92" t="s">
        <v>6101</v>
      </c>
      <c r="E832" s="92" t="s">
        <v>117</v>
      </c>
      <c r="F832" s="93" t="s">
        <v>8077</v>
      </c>
      <c r="G832" s="92">
        <v>1</v>
      </c>
      <c r="H832" s="104">
        <v>1400</v>
      </c>
      <c r="I832" s="95">
        <v>0.1</v>
      </c>
      <c r="J832" s="110">
        <f t="shared" si="13"/>
        <v>1260</v>
      </c>
    </row>
    <row r="833" spans="1:10" ht="15.75" x14ac:dyDescent="0.25">
      <c r="A833" s="92">
        <v>829</v>
      </c>
      <c r="B833" s="92" t="s">
        <v>1324</v>
      </c>
      <c r="C833" s="92">
        <v>721070</v>
      </c>
      <c r="D833" s="92" t="s">
        <v>6102</v>
      </c>
      <c r="E833" s="92" t="s">
        <v>117</v>
      </c>
      <c r="F833" s="93" t="s">
        <v>8077</v>
      </c>
      <c r="G833" s="92">
        <v>1</v>
      </c>
      <c r="H833" s="104">
        <v>5998</v>
      </c>
      <c r="I833" s="95">
        <v>0.1</v>
      </c>
      <c r="J833" s="110">
        <f t="shared" si="13"/>
        <v>5398.2</v>
      </c>
    </row>
    <row r="834" spans="1:10" ht="15.75" x14ac:dyDescent="0.25">
      <c r="A834" s="92">
        <v>830</v>
      </c>
      <c r="B834" s="92" t="s">
        <v>1324</v>
      </c>
      <c r="C834" s="92">
        <v>721071</v>
      </c>
      <c r="D834" s="92" t="s">
        <v>6103</v>
      </c>
      <c r="E834" s="92" t="s">
        <v>117</v>
      </c>
      <c r="F834" s="93" t="s">
        <v>8077</v>
      </c>
      <c r="G834" s="92">
        <v>1</v>
      </c>
      <c r="H834" s="104">
        <v>11200</v>
      </c>
      <c r="I834" s="95">
        <v>0.1</v>
      </c>
      <c r="J834" s="110">
        <f t="shared" si="13"/>
        <v>10080</v>
      </c>
    </row>
    <row r="835" spans="1:10" ht="15.75" x14ac:dyDescent="0.25">
      <c r="A835" s="92">
        <v>831</v>
      </c>
      <c r="B835" s="92" t="s">
        <v>1324</v>
      </c>
      <c r="C835" s="92">
        <v>721072</v>
      </c>
      <c r="D835" s="92" t="s">
        <v>6104</v>
      </c>
      <c r="E835" s="92" t="s">
        <v>117</v>
      </c>
      <c r="F835" s="93" t="s">
        <v>8077</v>
      </c>
      <c r="G835" s="92">
        <v>1</v>
      </c>
      <c r="H835" s="104">
        <v>16500</v>
      </c>
      <c r="I835" s="95">
        <v>0.1</v>
      </c>
      <c r="J835" s="110">
        <f t="shared" si="13"/>
        <v>14850</v>
      </c>
    </row>
    <row r="836" spans="1:10" ht="15.75" x14ac:dyDescent="0.25">
      <c r="A836" s="92">
        <v>832</v>
      </c>
      <c r="B836" s="92" t="s">
        <v>1324</v>
      </c>
      <c r="C836" s="92">
        <v>721073</v>
      </c>
      <c r="D836" s="92" t="s">
        <v>6105</v>
      </c>
      <c r="E836" s="92" t="s">
        <v>117</v>
      </c>
      <c r="F836" s="93" t="s">
        <v>8077</v>
      </c>
      <c r="G836" s="92">
        <v>1</v>
      </c>
      <c r="H836" s="104">
        <v>22000</v>
      </c>
      <c r="I836" s="95">
        <v>0.1</v>
      </c>
      <c r="J836" s="110">
        <f t="shared" si="13"/>
        <v>19800</v>
      </c>
    </row>
    <row r="837" spans="1:10" ht="15.75" x14ac:dyDescent="0.25">
      <c r="A837" s="92">
        <v>833</v>
      </c>
      <c r="B837" s="92" t="s">
        <v>1324</v>
      </c>
      <c r="C837" s="92">
        <v>721074</v>
      </c>
      <c r="D837" s="92" t="s">
        <v>6106</v>
      </c>
      <c r="E837" s="92" t="s">
        <v>117</v>
      </c>
      <c r="F837" s="93" t="s">
        <v>8077</v>
      </c>
      <c r="G837" s="92">
        <v>1</v>
      </c>
      <c r="H837" s="104">
        <v>27500</v>
      </c>
      <c r="I837" s="95">
        <v>0.1</v>
      </c>
      <c r="J837" s="110">
        <f t="shared" si="13"/>
        <v>24750</v>
      </c>
    </row>
    <row r="838" spans="1:10" ht="15.75" x14ac:dyDescent="0.25">
      <c r="A838" s="92">
        <v>834</v>
      </c>
      <c r="B838" s="92" t="s">
        <v>1324</v>
      </c>
      <c r="C838" s="92">
        <v>721075</v>
      </c>
      <c r="D838" s="92" t="s">
        <v>6107</v>
      </c>
      <c r="E838" s="92" t="s">
        <v>117</v>
      </c>
      <c r="F838" s="93" t="s">
        <v>8077</v>
      </c>
      <c r="G838" s="92">
        <v>1</v>
      </c>
      <c r="H838" s="104">
        <v>36300</v>
      </c>
      <c r="I838" s="95">
        <v>0.1</v>
      </c>
      <c r="J838" s="110">
        <f t="shared" si="13"/>
        <v>32670</v>
      </c>
    </row>
    <row r="839" spans="1:10" ht="15.75" x14ac:dyDescent="0.25">
      <c r="A839" s="92">
        <v>835</v>
      </c>
      <c r="B839" s="92" t="s">
        <v>1324</v>
      </c>
      <c r="C839" s="92">
        <v>721076</v>
      </c>
      <c r="D839" s="92" t="s">
        <v>6108</v>
      </c>
      <c r="E839" s="92" t="s">
        <v>117</v>
      </c>
      <c r="F839" s="93" t="s">
        <v>8077</v>
      </c>
      <c r="G839" s="92">
        <v>1</v>
      </c>
      <c r="H839" s="104">
        <v>44000</v>
      </c>
      <c r="I839" s="95">
        <v>0.1</v>
      </c>
      <c r="J839" s="110">
        <f t="shared" si="13"/>
        <v>39600</v>
      </c>
    </row>
    <row r="840" spans="1:10" ht="15.75" x14ac:dyDescent="0.25">
      <c r="A840" s="92">
        <v>836</v>
      </c>
      <c r="B840" s="92" t="s">
        <v>1324</v>
      </c>
      <c r="C840" s="92">
        <v>721077</v>
      </c>
      <c r="D840" s="92" t="s">
        <v>6109</v>
      </c>
      <c r="E840" s="92" t="s">
        <v>117</v>
      </c>
      <c r="F840" s="93" t="s">
        <v>8077</v>
      </c>
      <c r="G840" s="92">
        <v>1</v>
      </c>
      <c r="H840" s="104">
        <v>1400</v>
      </c>
      <c r="I840" s="95">
        <v>0.1</v>
      </c>
      <c r="J840" s="110">
        <f t="shared" si="13"/>
        <v>1260</v>
      </c>
    </row>
    <row r="841" spans="1:10" ht="15.75" x14ac:dyDescent="0.25">
      <c r="A841" s="92">
        <v>837</v>
      </c>
      <c r="B841" s="92" t="s">
        <v>1324</v>
      </c>
      <c r="C841" s="92">
        <v>721078</v>
      </c>
      <c r="D841" s="92" t="s">
        <v>6110</v>
      </c>
      <c r="E841" s="92" t="s">
        <v>117</v>
      </c>
      <c r="F841" s="93" t="s">
        <v>8077</v>
      </c>
      <c r="G841" s="92">
        <v>1</v>
      </c>
      <c r="H841" s="104">
        <v>5998</v>
      </c>
      <c r="I841" s="95">
        <v>0.1</v>
      </c>
      <c r="J841" s="110">
        <f t="shared" si="13"/>
        <v>5398.2</v>
      </c>
    </row>
    <row r="842" spans="1:10" ht="15.75" x14ac:dyDescent="0.25">
      <c r="A842" s="92">
        <v>838</v>
      </c>
      <c r="B842" s="92" t="s">
        <v>1324</v>
      </c>
      <c r="C842" s="92">
        <v>721079</v>
      </c>
      <c r="D842" s="92" t="s">
        <v>6111</v>
      </c>
      <c r="E842" s="92" t="s">
        <v>117</v>
      </c>
      <c r="F842" s="93" t="s">
        <v>8077</v>
      </c>
      <c r="G842" s="92">
        <v>1</v>
      </c>
      <c r="H842" s="104">
        <v>11200</v>
      </c>
      <c r="I842" s="95">
        <v>0.1</v>
      </c>
      <c r="J842" s="110">
        <f t="shared" si="13"/>
        <v>10080</v>
      </c>
    </row>
    <row r="843" spans="1:10" ht="15.75" x14ac:dyDescent="0.25">
      <c r="A843" s="92">
        <v>839</v>
      </c>
      <c r="B843" s="92" t="s">
        <v>1324</v>
      </c>
      <c r="C843" s="92">
        <v>721088</v>
      </c>
      <c r="D843" s="92" t="s">
        <v>6112</v>
      </c>
      <c r="E843" s="92" t="s">
        <v>117</v>
      </c>
      <c r="F843" s="93" t="s">
        <v>8077</v>
      </c>
      <c r="G843" s="92">
        <v>1</v>
      </c>
      <c r="H843" s="104">
        <v>50</v>
      </c>
      <c r="I843" s="95">
        <v>0.1</v>
      </c>
      <c r="J843" s="110">
        <f t="shared" si="13"/>
        <v>45</v>
      </c>
    </row>
    <row r="844" spans="1:10" ht="15.75" x14ac:dyDescent="0.25">
      <c r="A844" s="92">
        <v>840</v>
      </c>
      <c r="B844" s="92" t="s">
        <v>1324</v>
      </c>
      <c r="C844" s="92">
        <v>721089</v>
      </c>
      <c r="D844" s="92" t="s">
        <v>6113</v>
      </c>
      <c r="E844" s="92" t="s">
        <v>117</v>
      </c>
      <c r="F844" s="93" t="s">
        <v>8077</v>
      </c>
      <c r="G844" s="92">
        <v>1</v>
      </c>
      <c r="H844" s="104">
        <v>90</v>
      </c>
      <c r="I844" s="95">
        <v>0.1</v>
      </c>
      <c r="J844" s="110">
        <f t="shared" si="13"/>
        <v>81</v>
      </c>
    </row>
    <row r="845" spans="1:10" ht="31.5" x14ac:dyDescent="0.25">
      <c r="A845" s="92">
        <v>841</v>
      </c>
      <c r="B845" s="92" t="s">
        <v>1324</v>
      </c>
      <c r="C845" s="92">
        <v>721090</v>
      </c>
      <c r="D845" s="92" t="s">
        <v>6114</v>
      </c>
      <c r="E845" s="92" t="s">
        <v>117</v>
      </c>
      <c r="F845" s="93" t="s">
        <v>8077</v>
      </c>
      <c r="G845" s="92">
        <v>1</v>
      </c>
      <c r="H845" s="104">
        <v>100</v>
      </c>
      <c r="I845" s="95">
        <v>0.1</v>
      </c>
      <c r="J845" s="110">
        <f t="shared" si="13"/>
        <v>90</v>
      </c>
    </row>
    <row r="846" spans="1:10" ht="15.75" x14ac:dyDescent="0.25">
      <c r="A846" s="92">
        <v>842</v>
      </c>
      <c r="B846" s="92" t="s">
        <v>1324</v>
      </c>
      <c r="C846" s="92">
        <v>721104</v>
      </c>
      <c r="D846" s="92" t="s">
        <v>6115</v>
      </c>
      <c r="E846" s="92" t="s">
        <v>117</v>
      </c>
      <c r="F846" s="93" t="s">
        <v>8077</v>
      </c>
      <c r="G846" s="92">
        <v>1</v>
      </c>
      <c r="H846" s="104">
        <v>13455</v>
      </c>
      <c r="I846" s="95">
        <v>0.1</v>
      </c>
      <c r="J846" s="110">
        <f t="shared" si="13"/>
        <v>12109.5</v>
      </c>
    </row>
    <row r="847" spans="1:10" ht="15.75" x14ac:dyDescent="0.25">
      <c r="A847" s="92">
        <v>843</v>
      </c>
      <c r="B847" s="92" t="s">
        <v>1324</v>
      </c>
      <c r="C847" s="92">
        <v>721105</v>
      </c>
      <c r="D847" s="92" t="s">
        <v>6116</v>
      </c>
      <c r="E847" s="92" t="s">
        <v>117</v>
      </c>
      <c r="F847" s="93" t="s">
        <v>8077</v>
      </c>
      <c r="G847" s="92">
        <v>1</v>
      </c>
      <c r="H847" s="104">
        <v>7020</v>
      </c>
      <c r="I847" s="95">
        <v>0.1</v>
      </c>
      <c r="J847" s="110">
        <f t="shared" si="13"/>
        <v>6318</v>
      </c>
    </row>
    <row r="848" spans="1:10" ht="15.75" x14ac:dyDescent="0.25">
      <c r="A848" s="92">
        <v>844</v>
      </c>
      <c r="B848" s="92" t="s">
        <v>1324</v>
      </c>
      <c r="C848" s="92">
        <v>721106</v>
      </c>
      <c r="D848" s="92" t="s">
        <v>6117</v>
      </c>
      <c r="E848" s="92" t="s">
        <v>117</v>
      </c>
      <c r="F848" s="93" t="s">
        <v>8077</v>
      </c>
      <c r="G848" s="92">
        <v>1</v>
      </c>
      <c r="H848" s="104">
        <v>13338</v>
      </c>
      <c r="I848" s="95">
        <v>0.1</v>
      </c>
      <c r="J848" s="110">
        <f t="shared" si="13"/>
        <v>12004.2</v>
      </c>
    </row>
    <row r="849" spans="1:10" ht="15.75" x14ac:dyDescent="0.25">
      <c r="A849" s="92">
        <v>845</v>
      </c>
      <c r="B849" s="92" t="s">
        <v>1324</v>
      </c>
      <c r="C849" s="92">
        <v>721362</v>
      </c>
      <c r="D849" s="92" t="s">
        <v>6118</v>
      </c>
      <c r="E849" s="92" t="s">
        <v>117</v>
      </c>
      <c r="F849" s="93" t="s">
        <v>8077</v>
      </c>
      <c r="G849" s="92">
        <v>1</v>
      </c>
      <c r="H849" s="104">
        <v>13338</v>
      </c>
      <c r="I849" s="95">
        <v>0.1</v>
      </c>
      <c r="J849" s="110">
        <f t="shared" si="13"/>
        <v>12004.2</v>
      </c>
    </row>
    <row r="850" spans="1:10" ht="31.5" x14ac:dyDescent="0.25">
      <c r="A850" s="92">
        <v>846</v>
      </c>
      <c r="B850" s="92" t="s">
        <v>1324</v>
      </c>
      <c r="C850" s="92">
        <v>721403</v>
      </c>
      <c r="D850" s="92" t="s">
        <v>6119</v>
      </c>
      <c r="E850" s="92" t="s">
        <v>117</v>
      </c>
      <c r="F850" s="93" t="s">
        <v>8077</v>
      </c>
      <c r="G850" s="92">
        <v>1</v>
      </c>
      <c r="H850" s="104">
        <v>89500</v>
      </c>
      <c r="I850" s="95">
        <v>0.1</v>
      </c>
      <c r="J850" s="110">
        <f t="shared" si="13"/>
        <v>80550</v>
      </c>
    </row>
    <row r="851" spans="1:10" ht="47.25" x14ac:dyDescent="0.25">
      <c r="A851" s="92">
        <v>847</v>
      </c>
      <c r="B851" s="92" t="s">
        <v>1324</v>
      </c>
      <c r="C851" s="92">
        <v>721404</v>
      </c>
      <c r="D851" s="92" t="s">
        <v>6120</v>
      </c>
      <c r="E851" s="92" t="s">
        <v>117</v>
      </c>
      <c r="F851" s="93" t="s">
        <v>8077</v>
      </c>
      <c r="G851" s="92">
        <v>1</v>
      </c>
      <c r="H851" s="104">
        <v>20850</v>
      </c>
      <c r="I851" s="95">
        <v>0.1</v>
      </c>
      <c r="J851" s="110">
        <f t="shared" si="13"/>
        <v>18765</v>
      </c>
    </row>
    <row r="852" spans="1:10" ht="47.25" x14ac:dyDescent="0.25">
      <c r="A852" s="92">
        <v>848</v>
      </c>
      <c r="B852" s="92" t="s">
        <v>1324</v>
      </c>
      <c r="C852" s="92">
        <v>721406</v>
      </c>
      <c r="D852" s="92" t="s">
        <v>6121</v>
      </c>
      <c r="E852" s="92" t="s">
        <v>117</v>
      </c>
      <c r="F852" s="93" t="s">
        <v>8077</v>
      </c>
      <c r="G852" s="92">
        <v>1</v>
      </c>
      <c r="H852" s="104">
        <v>21950</v>
      </c>
      <c r="I852" s="95">
        <v>0.1</v>
      </c>
      <c r="J852" s="110">
        <f t="shared" si="13"/>
        <v>19755</v>
      </c>
    </row>
    <row r="853" spans="1:10" ht="47.25" x14ac:dyDescent="0.25">
      <c r="A853" s="92">
        <v>849</v>
      </c>
      <c r="B853" s="92" t="s">
        <v>1324</v>
      </c>
      <c r="C853" s="92">
        <v>721407</v>
      </c>
      <c r="D853" s="92" t="s">
        <v>6122</v>
      </c>
      <c r="E853" s="92" t="s">
        <v>117</v>
      </c>
      <c r="F853" s="93" t="s">
        <v>8077</v>
      </c>
      <c r="G853" s="92">
        <v>1</v>
      </c>
      <c r="H853" s="104">
        <v>20705</v>
      </c>
      <c r="I853" s="95">
        <v>0.1</v>
      </c>
      <c r="J853" s="110">
        <f t="shared" si="13"/>
        <v>18634.5</v>
      </c>
    </row>
    <row r="854" spans="1:10" ht="47.25" x14ac:dyDescent="0.25">
      <c r="A854" s="92">
        <v>850</v>
      </c>
      <c r="B854" s="92" t="s">
        <v>1324</v>
      </c>
      <c r="C854" s="92">
        <v>721409</v>
      </c>
      <c r="D854" s="92" t="s">
        <v>6123</v>
      </c>
      <c r="E854" s="92" t="s">
        <v>117</v>
      </c>
      <c r="F854" s="93" t="s">
        <v>8077</v>
      </c>
      <c r="G854" s="92">
        <v>1</v>
      </c>
      <c r="H854" s="104">
        <v>21830</v>
      </c>
      <c r="I854" s="95">
        <v>0.1</v>
      </c>
      <c r="J854" s="110">
        <f t="shared" si="13"/>
        <v>19647</v>
      </c>
    </row>
    <row r="855" spans="1:10" ht="15.75" x14ac:dyDescent="0.25">
      <c r="A855" s="92">
        <v>851</v>
      </c>
      <c r="B855" s="92" t="s">
        <v>1324</v>
      </c>
      <c r="C855" s="92">
        <v>721442</v>
      </c>
      <c r="D855" s="92" t="s">
        <v>6124</v>
      </c>
      <c r="E855" s="92" t="s">
        <v>117</v>
      </c>
      <c r="F855" s="93" t="s">
        <v>8077</v>
      </c>
      <c r="G855" s="92">
        <v>1</v>
      </c>
      <c r="H855" s="104">
        <v>62500</v>
      </c>
      <c r="I855" s="95">
        <v>0.1</v>
      </c>
      <c r="J855" s="110">
        <f t="shared" si="13"/>
        <v>56250</v>
      </c>
    </row>
    <row r="856" spans="1:10" ht="15.75" x14ac:dyDescent="0.25">
      <c r="A856" s="92">
        <v>852</v>
      </c>
      <c r="B856" s="92" t="s">
        <v>1324</v>
      </c>
      <c r="C856" s="92">
        <v>721471</v>
      </c>
      <c r="D856" s="92" t="s">
        <v>6125</v>
      </c>
      <c r="E856" s="92" t="s">
        <v>117</v>
      </c>
      <c r="F856" s="93" t="s">
        <v>8077</v>
      </c>
      <c r="G856" s="92">
        <v>1</v>
      </c>
      <c r="H856" s="104">
        <v>500</v>
      </c>
      <c r="I856" s="95">
        <v>0.1</v>
      </c>
      <c r="J856" s="110">
        <f t="shared" ref="J856:J906" si="14">H856*(1-I856)</f>
        <v>450</v>
      </c>
    </row>
    <row r="857" spans="1:10" ht="15.75" x14ac:dyDescent="0.25">
      <c r="A857" s="92">
        <v>853</v>
      </c>
      <c r="B857" s="92" t="s">
        <v>1324</v>
      </c>
      <c r="C857" s="92">
        <v>721471</v>
      </c>
      <c r="D857" s="92" t="s">
        <v>6125</v>
      </c>
      <c r="E857" s="92" t="s">
        <v>117</v>
      </c>
      <c r="F857" s="93" t="s">
        <v>8077</v>
      </c>
      <c r="G857" s="92">
        <v>1</v>
      </c>
      <c r="H857" s="104">
        <v>500</v>
      </c>
      <c r="I857" s="95">
        <v>0.1</v>
      </c>
      <c r="J857" s="110">
        <f t="shared" si="14"/>
        <v>450</v>
      </c>
    </row>
    <row r="858" spans="1:10" ht="47.25" x14ac:dyDescent="0.25">
      <c r="A858" s="92">
        <v>854</v>
      </c>
      <c r="B858" s="92" t="s">
        <v>1324</v>
      </c>
      <c r="C858" s="92">
        <v>721575</v>
      </c>
      <c r="D858" s="92" t="s">
        <v>6126</v>
      </c>
      <c r="E858" s="92" t="s">
        <v>117</v>
      </c>
      <c r="F858" s="93" t="s">
        <v>8077</v>
      </c>
      <c r="G858" s="92">
        <v>1</v>
      </c>
      <c r="H858" s="104">
        <v>6600</v>
      </c>
      <c r="I858" s="95">
        <v>0.1</v>
      </c>
      <c r="J858" s="110">
        <f t="shared" si="14"/>
        <v>5940</v>
      </c>
    </row>
    <row r="859" spans="1:10" ht="47.25" x14ac:dyDescent="0.25">
      <c r="A859" s="92">
        <v>855</v>
      </c>
      <c r="B859" s="92" t="s">
        <v>1324</v>
      </c>
      <c r="C859" s="92">
        <v>721576</v>
      </c>
      <c r="D859" s="92" t="s">
        <v>6127</v>
      </c>
      <c r="E859" s="92" t="s">
        <v>117</v>
      </c>
      <c r="F859" s="93" t="s">
        <v>8077</v>
      </c>
      <c r="G859" s="92">
        <v>1</v>
      </c>
      <c r="H859" s="104">
        <v>7500</v>
      </c>
      <c r="I859" s="95">
        <v>0.1</v>
      </c>
      <c r="J859" s="110">
        <f t="shared" si="14"/>
        <v>6750</v>
      </c>
    </row>
    <row r="860" spans="1:10" ht="47.25" x14ac:dyDescent="0.25">
      <c r="A860" s="92">
        <v>856</v>
      </c>
      <c r="B860" s="92" t="s">
        <v>1324</v>
      </c>
      <c r="C860" s="92">
        <v>721577</v>
      </c>
      <c r="D860" s="92" t="s">
        <v>6128</v>
      </c>
      <c r="E860" s="92" t="s">
        <v>117</v>
      </c>
      <c r="F860" s="93" t="s">
        <v>8077</v>
      </c>
      <c r="G860" s="92">
        <v>1</v>
      </c>
      <c r="H860" s="104">
        <v>8500</v>
      </c>
      <c r="I860" s="95">
        <v>0.1</v>
      </c>
      <c r="J860" s="110">
        <f t="shared" si="14"/>
        <v>7650</v>
      </c>
    </row>
    <row r="861" spans="1:10" ht="47.25" x14ac:dyDescent="0.25">
      <c r="A861" s="92">
        <v>857</v>
      </c>
      <c r="B861" s="92" t="s">
        <v>1324</v>
      </c>
      <c r="C861" s="92">
        <v>721578</v>
      </c>
      <c r="D861" s="92" t="s">
        <v>6129</v>
      </c>
      <c r="E861" s="92" t="s">
        <v>117</v>
      </c>
      <c r="F861" s="93" t="s">
        <v>8077</v>
      </c>
      <c r="G861" s="92">
        <v>1</v>
      </c>
      <c r="H861" s="104">
        <v>9500</v>
      </c>
      <c r="I861" s="95">
        <v>0.1</v>
      </c>
      <c r="J861" s="110">
        <f t="shared" si="14"/>
        <v>8550</v>
      </c>
    </row>
    <row r="862" spans="1:10" ht="47.25" x14ac:dyDescent="0.25">
      <c r="A862" s="92">
        <v>858</v>
      </c>
      <c r="B862" s="92" t="s">
        <v>1324</v>
      </c>
      <c r="C862" s="92">
        <v>721579</v>
      </c>
      <c r="D862" s="92" t="s">
        <v>6130</v>
      </c>
      <c r="E862" s="92" t="s">
        <v>117</v>
      </c>
      <c r="F862" s="93" t="s">
        <v>8077</v>
      </c>
      <c r="G862" s="92">
        <v>1</v>
      </c>
      <c r="H862" s="104">
        <v>10500</v>
      </c>
      <c r="I862" s="95">
        <v>0.1</v>
      </c>
      <c r="J862" s="110">
        <f t="shared" si="14"/>
        <v>9450</v>
      </c>
    </row>
    <row r="863" spans="1:10" ht="47.25" x14ac:dyDescent="0.25">
      <c r="A863" s="92">
        <v>859</v>
      </c>
      <c r="B863" s="92" t="s">
        <v>1324</v>
      </c>
      <c r="C863" s="92">
        <v>721580</v>
      </c>
      <c r="D863" s="92" t="s">
        <v>6131</v>
      </c>
      <c r="E863" s="92" t="s">
        <v>117</v>
      </c>
      <c r="F863" s="93" t="s">
        <v>8077</v>
      </c>
      <c r="G863" s="92">
        <v>1</v>
      </c>
      <c r="H863" s="104">
        <v>11400</v>
      </c>
      <c r="I863" s="95">
        <v>0.1</v>
      </c>
      <c r="J863" s="110">
        <f t="shared" si="14"/>
        <v>10260</v>
      </c>
    </row>
    <row r="864" spans="1:10" ht="47.25" x14ac:dyDescent="0.25">
      <c r="A864" s="92">
        <v>860</v>
      </c>
      <c r="B864" s="92" t="s">
        <v>1324</v>
      </c>
      <c r="C864" s="92">
        <v>721581</v>
      </c>
      <c r="D864" s="92" t="s">
        <v>6132</v>
      </c>
      <c r="E864" s="92" t="s">
        <v>117</v>
      </c>
      <c r="F864" s="93" t="s">
        <v>8077</v>
      </c>
      <c r="G864" s="92">
        <v>1</v>
      </c>
      <c r="H864" s="104">
        <v>7700</v>
      </c>
      <c r="I864" s="95">
        <v>0.1</v>
      </c>
      <c r="J864" s="110">
        <f t="shared" si="14"/>
        <v>6930</v>
      </c>
    </row>
    <row r="865" spans="1:10" ht="47.25" x14ac:dyDescent="0.25">
      <c r="A865" s="92">
        <v>861</v>
      </c>
      <c r="B865" s="92" t="s">
        <v>1324</v>
      </c>
      <c r="C865" s="92">
        <v>721582</v>
      </c>
      <c r="D865" s="92" t="s">
        <v>6133</v>
      </c>
      <c r="E865" s="92" t="s">
        <v>117</v>
      </c>
      <c r="F865" s="93" t="s">
        <v>8077</v>
      </c>
      <c r="G865" s="92">
        <v>1</v>
      </c>
      <c r="H865" s="104">
        <v>9900</v>
      </c>
      <c r="I865" s="95">
        <v>0.1</v>
      </c>
      <c r="J865" s="110">
        <f t="shared" si="14"/>
        <v>8910</v>
      </c>
    </row>
    <row r="866" spans="1:10" ht="47.25" x14ac:dyDescent="0.25">
      <c r="A866" s="92">
        <v>862</v>
      </c>
      <c r="B866" s="92" t="s">
        <v>1324</v>
      </c>
      <c r="C866" s="92">
        <v>721583</v>
      </c>
      <c r="D866" s="92" t="s">
        <v>6134</v>
      </c>
      <c r="E866" s="92" t="s">
        <v>117</v>
      </c>
      <c r="F866" s="93" t="s">
        <v>8077</v>
      </c>
      <c r="G866" s="92">
        <v>1</v>
      </c>
      <c r="H866" s="104">
        <v>12000</v>
      </c>
      <c r="I866" s="95">
        <v>0.1</v>
      </c>
      <c r="J866" s="110">
        <f t="shared" si="14"/>
        <v>10800</v>
      </c>
    </row>
    <row r="867" spans="1:10" ht="31.5" x14ac:dyDescent="0.25">
      <c r="A867" s="92">
        <v>863</v>
      </c>
      <c r="B867" s="92" t="s">
        <v>1324</v>
      </c>
      <c r="C867" s="92">
        <v>721667</v>
      </c>
      <c r="D867" s="92" t="s">
        <v>6135</v>
      </c>
      <c r="E867" s="92" t="s">
        <v>117</v>
      </c>
      <c r="F867" s="93" t="s">
        <v>8077</v>
      </c>
      <c r="G867" s="92">
        <v>1</v>
      </c>
      <c r="H867" s="104">
        <v>7880</v>
      </c>
      <c r="I867" s="95">
        <v>0.1</v>
      </c>
      <c r="J867" s="110">
        <f t="shared" si="14"/>
        <v>7092</v>
      </c>
    </row>
    <row r="868" spans="1:10" ht="15.75" x14ac:dyDescent="0.25">
      <c r="A868" s="92">
        <v>864</v>
      </c>
      <c r="B868" s="92" t="s">
        <v>1324</v>
      </c>
      <c r="C868" s="92">
        <v>721681</v>
      </c>
      <c r="D868" s="92" t="s">
        <v>1809</v>
      </c>
      <c r="E868" s="92" t="s">
        <v>117</v>
      </c>
      <c r="F868" s="93" t="s">
        <v>8077</v>
      </c>
      <c r="G868" s="92">
        <v>1</v>
      </c>
      <c r="H868" s="104">
        <v>960</v>
      </c>
      <c r="I868" s="95">
        <v>0.1</v>
      </c>
      <c r="J868" s="110">
        <f t="shared" si="14"/>
        <v>864</v>
      </c>
    </row>
    <row r="869" spans="1:10" ht="15.75" x14ac:dyDescent="0.25">
      <c r="A869" s="92">
        <v>865</v>
      </c>
      <c r="B869" s="92" t="s">
        <v>1324</v>
      </c>
      <c r="C869" s="92">
        <v>721681</v>
      </c>
      <c r="D869" s="92" t="s">
        <v>1809</v>
      </c>
      <c r="E869" s="92" t="s">
        <v>117</v>
      </c>
      <c r="F869" s="93" t="s">
        <v>8077</v>
      </c>
      <c r="G869" s="92">
        <v>1</v>
      </c>
      <c r="H869" s="104">
        <v>960</v>
      </c>
      <c r="I869" s="95">
        <v>0.1</v>
      </c>
      <c r="J869" s="110">
        <f t="shared" si="14"/>
        <v>864</v>
      </c>
    </row>
    <row r="870" spans="1:10" ht="15.75" x14ac:dyDescent="0.25">
      <c r="A870" s="92">
        <v>866</v>
      </c>
      <c r="B870" s="92" t="s">
        <v>1324</v>
      </c>
      <c r="C870" s="92">
        <v>721685</v>
      </c>
      <c r="D870" s="92" t="s">
        <v>6136</v>
      </c>
      <c r="E870" s="92" t="s">
        <v>117</v>
      </c>
      <c r="F870" s="93" t="s">
        <v>8077</v>
      </c>
      <c r="G870" s="92">
        <v>1</v>
      </c>
      <c r="H870" s="104">
        <v>93500</v>
      </c>
      <c r="I870" s="95">
        <v>0.1</v>
      </c>
      <c r="J870" s="110">
        <f t="shared" si="14"/>
        <v>84150</v>
      </c>
    </row>
    <row r="871" spans="1:10" ht="31.5" x14ac:dyDescent="0.25">
      <c r="A871" s="92">
        <v>867</v>
      </c>
      <c r="B871" s="92" t="s">
        <v>1324</v>
      </c>
      <c r="C871" s="92">
        <v>721686</v>
      </c>
      <c r="D871" s="92" t="s">
        <v>6137</v>
      </c>
      <c r="E871" s="92" t="s">
        <v>117</v>
      </c>
      <c r="F871" s="93" t="s">
        <v>8077</v>
      </c>
      <c r="G871" s="92">
        <v>1</v>
      </c>
      <c r="H871" s="104">
        <v>100000</v>
      </c>
      <c r="I871" s="95">
        <v>0.1</v>
      </c>
      <c r="J871" s="110">
        <f t="shared" si="14"/>
        <v>90000</v>
      </c>
    </row>
    <row r="872" spans="1:10" ht="31.5" x14ac:dyDescent="0.25">
      <c r="A872" s="92">
        <v>868</v>
      </c>
      <c r="B872" s="92" t="s">
        <v>1324</v>
      </c>
      <c r="C872" s="92">
        <v>721687</v>
      </c>
      <c r="D872" s="92" t="s">
        <v>6138</v>
      </c>
      <c r="E872" s="92" t="s">
        <v>117</v>
      </c>
      <c r="F872" s="93" t="s">
        <v>8077</v>
      </c>
      <c r="G872" s="92">
        <v>1</v>
      </c>
      <c r="H872" s="104">
        <v>124000</v>
      </c>
      <c r="I872" s="95">
        <v>0.1</v>
      </c>
      <c r="J872" s="110">
        <f t="shared" si="14"/>
        <v>111600</v>
      </c>
    </row>
    <row r="873" spans="1:10" ht="31.5" x14ac:dyDescent="0.25">
      <c r="A873" s="92">
        <v>869</v>
      </c>
      <c r="B873" s="92" t="s">
        <v>1324</v>
      </c>
      <c r="C873" s="92">
        <v>721718</v>
      </c>
      <c r="D873" s="92" t="s">
        <v>6139</v>
      </c>
      <c r="E873" s="92" t="s">
        <v>117</v>
      </c>
      <c r="F873" s="93" t="s">
        <v>8077</v>
      </c>
      <c r="G873" s="92">
        <v>1</v>
      </c>
      <c r="H873" s="104">
        <v>10000</v>
      </c>
      <c r="I873" s="95">
        <v>0.1</v>
      </c>
      <c r="J873" s="110">
        <f t="shared" si="14"/>
        <v>9000</v>
      </c>
    </row>
    <row r="874" spans="1:10" ht="15.75" x14ac:dyDescent="0.25">
      <c r="A874" s="92">
        <v>870</v>
      </c>
      <c r="B874" s="92" t="s">
        <v>1324</v>
      </c>
      <c r="C874" s="92">
        <v>721740</v>
      </c>
      <c r="D874" s="92" t="s">
        <v>6140</v>
      </c>
      <c r="E874" s="92" t="s">
        <v>117</v>
      </c>
      <c r="F874" s="93" t="s">
        <v>8077</v>
      </c>
      <c r="G874" s="92">
        <v>1</v>
      </c>
      <c r="H874" s="104">
        <v>6018</v>
      </c>
      <c r="I874" s="95">
        <v>0.1</v>
      </c>
      <c r="J874" s="110">
        <f t="shared" si="14"/>
        <v>5416.2</v>
      </c>
    </row>
    <row r="875" spans="1:10" ht="15.75" x14ac:dyDescent="0.25">
      <c r="A875" s="92">
        <v>871</v>
      </c>
      <c r="B875" s="92" t="s">
        <v>1324</v>
      </c>
      <c r="C875" s="92">
        <v>721741</v>
      </c>
      <c r="D875" s="92" t="s">
        <v>6141</v>
      </c>
      <c r="E875" s="92" t="s">
        <v>117</v>
      </c>
      <c r="F875" s="93" t="s">
        <v>8077</v>
      </c>
      <c r="G875" s="92">
        <v>1</v>
      </c>
      <c r="H875" s="104">
        <v>9815</v>
      </c>
      <c r="I875" s="95">
        <v>0.1</v>
      </c>
      <c r="J875" s="110">
        <f t="shared" si="14"/>
        <v>8833.5</v>
      </c>
    </row>
    <row r="876" spans="1:10" ht="15.75" x14ac:dyDescent="0.25">
      <c r="A876" s="92">
        <v>872</v>
      </c>
      <c r="B876" s="92" t="s">
        <v>1324</v>
      </c>
      <c r="C876" s="92">
        <v>721742</v>
      </c>
      <c r="D876" s="92" t="s">
        <v>6142</v>
      </c>
      <c r="E876" s="92" t="s">
        <v>117</v>
      </c>
      <c r="F876" s="93" t="s">
        <v>8077</v>
      </c>
      <c r="G876" s="92">
        <v>1</v>
      </c>
      <c r="H876" s="104">
        <v>9515</v>
      </c>
      <c r="I876" s="95">
        <v>0.1</v>
      </c>
      <c r="J876" s="110">
        <f t="shared" si="14"/>
        <v>8563.5</v>
      </c>
    </row>
    <row r="877" spans="1:10" ht="47.25" x14ac:dyDescent="0.25">
      <c r="A877" s="92">
        <v>873</v>
      </c>
      <c r="B877" s="92" t="s">
        <v>1324</v>
      </c>
      <c r="C877" s="92">
        <v>721743</v>
      </c>
      <c r="D877" s="92" t="s">
        <v>6143</v>
      </c>
      <c r="E877" s="92" t="s">
        <v>117</v>
      </c>
      <c r="F877" s="93" t="s">
        <v>8077</v>
      </c>
      <c r="G877" s="92">
        <v>1</v>
      </c>
      <c r="H877" s="104">
        <v>11965</v>
      </c>
      <c r="I877" s="95">
        <v>0.1</v>
      </c>
      <c r="J877" s="110">
        <f t="shared" si="14"/>
        <v>10768.5</v>
      </c>
    </row>
    <row r="878" spans="1:10" ht="47.25" x14ac:dyDescent="0.25">
      <c r="A878" s="92">
        <v>874</v>
      </c>
      <c r="B878" s="92" t="s">
        <v>1324</v>
      </c>
      <c r="C878" s="92">
        <v>721744</v>
      </c>
      <c r="D878" s="92" t="s">
        <v>6144</v>
      </c>
      <c r="E878" s="92" t="s">
        <v>117</v>
      </c>
      <c r="F878" s="93" t="s">
        <v>8077</v>
      </c>
      <c r="G878" s="92">
        <v>1</v>
      </c>
      <c r="H878" s="104">
        <v>11965</v>
      </c>
      <c r="I878" s="95">
        <v>0.1</v>
      </c>
      <c r="J878" s="110">
        <f t="shared" si="14"/>
        <v>10768.5</v>
      </c>
    </row>
    <row r="879" spans="1:10" ht="15.75" x14ac:dyDescent="0.25">
      <c r="A879" s="92">
        <v>875</v>
      </c>
      <c r="B879" s="92" t="s">
        <v>1324</v>
      </c>
      <c r="C879" s="92">
        <v>721802</v>
      </c>
      <c r="D879" s="92" t="s">
        <v>6145</v>
      </c>
      <c r="E879" s="92" t="s">
        <v>117</v>
      </c>
      <c r="F879" s="93" t="s">
        <v>8077</v>
      </c>
      <c r="G879" s="92">
        <v>1</v>
      </c>
      <c r="H879" s="104">
        <v>1520</v>
      </c>
      <c r="I879" s="95">
        <v>0.1</v>
      </c>
      <c r="J879" s="110">
        <f t="shared" si="14"/>
        <v>1368</v>
      </c>
    </row>
    <row r="880" spans="1:10" ht="31.5" x14ac:dyDescent="0.25">
      <c r="A880" s="92">
        <v>876</v>
      </c>
      <c r="B880" s="92" t="s">
        <v>1324</v>
      </c>
      <c r="C880" s="92">
        <v>721805</v>
      </c>
      <c r="D880" s="92" t="s">
        <v>6146</v>
      </c>
      <c r="E880" s="92" t="s">
        <v>117</v>
      </c>
      <c r="F880" s="93" t="s">
        <v>8077</v>
      </c>
      <c r="G880" s="92">
        <v>1</v>
      </c>
      <c r="H880" s="104">
        <v>7880</v>
      </c>
      <c r="I880" s="95">
        <v>0.1</v>
      </c>
      <c r="J880" s="110">
        <f t="shared" si="14"/>
        <v>7092</v>
      </c>
    </row>
    <row r="881" spans="1:10" ht="31.5" x14ac:dyDescent="0.25">
      <c r="A881" s="92">
        <v>877</v>
      </c>
      <c r="B881" s="92" t="s">
        <v>1324</v>
      </c>
      <c r="C881" s="92">
        <v>721808</v>
      </c>
      <c r="D881" s="92" t="s">
        <v>6147</v>
      </c>
      <c r="E881" s="92" t="s">
        <v>117</v>
      </c>
      <c r="F881" s="93" t="s">
        <v>8077</v>
      </c>
      <c r="G881" s="92">
        <v>1</v>
      </c>
      <c r="H881" s="104">
        <v>7880</v>
      </c>
      <c r="I881" s="95">
        <v>0.1</v>
      </c>
      <c r="J881" s="110">
        <f t="shared" si="14"/>
        <v>7092</v>
      </c>
    </row>
    <row r="882" spans="1:10" ht="31.5" x14ac:dyDescent="0.25">
      <c r="A882" s="92">
        <v>878</v>
      </c>
      <c r="B882" s="92" t="s">
        <v>1324</v>
      </c>
      <c r="C882" s="92">
        <v>721809</v>
      </c>
      <c r="D882" s="92" t="s">
        <v>6148</v>
      </c>
      <c r="E882" s="92" t="s">
        <v>117</v>
      </c>
      <c r="F882" s="93" t="s">
        <v>8077</v>
      </c>
      <c r="G882" s="92">
        <v>1</v>
      </c>
      <c r="H882" s="104">
        <v>7880</v>
      </c>
      <c r="I882" s="95">
        <v>0.1</v>
      </c>
      <c r="J882" s="110">
        <f t="shared" si="14"/>
        <v>7092</v>
      </c>
    </row>
    <row r="883" spans="1:10" ht="15.75" x14ac:dyDescent="0.25">
      <c r="A883" s="92">
        <v>879</v>
      </c>
      <c r="B883" s="92" t="s">
        <v>1324</v>
      </c>
      <c r="C883" s="92">
        <v>721810</v>
      </c>
      <c r="D883" s="92" t="s">
        <v>6149</v>
      </c>
      <c r="E883" s="92" t="s">
        <v>117</v>
      </c>
      <c r="F883" s="93" t="s">
        <v>8077</v>
      </c>
      <c r="G883" s="92">
        <v>1</v>
      </c>
      <c r="H883" s="104">
        <v>7880</v>
      </c>
      <c r="I883" s="95">
        <v>0.1</v>
      </c>
      <c r="J883" s="110">
        <f t="shared" si="14"/>
        <v>7092</v>
      </c>
    </row>
    <row r="884" spans="1:10" ht="15.75" x14ac:dyDescent="0.25">
      <c r="A884" s="92">
        <v>880</v>
      </c>
      <c r="B884" s="92" t="s">
        <v>1324</v>
      </c>
      <c r="C884" s="92">
        <v>721824</v>
      </c>
      <c r="D884" s="92" t="s">
        <v>6150</v>
      </c>
      <c r="E884" s="92" t="s">
        <v>117</v>
      </c>
      <c r="F884" s="93" t="s">
        <v>8077</v>
      </c>
      <c r="G884" s="92">
        <v>1</v>
      </c>
      <c r="H884" s="104">
        <v>409</v>
      </c>
      <c r="I884" s="95">
        <v>0.1</v>
      </c>
      <c r="J884" s="110">
        <f t="shared" si="14"/>
        <v>368.1</v>
      </c>
    </row>
    <row r="885" spans="1:10" ht="15.75" x14ac:dyDescent="0.25">
      <c r="A885" s="92">
        <v>881</v>
      </c>
      <c r="B885" s="92" t="s">
        <v>1324</v>
      </c>
      <c r="C885" s="92">
        <v>721825</v>
      </c>
      <c r="D885" s="92" t="s">
        <v>6151</v>
      </c>
      <c r="E885" s="92" t="s">
        <v>117</v>
      </c>
      <c r="F885" s="93" t="s">
        <v>8077</v>
      </c>
      <c r="G885" s="92">
        <v>1</v>
      </c>
      <c r="H885" s="104">
        <v>525</v>
      </c>
      <c r="I885" s="95">
        <v>0.1</v>
      </c>
      <c r="J885" s="110">
        <f t="shared" si="14"/>
        <v>472.5</v>
      </c>
    </row>
    <row r="886" spans="1:10" ht="31.5" x14ac:dyDescent="0.25">
      <c r="A886" s="92">
        <v>882</v>
      </c>
      <c r="B886" s="92" t="s">
        <v>1324</v>
      </c>
      <c r="C886" s="92">
        <v>721862</v>
      </c>
      <c r="D886" s="92" t="s">
        <v>6139</v>
      </c>
      <c r="E886" s="92" t="s">
        <v>117</v>
      </c>
      <c r="F886" s="93" t="s">
        <v>8077</v>
      </c>
      <c r="G886" s="92">
        <v>1</v>
      </c>
      <c r="H886" s="104">
        <v>10000</v>
      </c>
      <c r="I886" s="95">
        <v>0.1</v>
      </c>
      <c r="J886" s="110">
        <f t="shared" si="14"/>
        <v>9000</v>
      </c>
    </row>
    <row r="887" spans="1:10" ht="31.5" x14ac:dyDescent="0.25">
      <c r="A887" s="92">
        <v>883</v>
      </c>
      <c r="B887" s="92" t="s">
        <v>1324</v>
      </c>
      <c r="C887" s="92">
        <v>721862</v>
      </c>
      <c r="D887" s="92" t="s">
        <v>6139</v>
      </c>
      <c r="E887" s="92" t="s">
        <v>117</v>
      </c>
      <c r="F887" s="93" t="s">
        <v>8077</v>
      </c>
      <c r="G887" s="92">
        <v>1</v>
      </c>
      <c r="H887" s="104">
        <v>10000</v>
      </c>
      <c r="I887" s="95">
        <v>0.1</v>
      </c>
      <c r="J887" s="110">
        <f t="shared" si="14"/>
        <v>9000</v>
      </c>
    </row>
    <row r="888" spans="1:10" ht="31.5" x14ac:dyDescent="0.25">
      <c r="A888" s="92">
        <v>884</v>
      </c>
      <c r="B888" s="92" t="s">
        <v>1324</v>
      </c>
      <c r="C888" s="92">
        <v>721862</v>
      </c>
      <c r="D888" s="92" t="s">
        <v>6139</v>
      </c>
      <c r="E888" s="92" t="s">
        <v>117</v>
      </c>
      <c r="F888" s="93" t="s">
        <v>8077</v>
      </c>
      <c r="G888" s="92">
        <v>1</v>
      </c>
      <c r="H888" s="104">
        <v>10000</v>
      </c>
      <c r="I888" s="95">
        <v>0.1</v>
      </c>
      <c r="J888" s="110">
        <f t="shared" si="14"/>
        <v>9000</v>
      </c>
    </row>
    <row r="889" spans="1:10" ht="15.75" x14ac:dyDescent="0.25">
      <c r="A889" s="92">
        <v>885</v>
      </c>
      <c r="B889" s="92" t="s">
        <v>1324</v>
      </c>
      <c r="C889" s="92">
        <v>721875</v>
      </c>
      <c r="D889" s="92" t="s">
        <v>6152</v>
      </c>
      <c r="E889" s="92" t="s">
        <v>117</v>
      </c>
      <c r="F889" s="93" t="s">
        <v>8077</v>
      </c>
      <c r="G889" s="92">
        <v>1</v>
      </c>
      <c r="H889" s="104">
        <v>57780</v>
      </c>
      <c r="I889" s="95">
        <v>0.1</v>
      </c>
      <c r="J889" s="110">
        <f t="shared" si="14"/>
        <v>52002</v>
      </c>
    </row>
    <row r="890" spans="1:10" ht="15.75" x14ac:dyDescent="0.25">
      <c r="A890" s="92">
        <v>886</v>
      </c>
      <c r="B890" s="92" t="s">
        <v>1324</v>
      </c>
      <c r="C890" s="92">
        <v>721876</v>
      </c>
      <c r="D890" s="92" t="s">
        <v>6153</v>
      </c>
      <c r="E890" s="92" t="s">
        <v>117</v>
      </c>
      <c r="F890" s="93" t="s">
        <v>8077</v>
      </c>
      <c r="G890" s="92">
        <v>1</v>
      </c>
      <c r="H890" s="104">
        <v>49800</v>
      </c>
      <c r="I890" s="95">
        <v>0.1</v>
      </c>
      <c r="J890" s="110">
        <f t="shared" si="14"/>
        <v>44820</v>
      </c>
    </row>
    <row r="891" spans="1:10" ht="15.75" x14ac:dyDescent="0.25">
      <c r="A891" s="92">
        <v>887</v>
      </c>
      <c r="B891" s="92" t="s">
        <v>1324</v>
      </c>
      <c r="C891" s="92">
        <v>721876</v>
      </c>
      <c r="D891" s="92" t="s">
        <v>6153</v>
      </c>
      <c r="E891" s="92" t="s">
        <v>117</v>
      </c>
      <c r="F891" s="93" t="s">
        <v>8077</v>
      </c>
      <c r="G891" s="92">
        <v>1</v>
      </c>
      <c r="H891" s="104">
        <v>57780</v>
      </c>
      <c r="I891" s="95">
        <v>0.1</v>
      </c>
      <c r="J891" s="110">
        <f t="shared" si="14"/>
        <v>52002</v>
      </c>
    </row>
    <row r="892" spans="1:10" ht="15.75" x14ac:dyDescent="0.25">
      <c r="A892" s="92">
        <v>888</v>
      </c>
      <c r="B892" s="92" t="s">
        <v>1324</v>
      </c>
      <c r="C892" s="92">
        <v>721877</v>
      </c>
      <c r="D892" s="92" t="s">
        <v>6154</v>
      </c>
      <c r="E892" s="92" t="s">
        <v>117</v>
      </c>
      <c r="F892" s="93" t="s">
        <v>8077</v>
      </c>
      <c r="G892" s="92">
        <v>1</v>
      </c>
      <c r="H892" s="104">
        <v>49800</v>
      </c>
      <c r="I892" s="95">
        <v>0.1</v>
      </c>
      <c r="J892" s="110">
        <f t="shared" si="14"/>
        <v>44820</v>
      </c>
    </row>
    <row r="893" spans="1:10" ht="47.25" x14ac:dyDescent="0.25">
      <c r="A893" s="92">
        <v>889</v>
      </c>
      <c r="B893" s="92" t="s">
        <v>1324</v>
      </c>
      <c r="C893" s="92">
        <v>721879</v>
      </c>
      <c r="D893" s="92" t="s">
        <v>6155</v>
      </c>
      <c r="E893" s="92" t="s">
        <v>117</v>
      </c>
      <c r="F893" s="93" t="s">
        <v>8077</v>
      </c>
      <c r="G893" s="92">
        <v>1</v>
      </c>
      <c r="H893" s="104">
        <v>6319</v>
      </c>
      <c r="I893" s="95">
        <v>0.1</v>
      </c>
      <c r="J893" s="110">
        <f t="shared" si="14"/>
        <v>5687.1</v>
      </c>
    </row>
    <row r="894" spans="1:10" ht="47.25" x14ac:dyDescent="0.25">
      <c r="A894" s="92">
        <v>890</v>
      </c>
      <c r="B894" s="92" t="s">
        <v>1324</v>
      </c>
      <c r="C894" s="92">
        <v>721879</v>
      </c>
      <c r="D894" s="92" t="s">
        <v>6155</v>
      </c>
      <c r="E894" s="92" t="s">
        <v>117</v>
      </c>
      <c r="F894" s="93" t="s">
        <v>8077</v>
      </c>
      <c r="G894" s="92">
        <v>1</v>
      </c>
      <c r="H894" s="104">
        <v>6400</v>
      </c>
      <c r="I894" s="95">
        <v>0.1</v>
      </c>
      <c r="J894" s="110">
        <f t="shared" si="14"/>
        <v>5760</v>
      </c>
    </row>
    <row r="895" spans="1:10" ht="47.25" x14ac:dyDescent="0.25">
      <c r="A895" s="92">
        <v>891</v>
      </c>
      <c r="B895" s="92" t="s">
        <v>1324</v>
      </c>
      <c r="C895" s="92">
        <v>721879</v>
      </c>
      <c r="D895" s="92" t="s">
        <v>6155</v>
      </c>
      <c r="E895" s="92" t="s">
        <v>117</v>
      </c>
      <c r="F895" s="93" t="s">
        <v>8077</v>
      </c>
      <c r="G895" s="92">
        <v>1</v>
      </c>
      <c r="H895" s="104">
        <v>6150</v>
      </c>
      <c r="I895" s="95">
        <v>0.1</v>
      </c>
      <c r="J895" s="110">
        <f t="shared" si="14"/>
        <v>5535</v>
      </c>
    </row>
    <row r="896" spans="1:10" ht="47.25" x14ac:dyDescent="0.25">
      <c r="A896" s="92">
        <v>892</v>
      </c>
      <c r="B896" s="92" t="s">
        <v>1324</v>
      </c>
      <c r="C896" s="92">
        <v>721880</v>
      </c>
      <c r="D896" s="92" t="s">
        <v>6156</v>
      </c>
      <c r="E896" s="92" t="s">
        <v>117</v>
      </c>
      <c r="F896" s="93" t="s">
        <v>8077</v>
      </c>
      <c r="G896" s="92">
        <v>1</v>
      </c>
      <c r="H896" s="104">
        <v>10200</v>
      </c>
      <c r="I896" s="95">
        <v>0.1</v>
      </c>
      <c r="J896" s="110">
        <f t="shared" si="14"/>
        <v>9180</v>
      </c>
    </row>
    <row r="897" spans="1:10" ht="47.25" x14ac:dyDescent="0.25">
      <c r="A897" s="92">
        <v>893</v>
      </c>
      <c r="B897" s="92" t="s">
        <v>1324</v>
      </c>
      <c r="C897" s="92">
        <v>721880</v>
      </c>
      <c r="D897" s="92" t="s">
        <v>6156</v>
      </c>
      <c r="E897" s="92" t="s">
        <v>117</v>
      </c>
      <c r="F897" s="93" t="s">
        <v>8077</v>
      </c>
      <c r="G897" s="92">
        <v>1</v>
      </c>
      <c r="H897" s="104">
        <v>9800</v>
      </c>
      <c r="I897" s="95">
        <v>0.1</v>
      </c>
      <c r="J897" s="110">
        <f t="shared" si="14"/>
        <v>8820</v>
      </c>
    </row>
    <row r="898" spans="1:10" ht="31.5" x14ac:dyDescent="0.25">
      <c r="A898" s="92">
        <v>894</v>
      </c>
      <c r="B898" s="92" t="s">
        <v>1324</v>
      </c>
      <c r="C898" s="92">
        <v>721881</v>
      </c>
      <c r="D898" s="92" t="s">
        <v>6157</v>
      </c>
      <c r="E898" s="92" t="s">
        <v>117</v>
      </c>
      <c r="F898" s="93" t="s">
        <v>8077</v>
      </c>
      <c r="G898" s="92">
        <v>1</v>
      </c>
      <c r="H898" s="104">
        <v>16895</v>
      </c>
      <c r="I898" s="95">
        <v>0.1</v>
      </c>
      <c r="J898" s="110">
        <f t="shared" si="14"/>
        <v>15205.5</v>
      </c>
    </row>
    <row r="899" spans="1:10" ht="31.5" x14ac:dyDescent="0.25">
      <c r="A899" s="92">
        <v>895</v>
      </c>
      <c r="B899" s="92" t="s">
        <v>1324</v>
      </c>
      <c r="C899" s="92">
        <v>721881</v>
      </c>
      <c r="D899" s="92" t="s">
        <v>6157</v>
      </c>
      <c r="E899" s="92" t="s">
        <v>117</v>
      </c>
      <c r="F899" s="93" t="s">
        <v>8077</v>
      </c>
      <c r="G899" s="92">
        <v>1</v>
      </c>
      <c r="H899" s="104">
        <v>16895</v>
      </c>
      <c r="I899" s="95">
        <v>0.1</v>
      </c>
      <c r="J899" s="110">
        <f t="shared" si="14"/>
        <v>15205.5</v>
      </c>
    </row>
    <row r="900" spans="1:10" ht="31.5" x14ac:dyDescent="0.25">
      <c r="A900" s="92">
        <v>896</v>
      </c>
      <c r="B900" s="92" t="s">
        <v>1324</v>
      </c>
      <c r="C900" s="92">
        <v>721882</v>
      </c>
      <c r="D900" s="92" t="s">
        <v>6158</v>
      </c>
      <c r="E900" s="92" t="s">
        <v>117</v>
      </c>
      <c r="F900" s="93" t="s">
        <v>8077</v>
      </c>
      <c r="G900" s="92">
        <v>1</v>
      </c>
      <c r="H900" s="104">
        <v>34555</v>
      </c>
      <c r="I900" s="95">
        <v>0.1</v>
      </c>
      <c r="J900" s="110">
        <f t="shared" si="14"/>
        <v>31099.5</v>
      </c>
    </row>
    <row r="901" spans="1:10" ht="31.5" x14ac:dyDescent="0.25">
      <c r="A901" s="92">
        <v>897</v>
      </c>
      <c r="B901" s="92" t="s">
        <v>1324</v>
      </c>
      <c r="C901" s="92">
        <v>721882</v>
      </c>
      <c r="D901" s="92" t="s">
        <v>6158</v>
      </c>
      <c r="E901" s="92" t="s">
        <v>117</v>
      </c>
      <c r="F901" s="93" t="s">
        <v>8077</v>
      </c>
      <c r="G901" s="92">
        <v>1</v>
      </c>
      <c r="H901" s="104">
        <v>33785</v>
      </c>
      <c r="I901" s="95">
        <v>0.1</v>
      </c>
      <c r="J901" s="110">
        <f t="shared" si="14"/>
        <v>30406.5</v>
      </c>
    </row>
    <row r="902" spans="1:10" ht="63" x14ac:dyDescent="0.25">
      <c r="A902" s="92">
        <v>898</v>
      </c>
      <c r="B902" s="92" t="s">
        <v>1324</v>
      </c>
      <c r="C902" s="92">
        <v>721884</v>
      </c>
      <c r="D902" s="92" t="s">
        <v>6159</v>
      </c>
      <c r="E902" s="92" t="s">
        <v>117</v>
      </c>
      <c r="F902" s="93" t="s">
        <v>8077</v>
      </c>
      <c r="G902" s="92">
        <v>1</v>
      </c>
      <c r="H902" s="104">
        <v>12400</v>
      </c>
      <c r="I902" s="95">
        <v>0.1</v>
      </c>
      <c r="J902" s="110">
        <f t="shared" si="14"/>
        <v>11160</v>
      </c>
    </row>
    <row r="903" spans="1:10" ht="63" x14ac:dyDescent="0.25">
      <c r="A903" s="92">
        <v>899</v>
      </c>
      <c r="B903" s="92" t="s">
        <v>1324</v>
      </c>
      <c r="C903" s="92">
        <v>721884</v>
      </c>
      <c r="D903" s="92" t="s">
        <v>6159</v>
      </c>
      <c r="E903" s="92" t="s">
        <v>117</v>
      </c>
      <c r="F903" s="93" t="s">
        <v>8077</v>
      </c>
      <c r="G903" s="92">
        <v>1</v>
      </c>
      <c r="H903" s="104">
        <v>11965</v>
      </c>
      <c r="I903" s="95">
        <v>0.1</v>
      </c>
      <c r="J903" s="110">
        <f t="shared" si="14"/>
        <v>10768.5</v>
      </c>
    </row>
    <row r="904" spans="1:10" ht="63" x14ac:dyDescent="0.25">
      <c r="A904" s="92">
        <v>900</v>
      </c>
      <c r="B904" s="92" t="s">
        <v>1324</v>
      </c>
      <c r="C904" s="92">
        <v>721885</v>
      </c>
      <c r="D904" s="92" t="s">
        <v>6160</v>
      </c>
      <c r="E904" s="92" t="s">
        <v>117</v>
      </c>
      <c r="F904" s="93" t="s">
        <v>8077</v>
      </c>
      <c r="G904" s="92">
        <v>1</v>
      </c>
      <c r="H904" s="104">
        <v>11965</v>
      </c>
      <c r="I904" s="95">
        <v>0.1</v>
      </c>
      <c r="J904" s="110">
        <f t="shared" si="14"/>
        <v>10768.5</v>
      </c>
    </row>
    <row r="905" spans="1:10" ht="63" x14ac:dyDescent="0.25">
      <c r="A905" s="92">
        <v>901</v>
      </c>
      <c r="B905" s="92" t="s">
        <v>1324</v>
      </c>
      <c r="C905" s="92">
        <v>721885</v>
      </c>
      <c r="D905" s="92" t="s">
        <v>6160</v>
      </c>
      <c r="E905" s="92" t="s">
        <v>117</v>
      </c>
      <c r="F905" s="93" t="s">
        <v>8077</v>
      </c>
      <c r="G905" s="92">
        <v>1</v>
      </c>
      <c r="H905" s="104">
        <v>11965</v>
      </c>
      <c r="I905" s="95">
        <v>0.1</v>
      </c>
      <c r="J905" s="110">
        <f t="shared" si="14"/>
        <v>10768.5</v>
      </c>
    </row>
    <row r="906" spans="1:10" ht="15.75" x14ac:dyDescent="0.25">
      <c r="A906" s="92">
        <v>902</v>
      </c>
      <c r="B906" s="92" t="s">
        <v>1324</v>
      </c>
      <c r="C906" s="92">
        <v>721905</v>
      </c>
      <c r="D906" s="92" t="s">
        <v>6161</v>
      </c>
      <c r="E906" s="92" t="s">
        <v>117</v>
      </c>
      <c r="F906" s="93" t="s">
        <v>8077</v>
      </c>
      <c r="G906" s="92">
        <v>1</v>
      </c>
      <c r="H906" s="104">
        <v>1249</v>
      </c>
      <c r="I906" s="95">
        <v>0.1</v>
      </c>
      <c r="J906" s="110">
        <f t="shared" si="14"/>
        <v>1124.1000000000001</v>
      </c>
    </row>
    <row r="907" spans="1:10" ht="15.75" x14ac:dyDescent="0.25">
      <c r="A907" s="92">
        <v>903</v>
      </c>
      <c r="B907" s="92" t="s">
        <v>1324</v>
      </c>
      <c r="C907" s="92">
        <v>721905</v>
      </c>
      <c r="D907" s="92" t="s">
        <v>6161</v>
      </c>
      <c r="E907" s="92" t="s">
        <v>117</v>
      </c>
      <c r="F907" s="93" t="s">
        <v>8077</v>
      </c>
      <c r="G907" s="92">
        <v>1</v>
      </c>
      <c r="H907" s="104">
        <v>1249</v>
      </c>
      <c r="I907" s="95">
        <v>0.1</v>
      </c>
      <c r="J907" s="110">
        <f t="shared" ref="J907:J941" si="15">H907*(1-I907)</f>
        <v>1124.1000000000001</v>
      </c>
    </row>
    <row r="908" spans="1:10" ht="15.75" x14ac:dyDescent="0.25">
      <c r="A908" s="92">
        <v>904</v>
      </c>
      <c r="B908" s="92" t="s">
        <v>1324</v>
      </c>
      <c r="C908" s="92">
        <v>721905</v>
      </c>
      <c r="D908" s="92" t="s">
        <v>6161</v>
      </c>
      <c r="E908" s="92" t="s">
        <v>117</v>
      </c>
      <c r="F908" s="93" t="s">
        <v>8077</v>
      </c>
      <c r="G908" s="92">
        <v>1</v>
      </c>
      <c r="H908" s="104">
        <v>1249</v>
      </c>
      <c r="I908" s="95">
        <v>0.1</v>
      </c>
      <c r="J908" s="110">
        <f t="shared" si="15"/>
        <v>1124.1000000000001</v>
      </c>
    </row>
    <row r="909" spans="1:10" ht="15.75" x14ac:dyDescent="0.25">
      <c r="A909" s="92">
        <v>905</v>
      </c>
      <c r="B909" s="92" t="s">
        <v>1324</v>
      </c>
      <c r="C909" s="92">
        <v>721905</v>
      </c>
      <c r="D909" s="92" t="s">
        <v>6161</v>
      </c>
      <c r="E909" s="92" t="s">
        <v>117</v>
      </c>
      <c r="F909" s="93" t="s">
        <v>8077</v>
      </c>
      <c r="G909" s="92">
        <v>1</v>
      </c>
      <c r="H909" s="104">
        <v>1249</v>
      </c>
      <c r="I909" s="95">
        <v>0.1</v>
      </c>
      <c r="J909" s="110">
        <f t="shared" si="15"/>
        <v>1124.1000000000001</v>
      </c>
    </row>
    <row r="910" spans="1:10" ht="15.75" x14ac:dyDescent="0.25">
      <c r="A910" s="92">
        <v>906</v>
      </c>
      <c r="B910" s="92" t="s">
        <v>1324</v>
      </c>
      <c r="C910" s="92">
        <v>721905</v>
      </c>
      <c r="D910" s="92" t="s">
        <v>6161</v>
      </c>
      <c r="E910" s="92" t="s">
        <v>117</v>
      </c>
      <c r="F910" s="93" t="s">
        <v>8077</v>
      </c>
      <c r="G910" s="92">
        <v>1</v>
      </c>
      <c r="H910" s="104">
        <v>1249</v>
      </c>
      <c r="I910" s="95">
        <v>0.1</v>
      </c>
      <c r="J910" s="110">
        <f t="shared" si="15"/>
        <v>1124.1000000000001</v>
      </c>
    </row>
    <row r="911" spans="1:10" ht="15.75" x14ac:dyDescent="0.25">
      <c r="A911" s="92">
        <v>907</v>
      </c>
      <c r="B911" s="92" t="s">
        <v>1324</v>
      </c>
      <c r="C911" s="92">
        <v>721905</v>
      </c>
      <c r="D911" s="92" t="s">
        <v>6161</v>
      </c>
      <c r="E911" s="92" t="s">
        <v>117</v>
      </c>
      <c r="F911" s="93" t="s">
        <v>8077</v>
      </c>
      <c r="G911" s="92">
        <v>1</v>
      </c>
      <c r="H911" s="104">
        <v>1249</v>
      </c>
      <c r="I911" s="95">
        <v>0.1</v>
      </c>
      <c r="J911" s="110">
        <f t="shared" si="15"/>
        <v>1124.1000000000001</v>
      </c>
    </row>
    <row r="912" spans="1:10" ht="15.75" x14ac:dyDescent="0.25">
      <c r="A912" s="92">
        <v>908</v>
      </c>
      <c r="B912" s="92" t="s">
        <v>1324</v>
      </c>
      <c r="C912" s="92">
        <v>721905</v>
      </c>
      <c r="D912" s="92" t="s">
        <v>6161</v>
      </c>
      <c r="E912" s="92" t="s">
        <v>117</v>
      </c>
      <c r="F912" s="93" t="s">
        <v>8077</v>
      </c>
      <c r="G912" s="92">
        <v>1</v>
      </c>
      <c r="H912" s="104">
        <v>1249</v>
      </c>
      <c r="I912" s="95">
        <v>0.1</v>
      </c>
      <c r="J912" s="110">
        <f t="shared" si="15"/>
        <v>1124.1000000000001</v>
      </c>
    </row>
    <row r="913" spans="1:10" ht="15.75" x14ac:dyDescent="0.25">
      <c r="A913" s="92">
        <v>909</v>
      </c>
      <c r="B913" s="92" t="s">
        <v>1324</v>
      </c>
      <c r="C913" s="92">
        <v>722058</v>
      </c>
      <c r="D913" s="92" t="s">
        <v>6162</v>
      </c>
      <c r="E913" s="92" t="s">
        <v>117</v>
      </c>
      <c r="F913" s="93" t="s">
        <v>8077</v>
      </c>
      <c r="G913" s="92">
        <v>1</v>
      </c>
      <c r="H913" s="104">
        <v>5000</v>
      </c>
      <c r="I913" s="95">
        <v>0.1</v>
      </c>
      <c r="J913" s="110">
        <f t="shared" si="15"/>
        <v>4500</v>
      </c>
    </row>
    <row r="914" spans="1:10" ht="15.75" x14ac:dyDescent="0.25">
      <c r="A914" s="92">
        <v>910</v>
      </c>
      <c r="B914" s="92" t="s">
        <v>1324</v>
      </c>
      <c r="C914" s="92">
        <v>722059</v>
      </c>
      <c r="D914" s="92" t="s">
        <v>6163</v>
      </c>
      <c r="E914" s="92" t="s">
        <v>117</v>
      </c>
      <c r="F914" s="93" t="s">
        <v>8077</v>
      </c>
      <c r="G914" s="92">
        <v>1</v>
      </c>
      <c r="H914" s="104">
        <v>15000</v>
      </c>
      <c r="I914" s="95">
        <v>0.1</v>
      </c>
      <c r="J914" s="110">
        <f t="shared" si="15"/>
        <v>13500</v>
      </c>
    </row>
    <row r="915" spans="1:10" ht="31.5" x14ac:dyDescent="0.25">
      <c r="A915" s="92">
        <v>911</v>
      </c>
      <c r="B915" s="92" t="s">
        <v>1324</v>
      </c>
      <c r="C915" s="92">
        <v>722062</v>
      </c>
      <c r="D915" s="92" t="s">
        <v>6164</v>
      </c>
      <c r="E915" s="92" t="s">
        <v>117</v>
      </c>
      <c r="F915" s="93" t="s">
        <v>8077</v>
      </c>
      <c r="G915" s="92">
        <v>1</v>
      </c>
      <c r="H915" s="104">
        <v>35000</v>
      </c>
      <c r="I915" s="95">
        <v>0.1</v>
      </c>
      <c r="J915" s="110">
        <f t="shared" si="15"/>
        <v>31500</v>
      </c>
    </row>
    <row r="916" spans="1:10" ht="15.75" x14ac:dyDescent="0.25">
      <c r="A916" s="92">
        <v>912</v>
      </c>
      <c r="B916" s="92" t="s">
        <v>1324</v>
      </c>
      <c r="C916" s="92">
        <v>722064</v>
      </c>
      <c r="D916" s="92" t="s">
        <v>6165</v>
      </c>
      <c r="E916" s="92" t="s">
        <v>117</v>
      </c>
      <c r="F916" s="93" t="s">
        <v>8077</v>
      </c>
      <c r="G916" s="92">
        <v>1</v>
      </c>
      <c r="H916" s="104">
        <v>5000</v>
      </c>
      <c r="I916" s="95">
        <v>0.1</v>
      </c>
      <c r="J916" s="110">
        <f t="shared" si="15"/>
        <v>4500</v>
      </c>
    </row>
    <row r="917" spans="1:10" ht="15.75" x14ac:dyDescent="0.25">
      <c r="A917" s="92">
        <v>913</v>
      </c>
      <c r="B917" s="92" t="s">
        <v>1324</v>
      </c>
      <c r="C917" s="92">
        <v>722065</v>
      </c>
      <c r="D917" s="92" t="s">
        <v>6166</v>
      </c>
      <c r="E917" s="92" t="s">
        <v>117</v>
      </c>
      <c r="F917" s="93" t="s">
        <v>8077</v>
      </c>
      <c r="G917" s="92">
        <v>1</v>
      </c>
      <c r="H917" s="104">
        <v>5000</v>
      </c>
      <c r="I917" s="95">
        <v>0.1</v>
      </c>
      <c r="J917" s="110">
        <f t="shared" si="15"/>
        <v>4500</v>
      </c>
    </row>
    <row r="918" spans="1:10" ht="15.75" x14ac:dyDescent="0.25">
      <c r="A918" s="92">
        <v>914</v>
      </c>
      <c r="B918" s="92" t="s">
        <v>1324</v>
      </c>
      <c r="C918" s="92">
        <v>722075</v>
      </c>
      <c r="D918" s="92" t="s">
        <v>6167</v>
      </c>
      <c r="E918" s="92" t="s">
        <v>117</v>
      </c>
      <c r="F918" s="93" t="s">
        <v>8077</v>
      </c>
      <c r="G918" s="92">
        <v>1</v>
      </c>
      <c r="H918" s="104">
        <v>50000</v>
      </c>
      <c r="I918" s="95">
        <v>0.1</v>
      </c>
      <c r="J918" s="110">
        <f t="shared" si="15"/>
        <v>45000</v>
      </c>
    </row>
    <row r="919" spans="1:10" ht="15.75" x14ac:dyDescent="0.25">
      <c r="A919" s="92">
        <v>915</v>
      </c>
      <c r="B919" s="92" t="s">
        <v>1324</v>
      </c>
      <c r="C919" s="92">
        <v>722080</v>
      </c>
      <c r="D919" s="92" t="s">
        <v>6168</v>
      </c>
      <c r="E919" s="92" t="s">
        <v>117</v>
      </c>
      <c r="F919" s="93" t="s">
        <v>8077</v>
      </c>
      <c r="G919" s="92">
        <v>1</v>
      </c>
      <c r="H919" s="104">
        <v>175</v>
      </c>
      <c r="I919" s="95">
        <v>0.1</v>
      </c>
      <c r="J919" s="110">
        <f t="shared" si="15"/>
        <v>157.5</v>
      </c>
    </row>
    <row r="920" spans="1:10" ht="15.75" x14ac:dyDescent="0.25">
      <c r="A920" s="92">
        <v>916</v>
      </c>
      <c r="B920" s="92" t="s">
        <v>1324</v>
      </c>
      <c r="C920" s="92">
        <v>722081</v>
      </c>
      <c r="D920" s="92" t="s">
        <v>6169</v>
      </c>
      <c r="E920" s="92" t="s">
        <v>117</v>
      </c>
      <c r="F920" s="93" t="s">
        <v>8077</v>
      </c>
      <c r="G920" s="92">
        <v>1</v>
      </c>
      <c r="H920" s="104">
        <v>785</v>
      </c>
      <c r="I920" s="95">
        <v>0.1</v>
      </c>
      <c r="J920" s="110">
        <f t="shared" si="15"/>
        <v>706.5</v>
      </c>
    </row>
    <row r="921" spans="1:10" ht="15.75" x14ac:dyDescent="0.25">
      <c r="A921" s="92">
        <v>917</v>
      </c>
      <c r="B921" s="92" t="s">
        <v>1324</v>
      </c>
      <c r="C921" s="92">
        <v>722082</v>
      </c>
      <c r="D921" s="92" t="s">
        <v>6170</v>
      </c>
      <c r="E921" s="92" t="s">
        <v>117</v>
      </c>
      <c r="F921" s="93" t="s">
        <v>8077</v>
      </c>
      <c r="G921" s="92">
        <v>1</v>
      </c>
      <c r="H921" s="104">
        <v>1995</v>
      </c>
      <c r="I921" s="95">
        <v>0.1</v>
      </c>
      <c r="J921" s="110">
        <f t="shared" si="15"/>
        <v>1795.5</v>
      </c>
    </row>
    <row r="922" spans="1:10" ht="15.75" x14ac:dyDescent="0.25">
      <c r="A922" s="92">
        <v>918</v>
      </c>
      <c r="B922" s="92" t="s">
        <v>1324</v>
      </c>
      <c r="C922" s="92">
        <v>722083</v>
      </c>
      <c r="D922" s="92" t="s">
        <v>6171</v>
      </c>
      <c r="E922" s="92" t="s">
        <v>117</v>
      </c>
      <c r="F922" s="93" t="s">
        <v>8077</v>
      </c>
      <c r="G922" s="92">
        <v>1</v>
      </c>
      <c r="H922" s="104">
        <v>7395</v>
      </c>
      <c r="I922" s="95">
        <v>0.1</v>
      </c>
      <c r="J922" s="110">
        <f t="shared" si="15"/>
        <v>6655.5</v>
      </c>
    </row>
    <row r="923" spans="1:10" ht="15.75" x14ac:dyDescent="0.25">
      <c r="A923" s="92">
        <v>919</v>
      </c>
      <c r="B923" s="92" t="s">
        <v>1324</v>
      </c>
      <c r="C923" s="92">
        <v>722084</v>
      </c>
      <c r="D923" s="92" t="s">
        <v>6172</v>
      </c>
      <c r="E923" s="92" t="s">
        <v>117</v>
      </c>
      <c r="F923" s="93" t="s">
        <v>8077</v>
      </c>
      <c r="G923" s="92">
        <v>1</v>
      </c>
      <c r="H923" s="104">
        <v>13245</v>
      </c>
      <c r="I923" s="95">
        <v>0.1</v>
      </c>
      <c r="J923" s="110">
        <f t="shared" si="15"/>
        <v>11920.5</v>
      </c>
    </row>
    <row r="924" spans="1:10" ht="15.75" x14ac:dyDescent="0.25">
      <c r="A924" s="92">
        <v>920</v>
      </c>
      <c r="B924" s="92" t="s">
        <v>1324</v>
      </c>
      <c r="C924" s="92">
        <v>722085</v>
      </c>
      <c r="D924" s="92" t="s">
        <v>6173</v>
      </c>
      <c r="E924" s="92" t="s">
        <v>117</v>
      </c>
      <c r="F924" s="93" t="s">
        <v>8077</v>
      </c>
      <c r="G924" s="92">
        <v>1</v>
      </c>
      <c r="H924" s="104">
        <v>23845</v>
      </c>
      <c r="I924" s="95">
        <v>0.1</v>
      </c>
      <c r="J924" s="110">
        <f t="shared" si="15"/>
        <v>21460.5</v>
      </c>
    </row>
    <row r="925" spans="1:10" ht="15.75" x14ac:dyDescent="0.25">
      <c r="A925" s="92">
        <v>921</v>
      </c>
      <c r="B925" s="92" t="s">
        <v>1324</v>
      </c>
      <c r="C925" s="92">
        <v>722087</v>
      </c>
      <c r="D925" s="92" t="s">
        <v>6174</v>
      </c>
      <c r="E925" s="92" t="s">
        <v>117</v>
      </c>
      <c r="F925" s="93" t="s">
        <v>8077</v>
      </c>
      <c r="G925" s="92">
        <v>1</v>
      </c>
      <c r="H925" s="104">
        <v>2745</v>
      </c>
      <c r="I925" s="95">
        <v>0.1</v>
      </c>
      <c r="J925" s="110">
        <f t="shared" si="15"/>
        <v>2470.5</v>
      </c>
    </row>
    <row r="926" spans="1:10" ht="15.75" x14ac:dyDescent="0.25">
      <c r="A926" s="92">
        <v>922</v>
      </c>
      <c r="B926" s="92" t="s">
        <v>1324</v>
      </c>
      <c r="C926" s="92">
        <v>722088</v>
      </c>
      <c r="D926" s="92" t="s">
        <v>6175</v>
      </c>
      <c r="E926" s="92" t="s">
        <v>117</v>
      </c>
      <c r="F926" s="93" t="s">
        <v>8077</v>
      </c>
      <c r="G926" s="92">
        <v>1</v>
      </c>
      <c r="H926" s="104">
        <v>8745</v>
      </c>
      <c r="I926" s="95">
        <v>0.1</v>
      </c>
      <c r="J926" s="110">
        <f t="shared" si="15"/>
        <v>7870.5</v>
      </c>
    </row>
    <row r="927" spans="1:10" ht="15.75" x14ac:dyDescent="0.25">
      <c r="A927" s="92">
        <v>923</v>
      </c>
      <c r="B927" s="92" t="s">
        <v>1324</v>
      </c>
      <c r="C927" s="92">
        <v>722089</v>
      </c>
      <c r="D927" s="92" t="s">
        <v>6176</v>
      </c>
      <c r="E927" s="92" t="s">
        <v>117</v>
      </c>
      <c r="F927" s="93" t="s">
        <v>8077</v>
      </c>
      <c r="G927" s="92">
        <v>1</v>
      </c>
      <c r="H927" s="104">
        <v>15345</v>
      </c>
      <c r="I927" s="95">
        <v>0.1</v>
      </c>
      <c r="J927" s="110">
        <f t="shared" si="15"/>
        <v>13810.5</v>
      </c>
    </row>
    <row r="928" spans="1:10" ht="15.75" x14ac:dyDescent="0.25">
      <c r="A928" s="92">
        <v>924</v>
      </c>
      <c r="B928" s="92" t="s">
        <v>1324</v>
      </c>
      <c r="C928" s="92">
        <v>722090</v>
      </c>
      <c r="D928" s="92" t="s">
        <v>6177</v>
      </c>
      <c r="E928" s="92" t="s">
        <v>117</v>
      </c>
      <c r="F928" s="93" t="s">
        <v>8077</v>
      </c>
      <c r="G928" s="92">
        <v>1</v>
      </c>
      <c r="H928" s="104">
        <v>27445</v>
      </c>
      <c r="I928" s="95">
        <v>0.1</v>
      </c>
      <c r="J928" s="110">
        <f t="shared" si="15"/>
        <v>24700.5</v>
      </c>
    </row>
    <row r="929" spans="1:10" ht="15.75" x14ac:dyDescent="0.25">
      <c r="A929" s="92">
        <v>925</v>
      </c>
      <c r="B929" s="92" t="s">
        <v>1324</v>
      </c>
      <c r="C929" s="92">
        <v>722091</v>
      </c>
      <c r="D929" s="92" t="s">
        <v>6178</v>
      </c>
      <c r="E929" s="92" t="s">
        <v>117</v>
      </c>
      <c r="F929" s="93" t="s">
        <v>8077</v>
      </c>
      <c r="G929" s="92">
        <v>1</v>
      </c>
      <c r="H929" s="104">
        <v>51745</v>
      </c>
      <c r="I929" s="95">
        <v>0.1</v>
      </c>
      <c r="J929" s="110">
        <f t="shared" si="15"/>
        <v>46570.5</v>
      </c>
    </row>
    <row r="930" spans="1:10" ht="15.75" x14ac:dyDescent="0.25">
      <c r="A930" s="92">
        <v>926</v>
      </c>
      <c r="B930" s="92" t="s">
        <v>1324</v>
      </c>
      <c r="C930" s="92">
        <v>722092</v>
      </c>
      <c r="D930" s="92" t="s">
        <v>6179</v>
      </c>
      <c r="E930" s="92" t="s">
        <v>117</v>
      </c>
      <c r="F930" s="93" t="s">
        <v>8077</v>
      </c>
      <c r="G930" s="92">
        <v>1</v>
      </c>
      <c r="H930" s="104">
        <v>76995</v>
      </c>
      <c r="I930" s="95">
        <v>0.1</v>
      </c>
      <c r="J930" s="110">
        <f t="shared" si="15"/>
        <v>69295.5</v>
      </c>
    </row>
    <row r="931" spans="1:10" ht="15.75" x14ac:dyDescent="0.25">
      <c r="A931" s="92">
        <v>927</v>
      </c>
      <c r="B931" s="92" t="s">
        <v>1324</v>
      </c>
      <c r="C931" s="92">
        <v>722093</v>
      </c>
      <c r="D931" s="92" t="s">
        <v>6180</v>
      </c>
      <c r="E931" s="92" t="s">
        <v>117</v>
      </c>
      <c r="F931" s="93" t="s">
        <v>8077</v>
      </c>
      <c r="G931" s="92">
        <v>1</v>
      </c>
      <c r="H931" s="104">
        <v>97270</v>
      </c>
      <c r="I931" s="95">
        <v>0.1</v>
      </c>
      <c r="J931" s="110">
        <f t="shared" si="15"/>
        <v>87543</v>
      </c>
    </row>
    <row r="932" spans="1:10" ht="31.5" x14ac:dyDescent="0.25">
      <c r="A932" s="92">
        <v>928</v>
      </c>
      <c r="B932" s="92" t="s">
        <v>1324</v>
      </c>
      <c r="C932" s="92">
        <v>722105</v>
      </c>
      <c r="D932" s="92" t="s">
        <v>6181</v>
      </c>
      <c r="E932" s="92" t="s">
        <v>117</v>
      </c>
      <c r="F932" s="93" t="s">
        <v>8077</v>
      </c>
      <c r="G932" s="92">
        <v>1</v>
      </c>
      <c r="H932" s="104">
        <v>785</v>
      </c>
      <c r="I932" s="95">
        <v>0.1</v>
      </c>
      <c r="J932" s="110">
        <f t="shared" si="15"/>
        <v>706.5</v>
      </c>
    </row>
    <row r="933" spans="1:10" ht="31.5" x14ac:dyDescent="0.25">
      <c r="A933" s="92">
        <v>929</v>
      </c>
      <c r="B933" s="92" t="s">
        <v>1324</v>
      </c>
      <c r="C933" s="92">
        <v>722106</v>
      </c>
      <c r="D933" s="92" t="s">
        <v>6182</v>
      </c>
      <c r="E933" s="92" t="s">
        <v>117</v>
      </c>
      <c r="F933" s="93" t="s">
        <v>8077</v>
      </c>
      <c r="G933" s="92">
        <v>1</v>
      </c>
      <c r="H933" s="104">
        <v>35000</v>
      </c>
      <c r="I933" s="95">
        <v>0.1</v>
      </c>
      <c r="J933" s="110">
        <f t="shared" si="15"/>
        <v>31500</v>
      </c>
    </row>
    <row r="934" spans="1:10" ht="31.5" x14ac:dyDescent="0.25">
      <c r="A934" s="92">
        <v>930</v>
      </c>
      <c r="B934" s="92" t="s">
        <v>1324</v>
      </c>
      <c r="C934" s="92">
        <v>722107</v>
      </c>
      <c r="D934" s="92" t="s">
        <v>6183</v>
      </c>
      <c r="E934" s="92" t="s">
        <v>117</v>
      </c>
      <c r="F934" s="93" t="s">
        <v>8077</v>
      </c>
      <c r="G934" s="92">
        <v>1</v>
      </c>
      <c r="H934" s="104">
        <v>1210</v>
      </c>
      <c r="I934" s="95">
        <v>0.1</v>
      </c>
      <c r="J934" s="110">
        <f t="shared" si="15"/>
        <v>1089</v>
      </c>
    </row>
    <row r="935" spans="1:10" ht="31.5" x14ac:dyDescent="0.25">
      <c r="A935" s="92">
        <v>931</v>
      </c>
      <c r="B935" s="92" t="s">
        <v>1324</v>
      </c>
      <c r="C935" s="92">
        <v>722108</v>
      </c>
      <c r="D935" s="92" t="s">
        <v>6184</v>
      </c>
      <c r="E935" s="92" t="s">
        <v>117</v>
      </c>
      <c r="F935" s="93" t="s">
        <v>8077</v>
      </c>
      <c r="G935" s="92">
        <v>1</v>
      </c>
      <c r="H935" s="104">
        <v>6610</v>
      </c>
      <c r="I935" s="95">
        <v>0.1</v>
      </c>
      <c r="J935" s="110">
        <f t="shared" si="15"/>
        <v>5949</v>
      </c>
    </row>
    <row r="936" spans="1:10" ht="31.5" x14ac:dyDescent="0.25">
      <c r="A936" s="92">
        <v>932</v>
      </c>
      <c r="B936" s="92" t="s">
        <v>1324</v>
      </c>
      <c r="C936" s="92">
        <v>722109</v>
      </c>
      <c r="D936" s="92" t="s">
        <v>6185</v>
      </c>
      <c r="E936" s="92" t="s">
        <v>117</v>
      </c>
      <c r="F936" s="93" t="s">
        <v>8077</v>
      </c>
      <c r="G936" s="92">
        <v>1</v>
      </c>
      <c r="H936" s="104">
        <v>23060</v>
      </c>
      <c r="I936" s="95">
        <v>0.1</v>
      </c>
      <c r="J936" s="110">
        <f t="shared" si="15"/>
        <v>20754</v>
      </c>
    </row>
    <row r="937" spans="1:10" ht="31.5" x14ac:dyDescent="0.25">
      <c r="A937" s="92">
        <v>933</v>
      </c>
      <c r="B937" s="92" t="s">
        <v>1324</v>
      </c>
      <c r="C937" s="92">
        <v>722111</v>
      </c>
      <c r="D937" s="92" t="s">
        <v>6186</v>
      </c>
      <c r="E937" s="92" t="s">
        <v>117</v>
      </c>
      <c r="F937" s="93" t="s">
        <v>8077</v>
      </c>
      <c r="G937" s="92">
        <v>1</v>
      </c>
      <c r="H937" s="104">
        <v>1960</v>
      </c>
      <c r="I937" s="95">
        <v>0.1</v>
      </c>
      <c r="J937" s="110">
        <f t="shared" si="15"/>
        <v>1764</v>
      </c>
    </row>
    <row r="938" spans="1:10" ht="31.5" x14ac:dyDescent="0.25">
      <c r="A938" s="92">
        <v>934</v>
      </c>
      <c r="B938" s="92" t="s">
        <v>1324</v>
      </c>
      <c r="C938" s="92">
        <v>722112</v>
      </c>
      <c r="D938" s="92" t="s">
        <v>6187</v>
      </c>
      <c r="E938" s="92" t="s">
        <v>117</v>
      </c>
      <c r="F938" s="93" t="s">
        <v>8077</v>
      </c>
      <c r="G938" s="92">
        <v>1</v>
      </c>
      <c r="H938" s="104">
        <v>7960</v>
      </c>
      <c r="I938" s="95">
        <v>0.1</v>
      </c>
      <c r="J938" s="110">
        <f t="shared" si="15"/>
        <v>7164</v>
      </c>
    </row>
    <row r="939" spans="1:10" ht="31.5" x14ac:dyDescent="0.25">
      <c r="A939" s="92">
        <v>935</v>
      </c>
      <c r="B939" s="92" t="s">
        <v>1324</v>
      </c>
      <c r="C939" s="92">
        <v>722113</v>
      </c>
      <c r="D939" s="92" t="s">
        <v>6188</v>
      </c>
      <c r="E939" s="92" t="s">
        <v>117</v>
      </c>
      <c r="F939" s="93" t="s">
        <v>8077</v>
      </c>
      <c r="G939" s="92">
        <v>1</v>
      </c>
      <c r="H939" s="104">
        <v>35000</v>
      </c>
      <c r="I939" s="95">
        <v>0.1</v>
      </c>
      <c r="J939" s="110">
        <f t="shared" si="15"/>
        <v>31500</v>
      </c>
    </row>
    <row r="940" spans="1:10" ht="31.5" x14ac:dyDescent="0.25">
      <c r="A940" s="92">
        <v>936</v>
      </c>
      <c r="B940" s="92" t="s">
        <v>1324</v>
      </c>
      <c r="C940" s="92">
        <v>722114</v>
      </c>
      <c r="D940" s="92" t="s">
        <v>6189</v>
      </c>
      <c r="E940" s="92" t="s">
        <v>117</v>
      </c>
      <c r="F940" s="93" t="s">
        <v>8077</v>
      </c>
      <c r="G940" s="92">
        <v>1</v>
      </c>
      <c r="H940" s="104">
        <v>14560</v>
      </c>
      <c r="I940" s="95">
        <v>0.1</v>
      </c>
      <c r="J940" s="110">
        <f t="shared" si="15"/>
        <v>13104</v>
      </c>
    </row>
    <row r="941" spans="1:10" ht="31.5" x14ac:dyDescent="0.25">
      <c r="A941" s="92">
        <v>937</v>
      </c>
      <c r="B941" s="92" t="s">
        <v>1324</v>
      </c>
      <c r="C941" s="92">
        <v>722115</v>
      </c>
      <c r="D941" s="92" t="s">
        <v>6190</v>
      </c>
      <c r="E941" s="92" t="s">
        <v>117</v>
      </c>
      <c r="F941" s="93" t="s">
        <v>8077</v>
      </c>
      <c r="G941" s="92">
        <v>1</v>
      </c>
      <c r="H941" s="104">
        <v>26660</v>
      </c>
      <c r="I941" s="95">
        <v>0.1</v>
      </c>
      <c r="J941" s="110">
        <f t="shared" si="15"/>
        <v>23994</v>
      </c>
    </row>
    <row r="942" spans="1:10" ht="31.5" x14ac:dyDescent="0.25">
      <c r="A942" s="92">
        <v>938</v>
      </c>
      <c r="B942" s="92" t="s">
        <v>1324</v>
      </c>
      <c r="C942" s="92">
        <v>722116</v>
      </c>
      <c r="D942" s="92" t="s">
        <v>6191</v>
      </c>
      <c r="E942" s="92" t="s">
        <v>117</v>
      </c>
      <c r="F942" s="93" t="s">
        <v>8077</v>
      </c>
      <c r="G942" s="92">
        <v>1</v>
      </c>
      <c r="H942" s="104">
        <v>50960</v>
      </c>
      <c r="I942" s="95">
        <v>0.1</v>
      </c>
      <c r="J942" s="110">
        <f t="shared" ref="J942:J987" si="16">H942*(1-I942)</f>
        <v>45864</v>
      </c>
    </row>
    <row r="943" spans="1:10" ht="31.5" x14ac:dyDescent="0.25">
      <c r="A943" s="92">
        <v>939</v>
      </c>
      <c r="B943" s="92" t="s">
        <v>1324</v>
      </c>
      <c r="C943" s="92">
        <v>722117</v>
      </c>
      <c r="D943" s="92" t="s">
        <v>6192</v>
      </c>
      <c r="E943" s="92" t="s">
        <v>117</v>
      </c>
      <c r="F943" s="93" t="s">
        <v>8077</v>
      </c>
      <c r="G943" s="92">
        <v>1</v>
      </c>
      <c r="H943" s="104">
        <v>76210</v>
      </c>
      <c r="I943" s="95">
        <v>0.1</v>
      </c>
      <c r="J943" s="110">
        <f t="shared" si="16"/>
        <v>68589</v>
      </c>
    </row>
    <row r="944" spans="1:10" ht="31.5" x14ac:dyDescent="0.25">
      <c r="A944" s="92">
        <v>940</v>
      </c>
      <c r="B944" s="92" t="s">
        <v>1324</v>
      </c>
      <c r="C944" s="92">
        <v>722118</v>
      </c>
      <c r="D944" s="92" t="s">
        <v>6193</v>
      </c>
      <c r="E944" s="92" t="s">
        <v>117</v>
      </c>
      <c r="F944" s="93" t="s">
        <v>8077</v>
      </c>
      <c r="G944" s="92">
        <v>1</v>
      </c>
      <c r="H944" s="104">
        <v>96485</v>
      </c>
      <c r="I944" s="95">
        <v>0.1</v>
      </c>
      <c r="J944" s="110">
        <f t="shared" si="16"/>
        <v>86836.5</v>
      </c>
    </row>
    <row r="945" spans="1:10" ht="31.5" x14ac:dyDescent="0.25">
      <c r="A945" s="92">
        <v>941</v>
      </c>
      <c r="B945" s="92" t="s">
        <v>1324</v>
      </c>
      <c r="C945" s="92">
        <v>722120</v>
      </c>
      <c r="D945" s="92" t="s">
        <v>6194</v>
      </c>
      <c r="E945" s="92" t="s">
        <v>117</v>
      </c>
      <c r="F945" s="93" t="s">
        <v>8077</v>
      </c>
      <c r="G945" s="92">
        <v>1</v>
      </c>
      <c r="H945" s="104">
        <v>750</v>
      </c>
      <c r="I945" s="95">
        <v>0.1</v>
      </c>
      <c r="J945" s="110">
        <f t="shared" si="16"/>
        <v>675</v>
      </c>
    </row>
    <row r="946" spans="1:10" ht="31.5" x14ac:dyDescent="0.25">
      <c r="A946" s="92">
        <v>942</v>
      </c>
      <c r="B946" s="92" t="s">
        <v>1324</v>
      </c>
      <c r="C946" s="92">
        <v>722121</v>
      </c>
      <c r="D946" s="92" t="s">
        <v>6195</v>
      </c>
      <c r="E946" s="92" t="s">
        <v>117</v>
      </c>
      <c r="F946" s="93" t="s">
        <v>8077</v>
      </c>
      <c r="G946" s="92">
        <v>1</v>
      </c>
      <c r="H946" s="104">
        <v>1350</v>
      </c>
      <c r="I946" s="95">
        <v>0.1</v>
      </c>
      <c r="J946" s="110">
        <f t="shared" si="16"/>
        <v>1215</v>
      </c>
    </row>
    <row r="947" spans="1:10" ht="31.5" x14ac:dyDescent="0.25">
      <c r="A947" s="92">
        <v>943</v>
      </c>
      <c r="B947" s="92" t="s">
        <v>1324</v>
      </c>
      <c r="C947" s="92">
        <v>722122</v>
      </c>
      <c r="D947" s="92" t="s">
        <v>6196</v>
      </c>
      <c r="E947" s="92" t="s">
        <v>117</v>
      </c>
      <c r="F947" s="93" t="s">
        <v>8077</v>
      </c>
      <c r="G947" s="92">
        <v>1</v>
      </c>
      <c r="H947" s="104">
        <v>2100</v>
      </c>
      <c r="I947" s="95">
        <v>0.1</v>
      </c>
      <c r="J947" s="110">
        <f t="shared" si="16"/>
        <v>1890</v>
      </c>
    </row>
    <row r="948" spans="1:10" ht="31.5" x14ac:dyDescent="0.25">
      <c r="A948" s="92">
        <v>944</v>
      </c>
      <c r="B948" s="92" t="s">
        <v>1324</v>
      </c>
      <c r="C948" s="92">
        <v>722123</v>
      </c>
      <c r="D948" s="92" t="s">
        <v>6197</v>
      </c>
      <c r="E948" s="92" t="s">
        <v>117</v>
      </c>
      <c r="F948" s="93" t="s">
        <v>8077</v>
      </c>
      <c r="G948" s="92">
        <v>1</v>
      </c>
      <c r="H948" s="104">
        <v>13600</v>
      </c>
      <c r="I948" s="95">
        <v>0.1</v>
      </c>
      <c r="J948" s="110">
        <f t="shared" si="16"/>
        <v>12240</v>
      </c>
    </row>
    <row r="949" spans="1:10" ht="31.5" x14ac:dyDescent="0.25">
      <c r="A949" s="92">
        <v>945</v>
      </c>
      <c r="B949" s="92" t="s">
        <v>1324</v>
      </c>
      <c r="C949" s="92">
        <v>722124</v>
      </c>
      <c r="D949" s="92" t="s">
        <v>6198</v>
      </c>
      <c r="E949" s="92" t="s">
        <v>117</v>
      </c>
      <c r="F949" s="93" t="s">
        <v>8077</v>
      </c>
      <c r="G949" s="92">
        <v>1</v>
      </c>
      <c r="H949" s="104">
        <v>27900</v>
      </c>
      <c r="I949" s="95">
        <v>0.1</v>
      </c>
      <c r="J949" s="110">
        <f t="shared" si="16"/>
        <v>25110</v>
      </c>
    </row>
    <row r="950" spans="1:10" ht="31.5" x14ac:dyDescent="0.25">
      <c r="A950" s="92">
        <v>946</v>
      </c>
      <c r="B950" s="92" t="s">
        <v>1324</v>
      </c>
      <c r="C950" s="92">
        <v>722125</v>
      </c>
      <c r="D950" s="92" t="s">
        <v>6199</v>
      </c>
      <c r="E950" s="92" t="s">
        <v>117</v>
      </c>
      <c r="F950" s="93" t="s">
        <v>8077</v>
      </c>
      <c r="G950" s="92">
        <v>1</v>
      </c>
      <c r="H950" s="104">
        <v>53150</v>
      </c>
      <c r="I950" s="95">
        <v>0.1</v>
      </c>
      <c r="J950" s="110">
        <f t="shared" si="16"/>
        <v>47835</v>
      </c>
    </row>
    <row r="951" spans="1:10" ht="31.5" x14ac:dyDescent="0.25">
      <c r="A951" s="92">
        <v>947</v>
      </c>
      <c r="B951" s="92" t="s">
        <v>1324</v>
      </c>
      <c r="C951" s="92">
        <v>722126</v>
      </c>
      <c r="D951" s="92" t="s">
        <v>6200</v>
      </c>
      <c r="E951" s="92" t="s">
        <v>117</v>
      </c>
      <c r="F951" s="93" t="s">
        <v>8077</v>
      </c>
      <c r="G951" s="92">
        <v>1</v>
      </c>
      <c r="H951" s="104">
        <v>73425</v>
      </c>
      <c r="I951" s="95">
        <v>0.1</v>
      </c>
      <c r="J951" s="110">
        <f t="shared" si="16"/>
        <v>66082.5</v>
      </c>
    </row>
    <row r="952" spans="1:10" ht="15.75" x14ac:dyDescent="0.25">
      <c r="A952" s="92">
        <v>948</v>
      </c>
      <c r="B952" s="92" t="s">
        <v>1324</v>
      </c>
      <c r="C952" s="92">
        <v>722128</v>
      </c>
      <c r="D952" s="92" t="s">
        <v>6201</v>
      </c>
      <c r="E952" s="92" t="s">
        <v>117</v>
      </c>
      <c r="F952" s="93" t="s">
        <v>8077</v>
      </c>
      <c r="G952" s="92">
        <v>1</v>
      </c>
      <c r="H952" s="104">
        <v>1400</v>
      </c>
      <c r="I952" s="95">
        <v>0.1</v>
      </c>
      <c r="J952" s="110">
        <f t="shared" si="16"/>
        <v>1260</v>
      </c>
    </row>
    <row r="953" spans="1:10" ht="15.75" x14ac:dyDescent="0.25">
      <c r="A953" s="92">
        <v>949</v>
      </c>
      <c r="B953" s="92" t="s">
        <v>1324</v>
      </c>
      <c r="C953" s="92">
        <v>722129</v>
      </c>
      <c r="D953" s="92" t="s">
        <v>6202</v>
      </c>
      <c r="E953" s="92" t="s">
        <v>117</v>
      </c>
      <c r="F953" s="93" t="s">
        <v>8077</v>
      </c>
      <c r="G953" s="92">
        <v>1</v>
      </c>
      <c r="H953" s="104">
        <v>1600</v>
      </c>
      <c r="I953" s="95">
        <v>0.1</v>
      </c>
      <c r="J953" s="110">
        <f t="shared" si="16"/>
        <v>1440</v>
      </c>
    </row>
    <row r="954" spans="1:10" ht="31.5" x14ac:dyDescent="0.25">
      <c r="A954" s="92">
        <v>950</v>
      </c>
      <c r="B954" s="92" t="s">
        <v>1324</v>
      </c>
      <c r="C954" s="92">
        <v>722136</v>
      </c>
      <c r="D954" s="92" t="s">
        <v>6203</v>
      </c>
      <c r="E954" s="92" t="s">
        <v>117</v>
      </c>
      <c r="F954" s="93" t="s">
        <v>8077</v>
      </c>
      <c r="G954" s="92">
        <v>1</v>
      </c>
      <c r="H954" s="104">
        <v>12460</v>
      </c>
      <c r="I954" s="95">
        <v>0.1</v>
      </c>
      <c r="J954" s="110">
        <f t="shared" si="16"/>
        <v>11214</v>
      </c>
    </row>
    <row r="955" spans="1:10" ht="31.5" x14ac:dyDescent="0.25">
      <c r="A955" s="92">
        <v>951</v>
      </c>
      <c r="B955" s="92" t="s">
        <v>1324</v>
      </c>
      <c r="C955" s="92">
        <v>722139</v>
      </c>
      <c r="D955" s="92" t="s">
        <v>6204</v>
      </c>
      <c r="E955" s="92" t="s">
        <v>117</v>
      </c>
      <c r="F955" s="93" t="s">
        <v>8077</v>
      </c>
      <c r="G955" s="92">
        <v>1</v>
      </c>
      <c r="H955" s="104">
        <v>6750</v>
      </c>
      <c r="I955" s="95">
        <v>0.1</v>
      </c>
      <c r="J955" s="110">
        <f t="shared" si="16"/>
        <v>6075</v>
      </c>
    </row>
    <row r="956" spans="1:10" ht="31.5" x14ac:dyDescent="0.25">
      <c r="A956" s="92">
        <v>952</v>
      </c>
      <c r="B956" s="92" t="s">
        <v>1324</v>
      </c>
      <c r="C956" s="92">
        <v>722140</v>
      </c>
      <c r="D956" s="92" t="s">
        <v>6205</v>
      </c>
      <c r="E956" s="92" t="s">
        <v>117</v>
      </c>
      <c r="F956" s="93" t="s">
        <v>8077</v>
      </c>
      <c r="G956" s="92">
        <v>1</v>
      </c>
      <c r="H956" s="104">
        <v>13500</v>
      </c>
      <c r="I956" s="95">
        <v>0.1</v>
      </c>
      <c r="J956" s="110">
        <f t="shared" si="16"/>
        <v>12150</v>
      </c>
    </row>
    <row r="957" spans="1:10" ht="31.5" x14ac:dyDescent="0.25">
      <c r="A957" s="92">
        <v>953</v>
      </c>
      <c r="B957" s="92" t="s">
        <v>1324</v>
      </c>
      <c r="C957" s="92">
        <v>722141</v>
      </c>
      <c r="D957" s="92" t="s">
        <v>6206</v>
      </c>
      <c r="E957" s="92" t="s">
        <v>117</v>
      </c>
      <c r="F957" s="93" t="s">
        <v>8077</v>
      </c>
      <c r="G957" s="92">
        <v>1</v>
      </c>
      <c r="H957" s="104">
        <v>25450</v>
      </c>
      <c r="I957" s="95">
        <v>0.1</v>
      </c>
      <c r="J957" s="110">
        <f t="shared" si="16"/>
        <v>22905</v>
      </c>
    </row>
    <row r="958" spans="1:10" ht="31.5" x14ac:dyDescent="0.25">
      <c r="A958" s="92">
        <v>954</v>
      </c>
      <c r="B958" s="92" t="s">
        <v>1324</v>
      </c>
      <c r="C958" s="92">
        <v>722142</v>
      </c>
      <c r="D958" s="92" t="s">
        <v>6207</v>
      </c>
      <c r="E958" s="92" t="s">
        <v>117</v>
      </c>
      <c r="F958" s="93" t="s">
        <v>8077</v>
      </c>
      <c r="G958" s="92">
        <v>1</v>
      </c>
      <c r="H958" s="104">
        <v>49750</v>
      </c>
      <c r="I958" s="95">
        <v>0.1</v>
      </c>
      <c r="J958" s="110">
        <f t="shared" si="16"/>
        <v>44775</v>
      </c>
    </row>
    <row r="959" spans="1:10" ht="31.5" x14ac:dyDescent="0.25">
      <c r="A959" s="92">
        <v>955</v>
      </c>
      <c r="B959" s="92" t="s">
        <v>1324</v>
      </c>
      <c r="C959" s="92">
        <v>722143</v>
      </c>
      <c r="D959" s="92" t="s">
        <v>6208</v>
      </c>
      <c r="E959" s="92" t="s">
        <v>117</v>
      </c>
      <c r="F959" s="93" t="s">
        <v>8077</v>
      </c>
      <c r="G959" s="92">
        <v>1</v>
      </c>
      <c r="H959" s="104">
        <v>75000</v>
      </c>
      <c r="I959" s="95">
        <v>0.1</v>
      </c>
      <c r="J959" s="110">
        <f t="shared" si="16"/>
        <v>67500</v>
      </c>
    </row>
    <row r="960" spans="1:10" ht="31.5" x14ac:dyDescent="0.25">
      <c r="A960" s="92">
        <v>956</v>
      </c>
      <c r="B960" s="92" t="s">
        <v>1324</v>
      </c>
      <c r="C960" s="92">
        <v>722144</v>
      </c>
      <c r="D960" s="92" t="s">
        <v>6209</v>
      </c>
      <c r="E960" s="92" t="s">
        <v>117</v>
      </c>
      <c r="F960" s="93" t="s">
        <v>8077</v>
      </c>
      <c r="G960" s="92">
        <v>1</v>
      </c>
      <c r="H960" s="104">
        <v>95275</v>
      </c>
      <c r="I960" s="95">
        <v>0.1</v>
      </c>
      <c r="J960" s="110">
        <f t="shared" si="16"/>
        <v>85747.5</v>
      </c>
    </row>
    <row r="961" spans="1:10" ht="31.5" x14ac:dyDescent="0.25">
      <c r="A961" s="92">
        <v>957</v>
      </c>
      <c r="B961" s="92" t="s">
        <v>1324</v>
      </c>
      <c r="C961" s="92">
        <v>722145</v>
      </c>
      <c r="D961" s="92" t="s">
        <v>6210</v>
      </c>
      <c r="E961" s="92" t="s">
        <v>117</v>
      </c>
      <c r="F961" s="93" t="s">
        <v>8077</v>
      </c>
      <c r="G961" s="92">
        <v>1</v>
      </c>
      <c r="H961" s="104">
        <v>7950</v>
      </c>
      <c r="I961" s="95">
        <v>0.1</v>
      </c>
      <c r="J961" s="110">
        <f t="shared" si="16"/>
        <v>7155</v>
      </c>
    </row>
    <row r="962" spans="1:10" ht="31.5" x14ac:dyDescent="0.25">
      <c r="A962" s="92">
        <v>958</v>
      </c>
      <c r="B962" s="92" t="s">
        <v>1324</v>
      </c>
      <c r="C962" s="92">
        <v>722146</v>
      </c>
      <c r="D962" s="92" t="s">
        <v>6211</v>
      </c>
      <c r="E962" s="92" t="s">
        <v>117</v>
      </c>
      <c r="F962" s="93" t="s">
        <v>8077</v>
      </c>
      <c r="G962" s="92">
        <v>1</v>
      </c>
      <c r="H962" s="104">
        <v>20050</v>
      </c>
      <c r="I962" s="95">
        <v>0.1</v>
      </c>
      <c r="J962" s="110">
        <f t="shared" si="16"/>
        <v>18045</v>
      </c>
    </row>
    <row r="963" spans="1:10" ht="31.5" x14ac:dyDescent="0.25">
      <c r="A963" s="92">
        <v>959</v>
      </c>
      <c r="B963" s="92" t="s">
        <v>1324</v>
      </c>
      <c r="C963" s="92">
        <v>722147</v>
      </c>
      <c r="D963" s="92" t="s">
        <v>6212</v>
      </c>
      <c r="E963" s="92" t="s">
        <v>117</v>
      </c>
      <c r="F963" s="93" t="s">
        <v>8077</v>
      </c>
      <c r="G963" s="92">
        <v>1</v>
      </c>
      <c r="H963" s="104">
        <v>44350</v>
      </c>
      <c r="I963" s="95">
        <v>0.1</v>
      </c>
      <c r="J963" s="110">
        <f t="shared" si="16"/>
        <v>39915</v>
      </c>
    </row>
    <row r="964" spans="1:10" ht="31.5" x14ac:dyDescent="0.25">
      <c r="A964" s="92">
        <v>960</v>
      </c>
      <c r="B964" s="92" t="s">
        <v>1324</v>
      </c>
      <c r="C964" s="92">
        <v>722148</v>
      </c>
      <c r="D964" s="92" t="s">
        <v>6213</v>
      </c>
      <c r="E964" s="92" t="s">
        <v>117</v>
      </c>
      <c r="F964" s="93" t="s">
        <v>8077</v>
      </c>
      <c r="G964" s="92">
        <v>1</v>
      </c>
      <c r="H964" s="104">
        <v>69600</v>
      </c>
      <c r="I964" s="95">
        <v>0.1</v>
      </c>
      <c r="J964" s="110">
        <f t="shared" si="16"/>
        <v>62640</v>
      </c>
    </row>
    <row r="965" spans="1:10" ht="31.5" x14ac:dyDescent="0.25">
      <c r="A965" s="92">
        <v>961</v>
      </c>
      <c r="B965" s="92" t="s">
        <v>1324</v>
      </c>
      <c r="C965" s="92">
        <v>722149</v>
      </c>
      <c r="D965" s="92" t="s">
        <v>6214</v>
      </c>
      <c r="E965" s="92" t="s">
        <v>117</v>
      </c>
      <c r="F965" s="93" t="s">
        <v>8077</v>
      </c>
      <c r="G965" s="92">
        <v>1</v>
      </c>
      <c r="H965" s="104">
        <v>89875</v>
      </c>
      <c r="I965" s="95">
        <v>0.1</v>
      </c>
      <c r="J965" s="110">
        <f t="shared" si="16"/>
        <v>80887.5</v>
      </c>
    </row>
    <row r="966" spans="1:10" ht="31.5" x14ac:dyDescent="0.25">
      <c r="A966" s="92">
        <v>962</v>
      </c>
      <c r="B966" s="92" t="s">
        <v>1324</v>
      </c>
      <c r="C966" s="92">
        <v>722151</v>
      </c>
      <c r="D966" s="92" t="s">
        <v>6215</v>
      </c>
      <c r="E966" s="92" t="s">
        <v>117</v>
      </c>
      <c r="F966" s="93" t="s">
        <v>8077</v>
      </c>
      <c r="G966" s="92">
        <v>1</v>
      </c>
      <c r="H966" s="104">
        <v>14200</v>
      </c>
      <c r="I966" s="95">
        <v>0.1</v>
      </c>
      <c r="J966" s="110">
        <f t="shared" si="16"/>
        <v>12780</v>
      </c>
    </row>
    <row r="967" spans="1:10" ht="31.5" x14ac:dyDescent="0.25">
      <c r="A967" s="92">
        <v>963</v>
      </c>
      <c r="B967" s="92" t="s">
        <v>1324</v>
      </c>
      <c r="C967" s="92">
        <v>722152</v>
      </c>
      <c r="D967" s="92" t="s">
        <v>6216</v>
      </c>
      <c r="E967" s="92" t="s">
        <v>117</v>
      </c>
      <c r="F967" s="93" t="s">
        <v>8077</v>
      </c>
      <c r="G967" s="92">
        <v>1</v>
      </c>
      <c r="H967" s="104">
        <v>38500</v>
      </c>
      <c r="I967" s="95">
        <v>0.1</v>
      </c>
      <c r="J967" s="110">
        <f t="shared" si="16"/>
        <v>34650</v>
      </c>
    </row>
    <row r="968" spans="1:10" ht="31.5" x14ac:dyDescent="0.25">
      <c r="A968" s="92">
        <v>964</v>
      </c>
      <c r="B968" s="92" t="s">
        <v>1324</v>
      </c>
      <c r="C968" s="92">
        <v>722153</v>
      </c>
      <c r="D968" s="92" t="s">
        <v>6217</v>
      </c>
      <c r="E968" s="92" t="s">
        <v>117</v>
      </c>
      <c r="F968" s="93" t="s">
        <v>8077</v>
      </c>
      <c r="G968" s="92">
        <v>1</v>
      </c>
      <c r="H968" s="104">
        <v>63750</v>
      </c>
      <c r="I968" s="95">
        <v>0.1</v>
      </c>
      <c r="J968" s="110">
        <f t="shared" si="16"/>
        <v>57375</v>
      </c>
    </row>
    <row r="969" spans="1:10" ht="31.5" x14ac:dyDescent="0.25">
      <c r="A969" s="92">
        <v>965</v>
      </c>
      <c r="B969" s="92" t="s">
        <v>1324</v>
      </c>
      <c r="C969" s="92">
        <v>722154</v>
      </c>
      <c r="D969" s="92" t="s">
        <v>6218</v>
      </c>
      <c r="E969" s="92" t="s">
        <v>117</v>
      </c>
      <c r="F969" s="93" t="s">
        <v>8077</v>
      </c>
      <c r="G969" s="92">
        <v>1</v>
      </c>
      <c r="H969" s="104">
        <v>84025</v>
      </c>
      <c r="I969" s="95">
        <v>0.1</v>
      </c>
      <c r="J969" s="110">
        <f t="shared" si="16"/>
        <v>75622.5</v>
      </c>
    </row>
    <row r="970" spans="1:10" ht="15.75" x14ac:dyDescent="0.25">
      <c r="A970" s="92">
        <v>966</v>
      </c>
      <c r="B970" s="92" t="s">
        <v>1324</v>
      </c>
      <c r="C970" s="92">
        <v>722159</v>
      </c>
      <c r="D970" s="92" t="s">
        <v>6219</v>
      </c>
      <c r="E970" s="92" t="s">
        <v>117</v>
      </c>
      <c r="F970" s="93" t="s">
        <v>8077</v>
      </c>
      <c r="G970" s="92">
        <v>1</v>
      </c>
      <c r="H970" s="104">
        <v>312.25</v>
      </c>
      <c r="I970" s="95">
        <v>0.1</v>
      </c>
      <c r="J970" s="110">
        <f t="shared" si="16"/>
        <v>281.02500000000003</v>
      </c>
    </row>
    <row r="971" spans="1:10" ht="15.75" x14ac:dyDescent="0.25">
      <c r="A971" s="92">
        <v>967</v>
      </c>
      <c r="B971" s="92" t="s">
        <v>1324</v>
      </c>
      <c r="C971" s="92">
        <v>722159</v>
      </c>
      <c r="D971" s="92" t="s">
        <v>6219</v>
      </c>
      <c r="E971" s="92" t="s">
        <v>117</v>
      </c>
      <c r="F971" s="93" t="s">
        <v>8077</v>
      </c>
      <c r="G971" s="92">
        <v>1</v>
      </c>
      <c r="H971" s="104">
        <v>312.25</v>
      </c>
      <c r="I971" s="95">
        <v>0.1</v>
      </c>
      <c r="J971" s="110">
        <f t="shared" si="16"/>
        <v>281.02500000000003</v>
      </c>
    </row>
    <row r="972" spans="1:10" ht="15.75" x14ac:dyDescent="0.25">
      <c r="A972" s="92">
        <v>968</v>
      </c>
      <c r="B972" s="92" t="s">
        <v>1324</v>
      </c>
      <c r="C972" s="92">
        <v>722159</v>
      </c>
      <c r="D972" s="92" t="s">
        <v>6219</v>
      </c>
      <c r="E972" s="92" t="s">
        <v>117</v>
      </c>
      <c r="F972" s="93" t="s">
        <v>8077</v>
      </c>
      <c r="G972" s="92">
        <v>1</v>
      </c>
      <c r="H972" s="104">
        <v>312.25</v>
      </c>
      <c r="I972" s="95">
        <v>0.1</v>
      </c>
      <c r="J972" s="110">
        <f t="shared" si="16"/>
        <v>281.02500000000003</v>
      </c>
    </row>
    <row r="973" spans="1:10" ht="15.75" x14ac:dyDescent="0.25">
      <c r="A973" s="92">
        <v>969</v>
      </c>
      <c r="B973" s="92" t="s">
        <v>1324</v>
      </c>
      <c r="C973" s="92">
        <v>722159</v>
      </c>
      <c r="D973" s="92" t="s">
        <v>6219</v>
      </c>
      <c r="E973" s="92" t="s">
        <v>117</v>
      </c>
      <c r="F973" s="93" t="s">
        <v>8077</v>
      </c>
      <c r="G973" s="92">
        <v>1</v>
      </c>
      <c r="H973" s="104">
        <v>312.25</v>
      </c>
      <c r="I973" s="95">
        <v>0.1</v>
      </c>
      <c r="J973" s="110">
        <f t="shared" si="16"/>
        <v>281.02500000000003</v>
      </c>
    </row>
    <row r="974" spans="1:10" ht="15.75" x14ac:dyDescent="0.25">
      <c r="A974" s="92">
        <v>970</v>
      </c>
      <c r="B974" s="92" t="s">
        <v>1324</v>
      </c>
      <c r="C974" s="92">
        <v>722159</v>
      </c>
      <c r="D974" s="92" t="s">
        <v>6219</v>
      </c>
      <c r="E974" s="92" t="s">
        <v>117</v>
      </c>
      <c r="F974" s="93" t="s">
        <v>8077</v>
      </c>
      <c r="G974" s="92">
        <v>1</v>
      </c>
      <c r="H974" s="104">
        <v>312.25</v>
      </c>
      <c r="I974" s="95">
        <v>0.1</v>
      </c>
      <c r="J974" s="110">
        <f t="shared" si="16"/>
        <v>281.02500000000003</v>
      </c>
    </row>
    <row r="975" spans="1:10" ht="15.75" x14ac:dyDescent="0.25">
      <c r="A975" s="92">
        <v>971</v>
      </c>
      <c r="B975" s="92" t="s">
        <v>1324</v>
      </c>
      <c r="C975" s="92">
        <v>722159</v>
      </c>
      <c r="D975" s="92" t="s">
        <v>6219</v>
      </c>
      <c r="E975" s="92" t="s">
        <v>117</v>
      </c>
      <c r="F975" s="93" t="s">
        <v>8077</v>
      </c>
      <c r="G975" s="92">
        <v>1</v>
      </c>
      <c r="H975" s="104">
        <v>312.25</v>
      </c>
      <c r="I975" s="95">
        <v>0.1</v>
      </c>
      <c r="J975" s="110">
        <f t="shared" si="16"/>
        <v>281.02500000000003</v>
      </c>
    </row>
    <row r="976" spans="1:10" ht="15.75" x14ac:dyDescent="0.25">
      <c r="A976" s="92">
        <v>972</v>
      </c>
      <c r="B976" s="92" t="s">
        <v>1324</v>
      </c>
      <c r="C976" s="92">
        <v>722159</v>
      </c>
      <c r="D976" s="92" t="s">
        <v>6219</v>
      </c>
      <c r="E976" s="92" t="s">
        <v>117</v>
      </c>
      <c r="F976" s="93" t="s">
        <v>8077</v>
      </c>
      <c r="G976" s="92">
        <v>1</v>
      </c>
      <c r="H976" s="104">
        <v>312.25</v>
      </c>
      <c r="I976" s="95">
        <v>0.1</v>
      </c>
      <c r="J976" s="110">
        <f t="shared" si="16"/>
        <v>281.02500000000003</v>
      </c>
    </row>
    <row r="977" spans="1:10" ht="31.5" x14ac:dyDescent="0.25">
      <c r="A977" s="92">
        <v>973</v>
      </c>
      <c r="B977" s="92" t="s">
        <v>1324</v>
      </c>
      <c r="C977" s="92">
        <v>722169</v>
      </c>
      <c r="D977" s="92" t="s">
        <v>6220</v>
      </c>
      <c r="E977" s="92" t="s">
        <v>117</v>
      </c>
      <c r="F977" s="93" t="s">
        <v>8077</v>
      </c>
      <c r="G977" s="92">
        <v>1</v>
      </c>
      <c r="H977" s="104">
        <v>10000</v>
      </c>
      <c r="I977" s="95">
        <v>0.1</v>
      </c>
      <c r="J977" s="110">
        <f t="shared" si="16"/>
        <v>9000</v>
      </c>
    </row>
    <row r="978" spans="1:10" ht="31.5" x14ac:dyDescent="0.25">
      <c r="A978" s="92">
        <v>974</v>
      </c>
      <c r="B978" s="92" t="s">
        <v>1324</v>
      </c>
      <c r="C978" s="92">
        <v>722170</v>
      </c>
      <c r="D978" s="92" t="s">
        <v>6221</v>
      </c>
      <c r="E978" s="92" t="s">
        <v>117</v>
      </c>
      <c r="F978" s="93" t="s">
        <v>8077</v>
      </c>
      <c r="G978" s="92">
        <v>1</v>
      </c>
      <c r="H978" s="104">
        <v>10000</v>
      </c>
      <c r="I978" s="95">
        <v>0.1</v>
      </c>
      <c r="J978" s="110">
        <f t="shared" si="16"/>
        <v>9000</v>
      </c>
    </row>
    <row r="979" spans="1:10" ht="31.5" x14ac:dyDescent="0.25">
      <c r="A979" s="92">
        <v>975</v>
      </c>
      <c r="B979" s="92" t="s">
        <v>1324</v>
      </c>
      <c r="C979" s="92">
        <v>722171</v>
      </c>
      <c r="D979" s="92" t="s">
        <v>6222</v>
      </c>
      <c r="E979" s="92" t="s">
        <v>117</v>
      </c>
      <c r="F979" s="93" t="s">
        <v>8077</v>
      </c>
      <c r="G979" s="92">
        <v>1</v>
      </c>
      <c r="H979" s="104">
        <v>45000</v>
      </c>
      <c r="I979" s="95">
        <v>0.1</v>
      </c>
      <c r="J979" s="110">
        <f t="shared" si="16"/>
        <v>40500</v>
      </c>
    </row>
    <row r="980" spans="1:10" ht="31.5" x14ac:dyDescent="0.25">
      <c r="A980" s="92">
        <v>976</v>
      </c>
      <c r="B980" s="92" t="s">
        <v>1324</v>
      </c>
      <c r="C980" s="92">
        <v>722172</v>
      </c>
      <c r="D980" s="92" t="s">
        <v>6223</v>
      </c>
      <c r="E980" s="92" t="s">
        <v>117</v>
      </c>
      <c r="F980" s="93" t="s">
        <v>8077</v>
      </c>
      <c r="G980" s="92">
        <v>1</v>
      </c>
      <c r="H980" s="104">
        <v>45000</v>
      </c>
      <c r="I980" s="95">
        <v>0.1</v>
      </c>
      <c r="J980" s="110">
        <f t="shared" si="16"/>
        <v>40500</v>
      </c>
    </row>
    <row r="981" spans="1:10" ht="31.5" x14ac:dyDescent="0.25">
      <c r="A981" s="92">
        <v>977</v>
      </c>
      <c r="B981" s="92" t="s">
        <v>1324</v>
      </c>
      <c r="C981" s="92">
        <v>722190</v>
      </c>
      <c r="D981" s="92" t="s">
        <v>6224</v>
      </c>
      <c r="E981" s="92" t="s">
        <v>117</v>
      </c>
      <c r="F981" s="93" t="s">
        <v>8077</v>
      </c>
      <c r="G981" s="92">
        <v>1</v>
      </c>
      <c r="H981" s="104">
        <v>15000</v>
      </c>
      <c r="I981" s="95">
        <v>0.1</v>
      </c>
      <c r="J981" s="110">
        <f t="shared" si="16"/>
        <v>13500</v>
      </c>
    </row>
    <row r="982" spans="1:10" ht="31.5" x14ac:dyDescent="0.25">
      <c r="A982" s="92">
        <v>978</v>
      </c>
      <c r="B982" s="92" t="s">
        <v>1324</v>
      </c>
      <c r="C982" s="92">
        <v>722195</v>
      </c>
      <c r="D982" s="92" t="s">
        <v>6225</v>
      </c>
      <c r="E982" s="92" t="s">
        <v>117</v>
      </c>
      <c r="F982" s="93" t="s">
        <v>8077</v>
      </c>
      <c r="G982" s="92">
        <v>1</v>
      </c>
      <c r="H982" s="104">
        <v>50000</v>
      </c>
      <c r="I982" s="95">
        <v>0.1</v>
      </c>
      <c r="J982" s="110">
        <f t="shared" si="16"/>
        <v>45000</v>
      </c>
    </row>
    <row r="983" spans="1:10" ht="31.5" x14ac:dyDescent="0.25">
      <c r="A983" s="92">
        <v>979</v>
      </c>
      <c r="B983" s="92" t="s">
        <v>1324</v>
      </c>
      <c r="C983" s="92">
        <v>722217</v>
      </c>
      <c r="D983" s="92" t="s">
        <v>6226</v>
      </c>
      <c r="E983" s="92" t="s">
        <v>117</v>
      </c>
      <c r="F983" s="93" t="s">
        <v>8077</v>
      </c>
      <c r="G983" s="92">
        <v>1</v>
      </c>
      <c r="H983" s="104">
        <v>1820</v>
      </c>
      <c r="I983" s="95">
        <v>0.1</v>
      </c>
      <c r="J983" s="110">
        <f t="shared" si="16"/>
        <v>1638</v>
      </c>
    </row>
    <row r="984" spans="1:10" ht="31.5" x14ac:dyDescent="0.25">
      <c r="A984" s="92">
        <v>980</v>
      </c>
      <c r="B984" s="92" t="s">
        <v>1324</v>
      </c>
      <c r="C984" s="92">
        <v>722218</v>
      </c>
      <c r="D984" s="92" t="s">
        <v>6227</v>
      </c>
      <c r="E984" s="92" t="s">
        <v>117</v>
      </c>
      <c r="F984" s="93" t="s">
        <v>8077</v>
      </c>
      <c r="G984" s="92">
        <v>1</v>
      </c>
      <c r="H984" s="104">
        <v>2570</v>
      </c>
      <c r="I984" s="95">
        <v>0.1</v>
      </c>
      <c r="J984" s="110">
        <f t="shared" si="16"/>
        <v>2313</v>
      </c>
    </row>
    <row r="985" spans="1:10" ht="15.75" x14ac:dyDescent="0.25">
      <c r="A985" s="92">
        <v>981</v>
      </c>
      <c r="B985" s="92" t="s">
        <v>1324</v>
      </c>
      <c r="C985" s="92">
        <v>722227</v>
      </c>
      <c r="D985" s="92" t="s">
        <v>6228</v>
      </c>
      <c r="E985" s="92" t="s">
        <v>117</v>
      </c>
      <c r="F985" s="93" t="s">
        <v>8077</v>
      </c>
      <c r="G985" s="92">
        <v>1</v>
      </c>
      <c r="H985" s="104">
        <v>125</v>
      </c>
      <c r="I985" s="95">
        <v>0.1</v>
      </c>
      <c r="J985" s="110">
        <f t="shared" si="16"/>
        <v>112.5</v>
      </c>
    </row>
    <row r="986" spans="1:10" ht="31.5" x14ac:dyDescent="0.25">
      <c r="A986" s="92">
        <v>982</v>
      </c>
      <c r="B986" s="92" t="s">
        <v>1324</v>
      </c>
      <c r="C986" s="92">
        <v>722386</v>
      </c>
      <c r="D986" s="92" t="s">
        <v>6229</v>
      </c>
      <c r="E986" s="92" t="s">
        <v>117</v>
      </c>
      <c r="F986" s="93" t="s">
        <v>8077</v>
      </c>
      <c r="G986" s="92">
        <v>1</v>
      </c>
      <c r="H986" s="104">
        <v>2500</v>
      </c>
      <c r="I986" s="95">
        <v>0.1</v>
      </c>
      <c r="J986" s="110">
        <f t="shared" si="16"/>
        <v>2250</v>
      </c>
    </row>
    <row r="987" spans="1:10" ht="31.5" x14ac:dyDescent="0.25">
      <c r="A987" s="92">
        <v>983</v>
      </c>
      <c r="B987" s="92" t="s">
        <v>1324</v>
      </c>
      <c r="C987" s="92">
        <v>722388</v>
      </c>
      <c r="D987" s="92" t="s">
        <v>6230</v>
      </c>
      <c r="E987" s="92" t="s">
        <v>117</v>
      </c>
      <c r="F987" s="93" t="s">
        <v>8077</v>
      </c>
      <c r="G987" s="92">
        <v>1</v>
      </c>
      <c r="H987" s="104">
        <v>1250</v>
      </c>
      <c r="I987" s="95">
        <v>0.1</v>
      </c>
      <c r="J987" s="110">
        <f t="shared" si="16"/>
        <v>1125</v>
      </c>
    </row>
    <row r="988" spans="1:10" ht="31.5" x14ac:dyDescent="0.25">
      <c r="A988" s="92">
        <v>984</v>
      </c>
      <c r="B988" s="92" t="s">
        <v>1324</v>
      </c>
      <c r="C988" s="92">
        <v>722391</v>
      </c>
      <c r="D988" s="92" t="s">
        <v>6231</v>
      </c>
      <c r="E988" s="92" t="s">
        <v>117</v>
      </c>
      <c r="F988" s="93" t="s">
        <v>8077</v>
      </c>
      <c r="G988" s="92">
        <v>1</v>
      </c>
      <c r="H988" s="104">
        <v>2500</v>
      </c>
      <c r="I988" s="95">
        <v>0.1</v>
      </c>
      <c r="J988" s="110">
        <f t="shared" ref="J988:J1035" si="17">H988*(1-I988)</f>
        <v>2250</v>
      </c>
    </row>
    <row r="989" spans="1:10" ht="31.5" x14ac:dyDescent="0.25">
      <c r="A989" s="92">
        <v>985</v>
      </c>
      <c r="B989" s="92" t="s">
        <v>1324</v>
      </c>
      <c r="C989" s="92">
        <v>722392</v>
      </c>
      <c r="D989" s="92" t="s">
        <v>6232</v>
      </c>
      <c r="E989" s="92" t="s">
        <v>117</v>
      </c>
      <c r="F989" s="93" t="s">
        <v>8077</v>
      </c>
      <c r="G989" s="92">
        <v>1</v>
      </c>
      <c r="H989" s="104">
        <v>5000</v>
      </c>
      <c r="I989" s="95">
        <v>0.1</v>
      </c>
      <c r="J989" s="110">
        <f t="shared" si="17"/>
        <v>4500</v>
      </c>
    </row>
    <row r="990" spans="1:10" ht="31.5" x14ac:dyDescent="0.25">
      <c r="A990" s="92">
        <v>986</v>
      </c>
      <c r="B990" s="92" t="s">
        <v>1324</v>
      </c>
      <c r="C990" s="92">
        <v>722394</v>
      </c>
      <c r="D990" s="92" t="s">
        <v>6233</v>
      </c>
      <c r="E990" s="92" t="s">
        <v>117</v>
      </c>
      <c r="F990" s="93" t="s">
        <v>8077</v>
      </c>
      <c r="G990" s="92">
        <v>1</v>
      </c>
      <c r="H990" s="104">
        <v>2500</v>
      </c>
      <c r="I990" s="95">
        <v>0.1</v>
      </c>
      <c r="J990" s="110">
        <f t="shared" si="17"/>
        <v>2250</v>
      </c>
    </row>
    <row r="991" spans="1:10" ht="31.5" x14ac:dyDescent="0.25">
      <c r="A991" s="92">
        <v>987</v>
      </c>
      <c r="B991" s="92" t="s">
        <v>1324</v>
      </c>
      <c r="C991" s="92">
        <v>722395</v>
      </c>
      <c r="D991" s="92" t="s">
        <v>6234</v>
      </c>
      <c r="E991" s="92" t="s">
        <v>117</v>
      </c>
      <c r="F991" s="93" t="s">
        <v>8077</v>
      </c>
      <c r="G991" s="92">
        <v>1</v>
      </c>
      <c r="H991" s="104">
        <v>5000</v>
      </c>
      <c r="I991" s="95">
        <v>0.1</v>
      </c>
      <c r="J991" s="110">
        <f t="shared" si="17"/>
        <v>4500</v>
      </c>
    </row>
    <row r="992" spans="1:10" ht="31.5" x14ac:dyDescent="0.25">
      <c r="A992" s="92">
        <v>988</v>
      </c>
      <c r="B992" s="92" t="s">
        <v>1324</v>
      </c>
      <c r="C992" s="92">
        <v>722396</v>
      </c>
      <c r="D992" s="92" t="s">
        <v>6235</v>
      </c>
      <c r="E992" s="92" t="s">
        <v>117</v>
      </c>
      <c r="F992" s="93" t="s">
        <v>8077</v>
      </c>
      <c r="G992" s="92">
        <v>1</v>
      </c>
      <c r="H992" s="104">
        <v>10000</v>
      </c>
      <c r="I992" s="95">
        <v>0.1</v>
      </c>
      <c r="J992" s="110">
        <f t="shared" si="17"/>
        <v>9000</v>
      </c>
    </row>
    <row r="993" spans="1:10" ht="31.5" x14ac:dyDescent="0.25">
      <c r="A993" s="92">
        <v>989</v>
      </c>
      <c r="B993" s="92" t="s">
        <v>1324</v>
      </c>
      <c r="C993" s="92">
        <v>722398</v>
      </c>
      <c r="D993" s="92" t="s">
        <v>6236</v>
      </c>
      <c r="E993" s="92" t="s">
        <v>117</v>
      </c>
      <c r="F993" s="93" t="s">
        <v>8077</v>
      </c>
      <c r="G993" s="92">
        <v>1</v>
      </c>
      <c r="H993" s="104">
        <v>5000</v>
      </c>
      <c r="I993" s="95">
        <v>0.1</v>
      </c>
      <c r="J993" s="110">
        <f t="shared" si="17"/>
        <v>4500</v>
      </c>
    </row>
    <row r="994" spans="1:10" ht="31.5" x14ac:dyDescent="0.25">
      <c r="A994" s="92">
        <v>990</v>
      </c>
      <c r="B994" s="92" t="s">
        <v>1324</v>
      </c>
      <c r="C994" s="92">
        <v>722399</v>
      </c>
      <c r="D994" s="92" t="s">
        <v>6237</v>
      </c>
      <c r="E994" s="92" t="s">
        <v>117</v>
      </c>
      <c r="F994" s="93" t="s">
        <v>8077</v>
      </c>
      <c r="G994" s="92">
        <v>1</v>
      </c>
      <c r="H994" s="104">
        <v>10000</v>
      </c>
      <c r="I994" s="95">
        <v>0.1</v>
      </c>
      <c r="J994" s="110">
        <f t="shared" si="17"/>
        <v>9000</v>
      </c>
    </row>
    <row r="995" spans="1:10" ht="31.5" x14ac:dyDescent="0.25">
      <c r="A995" s="92">
        <v>991</v>
      </c>
      <c r="B995" s="92" t="s">
        <v>1324</v>
      </c>
      <c r="C995" s="92">
        <v>722400</v>
      </c>
      <c r="D995" s="92" t="s">
        <v>6238</v>
      </c>
      <c r="E995" s="92" t="s">
        <v>117</v>
      </c>
      <c r="F995" s="93" t="s">
        <v>8077</v>
      </c>
      <c r="G995" s="92">
        <v>1</v>
      </c>
      <c r="H995" s="104">
        <v>2500</v>
      </c>
      <c r="I995" s="95">
        <v>0.1</v>
      </c>
      <c r="J995" s="110">
        <f t="shared" si="17"/>
        <v>2250</v>
      </c>
    </row>
    <row r="996" spans="1:10" ht="47.25" x14ac:dyDescent="0.25">
      <c r="A996" s="92">
        <v>992</v>
      </c>
      <c r="B996" s="92" t="s">
        <v>1324</v>
      </c>
      <c r="C996" s="92">
        <v>722401</v>
      </c>
      <c r="D996" s="92" t="s">
        <v>6239</v>
      </c>
      <c r="E996" s="92" t="s">
        <v>117</v>
      </c>
      <c r="F996" s="93" t="s">
        <v>8077</v>
      </c>
      <c r="G996" s="92">
        <v>1</v>
      </c>
      <c r="H996" s="104">
        <v>1250</v>
      </c>
      <c r="I996" s="95">
        <v>0.1</v>
      </c>
      <c r="J996" s="110">
        <f t="shared" si="17"/>
        <v>1125</v>
      </c>
    </row>
    <row r="997" spans="1:10" ht="31.5" x14ac:dyDescent="0.25">
      <c r="A997" s="92">
        <v>993</v>
      </c>
      <c r="B997" s="92" t="s">
        <v>1324</v>
      </c>
      <c r="C997" s="92">
        <v>722404</v>
      </c>
      <c r="D997" s="92" t="s">
        <v>6240</v>
      </c>
      <c r="E997" s="92" t="s">
        <v>117</v>
      </c>
      <c r="F997" s="93" t="s">
        <v>8077</v>
      </c>
      <c r="G997" s="92">
        <v>1</v>
      </c>
      <c r="H997" s="104">
        <v>7500</v>
      </c>
      <c r="I997" s="95">
        <v>0.1</v>
      </c>
      <c r="J997" s="110">
        <f t="shared" si="17"/>
        <v>6750</v>
      </c>
    </row>
    <row r="998" spans="1:10" ht="31.5" x14ac:dyDescent="0.25">
      <c r="A998" s="92">
        <v>994</v>
      </c>
      <c r="B998" s="92" t="s">
        <v>1324</v>
      </c>
      <c r="C998" s="92">
        <v>722405</v>
      </c>
      <c r="D998" s="92" t="s">
        <v>6241</v>
      </c>
      <c r="E998" s="92" t="s">
        <v>117</v>
      </c>
      <c r="F998" s="93" t="s">
        <v>8077</v>
      </c>
      <c r="G998" s="92">
        <v>1</v>
      </c>
      <c r="H998" s="104">
        <v>3750</v>
      </c>
      <c r="I998" s="95">
        <v>0.1</v>
      </c>
      <c r="J998" s="110">
        <f t="shared" si="17"/>
        <v>3375</v>
      </c>
    </row>
    <row r="999" spans="1:10" ht="31.5" x14ac:dyDescent="0.25">
      <c r="A999" s="92">
        <v>995</v>
      </c>
      <c r="B999" s="92" t="s">
        <v>1324</v>
      </c>
      <c r="C999" s="92">
        <v>722408</v>
      </c>
      <c r="D999" s="92" t="s">
        <v>6242</v>
      </c>
      <c r="E999" s="92" t="s">
        <v>117</v>
      </c>
      <c r="F999" s="93" t="s">
        <v>8077</v>
      </c>
      <c r="G999" s="92">
        <v>1</v>
      </c>
      <c r="H999" s="104">
        <v>5000</v>
      </c>
      <c r="I999" s="95">
        <v>0.1</v>
      </c>
      <c r="J999" s="110">
        <f t="shared" si="17"/>
        <v>4500</v>
      </c>
    </row>
    <row r="1000" spans="1:10" ht="47.25" x14ac:dyDescent="0.25">
      <c r="A1000" s="92">
        <v>996</v>
      </c>
      <c r="B1000" s="92" t="s">
        <v>1324</v>
      </c>
      <c r="C1000" s="92">
        <v>722409</v>
      </c>
      <c r="D1000" s="92" t="s">
        <v>6243</v>
      </c>
      <c r="E1000" s="92" t="s">
        <v>117</v>
      </c>
      <c r="F1000" s="93" t="s">
        <v>8077</v>
      </c>
      <c r="G1000" s="92">
        <v>1</v>
      </c>
      <c r="H1000" s="104">
        <v>2500</v>
      </c>
      <c r="I1000" s="95">
        <v>0.1</v>
      </c>
      <c r="J1000" s="110">
        <f t="shared" si="17"/>
        <v>2250</v>
      </c>
    </row>
    <row r="1001" spans="1:10" ht="31.5" x14ac:dyDescent="0.25">
      <c r="A1001" s="92">
        <v>997</v>
      </c>
      <c r="B1001" s="92" t="s">
        <v>1324</v>
      </c>
      <c r="C1001" s="92">
        <v>722413</v>
      </c>
      <c r="D1001" s="92" t="s">
        <v>6244</v>
      </c>
      <c r="E1001" s="92" t="s">
        <v>117</v>
      </c>
      <c r="F1001" s="93" t="s">
        <v>8077</v>
      </c>
      <c r="G1001" s="92">
        <v>1</v>
      </c>
      <c r="H1001" s="104">
        <v>2500</v>
      </c>
      <c r="I1001" s="95">
        <v>0.1</v>
      </c>
      <c r="J1001" s="110">
        <f t="shared" si="17"/>
        <v>2250</v>
      </c>
    </row>
    <row r="1002" spans="1:10" ht="31.5" x14ac:dyDescent="0.25">
      <c r="A1002" s="92">
        <v>998</v>
      </c>
      <c r="B1002" s="92" t="s">
        <v>1324</v>
      </c>
      <c r="C1002" s="92">
        <v>722476</v>
      </c>
      <c r="D1002" s="92" t="s">
        <v>6245</v>
      </c>
      <c r="E1002" s="92" t="s">
        <v>117</v>
      </c>
      <c r="F1002" s="93" t="s">
        <v>8077</v>
      </c>
      <c r="G1002" s="92">
        <v>1</v>
      </c>
      <c r="H1002" s="104">
        <v>1</v>
      </c>
      <c r="I1002" s="95">
        <v>0.1</v>
      </c>
      <c r="J1002" s="110">
        <f t="shared" si="17"/>
        <v>0.9</v>
      </c>
    </row>
    <row r="1003" spans="1:10" ht="47.25" x14ac:dyDescent="0.25">
      <c r="A1003" s="92">
        <v>999</v>
      </c>
      <c r="B1003" s="92" t="s">
        <v>1324</v>
      </c>
      <c r="C1003" s="92">
        <v>722495</v>
      </c>
      <c r="D1003" s="92" t="s">
        <v>6246</v>
      </c>
      <c r="E1003" s="92" t="s">
        <v>117</v>
      </c>
      <c r="F1003" s="93" t="s">
        <v>8077</v>
      </c>
      <c r="G1003" s="92">
        <v>1</v>
      </c>
      <c r="H1003" s="104">
        <v>8200</v>
      </c>
      <c r="I1003" s="95">
        <v>0.1</v>
      </c>
      <c r="J1003" s="110">
        <f t="shared" si="17"/>
        <v>7380</v>
      </c>
    </row>
    <row r="1004" spans="1:10" ht="47.25" x14ac:dyDescent="0.25">
      <c r="A1004" s="92">
        <v>1000</v>
      </c>
      <c r="B1004" s="92" t="s">
        <v>1324</v>
      </c>
      <c r="C1004" s="92">
        <v>722495</v>
      </c>
      <c r="D1004" s="92" t="s">
        <v>6246</v>
      </c>
      <c r="E1004" s="92" t="s">
        <v>117</v>
      </c>
      <c r="F1004" s="93" t="s">
        <v>8077</v>
      </c>
      <c r="G1004" s="92">
        <v>1</v>
      </c>
      <c r="H1004" s="104">
        <v>8000</v>
      </c>
      <c r="I1004" s="95">
        <v>0.1</v>
      </c>
      <c r="J1004" s="110">
        <f t="shared" si="17"/>
        <v>7200</v>
      </c>
    </row>
    <row r="1005" spans="1:10" ht="47.25" x14ac:dyDescent="0.25">
      <c r="A1005" s="92">
        <v>1001</v>
      </c>
      <c r="B1005" s="92" t="s">
        <v>1324</v>
      </c>
      <c r="C1005" s="92">
        <v>722495</v>
      </c>
      <c r="D1005" s="92" t="s">
        <v>6246</v>
      </c>
      <c r="E1005" s="92" t="s">
        <v>117</v>
      </c>
      <c r="F1005" s="93" t="s">
        <v>8077</v>
      </c>
      <c r="G1005" s="92">
        <v>1</v>
      </c>
      <c r="H1005" s="104">
        <v>7700</v>
      </c>
      <c r="I1005" s="95">
        <v>0.1</v>
      </c>
      <c r="J1005" s="110">
        <f t="shared" si="17"/>
        <v>6930</v>
      </c>
    </row>
    <row r="1006" spans="1:10" ht="15.75" x14ac:dyDescent="0.25">
      <c r="A1006" s="92">
        <v>1002</v>
      </c>
      <c r="B1006" s="92" t="s">
        <v>1324</v>
      </c>
      <c r="C1006" s="92">
        <v>722697</v>
      </c>
      <c r="D1006" s="92" t="s">
        <v>6247</v>
      </c>
      <c r="E1006" s="92" t="s">
        <v>117</v>
      </c>
      <c r="F1006" s="93" t="s">
        <v>8077</v>
      </c>
      <c r="G1006" s="92">
        <v>1</v>
      </c>
      <c r="H1006" s="104">
        <v>11500</v>
      </c>
      <c r="I1006" s="95">
        <v>0.1</v>
      </c>
      <c r="J1006" s="110">
        <f t="shared" si="17"/>
        <v>10350</v>
      </c>
    </row>
    <row r="1007" spans="1:10" ht="15.75" x14ac:dyDescent="0.25">
      <c r="A1007" s="92">
        <v>1003</v>
      </c>
      <c r="B1007" s="92" t="s">
        <v>1324</v>
      </c>
      <c r="C1007" s="92">
        <v>722697</v>
      </c>
      <c r="D1007" s="92" t="s">
        <v>6247</v>
      </c>
      <c r="E1007" s="92" t="s">
        <v>117</v>
      </c>
      <c r="F1007" s="93" t="s">
        <v>8077</v>
      </c>
      <c r="G1007" s="92">
        <v>1</v>
      </c>
      <c r="H1007" s="104">
        <v>11500</v>
      </c>
      <c r="I1007" s="95">
        <v>0.1</v>
      </c>
      <c r="J1007" s="110">
        <f t="shared" si="17"/>
        <v>10350</v>
      </c>
    </row>
    <row r="1008" spans="1:10" ht="15.75" x14ac:dyDescent="0.25">
      <c r="A1008" s="92">
        <v>1004</v>
      </c>
      <c r="B1008" s="92" t="s">
        <v>1324</v>
      </c>
      <c r="C1008" s="92" t="s">
        <v>5622</v>
      </c>
      <c r="D1008" s="92" t="s">
        <v>6265</v>
      </c>
      <c r="E1008" s="92" t="s">
        <v>117</v>
      </c>
      <c r="F1008" s="93" t="s">
        <v>8077</v>
      </c>
      <c r="G1008" s="92">
        <v>1</v>
      </c>
      <c r="H1008" s="104">
        <v>4800</v>
      </c>
      <c r="I1008" s="95">
        <v>0.1</v>
      </c>
      <c r="J1008" s="110">
        <f t="shared" si="17"/>
        <v>4320</v>
      </c>
    </row>
    <row r="1009" spans="1:10" ht="15.75" x14ac:dyDescent="0.25">
      <c r="A1009" s="92">
        <v>1005</v>
      </c>
      <c r="B1009" s="92" t="s">
        <v>1324</v>
      </c>
      <c r="C1009" s="92" t="s">
        <v>5622</v>
      </c>
      <c r="D1009" s="92" t="s">
        <v>6265</v>
      </c>
      <c r="E1009" s="92" t="s">
        <v>117</v>
      </c>
      <c r="F1009" s="93" t="s">
        <v>8077</v>
      </c>
      <c r="G1009" s="92">
        <v>1</v>
      </c>
      <c r="H1009" s="104">
        <v>4800</v>
      </c>
      <c r="I1009" s="95">
        <v>0.1</v>
      </c>
      <c r="J1009" s="110">
        <f t="shared" si="17"/>
        <v>4320</v>
      </c>
    </row>
    <row r="1010" spans="1:10" ht="15.75" x14ac:dyDescent="0.25">
      <c r="A1010" s="92">
        <v>1006</v>
      </c>
      <c r="B1010" s="92" t="s">
        <v>1324</v>
      </c>
      <c r="C1010" s="92" t="s">
        <v>5623</v>
      </c>
      <c r="D1010" s="92" t="s">
        <v>6266</v>
      </c>
      <c r="E1010" s="92" t="s">
        <v>117</v>
      </c>
      <c r="F1010" s="93" t="s">
        <v>8077</v>
      </c>
      <c r="G1010" s="92">
        <v>1</v>
      </c>
      <c r="H1010" s="104">
        <v>495</v>
      </c>
      <c r="I1010" s="95">
        <v>0.1</v>
      </c>
      <c r="J1010" s="110">
        <f t="shared" si="17"/>
        <v>445.5</v>
      </c>
    </row>
    <row r="1011" spans="1:10" ht="15.75" x14ac:dyDescent="0.25">
      <c r="A1011" s="92">
        <v>1007</v>
      </c>
      <c r="B1011" s="92" t="s">
        <v>1324</v>
      </c>
      <c r="C1011" s="92" t="s">
        <v>5624</v>
      </c>
      <c r="D1011" s="92" t="s">
        <v>6267</v>
      </c>
      <c r="E1011" s="92" t="s">
        <v>117</v>
      </c>
      <c r="F1011" s="93" t="s">
        <v>8077</v>
      </c>
      <c r="G1011" s="92">
        <v>1</v>
      </c>
      <c r="H1011" s="104">
        <v>2763</v>
      </c>
      <c r="I1011" s="95">
        <v>0.1</v>
      </c>
      <c r="J1011" s="110">
        <f t="shared" si="17"/>
        <v>2486.7000000000003</v>
      </c>
    </row>
    <row r="1012" spans="1:10" ht="15.75" x14ac:dyDescent="0.25">
      <c r="A1012" s="92">
        <v>1008</v>
      </c>
      <c r="B1012" s="92" t="s">
        <v>1324</v>
      </c>
      <c r="C1012" s="92" t="s">
        <v>5625</v>
      </c>
      <c r="D1012" s="92" t="s">
        <v>6268</v>
      </c>
      <c r="E1012" s="92" t="s">
        <v>117</v>
      </c>
      <c r="F1012" s="93" t="s">
        <v>8077</v>
      </c>
      <c r="G1012" s="92">
        <v>1</v>
      </c>
      <c r="H1012" s="104">
        <v>13860</v>
      </c>
      <c r="I1012" s="95">
        <v>0.1</v>
      </c>
      <c r="J1012" s="110">
        <f t="shared" si="17"/>
        <v>12474</v>
      </c>
    </row>
    <row r="1013" spans="1:10" ht="15.75" x14ac:dyDescent="0.25">
      <c r="A1013" s="92">
        <v>1009</v>
      </c>
      <c r="B1013" s="92" t="s">
        <v>1324</v>
      </c>
      <c r="C1013" s="92" t="s">
        <v>5626</v>
      </c>
      <c r="D1013" s="92" t="s">
        <v>6269</v>
      </c>
      <c r="E1013" s="92" t="s">
        <v>117</v>
      </c>
      <c r="F1013" s="93" t="s">
        <v>8077</v>
      </c>
      <c r="G1013" s="92">
        <v>1</v>
      </c>
      <c r="H1013" s="104">
        <v>4941</v>
      </c>
      <c r="I1013" s="95">
        <v>0.1</v>
      </c>
      <c r="J1013" s="110">
        <f t="shared" si="17"/>
        <v>4446.9000000000005</v>
      </c>
    </row>
    <row r="1014" spans="1:10" ht="15.75" x14ac:dyDescent="0.25">
      <c r="A1014" s="92">
        <v>1010</v>
      </c>
      <c r="B1014" s="92" t="s">
        <v>1324</v>
      </c>
      <c r="C1014" s="92" t="s">
        <v>5627</v>
      </c>
      <c r="D1014" s="92" t="s">
        <v>6270</v>
      </c>
      <c r="E1014" s="92" t="s">
        <v>117</v>
      </c>
      <c r="F1014" s="93" t="s">
        <v>8077</v>
      </c>
      <c r="G1014" s="92">
        <v>1</v>
      </c>
      <c r="H1014" s="104">
        <v>17509</v>
      </c>
      <c r="I1014" s="95">
        <v>0.1</v>
      </c>
      <c r="J1014" s="110">
        <f t="shared" si="17"/>
        <v>15758.1</v>
      </c>
    </row>
    <row r="1015" spans="1:10" ht="15.75" x14ac:dyDescent="0.25">
      <c r="A1015" s="92">
        <v>1011</v>
      </c>
      <c r="B1015" s="92" t="s">
        <v>1324</v>
      </c>
      <c r="C1015" s="92" t="s">
        <v>5628</v>
      </c>
      <c r="D1015" s="92" t="s">
        <v>6271</v>
      </c>
      <c r="E1015" s="92" t="s">
        <v>117</v>
      </c>
      <c r="F1015" s="93" t="s">
        <v>8077</v>
      </c>
      <c r="G1015" s="92">
        <v>1</v>
      </c>
      <c r="H1015" s="104">
        <v>1575</v>
      </c>
      <c r="I1015" s="95">
        <v>0.1</v>
      </c>
      <c r="J1015" s="110">
        <f t="shared" si="17"/>
        <v>1417.5</v>
      </c>
    </row>
    <row r="1016" spans="1:10" ht="15.75" x14ac:dyDescent="0.25">
      <c r="A1016" s="92">
        <v>1012</v>
      </c>
      <c r="B1016" s="92" t="s">
        <v>1324</v>
      </c>
      <c r="C1016" s="92" t="s">
        <v>5629</v>
      </c>
      <c r="D1016" s="92" t="s">
        <v>6272</v>
      </c>
      <c r="E1016" s="92" t="s">
        <v>117</v>
      </c>
      <c r="F1016" s="93" t="s">
        <v>8077</v>
      </c>
      <c r="G1016" s="92">
        <v>1</v>
      </c>
      <c r="H1016" s="104">
        <v>9315</v>
      </c>
      <c r="I1016" s="95">
        <v>0.1</v>
      </c>
      <c r="J1016" s="110">
        <f t="shared" si="17"/>
        <v>8383.5</v>
      </c>
    </row>
    <row r="1017" spans="1:10" ht="15.75" x14ac:dyDescent="0.25">
      <c r="A1017" s="92">
        <v>1013</v>
      </c>
      <c r="B1017" s="92" t="s">
        <v>1324</v>
      </c>
      <c r="C1017" s="92" t="s">
        <v>5630</v>
      </c>
      <c r="D1017" s="92" t="s">
        <v>6273</v>
      </c>
      <c r="E1017" s="92" t="s">
        <v>117</v>
      </c>
      <c r="F1017" s="93" t="s">
        <v>8077</v>
      </c>
      <c r="G1017" s="92">
        <v>1</v>
      </c>
      <c r="H1017" s="104">
        <v>65</v>
      </c>
      <c r="I1017" s="95">
        <v>0.1</v>
      </c>
      <c r="J1017" s="110">
        <f t="shared" si="17"/>
        <v>58.5</v>
      </c>
    </row>
    <row r="1018" spans="1:10" ht="15.75" x14ac:dyDescent="0.25">
      <c r="A1018" s="92">
        <v>1014</v>
      </c>
      <c r="B1018" s="92" t="s">
        <v>1324</v>
      </c>
      <c r="C1018" s="92" t="s">
        <v>5631</v>
      </c>
      <c r="D1018" s="92" t="s">
        <v>6274</v>
      </c>
      <c r="E1018" s="92" t="s">
        <v>117</v>
      </c>
      <c r="F1018" s="93" t="s">
        <v>8077</v>
      </c>
      <c r="G1018" s="92">
        <v>1</v>
      </c>
      <c r="H1018" s="104">
        <v>142</v>
      </c>
      <c r="I1018" s="95">
        <v>0.1</v>
      </c>
      <c r="J1018" s="110">
        <f t="shared" si="17"/>
        <v>127.8</v>
      </c>
    </row>
    <row r="1019" spans="1:10" ht="15.75" x14ac:dyDescent="0.25">
      <c r="A1019" s="92">
        <v>1015</v>
      </c>
      <c r="B1019" s="92" t="s">
        <v>1324</v>
      </c>
      <c r="C1019" s="92" t="s">
        <v>5632</v>
      </c>
      <c r="D1019" s="92" t="s">
        <v>6275</v>
      </c>
      <c r="E1019" s="92" t="s">
        <v>117</v>
      </c>
      <c r="F1019" s="93" t="s">
        <v>8077</v>
      </c>
      <c r="G1019" s="92">
        <v>1</v>
      </c>
      <c r="H1019" s="104">
        <v>360</v>
      </c>
      <c r="I1019" s="95">
        <v>0.1</v>
      </c>
      <c r="J1019" s="110">
        <f t="shared" si="17"/>
        <v>324</v>
      </c>
    </row>
    <row r="1020" spans="1:10" ht="15.75" x14ac:dyDescent="0.25">
      <c r="A1020" s="92">
        <v>1016</v>
      </c>
      <c r="B1020" s="92" t="s">
        <v>1324</v>
      </c>
      <c r="C1020" s="92" t="s">
        <v>5633</v>
      </c>
      <c r="D1020" s="92" t="s">
        <v>6276</v>
      </c>
      <c r="E1020" s="92" t="s">
        <v>117</v>
      </c>
      <c r="F1020" s="93" t="s">
        <v>8077</v>
      </c>
      <c r="G1020" s="92">
        <v>1</v>
      </c>
      <c r="H1020" s="104">
        <v>2385</v>
      </c>
      <c r="I1020" s="95">
        <v>0.1</v>
      </c>
      <c r="J1020" s="110">
        <f t="shared" si="17"/>
        <v>2146.5</v>
      </c>
    </row>
    <row r="1021" spans="1:10" ht="15.75" x14ac:dyDescent="0.25">
      <c r="A1021" s="92">
        <v>1017</v>
      </c>
      <c r="B1021" s="92" t="s">
        <v>1324</v>
      </c>
      <c r="C1021" s="92" t="s">
        <v>5634</v>
      </c>
      <c r="D1021" s="92" t="s">
        <v>6277</v>
      </c>
      <c r="E1021" s="92" t="s">
        <v>117</v>
      </c>
      <c r="F1021" s="93" t="s">
        <v>8077</v>
      </c>
      <c r="G1021" s="92">
        <v>1</v>
      </c>
      <c r="H1021" s="104">
        <v>4293</v>
      </c>
      <c r="I1021" s="95">
        <v>0.1</v>
      </c>
      <c r="J1021" s="110">
        <f t="shared" si="17"/>
        <v>3863.7000000000003</v>
      </c>
    </row>
    <row r="1022" spans="1:10" ht="15.75" x14ac:dyDescent="0.25">
      <c r="A1022" s="92">
        <v>1018</v>
      </c>
      <c r="B1022" s="92" t="s">
        <v>1324</v>
      </c>
      <c r="C1022" s="92" t="s">
        <v>5635</v>
      </c>
      <c r="D1022" s="92" t="s">
        <v>6278</v>
      </c>
      <c r="E1022" s="92" t="s">
        <v>117</v>
      </c>
      <c r="F1022" s="93" t="s">
        <v>8077</v>
      </c>
      <c r="G1022" s="92">
        <v>1</v>
      </c>
      <c r="H1022" s="104">
        <v>1332</v>
      </c>
      <c r="I1022" s="95">
        <v>0.1</v>
      </c>
      <c r="J1022" s="110">
        <f t="shared" si="17"/>
        <v>1198.8</v>
      </c>
    </row>
    <row r="1023" spans="1:10" ht="15.75" x14ac:dyDescent="0.25">
      <c r="A1023" s="92">
        <v>1019</v>
      </c>
      <c r="B1023" s="92" t="s">
        <v>1324</v>
      </c>
      <c r="C1023" s="92" t="s">
        <v>5636</v>
      </c>
      <c r="D1023" s="92" t="s">
        <v>6279</v>
      </c>
      <c r="E1023" s="92" t="s">
        <v>117</v>
      </c>
      <c r="F1023" s="92" t="s">
        <v>8077</v>
      </c>
      <c r="G1023" s="92">
        <v>1</v>
      </c>
      <c r="H1023" s="104">
        <v>500</v>
      </c>
      <c r="I1023" s="95">
        <v>0.1</v>
      </c>
      <c r="J1023" s="110">
        <f t="shared" si="17"/>
        <v>450</v>
      </c>
    </row>
    <row r="1024" spans="1:10" ht="15.75" x14ac:dyDescent="0.25">
      <c r="A1024" s="92">
        <v>1020</v>
      </c>
      <c r="B1024" s="92" t="s">
        <v>1324</v>
      </c>
      <c r="C1024" s="92" t="s">
        <v>5637</v>
      </c>
      <c r="D1024" s="92" t="s">
        <v>6280</v>
      </c>
      <c r="E1024" s="92" t="s">
        <v>117</v>
      </c>
      <c r="F1024" s="93" t="s">
        <v>8077</v>
      </c>
      <c r="G1024" s="92">
        <v>1</v>
      </c>
      <c r="H1024" s="104">
        <v>210</v>
      </c>
      <c r="I1024" s="95">
        <v>0.1</v>
      </c>
      <c r="J1024" s="110">
        <f t="shared" si="17"/>
        <v>189</v>
      </c>
    </row>
    <row r="1025" spans="1:10" ht="15.75" x14ac:dyDescent="0.25">
      <c r="A1025" s="92">
        <v>1021</v>
      </c>
      <c r="B1025" s="92" t="s">
        <v>1324</v>
      </c>
      <c r="C1025" s="92" t="s">
        <v>5638</v>
      </c>
      <c r="D1025" s="92" t="s">
        <v>6281</v>
      </c>
      <c r="E1025" s="92" t="s">
        <v>117</v>
      </c>
      <c r="F1025" s="93" t="s">
        <v>8077</v>
      </c>
      <c r="G1025" s="92">
        <v>1</v>
      </c>
      <c r="H1025" s="104">
        <v>899.7</v>
      </c>
      <c r="I1025" s="95">
        <v>0.1</v>
      </c>
      <c r="J1025" s="110">
        <f t="shared" si="17"/>
        <v>809.73</v>
      </c>
    </row>
    <row r="1026" spans="1:10" ht="15.75" x14ac:dyDescent="0.25">
      <c r="A1026" s="92">
        <v>1022</v>
      </c>
      <c r="B1026" s="92" t="s">
        <v>1324</v>
      </c>
      <c r="C1026" s="92" t="s">
        <v>5639</v>
      </c>
      <c r="D1026" s="92" t="s">
        <v>6282</v>
      </c>
      <c r="E1026" s="92" t="s">
        <v>117</v>
      </c>
      <c r="F1026" s="93" t="s">
        <v>8077</v>
      </c>
      <c r="G1026" s="92">
        <v>1</v>
      </c>
      <c r="H1026" s="104">
        <v>1680</v>
      </c>
      <c r="I1026" s="95">
        <v>0.1</v>
      </c>
      <c r="J1026" s="110">
        <f t="shared" si="17"/>
        <v>1512</v>
      </c>
    </row>
    <row r="1027" spans="1:10" ht="15.75" x14ac:dyDescent="0.25">
      <c r="A1027" s="92">
        <v>1023</v>
      </c>
      <c r="B1027" s="92" t="s">
        <v>1324</v>
      </c>
      <c r="C1027" s="92" t="s">
        <v>5640</v>
      </c>
      <c r="D1027" s="92" t="s">
        <v>6283</v>
      </c>
      <c r="E1027" s="92" t="s">
        <v>117</v>
      </c>
      <c r="F1027" s="93" t="s">
        <v>8077</v>
      </c>
      <c r="G1027" s="92">
        <v>1</v>
      </c>
      <c r="H1027" s="104">
        <v>2475</v>
      </c>
      <c r="I1027" s="95">
        <v>0.1</v>
      </c>
      <c r="J1027" s="110">
        <f t="shared" si="17"/>
        <v>2227.5</v>
      </c>
    </row>
    <row r="1028" spans="1:10" ht="15.75" x14ac:dyDescent="0.25">
      <c r="A1028" s="92">
        <v>1024</v>
      </c>
      <c r="B1028" s="92" t="s">
        <v>1324</v>
      </c>
      <c r="C1028" s="92" t="s">
        <v>5641</v>
      </c>
      <c r="D1028" s="92" t="s">
        <v>6284</v>
      </c>
      <c r="E1028" s="92" t="s">
        <v>117</v>
      </c>
      <c r="F1028" s="93" t="s">
        <v>8077</v>
      </c>
      <c r="G1028" s="92">
        <v>1</v>
      </c>
      <c r="H1028" s="104">
        <v>3300</v>
      </c>
      <c r="I1028" s="95">
        <v>0.1</v>
      </c>
      <c r="J1028" s="110">
        <f t="shared" si="17"/>
        <v>2970</v>
      </c>
    </row>
    <row r="1029" spans="1:10" ht="15.75" x14ac:dyDescent="0.25">
      <c r="A1029" s="92">
        <v>1025</v>
      </c>
      <c r="B1029" s="92" t="s">
        <v>1324</v>
      </c>
      <c r="C1029" s="92" t="s">
        <v>5642</v>
      </c>
      <c r="D1029" s="92" t="s">
        <v>6285</v>
      </c>
      <c r="E1029" s="92" t="s">
        <v>117</v>
      </c>
      <c r="F1029" s="93" t="s">
        <v>8077</v>
      </c>
      <c r="G1029" s="92">
        <v>1</v>
      </c>
      <c r="H1029" s="104">
        <v>4125</v>
      </c>
      <c r="I1029" s="95">
        <v>0.1</v>
      </c>
      <c r="J1029" s="110">
        <f t="shared" si="17"/>
        <v>3712.5</v>
      </c>
    </row>
    <row r="1030" spans="1:10" ht="15.75" x14ac:dyDescent="0.25">
      <c r="A1030" s="92">
        <v>1026</v>
      </c>
      <c r="B1030" s="92" t="s">
        <v>1324</v>
      </c>
      <c r="C1030" s="92" t="s">
        <v>5643</v>
      </c>
      <c r="D1030" s="92" t="s">
        <v>6286</v>
      </c>
      <c r="E1030" s="92" t="s">
        <v>117</v>
      </c>
      <c r="F1030" s="93" t="s">
        <v>8077</v>
      </c>
      <c r="G1030" s="92">
        <v>1</v>
      </c>
      <c r="H1030" s="104">
        <v>5445</v>
      </c>
      <c r="I1030" s="95">
        <v>0.1</v>
      </c>
      <c r="J1030" s="110">
        <f t="shared" si="17"/>
        <v>4900.5</v>
      </c>
    </row>
    <row r="1031" spans="1:10" ht="15.75" x14ac:dyDescent="0.25">
      <c r="A1031" s="92">
        <v>1027</v>
      </c>
      <c r="B1031" s="92" t="s">
        <v>1324</v>
      </c>
      <c r="C1031" s="92" t="s">
        <v>5644</v>
      </c>
      <c r="D1031" s="92" t="s">
        <v>6287</v>
      </c>
      <c r="E1031" s="92" t="s">
        <v>117</v>
      </c>
      <c r="F1031" s="93" t="s">
        <v>8077</v>
      </c>
      <c r="G1031" s="92">
        <v>1</v>
      </c>
      <c r="H1031" s="104">
        <v>6600</v>
      </c>
      <c r="I1031" s="95">
        <v>0.1</v>
      </c>
      <c r="J1031" s="110">
        <f t="shared" si="17"/>
        <v>5940</v>
      </c>
    </row>
    <row r="1032" spans="1:10" ht="15.75" x14ac:dyDescent="0.25">
      <c r="A1032" s="92">
        <v>1028</v>
      </c>
      <c r="B1032" s="92" t="s">
        <v>1324</v>
      </c>
      <c r="C1032" s="92" t="s">
        <v>5645</v>
      </c>
      <c r="D1032" s="92" t="s">
        <v>6288</v>
      </c>
      <c r="E1032" s="92" t="s">
        <v>117</v>
      </c>
      <c r="F1032" s="93" t="s">
        <v>8077</v>
      </c>
      <c r="G1032" s="92">
        <v>1</v>
      </c>
      <c r="H1032" s="104">
        <v>210</v>
      </c>
      <c r="I1032" s="95">
        <v>0.1</v>
      </c>
      <c r="J1032" s="110">
        <f t="shared" si="17"/>
        <v>189</v>
      </c>
    </row>
    <row r="1033" spans="1:10" ht="15.75" x14ac:dyDescent="0.25">
      <c r="A1033" s="92">
        <v>1029</v>
      </c>
      <c r="B1033" s="92" t="s">
        <v>1324</v>
      </c>
      <c r="C1033" s="92" t="s">
        <v>5646</v>
      </c>
      <c r="D1033" s="92" t="s">
        <v>6289</v>
      </c>
      <c r="E1033" s="92" t="s">
        <v>117</v>
      </c>
      <c r="F1033" s="93" t="s">
        <v>8077</v>
      </c>
      <c r="G1033" s="92">
        <v>1</v>
      </c>
      <c r="H1033" s="104">
        <v>899.7</v>
      </c>
      <c r="I1033" s="95">
        <v>0.1</v>
      </c>
      <c r="J1033" s="110">
        <f t="shared" si="17"/>
        <v>809.73</v>
      </c>
    </row>
    <row r="1034" spans="1:10" ht="15.75" x14ac:dyDescent="0.25">
      <c r="A1034" s="92">
        <v>1030</v>
      </c>
      <c r="B1034" s="92" t="s">
        <v>1324</v>
      </c>
      <c r="C1034" s="92" t="s">
        <v>5647</v>
      </c>
      <c r="D1034" s="92" t="s">
        <v>6290</v>
      </c>
      <c r="E1034" s="92" t="s">
        <v>117</v>
      </c>
      <c r="F1034" s="93" t="s">
        <v>8077</v>
      </c>
      <c r="G1034" s="92">
        <v>1</v>
      </c>
      <c r="H1034" s="104">
        <v>1680</v>
      </c>
      <c r="I1034" s="95">
        <v>0.1</v>
      </c>
      <c r="J1034" s="110">
        <f t="shared" si="17"/>
        <v>1512</v>
      </c>
    </row>
    <row r="1035" spans="1:10" ht="15.75" x14ac:dyDescent="0.25">
      <c r="A1035" s="92">
        <v>1031</v>
      </c>
      <c r="B1035" s="92" t="s">
        <v>1324</v>
      </c>
      <c r="C1035" s="92" t="s">
        <v>5648</v>
      </c>
      <c r="D1035" s="92" t="s">
        <v>6291</v>
      </c>
      <c r="E1035" s="92" t="s">
        <v>117</v>
      </c>
      <c r="F1035" s="93" t="s">
        <v>8077</v>
      </c>
      <c r="G1035" s="92">
        <v>2</v>
      </c>
      <c r="H1035" s="104">
        <v>336</v>
      </c>
      <c r="I1035" s="95">
        <v>0.1</v>
      </c>
      <c r="J1035" s="110">
        <f t="shared" si="17"/>
        <v>302.40000000000003</v>
      </c>
    </row>
    <row r="1036" spans="1:10" ht="15.75" x14ac:dyDescent="0.25">
      <c r="A1036" s="92">
        <v>1032</v>
      </c>
      <c r="B1036" s="92" t="s">
        <v>1324</v>
      </c>
      <c r="C1036" s="92" t="s">
        <v>5649</v>
      </c>
      <c r="D1036" s="92" t="s">
        <v>6292</v>
      </c>
      <c r="E1036" s="92" t="s">
        <v>117</v>
      </c>
      <c r="F1036" s="93" t="s">
        <v>8077</v>
      </c>
      <c r="G1036" s="92">
        <v>2</v>
      </c>
      <c r="H1036" s="104">
        <v>1439.52</v>
      </c>
      <c r="I1036" s="95">
        <v>0.1</v>
      </c>
      <c r="J1036" s="110">
        <f t="shared" ref="J1036:J1066" si="18">H1036*(1-I1036)</f>
        <v>1295.568</v>
      </c>
    </row>
    <row r="1037" spans="1:10" ht="15.75" x14ac:dyDescent="0.25">
      <c r="A1037" s="92">
        <v>1033</v>
      </c>
      <c r="B1037" s="92" t="s">
        <v>1324</v>
      </c>
      <c r="C1037" s="92" t="s">
        <v>5650</v>
      </c>
      <c r="D1037" s="92" t="s">
        <v>6293</v>
      </c>
      <c r="E1037" s="92" t="s">
        <v>117</v>
      </c>
      <c r="F1037" s="93" t="s">
        <v>8077</v>
      </c>
      <c r="G1037" s="92">
        <v>2</v>
      </c>
      <c r="H1037" s="104">
        <v>2688</v>
      </c>
      <c r="I1037" s="95">
        <v>0.1</v>
      </c>
      <c r="J1037" s="110">
        <f t="shared" si="18"/>
        <v>2419.2000000000003</v>
      </c>
    </row>
    <row r="1038" spans="1:10" ht="15.75" x14ac:dyDescent="0.25">
      <c r="A1038" s="92">
        <v>1034</v>
      </c>
      <c r="B1038" s="92" t="s">
        <v>1324</v>
      </c>
      <c r="C1038" s="92" t="s">
        <v>5651</v>
      </c>
      <c r="D1038" s="92" t="s">
        <v>6294</v>
      </c>
      <c r="E1038" s="92" t="s">
        <v>117</v>
      </c>
      <c r="F1038" s="93" t="s">
        <v>8077</v>
      </c>
      <c r="G1038" s="92">
        <v>2</v>
      </c>
      <c r="H1038" s="104">
        <v>3960</v>
      </c>
      <c r="I1038" s="95">
        <v>0.1</v>
      </c>
      <c r="J1038" s="110">
        <f t="shared" si="18"/>
        <v>3564</v>
      </c>
    </row>
    <row r="1039" spans="1:10" ht="15.75" x14ac:dyDescent="0.25">
      <c r="A1039" s="92">
        <v>1035</v>
      </c>
      <c r="B1039" s="92" t="s">
        <v>1324</v>
      </c>
      <c r="C1039" s="92" t="s">
        <v>5652</v>
      </c>
      <c r="D1039" s="92" t="s">
        <v>6295</v>
      </c>
      <c r="E1039" s="92" t="s">
        <v>117</v>
      </c>
      <c r="F1039" s="93" t="s">
        <v>8077</v>
      </c>
      <c r="G1039" s="92">
        <v>2</v>
      </c>
      <c r="H1039" s="104">
        <v>5280</v>
      </c>
      <c r="I1039" s="95">
        <v>0.1</v>
      </c>
      <c r="J1039" s="110">
        <f t="shared" si="18"/>
        <v>4752</v>
      </c>
    </row>
    <row r="1040" spans="1:10" ht="15.75" x14ac:dyDescent="0.25">
      <c r="A1040" s="92">
        <v>1036</v>
      </c>
      <c r="B1040" s="92" t="s">
        <v>1324</v>
      </c>
      <c r="C1040" s="92" t="s">
        <v>5653</v>
      </c>
      <c r="D1040" s="92" t="s">
        <v>6296</v>
      </c>
      <c r="E1040" s="92" t="s">
        <v>117</v>
      </c>
      <c r="F1040" s="93" t="s">
        <v>8077</v>
      </c>
      <c r="G1040" s="92">
        <v>2</v>
      </c>
      <c r="H1040" s="104">
        <v>6600</v>
      </c>
      <c r="I1040" s="95">
        <v>0.1</v>
      </c>
      <c r="J1040" s="110">
        <f t="shared" si="18"/>
        <v>5940</v>
      </c>
    </row>
    <row r="1041" spans="1:10" ht="15.75" x14ac:dyDescent="0.25">
      <c r="A1041" s="92">
        <v>1037</v>
      </c>
      <c r="B1041" s="92" t="s">
        <v>1324</v>
      </c>
      <c r="C1041" s="92" t="s">
        <v>5654</v>
      </c>
      <c r="D1041" s="92" t="s">
        <v>6297</v>
      </c>
      <c r="E1041" s="92" t="s">
        <v>117</v>
      </c>
      <c r="F1041" s="93" t="s">
        <v>8077</v>
      </c>
      <c r="G1041" s="92">
        <v>2</v>
      </c>
      <c r="H1041" s="104">
        <v>8712</v>
      </c>
      <c r="I1041" s="95">
        <v>0.1</v>
      </c>
      <c r="J1041" s="110">
        <f t="shared" si="18"/>
        <v>7840.8</v>
      </c>
    </row>
    <row r="1042" spans="1:10" ht="15.75" x14ac:dyDescent="0.25">
      <c r="A1042" s="92">
        <v>1038</v>
      </c>
      <c r="B1042" s="92" t="s">
        <v>1324</v>
      </c>
      <c r="C1042" s="92" t="s">
        <v>5655</v>
      </c>
      <c r="D1042" s="92" t="s">
        <v>6298</v>
      </c>
      <c r="E1042" s="92" t="s">
        <v>117</v>
      </c>
      <c r="F1042" s="93" t="s">
        <v>8077</v>
      </c>
      <c r="G1042" s="92">
        <v>2</v>
      </c>
      <c r="H1042" s="104">
        <v>10560</v>
      </c>
      <c r="I1042" s="95">
        <v>0.1</v>
      </c>
      <c r="J1042" s="110">
        <f t="shared" si="18"/>
        <v>9504</v>
      </c>
    </row>
    <row r="1043" spans="1:10" ht="15.75" x14ac:dyDescent="0.25">
      <c r="A1043" s="92">
        <v>1039</v>
      </c>
      <c r="B1043" s="92" t="s">
        <v>1324</v>
      </c>
      <c r="C1043" s="92" t="s">
        <v>5656</v>
      </c>
      <c r="D1043" s="92" t="s">
        <v>6299</v>
      </c>
      <c r="E1043" s="92" t="s">
        <v>117</v>
      </c>
      <c r="F1043" s="93" t="s">
        <v>8077</v>
      </c>
      <c r="G1043" s="92">
        <v>2</v>
      </c>
      <c r="H1043" s="104">
        <v>336</v>
      </c>
      <c r="I1043" s="95">
        <v>0.1</v>
      </c>
      <c r="J1043" s="110">
        <f t="shared" si="18"/>
        <v>302.40000000000003</v>
      </c>
    </row>
    <row r="1044" spans="1:10" ht="15.75" x14ac:dyDescent="0.25">
      <c r="A1044" s="92">
        <v>1040</v>
      </c>
      <c r="B1044" s="92" t="s">
        <v>1324</v>
      </c>
      <c r="C1044" s="92" t="s">
        <v>5657</v>
      </c>
      <c r="D1044" s="92" t="s">
        <v>6300</v>
      </c>
      <c r="E1044" s="92" t="s">
        <v>117</v>
      </c>
      <c r="F1044" s="93" t="s">
        <v>8077</v>
      </c>
      <c r="G1044" s="92">
        <v>2</v>
      </c>
      <c r="H1044" s="104">
        <v>1439.52</v>
      </c>
      <c r="I1044" s="95">
        <v>0.1</v>
      </c>
      <c r="J1044" s="110">
        <f t="shared" si="18"/>
        <v>1295.568</v>
      </c>
    </row>
    <row r="1045" spans="1:10" ht="15.75" x14ac:dyDescent="0.25">
      <c r="A1045" s="92">
        <v>1041</v>
      </c>
      <c r="B1045" s="92" t="s">
        <v>1324</v>
      </c>
      <c r="C1045" s="92" t="s">
        <v>5658</v>
      </c>
      <c r="D1045" s="92" t="s">
        <v>6301</v>
      </c>
      <c r="E1045" s="92" t="s">
        <v>117</v>
      </c>
      <c r="F1045" s="93" t="s">
        <v>8077</v>
      </c>
      <c r="G1045" s="92">
        <v>2</v>
      </c>
      <c r="H1045" s="104">
        <v>2688</v>
      </c>
      <c r="I1045" s="95">
        <v>0.1</v>
      </c>
      <c r="J1045" s="110">
        <f t="shared" si="18"/>
        <v>2419.2000000000003</v>
      </c>
    </row>
    <row r="1046" spans="1:10" ht="15.75" x14ac:dyDescent="0.25">
      <c r="A1046" s="92">
        <v>1042</v>
      </c>
      <c r="B1046" s="92" t="s">
        <v>1324</v>
      </c>
      <c r="C1046" s="92" t="s">
        <v>5659</v>
      </c>
      <c r="D1046" s="92" t="s">
        <v>6302</v>
      </c>
      <c r="E1046" s="92" t="s">
        <v>117</v>
      </c>
      <c r="F1046" s="93" t="s">
        <v>8077</v>
      </c>
      <c r="G1046" s="92">
        <v>3</v>
      </c>
      <c r="H1046" s="104">
        <v>420</v>
      </c>
      <c r="I1046" s="95">
        <v>0.1</v>
      </c>
      <c r="J1046" s="110">
        <f t="shared" si="18"/>
        <v>378</v>
      </c>
    </row>
    <row r="1047" spans="1:10" ht="15.75" x14ac:dyDescent="0.25">
      <c r="A1047" s="92">
        <v>1043</v>
      </c>
      <c r="B1047" s="92" t="s">
        <v>1324</v>
      </c>
      <c r="C1047" s="92" t="s">
        <v>5660</v>
      </c>
      <c r="D1047" s="92" t="s">
        <v>6303</v>
      </c>
      <c r="E1047" s="92" t="s">
        <v>117</v>
      </c>
      <c r="F1047" s="93" t="s">
        <v>8077</v>
      </c>
      <c r="G1047" s="92">
        <v>3</v>
      </c>
      <c r="H1047" s="104">
        <v>1799.4</v>
      </c>
      <c r="I1047" s="95">
        <v>0.1</v>
      </c>
      <c r="J1047" s="110">
        <f t="shared" si="18"/>
        <v>1619.46</v>
      </c>
    </row>
    <row r="1048" spans="1:10" ht="15.75" x14ac:dyDescent="0.25">
      <c r="A1048" s="92">
        <v>1044</v>
      </c>
      <c r="B1048" s="92" t="s">
        <v>1324</v>
      </c>
      <c r="C1048" s="92" t="s">
        <v>5661</v>
      </c>
      <c r="D1048" s="92" t="s">
        <v>6304</v>
      </c>
      <c r="E1048" s="92" t="s">
        <v>117</v>
      </c>
      <c r="F1048" s="93" t="s">
        <v>8077</v>
      </c>
      <c r="G1048" s="92">
        <v>3</v>
      </c>
      <c r="H1048" s="104">
        <v>3360</v>
      </c>
      <c r="I1048" s="95">
        <v>0.1</v>
      </c>
      <c r="J1048" s="110">
        <f t="shared" si="18"/>
        <v>3024</v>
      </c>
    </row>
    <row r="1049" spans="1:10" ht="15.75" x14ac:dyDescent="0.25">
      <c r="A1049" s="92">
        <v>1045</v>
      </c>
      <c r="B1049" s="92" t="s">
        <v>1324</v>
      </c>
      <c r="C1049" s="92" t="s">
        <v>5662</v>
      </c>
      <c r="D1049" s="92" t="s">
        <v>6305</v>
      </c>
      <c r="E1049" s="92" t="s">
        <v>117</v>
      </c>
      <c r="F1049" s="93" t="s">
        <v>8077</v>
      </c>
      <c r="G1049" s="92">
        <v>3</v>
      </c>
      <c r="H1049" s="104">
        <v>4950</v>
      </c>
      <c r="I1049" s="95">
        <v>0.1</v>
      </c>
      <c r="J1049" s="110">
        <f t="shared" si="18"/>
        <v>4455</v>
      </c>
    </row>
    <row r="1050" spans="1:10" ht="15.75" x14ac:dyDescent="0.25">
      <c r="A1050" s="92">
        <v>1046</v>
      </c>
      <c r="B1050" s="92" t="s">
        <v>1324</v>
      </c>
      <c r="C1050" s="92" t="s">
        <v>5663</v>
      </c>
      <c r="D1050" s="92" t="s">
        <v>6306</v>
      </c>
      <c r="E1050" s="92" t="s">
        <v>117</v>
      </c>
      <c r="F1050" s="93" t="s">
        <v>8077</v>
      </c>
      <c r="G1050" s="92">
        <v>3</v>
      </c>
      <c r="H1050" s="104">
        <v>6600</v>
      </c>
      <c r="I1050" s="95">
        <v>0.1</v>
      </c>
      <c r="J1050" s="110">
        <f t="shared" si="18"/>
        <v>5940</v>
      </c>
    </row>
    <row r="1051" spans="1:10" ht="15.75" x14ac:dyDescent="0.25">
      <c r="A1051" s="92">
        <v>1047</v>
      </c>
      <c r="B1051" s="92" t="s">
        <v>1324</v>
      </c>
      <c r="C1051" s="92" t="s">
        <v>5664</v>
      </c>
      <c r="D1051" s="92" t="s">
        <v>6307</v>
      </c>
      <c r="E1051" s="92" t="s">
        <v>117</v>
      </c>
      <c r="F1051" s="93" t="s">
        <v>8077</v>
      </c>
      <c r="G1051" s="92">
        <v>3</v>
      </c>
      <c r="H1051" s="104">
        <v>8250</v>
      </c>
      <c r="I1051" s="95">
        <v>0.1</v>
      </c>
      <c r="J1051" s="110">
        <f t="shared" si="18"/>
        <v>7425</v>
      </c>
    </row>
    <row r="1052" spans="1:10" ht="15.75" x14ac:dyDescent="0.25">
      <c r="A1052" s="92">
        <v>1048</v>
      </c>
      <c r="B1052" s="92" t="s">
        <v>1324</v>
      </c>
      <c r="C1052" s="92" t="s">
        <v>5665</v>
      </c>
      <c r="D1052" s="92" t="s">
        <v>6308</v>
      </c>
      <c r="E1052" s="92" t="s">
        <v>117</v>
      </c>
      <c r="F1052" s="93" t="s">
        <v>8077</v>
      </c>
      <c r="G1052" s="92">
        <v>3</v>
      </c>
      <c r="H1052" s="104">
        <v>10890</v>
      </c>
      <c r="I1052" s="95">
        <v>0.1</v>
      </c>
      <c r="J1052" s="110">
        <f t="shared" si="18"/>
        <v>9801</v>
      </c>
    </row>
    <row r="1053" spans="1:10" ht="15.75" x14ac:dyDescent="0.25">
      <c r="A1053" s="92">
        <v>1049</v>
      </c>
      <c r="B1053" s="92" t="s">
        <v>1324</v>
      </c>
      <c r="C1053" s="92" t="s">
        <v>5666</v>
      </c>
      <c r="D1053" s="92" t="s">
        <v>6309</v>
      </c>
      <c r="E1053" s="92" t="s">
        <v>117</v>
      </c>
      <c r="F1053" s="93" t="s">
        <v>8077</v>
      </c>
      <c r="G1053" s="92">
        <v>3</v>
      </c>
      <c r="H1053" s="104">
        <v>13200</v>
      </c>
      <c r="I1053" s="95">
        <v>0.1</v>
      </c>
      <c r="J1053" s="110">
        <f t="shared" si="18"/>
        <v>11880</v>
      </c>
    </row>
    <row r="1054" spans="1:10" ht="15.75" x14ac:dyDescent="0.25">
      <c r="A1054" s="92">
        <v>1050</v>
      </c>
      <c r="B1054" s="92" t="s">
        <v>1324</v>
      </c>
      <c r="C1054" s="92" t="s">
        <v>5667</v>
      </c>
      <c r="D1054" s="92" t="s">
        <v>6310</v>
      </c>
      <c r="E1054" s="92" t="s">
        <v>117</v>
      </c>
      <c r="F1054" s="93" t="s">
        <v>8077</v>
      </c>
      <c r="G1054" s="92">
        <v>3</v>
      </c>
      <c r="H1054" s="104">
        <v>420</v>
      </c>
      <c r="I1054" s="95">
        <v>0.1</v>
      </c>
      <c r="J1054" s="110">
        <f t="shared" si="18"/>
        <v>378</v>
      </c>
    </row>
    <row r="1055" spans="1:10" ht="15.75" x14ac:dyDescent="0.25">
      <c r="A1055" s="92">
        <v>1051</v>
      </c>
      <c r="B1055" s="92" t="s">
        <v>1324</v>
      </c>
      <c r="C1055" s="92" t="s">
        <v>5668</v>
      </c>
      <c r="D1055" s="92" t="s">
        <v>6311</v>
      </c>
      <c r="E1055" s="92" t="s">
        <v>117</v>
      </c>
      <c r="F1055" s="93" t="s">
        <v>8077</v>
      </c>
      <c r="G1055" s="92">
        <v>3</v>
      </c>
      <c r="H1055" s="104">
        <v>1799.4</v>
      </c>
      <c r="I1055" s="95">
        <v>0.1</v>
      </c>
      <c r="J1055" s="110">
        <f t="shared" si="18"/>
        <v>1619.46</v>
      </c>
    </row>
    <row r="1056" spans="1:10" ht="15.75" x14ac:dyDescent="0.25">
      <c r="A1056" s="92">
        <v>1052</v>
      </c>
      <c r="B1056" s="92" t="s">
        <v>1324</v>
      </c>
      <c r="C1056" s="92" t="s">
        <v>5669</v>
      </c>
      <c r="D1056" s="92" t="s">
        <v>6312</v>
      </c>
      <c r="E1056" s="92" t="s">
        <v>117</v>
      </c>
      <c r="F1056" s="93" t="s">
        <v>8077</v>
      </c>
      <c r="G1056" s="92">
        <v>3</v>
      </c>
      <c r="H1056" s="104">
        <v>3360</v>
      </c>
      <c r="I1056" s="95">
        <v>0.1</v>
      </c>
      <c r="J1056" s="110">
        <f t="shared" si="18"/>
        <v>3024</v>
      </c>
    </row>
    <row r="1057" spans="1:10" ht="15.75" x14ac:dyDescent="0.25">
      <c r="A1057" s="92">
        <v>1053</v>
      </c>
      <c r="B1057" s="92" t="s">
        <v>1324</v>
      </c>
      <c r="C1057" s="92" t="s">
        <v>5670</v>
      </c>
      <c r="D1057" s="92" t="s">
        <v>6313</v>
      </c>
      <c r="E1057" s="92" t="s">
        <v>117</v>
      </c>
      <c r="F1057" s="93" t="s">
        <v>8077</v>
      </c>
      <c r="G1057" s="92">
        <v>1</v>
      </c>
      <c r="H1057" s="104">
        <v>11000</v>
      </c>
      <c r="I1057" s="95">
        <v>0.1</v>
      </c>
      <c r="J1057" s="110">
        <f t="shared" si="18"/>
        <v>9900</v>
      </c>
    </row>
    <row r="1058" spans="1:10" ht="15.75" x14ac:dyDescent="0.25">
      <c r="A1058" s="92">
        <v>1054</v>
      </c>
      <c r="B1058" s="92" t="s">
        <v>1324</v>
      </c>
      <c r="C1058" s="92" t="s">
        <v>5671</v>
      </c>
      <c r="D1058" s="92" t="s">
        <v>6314</v>
      </c>
      <c r="E1058" s="92" t="s">
        <v>117</v>
      </c>
      <c r="F1058" s="93" t="s">
        <v>8077</v>
      </c>
      <c r="G1058" s="92">
        <v>1</v>
      </c>
      <c r="H1058" s="104">
        <v>1100</v>
      </c>
      <c r="I1058" s="95">
        <v>0.1</v>
      </c>
      <c r="J1058" s="110">
        <f t="shared" si="18"/>
        <v>990</v>
      </c>
    </row>
    <row r="1059" spans="1:10" ht="15.75" x14ac:dyDescent="0.25">
      <c r="A1059" s="92">
        <v>1055</v>
      </c>
      <c r="B1059" s="92" t="s">
        <v>1324</v>
      </c>
      <c r="C1059" s="92" t="s">
        <v>5672</v>
      </c>
      <c r="D1059" s="92" t="s">
        <v>6315</v>
      </c>
      <c r="E1059" s="92" t="s">
        <v>117</v>
      </c>
      <c r="F1059" s="93" t="s">
        <v>8077</v>
      </c>
      <c r="G1059" s="92">
        <v>1</v>
      </c>
      <c r="H1059" s="104">
        <v>3300</v>
      </c>
      <c r="I1059" s="95">
        <v>0.1</v>
      </c>
      <c r="J1059" s="110">
        <f t="shared" si="18"/>
        <v>2970</v>
      </c>
    </row>
    <row r="1060" spans="1:10" ht="15.75" x14ac:dyDescent="0.25">
      <c r="A1060" s="92">
        <v>1056</v>
      </c>
      <c r="B1060" s="92" t="s">
        <v>1324</v>
      </c>
      <c r="C1060" s="92" t="s">
        <v>5673</v>
      </c>
      <c r="D1060" s="92" t="s">
        <v>6316</v>
      </c>
      <c r="E1060" s="92" t="s">
        <v>117</v>
      </c>
      <c r="F1060" s="93" t="s">
        <v>8077</v>
      </c>
      <c r="G1060" s="92">
        <v>1</v>
      </c>
      <c r="H1060" s="104">
        <v>1000</v>
      </c>
      <c r="I1060" s="95">
        <v>0.1</v>
      </c>
      <c r="J1060" s="110">
        <f t="shared" si="18"/>
        <v>900</v>
      </c>
    </row>
    <row r="1061" spans="1:10" ht="15.75" x14ac:dyDescent="0.25">
      <c r="A1061" s="92">
        <v>1057</v>
      </c>
      <c r="B1061" s="92" t="s">
        <v>1324</v>
      </c>
      <c r="C1061" s="92" t="s">
        <v>5674</v>
      </c>
      <c r="D1061" s="92" t="s">
        <v>6317</v>
      </c>
      <c r="E1061" s="92" t="s">
        <v>117</v>
      </c>
      <c r="F1061" s="93" t="s">
        <v>8077</v>
      </c>
      <c r="G1061" s="92">
        <v>1</v>
      </c>
      <c r="H1061" s="104">
        <v>200</v>
      </c>
      <c r="I1061" s="95">
        <v>0.1</v>
      </c>
      <c r="J1061" s="110">
        <f t="shared" si="18"/>
        <v>180</v>
      </c>
    </row>
    <row r="1062" spans="1:10" ht="15.75" x14ac:dyDescent="0.25">
      <c r="A1062" s="92">
        <v>1058</v>
      </c>
      <c r="B1062" s="92" t="s">
        <v>1324</v>
      </c>
      <c r="C1062" s="92" t="s">
        <v>5675</v>
      </c>
      <c r="D1062" s="92" t="s">
        <v>6318</v>
      </c>
      <c r="E1062" s="92" t="s">
        <v>117</v>
      </c>
      <c r="F1062" s="93" t="s">
        <v>8077</v>
      </c>
      <c r="G1062" s="92">
        <v>1</v>
      </c>
      <c r="H1062" s="104">
        <v>200</v>
      </c>
      <c r="I1062" s="95">
        <v>0.1</v>
      </c>
      <c r="J1062" s="110">
        <f t="shared" si="18"/>
        <v>180</v>
      </c>
    </row>
    <row r="1063" spans="1:10" ht="15.75" x14ac:dyDescent="0.25">
      <c r="A1063" s="92">
        <v>1059</v>
      </c>
      <c r="B1063" s="92" t="s">
        <v>1324</v>
      </c>
      <c r="C1063" s="92" t="s">
        <v>5676</v>
      </c>
      <c r="D1063" s="92" t="s">
        <v>6319</v>
      </c>
      <c r="E1063" s="92" t="s">
        <v>117</v>
      </c>
      <c r="F1063" s="93" t="s">
        <v>8077</v>
      </c>
      <c r="G1063" s="92">
        <v>1</v>
      </c>
      <c r="H1063" s="104">
        <v>1000</v>
      </c>
      <c r="I1063" s="95">
        <v>0.1</v>
      </c>
      <c r="J1063" s="110">
        <f t="shared" si="18"/>
        <v>900</v>
      </c>
    </row>
    <row r="1064" spans="1:10" ht="15.75" x14ac:dyDescent="0.25">
      <c r="A1064" s="92">
        <v>1060</v>
      </c>
      <c r="B1064" s="92" t="s">
        <v>1324</v>
      </c>
      <c r="C1064" s="92" t="s">
        <v>5677</v>
      </c>
      <c r="D1064" s="92" t="s">
        <v>6320</v>
      </c>
      <c r="E1064" s="92" t="s">
        <v>117</v>
      </c>
      <c r="F1064" s="93" t="s">
        <v>8077</v>
      </c>
      <c r="G1064" s="92">
        <v>1</v>
      </c>
      <c r="H1064" s="104">
        <v>9000</v>
      </c>
      <c r="I1064" s="95">
        <v>0.1</v>
      </c>
      <c r="J1064" s="110">
        <f t="shared" si="18"/>
        <v>8100</v>
      </c>
    </row>
    <row r="1065" spans="1:10" ht="15.75" x14ac:dyDescent="0.25">
      <c r="A1065" s="92">
        <v>1061</v>
      </c>
      <c r="B1065" s="92" t="s">
        <v>1324</v>
      </c>
      <c r="C1065" s="92" t="s">
        <v>5678</v>
      </c>
      <c r="D1065" s="92" t="s">
        <v>6321</v>
      </c>
      <c r="E1065" s="92" t="s">
        <v>117</v>
      </c>
      <c r="F1065" s="93" t="s">
        <v>8077</v>
      </c>
      <c r="G1065" s="92">
        <v>1</v>
      </c>
      <c r="H1065" s="104">
        <v>900</v>
      </c>
      <c r="I1065" s="95">
        <v>0.1</v>
      </c>
      <c r="J1065" s="110">
        <f t="shared" si="18"/>
        <v>810</v>
      </c>
    </row>
    <row r="1066" spans="1:10" ht="15.75" x14ac:dyDescent="0.25">
      <c r="A1066" s="92">
        <v>1062</v>
      </c>
      <c r="B1066" s="92" t="s">
        <v>1324</v>
      </c>
      <c r="C1066" s="92" t="s">
        <v>5679</v>
      </c>
      <c r="D1066" s="92" t="s">
        <v>6322</v>
      </c>
      <c r="E1066" s="92" t="s">
        <v>117</v>
      </c>
      <c r="F1066" s="93" t="s">
        <v>8077</v>
      </c>
      <c r="G1066" s="92">
        <v>1</v>
      </c>
      <c r="H1066" s="104">
        <v>2700</v>
      </c>
      <c r="I1066" s="95">
        <v>0.1</v>
      </c>
      <c r="J1066" s="110">
        <f t="shared" si="18"/>
        <v>2430</v>
      </c>
    </row>
    <row r="1067" spans="1:10" s="90" customFormat="1" ht="15.75" x14ac:dyDescent="0.25">
      <c r="A1067" s="92">
        <v>1063</v>
      </c>
      <c r="B1067" s="92" t="s">
        <v>1324</v>
      </c>
      <c r="C1067" s="92">
        <v>740154</v>
      </c>
      <c r="D1067" s="92" t="s">
        <v>1325</v>
      </c>
      <c r="E1067" s="92" t="s">
        <v>117</v>
      </c>
      <c r="F1067" s="93" t="s">
        <v>8077</v>
      </c>
      <c r="G1067" s="92">
        <v>1</v>
      </c>
      <c r="H1067" s="104">
        <v>40</v>
      </c>
      <c r="I1067" s="95">
        <v>0.1</v>
      </c>
      <c r="J1067" s="110">
        <f t="shared" ref="J1067:J1098" si="19">H1067*(1-I1067)</f>
        <v>36</v>
      </c>
    </row>
    <row r="1068" spans="1:10" s="90" customFormat="1" ht="15.75" x14ac:dyDescent="0.25">
      <c r="A1068" s="92">
        <v>1064</v>
      </c>
      <c r="B1068" s="92" t="s">
        <v>1324</v>
      </c>
      <c r="C1068" s="92">
        <v>740154</v>
      </c>
      <c r="D1068" s="92" t="s">
        <v>1325</v>
      </c>
      <c r="E1068" s="92" t="s">
        <v>117</v>
      </c>
      <c r="F1068" s="93" t="s">
        <v>8077</v>
      </c>
      <c r="G1068" s="92">
        <v>1</v>
      </c>
      <c r="H1068" s="104">
        <v>35</v>
      </c>
      <c r="I1068" s="95">
        <v>0.1</v>
      </c>
      <c r="J1068" s="110">
        <f t="shared" si="19"/>
        <v>31.5</v>
      </c>
    </row>
    <row r="1069" spans="1:10" s="90" customFormat="1" ht="15.75" x14ac:dyDescent="0.25">
      <c r="A1069" s="92">
        <v>1065</v>
      </c>
      <c r="B1069" s="92" t="s">
        <v>1324</v>
      </c>
      <c r="C1069" s="92">
        <v>740154</v>
      </c>
      <c r="D1069" s="92" t="s">
        <v>1325</v>
      </c>
      <c r="E1069" s="92" t="s">
        <v>117</v>
      </c>
      <c r="F1069" s="93" t="s">
        <v>8077</v>
      </c>
      <c r="G1069" s="92">
        <v>1</v>
      </c>
      <c r="H1069" s="104">
        <v>40</v>
      </c>
      <c r="I1069" s="95">
        <v>0.1</v>
      </c>
      <c r="J1069" s="110">
        <f t="shared" si="19"/>
        <v>36</v>
      </c>
    </row>
    <row r="1070" spans="1:10" s="90" customFormat="1" ht="15.75" x14ac:dyDescent="0.25">
      <c r="A1070" s="92">
        <v>1066</v>
      </c>
      <c r="B1070" s="92" t="s">
        <v>1324</v>
      </c>
      <c r="C1070" s="92">
        <v>740154</v>
      </c>
      <c r="D1070" s="92" t="s">
        <v>1325</v>
      </c>
      <c r="E1070" s="92" t="s">
        <v>117</v>
      </c>
      <c r="F1070" s="93" t="s">
        <v>8077</v>
      </c>
      <c r="G1070" s="92">
        <v>1</v>
      </c>
      <c r="H1070" s="104">
        <v>35</v>
      </c>
      <c r="I1070" s="95">
        <v>0.1</v>
      </c>
      <c r="J1070" s="110">
        <f t="shared" si="19"/>
        <v>31.5</v>
      </c>
    </row>
    <row r="1071" spans="1:10" s="90" customFormat="1" ht="15.75" x14ac:dyDescent="0.25">
      <c r="A1071" s="92">
        <v>1067</v>
      </c>
      <c r="B1071" s="92" t="s">
        <v>1324</v>
      </c>
      <c r="C1071" s="92">
        <v>740154</v>
      </c>
      <c r="D1071" s="92" t="s">
        <v>1325</v>
      </c>
      <c r="E1071" s="92" t="s">
        <v>117</v>
      </c>
      <c r="F1071" s="93" t="s">
        <v>8077</v>
      </c>
      <c r="G1071" s="92">
        <v>1</v>
      </c>
      <c r="H1071" s="104">
        <v>35</v>
      </c>
      <c r="I1071" s="95">
        <v>0.1</v>
      </c>
      <c r="J1071" s="110">
        <f t="shared" si="19"/>
        <v>31.5</v>
      </c>
    </row>
    <row r="1072" spans="1:10" s="90" customFormat="1" ht="15.75" x14ac:dyDescent="0.25">
      <c r="A1072" s="92">
        <v>1068</v>
      </c>
      <c r="B1072" s="92" t="s">
        <v>1324</v>
      </c>
      <c r="C1072" s="92">
        <v>740154</v>
      </c>
      <c r="D1072" s="92" t="s">
        <v>1325</v>
      </c>
      <c r="E1072" s="92" t="s">
        <v>117</v>
      </c>
      <c r="F1072" s="93" t="s">
        <v>8077</v>
      </c>
      <c r="G1072" s="92">
        <v>1</v>
      </c>
      <c r="H1072" s="104">
        <v>35</v>
      </c>
      <c r="I1072" s="95">
        <v>0.1</v>
      </c>
      <c r="J1072" s="110">
        <f t="shared" si="19"/>
        <v>31.5</v>
      </c>
    </row>
    <row r="1073" spans="1:10" s="90" customFormat="1" ht="15.75" x14ac:dyDescent="0.25">
      <c r="A1073" s="92">
        <v>1069</v>
      </c>
      <c r="B1073" s="92" t="s">
        <v>1324</v>
      </c>
      <c r="C1073" s="92">
        <v>740154</v>
      </c>
      <c r="D1073" s="92" t="s">
        <v>1325</v>
      </c>
      <c r="E1073" s="92" t="s">
        <v>117</v>
      </c>
      <c r="F1073" s="93" t="s">
        <v>8077</v>
      </c>
      <c r="G1073" s="92">
        <v>1</v>
      </c>
      <c r="H1073" s="104">
        <v>35</v>
      </c>
      <c r="I1073" s="95">
        <v>0.1</v>
      </c>
      <c r="J1073" s="110">
        <f t="shared" si="19"/>
        <v>31.5</v>
      </c>
    </row>
    <row r="1074" spans="1:10" s="90" customFormat="1" ht="15.75" x14ac:dyDescent="0.25">
      <c r="A1074" s="92">
        <v>1070</v>
      </c>
      <c r="B1074" s="92" t="s">
        <v>1324</v>
      </c>
      <c r="C1074" s="92">
        <v>740154</v>
      </c>
      <c r="D1074" s="92" t="s">
        <v>1325</v>
      </c>
      <c r="E1074" s="92" t="s">
        <v>117</v>
      </c>
      <c r="F1074" s="93" t="s">
        <v>8077</v>
      </c>
      <c r="G1074" s="92">
        <v>1</v>
      </c>
      <c r="H1074" s="104">
        <v>35</v>
      </c>
      <c r="I1074" s="95">
        <v>0.1</v>
      </c>
      <c r="J1074" s="110">
        <f t="shared" si="19"/>
        <v>31.5</v>
      </c>
    </row>
    <row r="1075" spans="1:10" s="90" customFormat="1" ht="15.75" x14ac:dyDescent="0.25">
      <c r="A1075" s="92">
        <v>1071</v>
      </c>
      <c r="B1075" s="92" t="s">
        <v>1324</v>
      </c>
      <c r="C1075" s="92">
        <v>740154</v>
      </c>
      <c r="D1075" s="92" t="s">
        <v>1325</v>
      </c>
      <c r="E1075" s="92" t="s">
        <v>117</v>
      </c>
      <c r="F1075" s="93" t="s">
        <v>8077</v>
      </c>
      <c r="G1075" s="92">
        <v>1</v>
      </c>
      <c r="H1075" s="104">
        <v>35</v>
      </c>
      <c r="I1075" s="95">
        <v>0.1</v>
      </c>
      <c r="J1075" s="110">
        <f t="shared" si="19"/>
        <v>31.5</v>
      </c>
    </row>
    <row r="1076" spans="1:10" s="90" customFormat="1" ht="15.75" x14ac:dyDescent="0.25">
      <c r="A1076" s="92">
        <v>1072</v>
      </c>
      <c r="B1076" s="92" t="s">
        <v>1324</v>
      </c>
      <c r="C1076" s="92">
        <v>740154</v>
      </c>
      <c r="D1076" s="92" t="s">
        <v>1325</v>
      </c>
      <c r="E1076" s="92" t="s">
        <v>117</v>
      </c>
      <c r="F1076" s="93" t="s">
        <v>8077</v>
      </c>
      <c r="G1076" s="92">
        <v>1</v>
      </c>
      <c r="H1076" s="104">
        <v>35</v>
      </c>
      <c r="I1076" s="95">
        <v>0.1</v>
      </c>
      <c r="J1076" s="110">
        <f t="shared" si="19"/>
        <v>31.5</v>
      </c>
    </row>
    <row r="1077" spans="1:10" s="90" customFormat="1" ht="15.75" x14ac:dyDescent="0.25">
      <c r="A1077" s="92">
        <v>1073</v>
      </c>
      <c r="B1077" s="92" t="s">
        <v>1324</v>
      </c>
      <c r="C1077" s="92">
        <v>740154</v>
      </c>
      <c r="D1077" s="92" t="s">
        <v>1325</v>
      </c>
      <c r="E1077" s="92" t="s">
        <v>117</v>
      </c>
      <c r="F1077" s="93" t="s">
        <v>8077</v>
      </c>
      <c r="G1077" s="92">
        <v>1</v>
      </c>
      <c r="H1077" s="104">
        <v>35</v>
      </c>
      <c r="I1077" s="95">
        <v>0.1</v>
      </c>
      <c r="J1077" s="110">
        <f t="shared" si="19"/>
        <v>31.5</v>
      </c>
    </row>
    <row r="1078" spans="1:10" s="90" customFormat="1" ht="15.75" x14ac:dyDescent="0.25">
      <c r="A1078" s="92">
        <v>1074</v>
      </c>
      <c r="B1078" s="92" t="s">
        <v>1324</v>
      </c>
      <c r="C1078" s="92">
        <v>740154</v>
      </c>
      <c r="D1078" s="92" t="s">
        <v>1325</v>
      </c>
      <c r="E1078" s="92" t="s">
        <v>117</v>
      </c>
      <c r="F1078" s="93" t="s">
        <v>8077</v>
      </c>
      <c r="G1078" s="92">
        <v>1</v>
      </c>
      <c r="H1078" s="104">
        <v>35</v>
      </c>
      <c r="I1078" s="95">
        <v>0.1</v>
      </c>
      <c r="J1078" s="110">
        <f t="shared" si="19"/>
        <v>31.5</v>
      </c>
    </row>
    <row r="1079" spans="1:10" s="90" customFormat="1" ht="15.75" x14ac:dyDescent="0.25">
      <c r="A1079" s="92">
        <v>1075</v>
      </c>
      <c r="B1079" s="92" t="s">
        <v>1324</v>
      </c>
      <c r="C1079" s="92">
        <v>740155</v>
      </c>
      <c r="D1079" s="92" t="s">
        <v>1326</v>
      </c>
      <c r="E1079" s="92" t="s">
        <v>117</v>
      </c>
      <c r="F1079" s="93" t="s">
        <v>8077</v>
      </c>
      <c r="G1079" s="92">
        <v>1</v>
      </c>
      <c r="H1079" s="104">
        <v>120</v>
      </c>
      <c r="I1079" s="95">
        <v>0.1</v>
      </c>
      <c r="J1079" s="110">
        <f t="shared" si="19"/>
        <v>108</v>
      </c>
    </row>
    <row r="1080" spans="1:10" s="90" customFormat="1" ht="15.75" x14ac:dyDescent="0.25">
      <c r="A1080" s="92">
        <v>1076</v>
      </c>
      <c r="B1080" s="92" t="s">
        <v>1324</v>
      </c>
      <c r="C1080" s="92">
        <v>740155</v>
      </c>
      <c r="D1080" s="92" t="s">
        <v>1326</v>
      </c>
      <c r="E1080" s="92" t="s">
        <v>117</v>
      </c>
      <c r="F1080" s="93" t="s">
        <v>8077</v>
      </c>
      <c r="G1080" s="92">
        <v>1</v>
      </c>
      <c r="H1080" s="104">
        <v>100</v>
      </c>
      <c r="I1080" s="95">
        <v>0.1</v>
      </c>
      <c r="J1080" s="110">
        <f t="shared" si="19"/>
        <v>90</v>
      </c>
    </row>
    <row r="1081" spans="1:10" s="90" customFormat="1" ht="15.75" x14ac:dyDescent="0.25">
      <c r="A1081" s="92">
        <v>1077</v>
      </c>
      <c r="B1081" s="92" t="s">
        <v>1324</v>
      </c>
      <c r="C1081" s="92">
        <v>740155</v>
      </c>
      <c r="D1081" s="92" t="s">
        <v>1326</v>
      </c>
      <c r="E1081" s="92" t="s">
        <v>117</v>
      </c>
      <c r="F1081" s="93" t="s">
        <v>8077</v>
      </c>
      <c r="G1081" s="92">
        <v>1</v>
      </c>
      <c r="H1081" s="104">
        <v>120</v>
      </c>
      <c r="I1081" s="95">
        <v>0.1</v>
      </c>
      <c r="J1081" s="110">
        <f t="shared" si="19"/>
        <v>108</v>
      </c>
    </row>
    <row r="1082" spans="1:10" s="90" customFormat="1" ht="15.75" x14ac:dyDescent="0.25">
      <c r="A1082" s="92">
        <v>1078</v>
      </c>
      <c r="B1082" s="92" t="s">
        <v>1324</v>
      </c>
      <c r="C1082" s="92">
        <v>740155</v>
      </c>
      <c r="D1082" s="92" t="s">
        <v>1326</v>
      </c>
      <c r="E1082" s="92" t="s">
        <v>117</v>
      </c>
      <c r="F1082" s="93" t="s">
        <v>8077</v>
      </c>
      <c r="G1082" s="92">
        <v>1</v>
      </c>
      <c r="H1082" s="104">
        <v>100</v>
      </c>
      <c r="I1082" s="95">
        <v>0.1</v>
      </c>
      <c r="J1082" s="110">
        <f t="shared" si="19"/>
        <v>90</v>
      </c>
    </row>
    <row r="1083" spans="1:10" s="90" customFormat="1" ht="15.75" x14ac:dyDescent="0.25">
      <c r="A1083" s="92">
        <v>1079</v>
      </c>
      <c r="B1083" s="92" t="s">
        <v>1324</v>
      </c>
      <c r="C1083" s="92">
        <v>740155</v>
      </c>
      <c r="D1083" s="92" t="s">
        <v>1326</v>
      </c>
      <c r="E1083" s="92" t="s">
        <v>117</v>
      </c>
      <c r="F1083" s="93" t="s">
        <v>8077</v>
      </c>
      <c r="G1083" s="92">
        <v>1</v>
      </c>
      <c r="H1083" s="104">
        <v>100</v>
      </c>
      <c r="I1083" s="95">
        <v>0.1</v>
      </c>
      <c r="J1083" s="110">
        <f t="shared" si="19"/>
        <v>90</v>
      </c>
    </row>
    <row r="1084" spans="1:10" s="90" customFormat="1" ht="15.75" x14ac:dyDescent="0.25">
      <c r="A1084" s="92">
        <v>1080</v>
      </c>
      <c r="B1084" s="92" t="s">
        <v>1324</v>
      </c>
      <c r="C1084" s="92">
        <v>740155</v>
      </c>
      <c r="D1084" s="92" t="s">
        <v>1326</v>
      </c>
      <c r="E1084" s="92" t="s">
        <v>117</v>
      </c>
      <c r="F1084" s="93" t="s">
        <v>8077</v>
      </c>
      <c r="G1084" s="92">
        <v>1</v>
      </c>
      <c r="H1084" s="104">
        <v>100</v>
      </c>
      <c r="I1084" s="95">
        <v>0.1</v>
      </c>
      <c r="J1084" s="110">
        <f t="shared" si="19"/>
        <v>90</v>
      </c>
    </row>
    <row r="1085" spans="1:10" s="90" customFormat="1" ht="15.75" x14ac:dyDescent="0.25">
      <c r="A1085" s="92">
        <v>1081</v>
      </c>
      <c r="B1085" s="92" t="s">
        <v>1324</v>
      </c>
      <c r="C1085" s="92">
        <v>740155</v>
      </c>
      <c r="D1085" s="92" t="s">
        <v>1326</v>
      </c>
      <c r="E1085" s="92" t="s">
        <v>117</v>
      </c>
      <c r="F1085" s="93" t="s">
        <v>8077</v>
      </c>
      <c r="G1085" s="92">
        <v>1</v>
      </c>
      <c r="H1085" s="104">
        <v>100</v>
      </c>
      <c r="I1085" s="95">
        <v>0.1</v>
      </c>
      <c r="J1085" s="110">
        <f t="shared" si="19"/>
        <v>90</v>
      </c>
    </row>
    <row r="1086" spans="1:10" s="90" customFormat="1" ht="15.75" x14ac:dyDescent="0.25">
      <c r="A1086" s="92">
        <v>1082</v>
      </c>
      <c r="B1086" s="92" t="s">
        <v>1324</v>
      </c>
      <c r="C1086" s="92">
        <v>740155</v>
      </c>
      <c r="D1086" s="92" t="s">
        <v>1326</v>
      </c>
      <c r="E1086" s="92" t="s">
        <v>117</v>
      </c>
      <c r="F1086" s="93" t="s">
        <v>8077</v>
      </c>
      <c r="G1086" s="92">
        <v>1</v>
      </c>
      <c r="H1086" s="104">
        <v>100</v>
      </c>
      <c r="I1086" s="95">
        <v>0.1</v>
      </c>
      <c r="J1086" s="110">
        <f t="shared" si="19"/>
        <v>90</v>
      </c>
    </row>
    <row r="1087" spans="1:10" s="90" customFormat="1" ht="15.75" x14ac:dyDescent="0.25">
      <c r="A1087" s="92">
        <v>1083</v>
      </c>
      <c r="B1087" s="92" t="s">
        <v>1324</v>
      </c>
      <c r="C1087" s="92">
        <v>740155</v>
      </c>
      <c r="D1087" s="92" t="s">
        <v>1326</v>
      </c>
      <c r="E1087" s="92" t="s">
        <v>117</v>
      </c>
      <c r="F1087" s="93" t="s">
        <v>8077</v>
      </c>
      <c r="G1087" s="92">
        <v>1</v>
      </c>
      <c r="H1087" s="104">
        <v>100</v>
      </c>
      <c r="I1087" s="95">
        <v>0.1</v>
      </c>
      <c r="J1087" s="110">
        <f t="shared" si="19"/>
        <v>90</v>
      </c>
    </row>
    <row r="1088" spans="1:10" s="90" customFormat="1" ht="15.75" x14ac:dyDescent="0.25">
      <c r="A1088" s="92">
        <v>1084</v>
      </c>
      <c r="B1088" s="92" t="s">
        <v>1324</v>
      </c>
      <c r="C1088" s="92">
        <v>740155</v>
      </c>
      <c r="D1088" s="92" t="s">
        <v>1326</v>
      </c>
      <c r="E1088" s="92" t="s">
        <v>117</v>
      </c>
      <c r="F1088" s="93" t="s">
        <v>8077</v>
      </c>
      <c r="G1088" s="92">
        <v>1</v>
      </c>
      <c r="H1088" s="104">
        <v>100</v>
      </c>
      <c r="I1088" s="95">
        <v>0.1</v>
      </c>
      <c r="J1088" s="110">
        <f t="shared" si="19"/>
        <v>90</v>
      </c>
    </row>
    <row r="1089" spans="1:10" s="90" customFormat="1" ht="15.75" x14ac:dyDescent="0.25">
      <c r="A1089" s="92">
        <v>1085</v>
      </c>
      <c r="B1089" s="92" t="s">
        <v>1324</v>
      </c>
      <c r="C1089" s="92">
        <v>740155</v>
      </c>
      <c r="D1089" s="92" t="s">
        <v>1326</v>
      </c>
      <c r="E1089" s="92" t="s">
        <v>117</v>
      </c>
      <c r="F1089" s="93" t="s">
        <v>8077</v>
      </c>
      <c r="G1089" s="92">
        <v>1</v>
      </c>
      <c r="H1089" s="104">
        <v>100</v>
      </c>
      <c r="I1089" s="95">
        <v>0.1</v>
      </c>
      <c r="J1089" s="110">
        <f t="shared" si="19"/>
        <v>90</v>
      </c>
    </row>
    <row r="1090" spans="1:10" s="90" customFormat="1" ht="15.75" x14ac:dyDescent="0.25">
      <c r="A1090" s="92">
        <v>1086</v>
      </c>
      <c r="B1090" s="92" t="s">
        <v>1324</v>
      </c>
      <c r="C1090" s="92">
        <v>740155</v>
      </c>
      <c r="D1090" s="92" t="s">
        <v>1326</v>
      </c>
      <c r="E1090" s="92" t="s">
        <v>117</v>
      </c>
      <c r="F1090" s="93" t="s">
        <v>8077</v>
      </c>
      <c r="G1090" s="92">
        <v>1</v>
      </c>
      <c r="H1090" s="104">
        <v>100</v>
      </c>
      <c r="I1090" s="95">
        <v>0.1</v>
      </c>
      <c r="J1090" s="110">
        <f t="shared" si="19"/>
        <v>90</v>
      </c>
    </row>
    <row r="1091" spans="1:10" s="90" customFormat="1" ht="15.75" x14ac:dyDescent="0.25">
      <c r="A1091" s="92">
        <v>1087</v>
      </c>
      <c r="B1091" s="92" t="s">
        <v>1324</v>
      </c>
      <c r="C1091" s="92">
        <v>740204</v>
      </c>
      <c r="D1091" s="92" t="s">
        <v>6100</v>
      </c>
      <c r="E1091" s="92" t="s">
        <v>117</v>
      </c>
      <c r="F1091" s="93" t="s">
        <v>8077</v>
      </c>
      <c r="G1091" s="92">
        <v>1</v>
      </c>
      <c r="H1091" s="104">
        <v>950</v>
      </c>
      <c r="I1091" s="95">
        <v>0.1</v>
      </c>
      <c r="J1091" s="110">
        <f t="shared" si="19"/>
        <v>855</v>
      </c>
    </row>
    <row r="1092" spans="1:10" s="90" customFormat="1" ht="15.75" x14ac:dyDescent="0.25">
      <c r="A1092" s="92">
        <v>1088</v>
      </c>
      <c r="B1092" s="92" t="s">
        <v>1324</v>
      </c>
      <c r="C1092" s="92">
        <v>740204</v>
      </c>
      <c r="D1092" s="92" t="s">
        <v>6100</v>
      </c>
      <c r="E1092" s="92" t="s">
        <v>117</v>
      </c>
      <c r="F1092" s="93" t="s">
        <v>8077</v>
      </c>
      <c r="G1092" s="92">
        <v>1</v>
      </c>
      <c r="H1092" s="104">
        <v>600</v>
      </c>
      <c r="I1092" s="95">
        <v>0.1</v>
      </c>
      <c r="J1092" s="110">
        <f t="shared" si="19"/>
        <v>540</v>
      </c>
    </row>
    <row r="1093" spans="1:10" s="90" customFormat="1" ht="15.75" x14ac:dyDescent="0.25">
      <c r="A1093" s="92">
        <v>1089</v>
      </c>
      <c r="B1093" s="92" t="s">
        <v>1324</v>
      </c>
      <c r="C1093" s="92">
        <v>740210</v>
      </c>
      <c r="D1093" s="92" t="s">
        <v>6248</v>
      </c>
      <c r="E1093" s="92" t="s">
        <v>117</v>
      </c>
      <c r="F1093" s="93" t="s">
        <v>8077</v>
      </c>
      <c r="G1093" s="92">
        <v>1</v>
      </c>
      <c r="H1093" s="104">
        <v>2644.58</v>
      </c>
      <c r="I1093" s="95">
        <v>0.1</v>
      </c>
      <c r="J1093" s="110">
        <f t="shared" si="19"/>
        <v>2380.1219999999998</v>
      </c>
    </row>
    <row r="1094" spans="1:10" s="90" customFormat="1" ht="15.75" x14ac:dyDescent="0.25">
      <c r="A1094" s="92">
        <v>1090</v>
      </c>
      <c r="B1094" s="92" t="s">
        <v>1324</v>
      </c>
      <c r="C1094" s="92">
        <v>740210</v>
      </c>
      <c r="D1094" s="92" t="s">
        <v>6248</v>
      </c>
      <c r="E1094" s="92" t="s">
        <v>117</v>
      </c>
      <c r="F1094" s="93" t="s">
        <v>8077</v>
      </c>
      <c r="G1094" s="92">
        <v>1</v>
      </c>
      <c r="H1094" s="104">
        <v>2195</v>
      </c>
      <c r="I1094" s="95">
        <v>0.1</v>
      </c>
      <c r="J1094" s="110">
        <f t="shared" si="19"/>
        <v>1975.5</v>
      </c>
    </row>
    <row r="1095" spans="1:10" s="90" customFormat="1" ht="15.75" x14ac:dyDescent="0.25">
      <c r="A1095" s="92">
        <v>1091</v>
      </c>
      <c r="B1095" s="92" t="s">
        <v>1324</v>
      </c>
      <c r="C1095" s="92">
        <v>740211</v>
      </c>
      <c r="D1095" s="92" t="s">
        <v>6042</v>
      </c>
      <c r="E1095" s="92" t="s">
        <v>117</v>
      </c>
      <c r="F1095" s="93" t="s">
        <v>8077</v>
      </c>
      <c r="G1095" s="92">
        <v>1</v>
      </c>
      <c r="H1095" s="104">
        <v>2050</v>
      </c>
      <c r="I1095" s="95">
        <v>0.1</v>
      </c>
      <c r="J1095" s="110">
        <f t="shared" si="19"/>
        <v>1845</v>
      </c>
    </row>
    <row r="1096" spans="1:10" s="90" customFormat="1" ht="15.75" x14ac:dyDescent="0.25">
      <c r="A1096" s="92">
        <v>1092</v>
      </c>
      <c r="B1096" s="92" t="s">
        <v>1324</v>
      </c>
      <c r="C1096" s="92">
        <v>740211</v>
      </c>
      <c r="D1096" s="92" t="s">
        <v>6042</v>
      </c>
      <c r="E1096" s="92" t="s">
        <v>117</v>
      </c>
      <c r="F1096" s="93" t="s">
        <v>8077</v>
      </c>
      <c r="G1096" s="92">
        <v>1</v>
      </c>
      <c r="H1096" s="104">
        <v>1700</v>
      </c>
      <c r="I1096" s="95">
        <v>0.1</v>
      </c>
      <c r="J1096" s="110">
        <f t="shared" si="19"/>
        <v>1530</v>
      </c>
    </row>
    <row r="1097" spans="1:10" s="90" customFormat="1" ht="15.75" x14ac:dyDescent="0.25">
      <c r="A1097" s="92">
        <v>1093</v>
      </c>
      <c r="B1097" s="92" t="s">
        <v>1324</v>
      </c>
      <c r="C1097" s="92">
        <v>740212</v>
      </c>
      <c r="D1097" s="92" t="s">
        <v>6043</v>
      </c>
      <c r="E1097" s="92" t="s">
        <v>117</v>
      </c>
      <c r="F1097" s="93" t="s">
        <v>8077</v>
      </c>
      <c r="G1097" s="92">
        <v>1</v>
      </c>
      <c r="H1097" s="104">
        <v>1450</v>
      </c>
      <c r="I1097" s="95">
        <v>0.1</v>
      </c>
      <c r="J1097" s="110">
        <f t="shared" si="19"/>
        <v>1305</v>
      </c>
    </row>
    <row r="1098" spans="1:10" s="90" customFormat="1" ht="15.75" x14ac:dyDescent="0.25">
      <c r="A1098" s="92">
        <v>1094</v>
      </c>
      <c r="B1098" s="92" t="s">
        <v>1324</v>
      </c>
      <c r="C1098" s="92">
        <v>740212</v>
      </c>
      <c r="D1098" s="92" t="s">
        <v>6043</v>
      </c>
      <c r="E1098" s="92" t="s">
        <v>117</v>
      </c>
      <c r="F1098" s="93" t="s">
        <v>8077</v>
      </c>
      <c r="G1098" s="92">
        <v>1</v>
      </c>
      <c r="H1098" s="104">
        <v>1200</v>
      </c>
      <c r="I1098" s="95">
        <v>0.1</v>
      </c>
      <c r="J1098" s="110">
        <f t="shared" si="19"/>
        <v>1080</v>
      </c>
    </row>
    <row r="1099" spans="1:10" s="90" customFormat="1" ht="15.75" x14ac:dyDescent="0.25">
      <c r="A1099" s="92">
        <v>1095</v>
      </c>
      <c r="B1099" s="92" t="s">
        <v>1324</v>
      </c>
      <c r="C1099" s="92" t="s">
        <v>5606</v>
      </c>
      <c r="D1099" s="92" t="s">
        <v>6249</v>
      </c>
      <c r="E1099" s="92" t="s">
        <v>117</v>
      </c>
      <c r="F1099" s="93" t="s">
        <v>8077</v>
      </c>
      <c r="G1099" s="92">
        <v>2</v>
      </c>
      <c r="H1099" s="104">
        <v>213</v>
      </c>
      <c r="I1099" s="95">
        <v>0.1</v>
      </c>
      <c r="J1099" s="110">
        <f t="shared" ref="J1099:J1114" si="20">H1099*(1-I1099)</f>
        <v>191.70000000000002</v>
      </c>
    </row>
    <row r="1100" spans="1:10" s="90" customFormat="1" ht="15.75" x14ac:dyDescent="0.25">
      <c r="A1100" s="92">
        <v>1096</v>
      </c>
      <c r="B1100" s="92" t="s">
        <v>1324</v>
      </c>
      <c r="C1100" s="92" t="s">
        <v>5607</v>
      </c>
      <c r="D1100" s="92" t="s">
        <v>6250</v>
      </c>
      <c r="E1100" s="92" t="s">
        <v>117</v>
      </c>
      <c r="F1100" s="93" t="s">
        <v>8077</v>
      </c>
      <c r="G1100" s="92">
        <v>2</v>
      </c>
      <c r="H1100" s="104">
        <v>411.75</v>
      </c>
      <c r="I1100" s="95">
        <v>0.1</v>
      </c>
      <c r="J1100" s="110">
        <f t="shared" si="20"/>
        <v>370.57499999999999</v>
      </c>
    </row>
    <row r="1101" spans="1:10" s="90" customFormat="1" ht="15.75" x14ac:dyDescent="0.25">
      <c r="A1101" s="92">
        <v>1097</v>
      </c>
      <c r="B1101" s="92" t="s">
        <v>1324</v>
      </c>
      <c r="C1101" s="92" t="s">
        <v>5608</v>
      </c>
      <c r="D1101" s="92" t="s">
        <v>6251</v>
      </c>
      <c r="E1101" s="92" t="s">
        <v>117</v>
      </c>
      <c r="F1101" s="93" t="s">
        <v>8077</v>
      </c>
      <c r="G1101" s="92">
        <v>2</v>
      </c>
      <c r="H1101" s="104">
        <v>213</v>
      </c>
      <c r="I1101" s="95">
        <v>0.1</v>
      </c>
      <c r="J1101" s="110">
        <f t="shared" si="20"/>
        <v>191.70000000000002</v>
      </c>
    </row>
    <row r="1102" spans="1:10" s="90" customFormat="1" ht="15.75" x14ac:dyDescent="0.25">
      <c r="A1102" s="92">
        <v>1098</v>
      </c>
      <c r="B1102" s="92" t="s">
        <v>1324</v>
      </c>
      <c r="C1102" s="92" t="s">
        <v>5609</v>
      </c>
      <c r="D1102" s="92" t="s">
        <v>6252</v>
      </c>
      <c r="E1102" s="92" t="s">
        <v>117</v>
      </c>
      <c r="F1102" s="93" t="s">
        <v>8077</v>
      </c>
      <c r="G1102" s="92">
        <v>2</v>
      </c>
      <c r="H1102" s="104">
        <v>261.75</v>
      </c>
      <c r="I1102" s="95">
        <v>0.1</v>
      </c>
      <c r="J1102" s="110">
        <f t="shared" si="20"/>
        <v>235.57500000000002</v>
      </c>
    </row>
    <row r="1103" spans="1:10" s="90" customFormat="1" ht="15.75" x14ac:dyDescent="0.25">
      <c r="A1103" s="92">
        <v>1099</v>
      </c>
      <c r="B1103" s="92" t="s">
        <v>1324</v>
      </c>
      <c r="C1103" s="92" t="s">
        <v>5610</v>
      </c>
      <c r="D1103" s="92" t="s">
        <v>6253</v>
      </c>
      <c r="E1103" s="92" t="s">
        <v>117</v>
      </c>
      <c r="F1103" s="93" t="s">
        <v>8077</v>
      </c>
      <c r="G1103" s="92">
        <v>2</v>
      </c>
      <c r="H1103" s="104">
        <v>50</v>
      </c>
      <c r="I1103" s="95">
        <v>0.1</v>
      </c>
      <c r="J1103" s="110">
        <f t="shared" si="20"/>
        <v>45</v>
      </c>
    </row>
    <row r="1104" spans="1:10" s="90" customFormat="1" ht="15.75" x14ac:dyDescent="0.25">
      <c r="A1104" s="92">
        <v>1100</v>
      </c>
      <c r="B1104" s="92" t="s">
        <v>1324</v>
      </c>
      <c r="C1104" s="92" t="s">
        <v>5611</v>
      </c>
      <c r="D1104" s="92" t="s">
        <v>6254</v>
      </c>
      <c r="E1104" s="92" t="s">
        <v>117</v>
      </c>
      <c r="F1104" s="93" t="s">
        <v>8077</v>
      </c>
      <c r="G1104" s="92">
        <v>2</v>
      </c>
      <c r="H1104" s="104">
        <v>355.5</v>
      </c>
      <c r="I1104" s="95">
        <v>0.1</v>
      </c>
      <c r="J1104" s="110">
        <f t="shared" si="20"/>
        <v>319.95</v>
      </c>
    </row>
    <row r="1105" spans="1:10" s="90" customFormat="1" ht="15.75" x14ac:dyDescent="0.25">
      <c r="A1105" s="92">
        <v>1101</v>
      </c>
      <c r="B1105" s="92" t="s">
        <v>1324</v>
      </c>
      <c r="C1105" s="92" t="s">
        <v>5612</v>
      </c>
      <c r="D1105" s="92" t="s">
        <v>6255</v>
      </c>
      <c r="E1105" s="92" t="s">
        <v>117</v>
      </c>
      <c r="F1105" s="93" t="s">
        <v>8077</v>
      </c>
      <c r="G1105" s="92">
        <v>2</v>
      </c>
      <c r="H1105" s="104">
        <v>170.25</v>
      </c>
      <c r="I1105" s="95">
        <v>0.1</v>
      </c>
      <c r="J1105" s="110">
        <f t="shared" si="20"/>
        <v>153.22499999999999</v>
      </c>
    </row>
    <row r="1106" spans="1:10" s="90" customFormat="1" ht="15.75" x14ac:dyDescent="0.25">
      <c r="A1106" s="92">
        <v>1102</v>
      </c>
      <c r="B1106" s="92" t="s">
        <v>1324</v>
      </c>
      <c r="C1106" s="92" t="s">
        <v>5613</v>
      </c>
      <c r="D1106" s="92" t="s">
        <v>6256</v>
      </c>
      <c r="E1106" s="92" t="s">
        <v>117</v>
      </c>
      <c r="F1106" s="93" t="s">
        <v>8077</v>
      </c>
      <c r="G1106" s="92">
        <v>2</v>
      </c>
      <c r="H1106" s="104">
        <v>213</v>
      </c>
      <c r="I1106" s="95">
        <v>0.1</v>
      </c>
      <c r="J1106" s="110">
        <f t="shared" si="20"/>
        <v>191.70000000000002</v>
      </c>
    </row>
    <row r="1107" spans="1:10" s="90" customFormat="1" ht="15.75" x14ac:dyDescent="0.25">
      <c r="A1107" s="92">
        <v>1103</v>
      </c>
      <c r="B1107" s="92" t="s">
        <v>1324</v>
      </c>
      <c r="C1107" s="92" t="s">
        <v>5614</v>
      </c>
      <c r="D1107" s="92" t="s">
        <v>6257</v>
      </c>
      <c r="E1107" s="92" t="s">
        <v>117</v>
      </c>
      <c r="F1107" s="93" t="s">
        <v>8077</v>
      </c>
      <c r="G1107" s="92">
        <v>2</v>
      </c>
      <c r="H1107" s="104">
        <v>213</v>
      </c>
      <c r="I1107" s="95">
        <v>0.1</v>
      </c>
      <c r="J1107" s="110">
        <f t="shared" si="20"/>
        <v>191.70000000000002</v>
      </c>
    </row>
    <row r="1108" spans="1:10" s="90" customFormat="1" ht="15.75" x14ac:dyDescent="0.25">
      <c r="A1108" s="92">
        <v>1104</v>
      </c>
      <c r="B1108" s="92" t="s">
        <v>1324</v>
      </c>
      <c r="C1108" s="92" t="s">
        <v>5615</v>
      </c>
      <c r="D1108" s="92" t="s">
        <v>6258</v>
      </c>
      <c r="E1108" s="92" t="s">
        <v>117</v>
      </c>
      <c r="F1108" s="93" t="s">
        <v>8077</v>
      </c>
      <c r="G1108" s="92">
        <v>2</v>
      </c>
      <c r="H1108" s="104">
        <v>411.75</v>
      </c>
      <c r="I1108" s="95">
        <v>0.1</v>
      </c>
      <c r="J1108" s="110">
        <f t="shared" si="20"/>
        <v>370.57499999999999</v>
      </c>
    </row>
    <row r="1109" spans="1:10" s="90" customFormat="1" ht="31.5" x14ac:dyDescent="0.25">
      <c r="A1109" s="92">
        <v>1105</v>
      </c>
      <c r="B1109" s="92" t="s">
        <v>1324</v>
      </c>
      <c r="C1109" s="92" t="s">
        <v>5616</v>
      </c>
      <c r="D1109" s="92" t="s">
        <v>6259</v>
      </c>
      <c r="E1109" s="92" t="s">
        <v>117</v>
      </c>
      <c r="F1109" s="93" t="s">
        <v>8077</v>
      </c>
      <c r="G1109" s="92">
        <v>2</v>
      </c>
      <c r="H1109" s="104">
        <v>213</v>
      </c>
      <c r="I1109" s="95">
        <v>0.1</v>
      </c>
      <c r="J1109" s="110">
        <f t="shared" si="20"/>
        <v>191.70000000000002</v>
      </c>
    </row>
    <row r="1110" spans="1:10" s="90" customFormat="1" ht="31.5" x14ac:dyDescent="0.25">
      <c r="A1110" s="92">
        <v>1106</v>
      </c>
      <c r="B1110" s="92" t="s">
        <v>1324</v>
      </c>
      <c r="C1110" s="92" t="s">
        <v>5617</v>
      </c>
      <c r="D1110" s="92" t="s">
        <v>6260</v>
      </c>
      <c r="E1110" s="92" t="s">
        <v>117</v>
      </c>
      <c r="F1110" s="93" t="s">
        <v>8077</v>
      </c>
      <c r="G1110" s="92">
        <v>2</v>
      </c>
      <c r="H1110" s="104">
        <v>261.75</v>
      </c>
      <c r="I1110" s="95">
        <v>0.1</v>
      </c>
      <c r="J1110" s="110">
        <f t="shared" si="20"/>
        <v>235.57500000000002</v>
      </c>
    </row>
    <row r="1111" spans="1:10" s="90" customFormat="1" ht="15.75" x14ac:dyDescent="0.25">
      <c r="A1111" s="92">
        <v>1107</v>
      </c>
      <c r="B1111" s="92" t="s">
        <v>1324</v>
      </c>
      <c r="C1111" s="92" t="s">
        <v>5618</v>
      </c>
      <c r="D1111" s="92" t="s">
        <v>6261</v>
      </c>
      <c r="E1111" s="92" t="s">
        <v>117</v>
      </c>
      <c r="F1111" s="93" t="s">
        <v>8077</v>
      </c>
      <c r="G1111" s="92">
        <v>2</v>
      </c>
      <c r="H1111" s="104">
        <v>50</v>
      </c>
      <c r="I1111" s="95">
        <v>0.1</v>
      </c>
      <c r="J1111" s="110">
        <f t="shared" si="20"/>
        <v>45</v>
      </c>
    </row>
    <row r="1112" spans="1:10" s="90" customFormat="1" ht="15.75" x14ac:dyDescent="0.25">
      <c r="A1112" s="92">
        <v>1108</v>
      </c>
      <c r="B1112" s="92" t="s">
        <v>1324</v>
      </c>
      <c r="C1112" s="92" t="s">
        <v>5619</v>
      </c>
      <c r="D1112" s="92" t="s">
        <v>6262</v>
      </c>
      <c r="E1112" s="92" t="s">
        <v>117</v>
      </c>
      <c r="F1112" s="93" t="s">
        <v>8077</v>
      </c>
      <c r="G1112" s="92">
        <v>2</v>
      </c>
      <c r="H1112" s="104">
        <v>355.5</v>
      </c>
      <c r="I1112" s="95">
        <v>0.1</v>
      </c>
      <c r="J1112" s="110">
        <f t="shared" si="20"/>
        <v>319.95</v>
      </c>
    </row>
    <row r="1113" spans="1:10" s="90" customFormat="1" ht="31.5" x14ac:dyDescent="0.25">
      <c r="A1113" s="92">
        <v>1109</v>
      </c>
      <c r="B1113" s="92" t="s">
        <v>1324</v>
      </c>
      <c r="C1113" s="92" t="s">
        <v>5620</v>
      </c>
      <c r="D1113" s="92" t="s">
        <v>6263</v>
      </c>
      <c r="E1113" s="92" t="s">
        <v>117</v>
      </c>
      <c r="F1113" s="93" t="s">
        <v>8077</v>
      </c>
      <c r="G1113" s="92">
        <v>2</v>
      </c>
      <c r="H1113" s="104">
        <v>170.25</v>
      </c>
      <c r="I1113" s="95">
        <v>0.1</v>
      </c>
      <c r="J1113" s="110">
        <f t="shared" si="20"/>
        <v>153.22499999999999</v>
      </c>
    </row>
    <row r="1114" spans="1:10" s="90" customFormat="1" ht="31.5" x14ac:dyDescent="0.25">
      <c r="A1114" s="92">
        <v>1110</v>
      </c>
      <c r="B1114" s="92" t="s">
        <v>1324</v>
      </c>
      <c r="C1114" s="92" t="s">
        <v>5621</v>
      </c>
      <c r="D1114" s="92" t="s">
        <v>6264</v>
      </c>
      <c r="E1114" s="92" t="s">
        <v>117</v>
      </c>
      <c r="F1114" s="92" t="s">
        <v>8077</v>
      </c>
      <c r="G1114" s="92">
        <v>2</v>
      </c>
      <c r="H1114" s="104">
        <v>213</v>
      </c>
      <c r="I1114" s="95">
        <v>0.1</v>
      </c>
      <c r="J1114" s="110">
        <f t="shared" si="20"/>
        <v>191.70000000000002</v>
      </c>
    </row>
  </sheetData>
  <sheetProtection algorithmName="SHA-512" hashValue="Mvmi+lUd/kbWJ4iSm8uXyYLvZHRLHC7UrRrfzUIUndx7hzCQjXDjx6v0v29JTxhtreile/1yGdAmeNCZKIuGKQ==" saltValue="pIV+XQ8sI/THoiwjaJuMNA==" spinCount="100000" sheet="1" objects="1" scenarios="1"/>
  <autoFilter ref="A4:J1114" xr:uid="{00000000-0009-0000-0000-000009000000}"/>
  <conditionalFormatting sqref="C1:C1048576">
    <cfRule type="expression" dxfId="3" priority="6">
      <formula>COUNTIF(#REF!, $C1)</formula>
    </cfRule>
  </conditionalFormatting>
  <conditionalFormatting sqref="C537:C543">
    <cfRule type="expression" dxfId="2" priority="2">
      <formula>COUNTIF(#REF!, $C537)</formula>
    </cfRule>
  </conditionalFormatting>
  <printOptions horizontalCentered="1"/>
  <pageMargins left="0.75" right="0.75" top="1" bottom="1" header="0.25" footer="0.5"/>
  <pageSetup paperSize="3" scale="75" fitToHeight="0" orientation="landscape" r:id="rId1"/>
  <headerFooter alignWithMargins="0">
    <oddHeader>&amp;LGROUP 77201, AWARD 23150
INTELLIGENT FACILITY AND SECURITY SYSTEMS &amp;&amp; SOLUTIONS&amp;RMETROPOLITAN DATA SOLUTIONS MGMT
CO INC dba METROPOLITAN DATA SOL
CONTRACT NO.: PT68831</oddHeader>
    <oddFooter>&amp;L&amp;F
&amp;A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J2104"/>
  <sheetViews>
    <sheetView topLeftCell="C1" zoomScaleNormal="100" workbookViewId="0">
      <pane ySplit="4" topLeftCell="A5" activePane="bottomLeft" state="frozen"/>
      <selection activeCell="B5" sqref="B5"/>
      <selection pane="bottomLeft" activeCell="I1" sqref="I1:I1048576"/>
    </sheetView>
  </sheetViews>
  <sheetFormatPr defaultColWidth="9.28515625" defaultRowHeight="12.75" x14ac:dyDescent="0.2"/>
  <cols>
    <col min="1" max="1" width="11.5703125" style="90" bestFit="1" customWidth="1"/>
    <col min="2" max="2" width="42.5703125" style="90" bestFit="1" customWidth="1"/>
    <col min="3" max="3" width="31.42578125" style="90" bestFit="1" customWidth="1"/>
    <col min="4" max="4" width="61.85546875" style="90" customWidth="1"/>
    <col min="5" max="5" width="19.140625" style="90" bestFit="1" customWidth="1"/>
    <col min="6" max="6" width="19.28515625" style="90" bestFit="1" customWidth="1"/>
    <col min="7" max="7" width="26.42578125" style="90" bestFit="1" customWidth="1"/>
    <col min="8" max="8" width="16.42578125" style="105" bestFit="1" customWidth="1"/>
    <col min="9" max="9" width="17.140625" style="113" bestFit="1" customWidth="1"/>
    <col min="10" max="10" width="19.7109375" style="105" bestFit="1" customWidth="1"/>
    <col min="11" max="16384" width="9.28515625" style="74"/>
  </cols>
  <sheetData>
    <row r="1" spans="1:10" ht="15.75" x14ac:dyDescent="0.25">
      <c r="B1" s="4" t="s">
        <v>8116</v>
      </c>
      <c r="C1" s="4" t="s">
        <v>15</v>
      </c>
      <c r="D1" s="4"/>
      <c r="E1" s="4"/>
      <c r="F1" s="91"/>
      <c r="G1" s="91"/>
      <c r="H1" s="103"/>
      <c r="I1" s="111"/>
      <c r="J1" s="103"/>
    </row>
    <row r="2" spans="1:10" ht="15.75" x14ac:dyDescent="0.25">
      <c r="B2" s="91" t="s">
        <v>8115</v>
      </c>
      <c r="C2" s="3">
        <f>'Cover Page'!B3:D3</f>
        <v>0</v>
      </c>
      <c r="D2" s="4"/>
      <c r="E2" s="4"/>
      <c r="F2" s="91"/>
      <c r="G2" s="91"/>
      <c r="H2" s="103"/>
      <c r="I2" s="111"/>
      <c r="J2" s="103"/>
    </row>
    <row r="3" spans="1:10" ht="15.75" x14ac:dyDescent="0.25">
      <c r="B3" s="91"/>
      <c r="C3" s="3"/>
      <c r="D3" s="4"/>
      <c r="E3" s="4"/>
      <c r="F3" s="91"/>
      <c r="G3" s="91"/>
      <c r="H3" s="103"/>
      <c r="I3" s="111"/>
      <c r="J3" s="103"/>
    </row>
    <row r="4" spans="1:10" s="90" customFormat="1" ht="63" x14ac:dyDescent="0.25">
      <c r="A4" s="2" t="s">
        <v>16</v>
      </c>
      <c r="B4" s="2" t="s">
        <v>3</v>
      </c>
      <c r="C4" s="2" t="s">
        <v>102</v>
      </c>
      <c r="D4" s="2" t="s">
        <v>103</v>
      </c>
      <c r="E4" s="2" t="s">
        <v>2</v>
      </c>
      <c r="F4" s="2" t="s">
        <v>36</v>
      </c>
      <c r="G4" s="2" t="s">
        <v>17</v>
      </c>
      <c r="H4" s="5" t="s">
        <v>1</v>
      </c>
      <c r="I4" s="112" t="s">
        <v>5</v>
      </c>
      <c r="J4" s="5" t="s">
        <v>0</v>
      </c>
    </row>
    <row r="5" spans="1:10" ht="15.75" x14ac:dyDescent="0.25">
      <c r="A5" s="92">
        <v>1</v>
      </c>
      <c r="B5" s="93" t="s">
        <v>1324</v>
      </c>
      <c r="C5" s="93" t="s">
        <v>4571</v>
      </c>
      <c r="D5" s="93" t="s">
        <v>5238</v>
      </c>
      <c r="E5" s="93" t="s">
        <v>117</v>
      </c>
      <c r="F5" s="93" t="s">
        <v>8080</v>
      </c>
      <c r="G5" s="93">
        <v>1</v>
      </c>
      <c r="H5" s="104">
        <v>19</v>
      </c>
      <c r="I5" s="95">
        <v>0.15</v>
      </c>
      <c r="J5" s="110">
        <f t="shared" ref="J5:J68" si="0">H5*(1-I5)</f>
        <v>16.149999999999999</v>
      </c>
    </row>
    <row r="6" spans="1:10" s="90" customFormat="1" ht="15.75" x14ac:dyDescent="0.25">
      <c r="A6" s="92">
        <v>2</v>
      </c>
      <c r="B6" s="93" t="s">
        <v>1324</v>
      </c>
      <c r="C6" s="92" t="s">
        <v>4572</v>
      </c>
      <c r="D6" s="92" t="s">
        <v>5239</v>
      </c>
      <c r="E6" s="92" t="s">
        <v>117</v>
      </c>
      <c r="F6" s="92" t="s">
        <v>8080</v>
      </c>
      <c r="G6" s="92">
        <v>1</v>
      </c>
      <c r="H6" s="104">
        <v>25.8</v>
      </c>
      <c r="I6" s="95">
        <v>0.15</v>
      </c>
      <c r="J6" s="110">
        <f t="shared" si="0"/>
        <v>21.93</v>
      </c>
    </row>
    <row r="7" spans="1:10" s="90" customFormat="1" ht="15.75" x14ac:dyDescent="0.25">
      <c r="A7" s="92">
        <v>3</v>
      </c>
      <c r="B7" s="93" t="s">
        <v>1324</v>
      </c>
      <c r="C7" s="92" t="s">
        <v>4573</v>
      </c>
      <c r="D7" s="92" t="s">
        <v>5240</v>
      </c>
      <c r="E7" s="92" t="s">
        <v>117</v>
      </c>
      <c r="F7" s="92" t="s">
        <v>8080</v>
      </c>
      <c r="G7" s="92">
        <v>1</v>
      </c>
      <c r="H7" s="104">
        <v>20</v>
      </c>
      <c r="I7" s="95">
        <v>0.15</v>
      </c>
      <c r="J7" s="110">
        <f t="shared" si="0"/>
        <v>17</v>
      </c>
    </row>
    <row r="8" spans="1:10" s="90" customFormat="1" ht="31.5" x14ac:dyDescent="0.25">
      <c r="A8" s="92">
        <v>4</v>
      </c>
      <c r="B8" s="93" t="s">
        <v>1324</v>
      </c>
      <c r="C8" s="92" t="s">
        <v>4576</v>
      </c>
      <c r="D8" s="92" t="s">
        <v>5241</v>
      </c>
      <c r="E8" s="92" t="s">
        <v>117</v>
      </c>
      <c r="F8" s="92" t="s">
        <v>8080</v>
      </c>
      <c r="G8" s="92">
        <v>1</v>
      </c>
      <c r="H8" s="104">
        <v>769.93</v>
      </c>
      <c r="I8" s="95">
        <v>0.15</v>
      </c>
      <c r="J8" s="110">
        <f t="shared" si="0"/>
        <v>654.44049999999993</v>
      </c>
    </row>
    <row r="9" spans="1:10" s="90" customFormat="1" ht="31.5" x14ac:dyDescent="0.25">
      <c r="A9" s="92">
        <v>5</v>
      </c>
      <c r="B9" s="93" t="s">
        <v>1324</v>
      </c>
      <c r="C9" s="92" t="s">
        <v>4576</v>
      </c>
      <c r="D9" s="92" t="s">
        <v>5241</v>
      </c>
      <c r="E9" s="92" t="s">
        <v>117</v>
      </c>
      <c r="F9" s="92" t="s">
        <v>8080</v>
      </c>
      <c r="G9" s="92">
        <v>1</v>
      </c>
      <c r="H9" s="104">
        <v>769.93</v>
      </c>
      <c r="I9" s="95">
        <v>0.15</v>
      </c>
      <c r="J9" s="110">
        <f t="shared" si="0"/>
        <v>654.44049999999993</v>
      </c>
    </row>
    <row r="10" spans="1:10" s="90" customFormat="1" ht="31.5" x14ac:dyDescent="0.25">
      <c r="A10" s="92">
        <v>6</v>
      </c>
      <c r="B10" s="93" t="s">
        <v>1324</v>
      </c>
      <c r="C10" s="92" t="s">
        <v>4576</v>
      </c>
      <c r="D10" s="92" t="s">
        <v>5241</v>
      </c>
      <c r="E10" s="92" t="s">
        <v>117</v>
      </c>
      <c r="F10" s="92" t="s">
        <v>8080</v>
      </c>
      <c r="G10" s="92">
        <v>1</v>
      </c>
      <c r="H10" s="104">
        <v>769.93</v>
      </c>
      <c r="I10" s="95">
        <v>0.15</v>
      </c>
      <c r="J10" s="110">
        <f t="shared" si="0"/>
        <v>654.44049999999993</v>
      </c>
    </row>
    <row r="11" spans="1:10" s="90" customFormat="1" ht="31.5" x14ac:dyDescent="0.25">
      <c r="A11" s="92">
        <v>7</v>
      </c>
      <c r="B11" s="93" t="s">
        <v>1324</v>
      </c>
      <c r="C11" s="92" t="s">
        <v>4576</v>
      </c>
      <c r="D11" s="92" t="s">
        <v>5241</v>
      </c>
      <c r="E11" s="92" t="s">
        <v>117</v>
      </c>
      <c r="F11" s="92" t="s">
        <v>8080</v>
      </c>
      <c r="G11" s="92">
        <v>1</v>
      </c>
      <c r="H11" s="104">
        <v>769.93</v>
      </c>
      <c r="I11" s="95">
        <v>0.15</v>
      </c>
      <c r="J11" s="110">
        <f t="shared" si="0"/>
        <v>654.44049999999993</v>
      </c>
    </row>
    <row r="12" spans="1:10" s="90" customFormat="1" ht="47.25" x14ac:dyDescent="0.25">
      <c r="A12" s="92">
        <v>8</v>
      </c>
      <c r="B12" s="93" t="s">
        <v>1324</v>
      </c>
      <c r="C12" s="92" t="s">
        <v>4577</v>
      </c>
      <c r="D12" s="92" t="s">
        <v>5242</v>
      </c>
      <c r="E12" s="92" t="s">
        <v>117</v>
      </c>
      <c r="F12" s="92" t="s">
        <v>8080</v>
      </c>
      <c r="G12" s="92">
        <v>1</v>
      </c>
      <c r="H12" s="104">
        <v>769.93</v>
      </c>
      <c r="I12" s="95">
        <v>0.15</v>
      </c>
      <c r="J12" s="110">
        <f t="shared" si="0"/>
        <v>654.44049999999993</v>
      </c>
    </row>
    <row r="13" spans="1:10" s="90" customFormat="1" ht="47.25" x14ac:dyDescent="0.25">
      <c r="A13" s="92">
        <v>9</v>
      </c>
      <c r="B13" s="93" t="s">
        <v>1324</v>
      </c>
      <c r="C13" s="92" t="s">
        <v>4577</v>
      </c>
      <c r="D13" s="92" t="s">
        <v>5242</v>
      </c>
      <c r="E13" s="92" t="s">
        <v>117</v>
      </c>
      <c r="F13" s="92" t="s">
        <v>8080</v>
      </c>
      <c r="G13" s="92">
        <v>1</v>
      </c>
      <c r="H13" s="104">
        <v>769.93</v>
      </c>
      <c r="I13" s="95">
        <v>0.15</v>
      </c>
      <c r="J13" s="110">
        <f t="shared" si="0"/>
        <v>654.44049999999993</v>
      </c>
    </row>
    <row r="14" spans="1:10" s="90" customFormat="1" ht="47.25" x14ac:dyDescent="0.25">
      <c r="A14" s="92">
        <v>10</v>
      </c>
      <c r="B14" s="93" t="s">
        <v>1324</v>
      </c>
      <c r="C14" s="92" t="s">
        <v>4577</v>
      </c>
      <c r="D14" s="92" t="s">
        <v>5242</v>
      </c>
      <c r="E14" s="92" t="s">
        <v>117</v>
      </c>
      <c r="F14" s="92" t="s">
        <v>8080</v>
      </c>
      <c r="G14" s="92">
        <v>1</v>
      </c>
      <c r="H14" s="104">
        <v>769.93</v>
      </c>
      <c r="I14" s="95">
        <v>0.15</v>
      </c>
      <c r="J14" s="110">
        <f t="shared" si="0"/>
        <v>654.44049999999993</v>
      </c>
    </row>
    <row r="15" spans="1:10" s="90" customFormat="1" ht="47.25" x14ac:dyDescent="0.25">
      <c r="A15" s="92">
        <v>11</v>
      </c>
      <c r="B15" s="93" t="s">
        <v>1324</v>
      </c>
      <c r="C15" s="92" t="s">
        <v>4577</v>
      </c>
      <c r="D15" s="92" t="s">
        <v>5242</v>
      </c>
      <c r="E15" s="92" t="s">
        <v>117</v>
      </c>
      <c r="F15" s="92" t="s">
        <v>8080</v>
      </c>
      <c r="G15" s="92">
        <v>1</v>
      </c>
      <c r="H15" s="104">
        <v>769.93</v>
      </c>
      <c r="I15" s="95">
        <v>0.15</v>
      </c>
      <c r="J15" s="110">
        <f t="shared" si="0"/>
        <v>654.44049999999993</v>
      </c>
    </row>
    <row r="16" spans="1:10" s="90" customFormat="1" ht="31.5" x14ac:dyDescent="0.25">
      <c r="A16" s="92">
        <v>12</v>
      </c>
      <c r="B16" s="93" t="s">
        <v>1324</v>
      </c>
      <c r="C16" s="92" t="s">
        <v>4578</v>
      </c>
      <c r="D16" s="92" t="s">
        <v>5243</v>
      </c>
      <c r="E16" s="92" t="s">
        <v>117</v>
      </c>
      <c r="F16" s="92" t="s">
        <v>8080</v>
      </c>
      <c r="G16" s="92">
        <v>1</v>
      </c>
      <c r="H16" s="104">
        <v>113.63</v>
      </c>
      <c r="I16" s="95">
        <v>0.15</v>
      </c>
      <c r="J16" s="110">
        <f t="shared" si="0"/>
        <v>96.585499999999996</v>
      </c>
    </row>
    <row r="17" spans="1:10" s="90" customFormat="1" ht="31.5" x14ac:dyDescent="0.25">
      <c r="A17" s="92">
        <v>13</v>
      </c>
      <c r="B17" s="93" t="s">
        <v>1324</v>
      </c>
      <c r="C17" s="92" t="s">
        <v>4578</v>
      </c>
      <c r="D17" s="92" t="s">
        <v>5243</v>
      </c>
      <c r="E17" s="92" t="s">
        <v>117</v>
      </c>
      <c r="F17" s="92" t="s">
        <v>8080</v>
      </c>
      <c r="G17" s="92">
        <v>1</v>
      </c>
      <c r="H17" s="104">
        <v>113.63</v>
      </c>
      <c r="I17" s="95">
        <v>0.15</v>
      </c>
      <c r="J17" s="110">
        <f t="shared" si="0"/>
        <v>96.585499999999996</v>
      </c>
    </row>
    <row r="18" spans="1:10" s="90" customFormat="1" ht="31.5" x14ac:dyDescent="0.25">
      <c r="A18" s="92">
        <v>14</v>
      </c>
      <c r="B18" s="93" t="s">
        <v>1324</v>
      </c>
      <c r="C18" s="92" t="s">
        <v>4578</v>
      </c>
      <c r="D18" s="92" t="s">
        <v>5243</v>
      </c>
      <c r="E18" s="92" t="s">
        <v>117</v>
      </c>
      <c r="F18" s="92" t="s">
        <v>8080</v>
      </c>
      <c r="G18" s="92">
        <v>1</v>
      </c>
      <c r="H18" s="104">
        <v>113.63</v>
      </c>
      <c r="I18" s="95">
        <v>0.15</v>
      </c>
      <c r="J18" s="110">
        <f t="shared" si="0"/>
        <v>96.585499999999996</v>
      </c>
    </row>
    <row r="19" spans="1:10" s="90" customFormat="1" ht="31.5" x14ac:dyDescent="0.25">
      <c r="A19" s="92">
        <v>15</v>
      </c>
      <c r="B19" s="93" t="s">
        <v>1324</v>
      </c>
      <c r="C19" s="92" t="s">
        <v>4578</v>
      </c>
      <c r="D19" s="92" t="s">
        <v>5243</v>
      </c>
      <c r="E19" s="92" t="s">
        <v>117</v>
      </c>
      <c r="F19" s="92" t="s">
        <v>8080</v>
      </c>
      <c r="G19" s="92">
        <v>1</v>
      </c>
      <c r="H19" s="104">
        <v>113.63</v>
      </c>
      <c r="I19" s="95">
        <v>0.15</v>
      </c>
      <c r="J19" s="110">
        <f t="shared" si="0"/>
        <v>96.585499999999996</v>
      </c>
    </row>
    <row r="20" spans="1:10" s="90" customFormat="1" ht="47.25" x14ac:dyDescent="0.25">
      <c r="A20" s="92">
        <v>16</v>
      </c>
      <c r="B20" s="93" t="s">
        <v>1324</v>
      </c>
      <c r="C20" s="92" t="s">
        <v>4579</v>
      </c>
      <c r="D20" s="92" t="s">
        <v>5244</v>
      </c>
      <c r="E20" s="92" t="s">
        <v>117</v>
      </c>
      <c r="F20" s="92" t="s">
        <v>8080</v>
      </c>
      <c r="G20" s="92">
        <v>1</v>
      </c>
      <c r="H20" s="104">
        <v>113.63</v>
      </c>
      <c r="I20" s="95">
        <v>0.15</v>
      </c>
      <c r="J20" s="110">
        <f t="shared" si="0"/>
        <v>96.585499999999996</v>
      </c>
    </row>
    <row r="21" spans="1:10" s="90" customFormat="1" ht="47.25" x14ac:dyDescent="0.25">
      <c r="A21" s="92">
        <v>17</v>
      </c>
      <c r="B21" s="93" t="s">
        <v>1324</v>
      </c>
      <c r="C21" s="92" t="s">
        <v>4579</v>
      </c>
      <c r="D21" s="92" t="s">
        <v>5244</v>
      </c>
      <c r="E21" s="92" t="s">
        <v>117</v>
      </c>
      <c r="F21" s="92" t="s">
        <v>8080</v>
      </c>
      <c r="G21" s="92">
        <v>1</v>
      </c>
      <c r="H21" s="104">
        <v>113.63</v>
      </c>
      <c r="I21" s="95">
        <v>0.15</v>
      </c>
      <c r="J21" s="110">
        <f t="shared" si="0"/>
        <v>96.585499999999996</v>
      </c>
    </row>
    <row r="22" spans="1:10" s="90" customFormat="1" ht="47.25" x14ac:dyDescent="0.25">
      <c r="A22" s="92">
        <v>18</v>
      </c>
      <c r="B22" s="93" t="s">
        <v>1324</v>
      </c>
      <c r="C22" s="92" t="s">
        <v>4579</v>
      </c>
      <c r="D22" s="92" t="s">
        <v>5244</v>
      </c>
      <c r="E22" s="92" t="s">
        <v>117</v>
      </c>
      <c r="F22" s="92" t="s">
        <v>8080</v>
      </c>
      <c r="G22" s="92">
        <v>1</v>
      </c>
      <c r="H22" s="104">
        <v>113.63</v>
      </c>
      <c r="I22" s="95">
        <v>0.15</v>
      </c>
      <c r="J22" s="110">
        <f t="shared" si="0"/>
        <v>96.585499999999996</v>
      </c>
    </row>
    <row r="23" spans="1:10" s="90" customFormat="1" ht="47.25" x14ac:dyDescent="0.25">
      <c r="A23" s="92">
        <v>19</v>
      </c>
      <c r="B23" s="93" t="s">
        <v>1324</v>
      </c>
      <c r="C23" s="92" t="s">
        <v>4579</v>
      </c>
      <c r="D23" s="92" t="s">
        <v>5244</v>
      </c>
      <c r="E23" s="92" t="s">
        <v>117</v>
      </c>
      <c r="F23" s="92" t="s">
        <v>8080</v>
      </c>
      <c r="G23" s="92">
        <v>1</v>
      </c>
      <c r="H23" s="104">
        <v>113.63</v>
      </c>
      <c r="I23" s="95">
        <v>0.15</v>
      </c>
      <c r="J23" s="110">
        <f t="shared" si="0"/>
        <v>96.585499999999996</v>
      </c>
    </row>
    <row r="24" spans="1:10" s="90" customFormat="1" ht="15.75" x14ac:dyDescent="0.25">
      <c r="A24" s="92">
        <v>20</v>
      </c>
      <c r="B24" s="93" t="s">
        <v>1324</v>
      </c>
      <c r="C24" s="92" t="s">
        <v>4580</v>
      </c>
      <c r="D24" s="92" t="s">
        <v>5245</v>
      </c>
      <c r="E24" s="92" t="s">
        <v>117</v>
      </c>
      <c r="F24" s="92" t="s">
        <v>8080</v>
      </c>
      <c r="G24" s="92">
        <v>1</v>
      </c>
      <c r="H24" s="104">
        <v>574.34</v>
      </c>
      <c r="I24" s="95">
        <v>0.15</v>
      </c>
      <c r="J24" s="110">
        <f t="shared" si="0"/>
        <v>488.18900000000002</v>
      </c>
    </row>
    <row r="25" spans="1:10" s="90" customFormat="1" ht="15.75" x14ac:dyDescent="0.25">
      <c r="A25" s="92">
        <v>21</v>
      </c>
      <c r="B25" s="93" t="s">
        <v>1324</v>
      </c>
      <c r="C25" s="92" t="s">
        <v>4580</v>
      </c>
      <c r="D25" s="92" t="s">
        <v>5245</v>
      </c>
      <c r="E25" s="92" t="s">
        <v>117</v>
      </c>
      <c r="F25" s="92" t="s">
        <v>8080</v>
      </c>
      <c r="G25" s="92">
        <v>1</v>
      </c>
      <c r="H25" s="104">
        <v>574.34</v>
      </c>
      <c r="I25" s="95">
        <v>0.15</v>
      </c>
      <c r="J25" s="110">
        <f t="shared" si="0"/>
        <v>488.18900000000002</v>
      </c>
    </row>
    <row r="26" spans="1:10" s="90" customFormat="1" ht="15.75" x14ac:dyDescent="0.25">
      <c r="A26" s="92">
        <v>22</v>
      </c>
      <c r="B26" s="93" t="s">
        <v>1324</v>
      </c>
      <c r="C26" s="92" t="s">
        <v>4580</v>
      </c>
      <c r="D26" s="92" t="s">
        <v>5245</v>
      </c>
      <c r="E26" s="92" t="s">
        <v>117</v>
      </c>
      <c r="F26" s="92" t="s">
        <v>8080</v>
      </c>
      <c r="G26" s="92">
        <v>1</v>
      </c>
      <c r="H26" s="104">
        <v>574.34</v>
      </c>
      <c r="I26" s="95">
        <v>0.15</v>
      </c>
      <c r="J26" s="110">
        <f t="shared" si="0"/>
        <v>488.18900000000002</v>
      </c>
    </row>
    <row r="27" spans="1:10" s="90" customFormat="1" ht="15.75" x14ac:dyDescent="0.25">
      <c r="A27" s="92">
        <v>23</v>
      </c>
      <c r="B27" s="93" t="s">
        <v>1324</v>
      </c>
      <c r="C27" s="92" t="s">
        <v>4580</v>
      </c>
      <c r="D27" s="92" t="s">
        <v>5245</v>
      </c>
      <c r="E27" s="92" t="s">
        <v>117</v>
      </c>
      <c r="F27" s="92" t="s">
        <v>8080</v>
      </c>
      <c r="G27" s="92">
        <v>1</v>
      </c>
      <c r="H27" s="104">
        <v>574.34</v>
      </c>
      <c r="I27" s="95">
        <v>0.15</v>
      </c>
      <c r="J27" s="110">
        <f t="shared" si="0"/>
        <v>488.18900000000002</v>
      </c>
    </row>
    <row r="28" spans="1:10" s="90" customFormat="1" ht="31.5" x14ac:dyDescent="0.25">
      <c r="A28" s="92">
        <v>24</v>
      </c>
      <c r="B28" s="93" t="s">
        <v>1324</v>
      </c>
      <c r="C28" s="92" t="s">
        <v>4581</v>
      </c>
      <c r="D28" s="92" t="s">
        <v>5246</v>
      </c>
      <c r="E28" s="92" t="s">
        <v>117</v>
      </c>
      <c r="F28" s="92" t="s">
        <v>8080</v>
      </c>
      <c r="G28" s="92">
        <v>1</v>
      </c>
      <c r="H28" s="104">
        <v>574.34</v>
      </c>
      <c r="I28" s="95">
        <v>0.15</v>
      </c>
      <c r="J28" s="110">
        <f t="shared" si="0"/>
        <v>488.18900000000002</v>
      </c>
    </row>
    <row r="29" spans="1:10" s="90" customFormat="1" ht="31.5" x14ac:dyDescent="0.25">
      <c r="A29" s="92">
        <v>25</v>
      </c>
      <c r="B29" s="93" t="s">
        <v>1324</v>
      </c>
      <c r="C29" s="92" t="s">
        <v>4581</v>
      </c>
      <c r="D29" s="92" t="s">
        <v>5246</v>
      </c>
      <c r="E29" s="92" t="s">
        <v>117</v>
      </c>
      <c r="F29" s="92" t="s">
        <v>8080</v>
      </c>
      <c r="G29" s="92">
        <v>1</v>
      </c>
      <c r="H29" s="104">
        <v>574.34</v>
      </c>
      <c r="I29" s="95">
        <v>0.15</v>
      </c>
      <c r="J29" s="110">
        <f t="shared" si="0"/>
        <v>488.18900000000002</v>
      </c>
    </row>
    <row r="30" spans="1:10" s="90" customFormat="1" ht="31.5" x14ac:dyDescent="0.25">
      <c r="A30" s="92">
        <v>26</v>
      </c>
      <c r="B30" s="93" t="s">
        <v>1324</v>
      </c>
      <c r="C30" s="92" t="s">
        <v>4581</v>
      </c>
      <c r="D30" s="92" t="s">
        <v>5246</v>
      </c>
      <c r="E30" s="92" t="s">
        <v>117</v>
      </c>
      <c r="F30" s="92" t="s">
        <v>8080</v>
      </c>
      <c r="G30" s="92">
        <v>1</v>
      </c>
      <c r="H30" s="104">
        <v>574.34</v>
      </c>
      <c r="I30" s="95">
        <v>0.15</v>
      </c>
      <c r="J30" s="110">
        <f t="shared" si="0"/>
        <v>488.18900000000002</v>
      </c>
    </row>
    <row r="31" spans="1:10" s="90" customFormat="1" ht="31.5" x14ac:dyDescent="0.25">
      <c r="A31" s="92">
        <v>27</v>
      </c>
      <c r="B31" s="93" t="s">
        <v>1324</v>
      </c>
      <c r="C31" s="92" t="s">
        <v>4581</v>
      </c>
      <c r="D31" s="92" t="s">
        <v>5246</v>
      </c>
      <c r="E31" s="92" t="s">
        <v>117</v>
      </c>
      <c r="F31" s="92" t="s">
        <v>8080</v>
      </c>
      <c r="G31" s="92">
        <v>1</v>
      </c>
      <c r="H31" s="104">
        <v>574.34</v>
      </c>
      <c r="I31" s="95">
        <v>0.15</v>
      </c>
      <c r="J31" s="110">
        <f t="shared" si="0"/>
        <v>488.18900000000002</v>
      </c>
    </row>
    <row r="32" spans="1:10" s="90" customFormat="1" ht="15.75" x14ac:dyDescent="0.25">
      <c r="A32" s="92">
        <v>28</v>
      </c>
      <c r="B32" s="93" t="s">
        <v>1324</v>
      </c>
      <c r="C32" s="92" t="s">
        <v>4585</v>
      </c>
      <c r="D32" s="92" t="s">
        <v>5247</v>
      </c>
      <c r="E32" s="92" t="s">
        <v>117</v>
      </c>
      <c r="F32" s="92" t="s">
        <v>8080</v>
      </c>
      <c r="G32" s="92">
        <v>1</v>
      </c>
      <c r="H32" s="104">
        <v>41</v>
      </c>
      <c r="I32" s="95">
        <v>0.15</v>
      </c>
      <c r="J32" s="110">
        <f t="shared" si="0"/>
        <v>34.85</v>
      </c>
    </row>
    <row r="33" spans="1:10" s="90" customFormat="1" ht="15.75" x14ac:dyDescent="0.25">
      <c r="A33" s="92">
        <v>29</v>
      </c>
      <c r="B33" s="93" t="s">
        <v>1324</v>
      </c>
      <c r="C33" s="92" t="s">
        <v>4589</v>
      </c>
      <c r="D33" s="92" t="s">
        <v>5248</v>
      </c>
      <c r="E33" s="92" t="s">
        <v>117</v>
      </c>
      <c r="F33" s="92" t="s">
        <v>8080</v>
      </c>
      <c r="G33" s="92">
        <v>1</v>
      </c>
      <c r="H33" s="104">
        <v>49</v>
      </c>
      <c r="I33" s="95">
        <v>0.15</v>
      </c>
      <c r="J33" s="110">
        <f t="shared" si="0"/>
        <v>41.65</v>
      </c>
    </row>
    <row r="34" spans="1:10" s="90" customFormat="1" ht="15.75" x14ac:dyDescent="0.25">
      <c r="A34" s="92">
        <v>30</v>
      </c>
      <c r="B34" s="93" t="s">
        <v>1324</v>
      </c>
      <c r="C34" s="92" t="s">
        <v>4590</v>
      </c>
      <c r="D34" s="92" t="s">
        <v>5249</v>
      </c>
      <c r="E34" s="92" t="s">
        <v>117</v>
      </c>
      <c r="F34" s="92" t="s">
        <v>8080</v>
      </c>
      <c r="G34" s="92">
        <v>1</v>
      </c>
      <c r="H34" s="104">
        <v>102.38</v>
      </c>
      <c r="I34" s="95">
        <v>0.15</v>
      </c>
      <c r="J34" s="110">
        <f t="shared" si="0"/>
        <v>87.022999999999996</v>
      </c>
    </row>
    <row r="35" spans="1:10" s="90" customFormat="1" ht="31.5" x14ac:dyDescent="0.25">
      <c r="A35" s="92">
        <v>31</v>
      </c>
      <c r="B35" s="93" t="s">
        <v>1324</v>
      </c>
      <c r="C35" s="92" t="s">
        <v>4591</v>
      </c>
      <c r="D35" s="92" t="s">
        <v>5250</v>
      </c>
      <c r="E35" s="92" t="s">
        <v>117</v>
      </c>
      <c r="F35" s="92" t="s">
        <v>8080</v>
      </c>
      <c r="G35" s="92">
        <v>1</v>
      </c>
      <c r="H35" s="104">
        <v>102.38</v>
      </c>
      <c r="I35" s="95">
        <v>0.15</v>
      </c>
      <c r="J35" s="110">
        <f t="shared" si="0"/>
        <v>87.022999999999996</v>
      </c>
    </row>
    <row r="36" spans="1:10" s="90" customFormat="1" ht="15.75" x14ac:dyDescent="0.25">
      <c r="A36" s="92">
        <v>32</v>
      </c>
      <c r="B36" s="93" t="s">
        <v>1324</v>
      </c>
      <c r="C36" s="92" t="s">
        <v>4592</v>
      </c>
      <c r="D36" s="92" t="s">
        <v>5251</v>
      </c>
      <c r="E36" s="92" t="s">
        <v>117</v>
      </c>
      <c r="F36" s="92" t="s">
        <v>8080</v>
      </c>
      <c r="G36" s="92">
        <v>1</v>
      </c>
      <c r="H36" s="104">
        <v>102.38</v>
      </c>
      <c r="I36" s="95">
        <v>0.15</v>
      </c>
      <c r="J36" s="110">
        <f t="shared" si="0"/>
        <v>87.022999999999996</v>
      </c>
    </row>
    <row r="37" spans="1:10" s="90" customFormat="1" ht="15.75" x14ac:dyDescent="0.25">
      <c r="A37" s="92">
        <v>33</v>
      </c>
      <c r="B37" s="93" t="s">
        <v>1324</v>
      </c>
      <c r="C37" s="92" t="s">
        <v>4592</v>
      </c>
      <c r="D37" s="92" t="s">
        <v>5251</v>
      </c>
      <c r="E37" s="92" t="s">
        <v>117</v>
      </c>
      <c r="F37" s="92" t="s">
        <v>8080</v>
      </c>
      <c r="G37" s="92">
        <v>1</v>
      </c>
      <c r="H37" s="104">
        <v>102.38</v>
      </c>
      <c r="I37" s="95">
        <v>0.15</v>
      </c>
      <c r="J37" s="110">
        <f t="shared" si="0"/>
        <v>87.022999999999996</v>
      </c>
    </row>
    <row r="38" spans="1:10" s="90" customFormat="1" ht="15.75" x14ac:dyDescent="0.25">
      <c r="A38" s="92">
        <v>34</v>
      </c>
      <c r="B38" s="93" t="s">
        <v>1324</v>
      </c>
      <c r="C38" s="92" t="s">
        <v>4593</v>
      </c>
      <c r="D38" s="92" t="s">
        <v>5252</v>
      </c>
      <c r="E38" s="92" t="s">
        <v>117</v>
      </c>
      <c r="F38" s="92" t="s">
        <v>8080</v>
      </c>
      <c r="G38" s="92">
        <v>1</v>
      </c>
      <c r="H38" s="104">
        <v>88.2</v>
      </c>
      <c r="I38" s="95">
        <v>0.15</v>
      </c>
      <c r="J38" s="110">
        <f t="shared" si="0"/>
        <v>74.97</v>
      </c>
    </row>
    <row r="39" spans="1:10" s="90" customFormat="1" ht="31.5" x14ac:dyDescent="0.25">
      <c r="A39" s="92">
        <v>35</v>
      </c>
      <c r="B39" s="93" t="s">
        <v>1324</v>
      </c>
      <c r="C39" s="92" t="s">
        <v>4594</v>
      </c>
      <c r="D39" s="92" t="s">
        <v>5253</v>
      </c>
      <c r="E39" s="92" t="s">
        <v>117</v>
      </c>
      <c r="F39" s="92" t="s">
        <v>8080</v>
      </c>
      <c r="G39" s="92">
        <v>1</v>
      </c>
      <c r="H39" s="104">
        <v>88.2</v>
      </c>
      <c r="I39" s="95">
        <v>0.15</v>
      </c>
      <c r="J39" s="110">
        <f t="shared" si="0"/>
        <v>74.97</v>
      </c>
    </row>
    <row r="40" spans="1:10" s="90" customFormat="1" ht="15.75" x14ac:dyDescent="0.25">
      <c r="A40" s="92">
        <v>36</v>
      </c>
      <c r="B40" s="93" t="s">
        <v>1324</v>
      </c>
      <c r="C40" s="92" t="s">
        <v>4595</v>
      </c>
      <c r="D40" s="92" t="s">
        <v>5254</v>
      </c>
      <c r="E40" s="92" t="s">
        <v>117</v>
      </c>
      <c r="F40" s="92" t="s">
        <v>8080</v>
      </c>
      <c r="G40" s="92">
        <v>1</v>
      </c>
      <c r="H40" s="104">
        <v>88.2</v>
      </c>
      <c r="I40" s="95">
        <v>0.15</v>
      </c>
      <c r="J40" s="110">
        <f t="shared" si="0"/>
        <v>74.97</v>
      </c>
    </row>
    <row r="41" spans="1:10" s="90" customFormat="1" ht="15.75" x14ac:dyDescent="0.25">
      <c r="A41" s="92">
        <v>37</v>
      </c>
      <c r="B41" s="93" t="s">
        <v>1324</v>
      </c>
      <c r="C41" s="92" t="s">
        <v>4595</v>
      </c>
      <c r="D41" s="92" t="s">
        <v>5254</v>
      </c>
      <c r="E41" s="92" t="s">
        <v>117</v>
      </c>
      <c r="F41" s="92" t="s">
        <v>8080</v>
      </c>
      <c r="G41" s="92">
        <v>1</v>
      </c>
      <c r="H41" s="104">
        <v>88.2</v>
      </c>
      <c r="I41" s="95">
        <v>0.15</v>
      </c>
      <c r="J41" s="110">
        <f t="shared" si="0"/>
        <v>74.97</v>
      </c>
    </row>
    <row r="42" spans="1:10" s="90" customFormat="1" ht="31.5" x14ac:dyDescent="0.25">
      <c r="A42" s="92">
        <v>38</v>
      </c>
      <c r="B42" s="93" t="s">
        <v>1324</v>
      </c>
      <c r="C42" s="92" t="s">
        <v>4596</v>
      </c>
      <c r="D42" s="92" t="s">
        <v>5255</v>
      </c>
      <c r="E42" s="92" t="s">
        <v>117</v>
      </c>
      <c r="F42" s="92" t="s">
        <v>8080</v>
      </c>
      <c r="G42" s="92">
        <v>1</v>
      </c>
      <c r="H42" s="104">
        <v>134.62</v>
      </c>
      <c r="I42" s="95">
        <v>0.15</v>
      </c>
      <c r="J42" s="110">
        <f t="shared" si="0"/>
        <v>114.42700000000001</v>
      </c>
    </row>
    <row r="43" spans="1:10" s="90" customFormat="1" ht="31.5" x14ac:dyDescent="0.25">
      <c r="A43" s="92">
        <v>39</v>
      </c>
      <c r="B43" s="93" t="s">
        <v>1324</v>
      </c>
      <c r="C43" s="92" t="s">
        <v>4596</v>
      </c>
      <c r="D43" s="92" t="s">
        <v>5255</v>
      </c>
      <c r="E43" s="92" t="s">
        <v>117</v>
      </c>
      <c r="F43" s="92" t="s">
        <v>8080</v>
      </c>
      <c r="G43" s="92">
        <v>1</v>
      </c>
      <c r="H43" s="104">
        <v>134.62</v>
      </c>
      <c r="I43" s="95">
        <v>0.15</v>
      </c>
      <c r="J43" s="110">
        <f t="shared" si="0"/>
        <v>114.42700000000001</v>
      </c>
    </row>
    <row r="44" spans="1:10" s="90" customFormat="1" ht="31.5" x14ac:dyDescent="0.25">
      <c r="A44" s="92">
        <v>40</v>
      </c>
      <c r="B44" s="93" t="s">
        <v>1324</v>
      </c>
      <c r="C44" s="92" t="s">
        <v>4597</v>
      </c>
      <c r="D44" s="92" t="s">
        <v>5256</v>
      </c>
      <c r="E44" s="92" t="s">
        <v>117</v>
      </c>
      <c r="F44" s="92" t="s">
        <v>8080</v>
      </c>
      <c r="G44" s="92">
        <v>1</v>
      </c>
      <c r="H44" s="104">
        <v>134.62</v>
      </c>
      <c r="I44" s="95">
        <v>0.15</v>
      </c>
      <c r="J44" s="110">
        <f t="shared" si="0"/>
        <v>114.42700000000001</v>
      </c>
    </row>
    <row r="45" spans="1:10" s="90" customFormat="1" ht="15.75" x14ac:dyDescent="0.25">
      <c r="A45" s="92">
        <v>41</v>
      </c>
      <c r="B45" s="93" t="s">
        <v>1324</v>
      </c>
      <c r="C45" s="92" t="s">
        <v>4598</v>
      </c>
      <c r="D45" s="92" t="s">
        <v>5257</v>
      </c>
      <c r="E45" s="92" t="s">
        <v>117</v>
      </c>
      <c r="F45" s="92" t="s">
        <v>8080</v>
      </c>
      <c r="G45" s="92">
        <v>1</v>
      </c>
      <c r="H45" s="104">
        <v>121.28</v>
      </c>
      <c r="I45" s="95">
        <v>0.15</v>
      </c>
      <c r="J45" s="110">
        <f t="shared" si="0"/>
        <v>103.08799999999999</v>
      </c>
    </row>
    <row r="46" spans="1:10" s="90" customFormat="1" ht="15.75" x14ac:dyDescent="0.25">
      <c r="A46" s="92">
        <v>42</v>
      </c>
      <c r="B46" s="93" t="s">
        <v>1324</v>
      </c>
      <c r="C46" s="92" t="s">
        <v>4599</v>
      </c>
      <c r="D46" s="92" t="s">
        <v>5258</v>
      </c>
      <c r="E46" s="92" t="s">
        <v>117</v>
      </c>
      <c r="F46" s="92" t="s">
        <v>8080</v>
      </c>
      <c r="G46" s="92">
        <v>1</v>
      </c>
      <c r="H46" s="104">
        <v>88.94</v>
      </c>
      <c r="I46" s="95">
        <v>0.15</v>
      </c>
      <c r="J46" s="110">
        <f t="shared" si="0"/>
        <v>75.59899999999999</v>
      </c>
    </row>
    <row r="47" spans="1:10" s="90" customFormat="1" ht="31.5" x14ac:dyDescent="0.25">
      <c r="A47" s="92">
        <v>43</v>
      </c>
      <c r="B47" s="93" t="s">
        <v>1324</v>
      </c>
      <c r="C47" s="92" t="s">
        <v>4600</v>
      </c>
      <c r="D47" s="92" t="s">
        <v>5259</v>
      </c>
      <c r="E47" s="92" t="s">
        <v>117</v>
      </c>
      <c r="F47" s="92" t="s">
        <v>8080</v>
      </c>
      <c r="G47" s="92">
        <v>1</v>
      </c>
      <c r="H47" s="104">
        <v>228.12</v>
      </c>
      <c r="I47" s="95">
        <v>0.15</v>
      </c>
      <c r="J47" s="110">
        <f t="shared" si="0"/>
        <v>193.90199999999999</v>
      </c>
    </row>
    <row r="48" spans="1:10" s="90" customFormat="1" ht="31.5" x14ac:dyDescent="0.25">
      <c r="A48" s="92">
        <v>44</v>
      </c>
      <c r="B48" s="93" t="s">
        <v>1324</v>
      </c>
      <c r="C48" s="92" t="s">
        <v>4600</v>
      </c>
      <c r="D48" s="92" t="s">
        <v>5259</v>
      </c>
      <c r="E48" s="92" t="s">
        <v>117</v>
      </c>
      <c r="F48" s="92" t="s">
        <v>8080</v>
      </c>
      <c r="G48" s="92">
        <v>1</v>
      </c>
      <c r="H48" s="104">
        <v>228.12</v>
      </c>
      <c r="I48" s="95">
        <v>0.15</v>
      </c>
      <c r="J48" s="110">
        <f t="shared" si="0"/>
        <v>193.90199999999999</v>
      </c>
    </row>
    <row r="49" spans="1:10" s="90" customFormat="1" ht="31.5" x14ac:dyDescent="0.25">
      <c r="A49" s="92">
        <v>45</v>
      </c>
      <c r="B49" s="93" t="s">
        <v>1324</v>
      </c>
      <c r="C49" s="92" t="s">
        <v>4601</v>
      </c>
      <c r="D49" s="92" t="s">
        <v>5260</v>
      </c>
      <c r="E49" s="92" t="s">
        <v>117</v>
      </c>
      <c r="F49" s="92" t="s">
        <v>8080</v>
      </c>
      <c r="G49" s="92">
        <v>1</v>
      </c>
      <c r="H49" s="104">
        <v>228.12</v>
      </c>
      <c r="I49" s="95">
        <v>0.15</v>
      </c>
      <c r="J49" s="110">
        <f t="shared" si="0"/>
        <v>193.90199999999999</v>
      </c>
    </row>
    <row r="50" spans="1:10" s="90" customFormat="1" ht="31.5" x14ac:dyDescent="0.25">
      <c r="A50" s="92">
        <v>46</v>
      </c>
      <c r="B50" s="93" t="s">
        <v>1324</v>
      </c>
      <c r="C50" s="92" t="s">
        <v>4601</v>
      </c>
      <c r="D50" s="92" t="s">
        <v>5260</v>
      </c>
      <c r="E50" s="92" t="s">
        <v>117</v>
      </c>
      <c r="F50" s="92" t="s">
        <v>8080</v>
      </c>
      <c r="G50" s="92">
        <v>1</v>
      </c>
      <c r="H50" s="104">
        <v>228.12</v>
      </c>
      <c r="I50" s="95">
        <v>0.15</v>
      </c>
      <c r="J50" s="110">
        <f t="shared" si="0"/>
        <v>193.90199999999999</v>
      </c>
    </row>
    <row r="51" spans="1:10" s="90" customFormat="1" ht="15.75" x14ac:dyDescent="0.25">
      <c r="A51" s="92">
        <v>47</v>
      </c>
      <c r="B51" s="93" t="s">
        <v>1324</v>
      </c>
      <c r="C51" s="92" t="s">
        <v>4602</v>
      </c>
      <c r="D51" s="92" t="s">
        <v>5249</v>
      </c>
      <c r="E51" s="92" t="s">
        <v>117</v>
      </c>
      <c r="F51" s="92" t="s">
        <v>8080</v>
      </c>
      <c r="G51" s="92">
        <v>1</v>
      </c>
      <c r="H51" s="104">
        <v>102.38</v>
      </c>
      <c r="I51" s="95">
        <v>0.15</v>
      </c>
      <c r="J51" s="110">
        <f t="shared" si="0"/>
        <v>87.022999999999996</v>
      </c>
    </row>
    <row r="52" spans="1:10" s="90" customFormat="1" ht="31.5" x14ac:dyDescent="0.25">
      <c r="A52" s="92">
        <v>48</v>
      </c>
      <c r="B52" s="93" t="s">
        <v>1324</v>
      </c>
      <c r="C52" s="92" t="s">
        <v>4603</v>
      </c>
      <c r="D52" s="92" t="s">
        <v>5250</v>
      </c>
      <c r="E52" s="92" t="s">
        <v>117</v>
      </c>
      <c r="F52" s="92" t="s">
        <v>8080</v>
      </c>
      <c r="G52" s="92">
        <v>1</v>
      </c>
      <c r="H52" s="104">
        <v>102.38</v>
      </c>
      <c r="I52" s="95">
        <v>0.15</v>
      </c>
      <c r="J52" s="110">
        <f t="shared" si="0"/>
        <v>87.022999999999996</v>
      </c>
    </row>
    <row r="53" spans="1:10" s="90" customFormat="1" ht="15.75" x14ac:dyDescent="0.25">
      <c r="A53" s="92">
        <v>49</v>
      </c>
      <c r="B53" s="93" t="s">
        <v>1324</v>
      </c>
      <c r="C53" s="92" t="s">
        <v>4604</v>
      </c>
      <c r="D53" s="92" t="s">
        <v>5252</v>
      </c>
      <c r="E53" s="92" t="s">
        <v>117</v>
      </c>
      <c r="F53" s="92" t="s">
        <v>8080</v>
      </c>
      <c r="G53" s="92">
        <v>1</v>
      </c>
      <c r="H53" s="104">
        <v>88.2</v>
      </c>
      <c r="I53" s="95">
        <v>0.15</v>
      </c>
      <c r="J53" s="110">
        <f t="shared" si="0"/>
        <v>74.97</v>
      </c>
    </row>
    <row r="54" spans="1:10" s="90" customFormat="1" ht="31.5" x14ac:dyDescent="0.25">
      <c r="A54" s="92">
        <v>50</v>
      </c>
      <c r="B54" s="93" t="s">
        <v>1324</v>
      </c>
      <c r="C54" s="92" t="s">
        <v>4605</v>
      </c>
      <c r="D54" s="92" t="s">
        <v>5253</v>
      </c>
      <c r="E54" s="92" t="s">
        <v>117</v>
      </c>
      <c r="F54" s="92" t="s">
        <v>8080</v>
      </c>
      <c r="G54" s="92">
        <v>1</v>
      </c>
      <c r="H54" s="104">
        <v>88.2</v>
      </c>
      <c r="I54" s="95">
        <v>0.15</v>
      </c>
      <c r="J54" s="110">
        <f t="shared" si="0"/>
        <v>74.97</v>
      </c>
    </row>
    <row r="55" spans="1:10" s="90" customFormat="1" ht="31.5" x14ac:dyDescent="0.25">
      <c r="A55" s="92">
        <v>51</v>
      </c>
      <c r="B55" s="93" t="s">
        <v>1324</v>
      </c>
      <c r="C55" s="92" t="s">
        <v>4606</v>
      </c>
      <c r="D55" s="92" t="s">
        <v>5261</v>
      </c>
      <c r="E55" s="92" t="s">
        <v>117</v>
      </c>
      <c r="F55" s="92" t="s">
        <v>8080</v>
      </c>
      <c r="G55" s="92">
        <v>1</v>
      </c>
      <c r="H55" s="104">
        <v>140.07</v>
      </c>
      <c r="I55" s="95">
        <v>0.15</v>
      </c>
      <c r="J55" s="110">
        <f t="shared" si="0"/>
        <v>119.05949999999999</v>
      </c>
    </row>
    <row r="56" spans="1:10" s="90" customFormat="1" ht="31.5" x14ac:dyDescent="0.25">
      <c r="A56" s="92">
        <v>52</v>
      </c>
      <c r="B56" s="93" t="s">
        <v>1324</v>
      </c>
      <c r="C56" s="92" t="s">
        <v>4607</v>
      </c>
      <c r="D56" s="92" t="s">
        <v>5262</v>
      </c>
      <c r="E56" s="92" t="s">
        <v>117</v>
      </c>
      <c r="F56" s="92" t="s">
        <v>8080</v>
      </c>
      <c r="G56" s="92">
        <v>1</v>
      </c>
      <c r="H56" s="104">
        <v>140.07</v>
      </c>
      <c r="I56" s="95">
        <v>0.15</v>
      </c>
      <c r="J56" s="110">
        <f t="shared" si="0"/>
        <v>119.05949999999999</v>
      </c>
    </row>
    <row r="57" spans="1:10" s="90" customFormat="1" ht="15.75" x14ac:dyDescent="0.25">
      <c r="A57" s="92">
        <v>53</v>
      </c>
      <c r="B57" s="93" t="s">
        <v>1324</v>
      </c>
      <c r="C57" s="92" t="s">
        <v>4608</v>
      </c>
      <c r="D57" s="92" t="s">
        <v>5245</v>
      </c>
      <c r="E57" s="92" t="s">
        <v>117</v>
      </c>
      <c r="F57" s="92" t="s">
        <v>8080</v>
      </c>
      <c r="G57" s="92">
        <v>1</v>
      </c>
      <c r="H57" s="104">
        <v>121.28</v>
      </c>
      <c r="I57" s="95">
        <v>0.15</v>
      </c>
      <c r="J57" s="110">
        <f t="shared" si="0"/>
        <v>103.08799999999999</v>
      </c>
    </row>
    <row r="58" spans="1:10" s="90" customFormat="1" ht="15.75" x14ac:dyDescent="0.25">
      <c r="A58" s="92">
        <v>54</v>
      </c>
      <c r="B58" s="93" t="s">
        <v>1324</v>
      </c>
      <c r="C58" s="92" t="s">
        <v>4609</v>
      </c>
      <c r="D58" s="92" t="s">
        <v>5258</v>
      </c>
      <c r="E58" s="92" t="s">
        <v>117</v>
      </c>
      <c r="F58" s="92" t="s">
        <v>8080</v>
      </c>
      <c r="G58" s="92">
        <v>1</v>
      </c>
      <c r="H58" s="104">
        <v>88.94</v>
      </c>
      <c r="I58" s="95">
        <v>0.15</v>
      </c>
      <c r="J58" s="110">
        <f t="shared" si="0"/>
        <v>75.59899999999999</v>
      </c>
    </row>
    <row r="59" spans="1:10" s="90" customFormat="1" ht="15.75" x14ac:dyDescent="0.25">
      <c r="A59" s="92">
        <v>55</v>
      </c>
      <c r="B59" s="93" t="s">
        <v>1324</v>
      </c>
      <c r="C59" s="92" t="s">
        <v>4610</v>
      </c>
      <c r="D59" s="92" t="s">
        <v>5263</v>
      </c>
      <c r="E59" s="92" t="s">
        <v>117</v>
      </c>
      <c r="F59" s="92" t="s">
        <v>8080</v>
      </c>
      <c r="G59" s="92">
        <v>1</v>
      </c>
      <c r="H59" s="104">
        <v>17.100000000000001</v>
      </c>
      <c r="I59" s="95">
        <v>0.15</v>
      </c>
      <c r="J59" s="110">
        <f t="shared" si="0"/>
        <v>14.535</v>
      </c>
    </row>
    <row r="60" spans="1:10" s="90" customFormat="1" ht="15.75" x14ac:dyDescent="0.25">
      <c r="A60" s="92">
        <v>56</v>
      </c>
      <c r="B60" s="93" t="s">
        <v>1324</v>
      </c>
      <c r="C60" s="92" t="s">
        <v>4611</v>
      </c>
      <c r="D60" s="92" t="s">
        <v>5264</v>
      </c>
      <c r="E60" s="92" t="s">
        <v>117</v>
      </c>
      <c r="F60" s="92" t="s">
        <v>8080</v>
      </c>
      <c r="G60" s="92">
        <v>1</v>
      </c>
      <c r="H60" s="104">
        <v>16.579999999999998</v>
      </c>
      <c r="I60" s="95">
        <v>0.15</v>
      </c>
      <c r="J60" s="110">
        <f t="shared" si="0"/>
        <v>14.092999999999998</v>
      </c>
    </row>
    <row r="61" spans="1:10" s="90" customFormat="1" ht="15.75" x14ac:dyDescent="0.25">
      <c r="A61" s="92">
        <v>57</v>
      </c>
      <c r="B61" s="93" t="s">
        <v>1324</v>
      </c>
      <c r="C61" s="92" t="s">
        <v>4612</v>
      </c>
      <c r="D61" s="92" t="s">
        <v>5265</v>
      </c>
      <c r="E61" s="92" t="s">
        <v>117</v>
      </c>
      <c r="F61" s="92" t="s">
        <v>8080</v>
      </c>
      <c r="G61" s="92">
        <v>1</v>
      </c>
      <c r="H61" s="104">
        <v>16.48</v>
      </c>
      <c r="I61" s="95">
        <v>0.15</v>
      </c>
      <c r="J61" s="110">
        <f t="shared" si="0"/>
        <v>14.007999999999999</v>
      </c>
    </row>
    <row r="62" spans="1:10" s="90" customFormat="1" ht="15.75" x14ac:dyDescent="0.25">
      <c r="A62" s="92">
        <v>58</v>
      </c>
      <c r="B62" s="93" t="s">
        <v>1324</v>
      </c>
      <c r="C62" s="92" t="s">
        <v>4613</v>
      </c>
      <c r="D62" s="92" t="s">
        <v>5266</v>
      </c>
      <c r="E62" s="92" t="s">
        <v>117</v>
      </c>
      <c r="F62" s="92" t="s">
        <v>8080</v>
      </c>
      <c r="G62" s="92">
        <v>1</v>
      </c>
      <c r="H62" s="104">
        <v>17.72</v>
      </c>
      <c r="I62" s="95">
        <v>0.15</v>
      </c>
      <c r="J62" s="110">
        <f t="shared" si="0"/>
        <v>15.061999999999999</v>
      </c>
    </row>
    <row r="63" spans="1:10" s="90" customFormat="1" ht="15.75" x14ac:dyDescent="0.25">
      <c r="A63" s="92">
        <v>59</v>
      </c>
      <c r="B63" s="93" t="s">
        <v>1324</v>
      </c>
      <c r="C63" s="92" t="s">
        <v>4614</v>
      </c>
      <c r="D63" s="92" t="s">
        <v>5267</v>
      </c>
      <c r="E63" s="92" t="s">
        <v>117</v>
      </c>
      <c r="F63" s="92" t="s">
        <v>8080</v>
      </c>
      <c r="G63" s="92">
        <v>1</v>
      </c>
      <c r="H63" s="104">
        <v>17.05</v>
      </c>
      <c r="I63" s="95">
        <v>0.15</v>
      </c>
      <c r="J63" s="110">
        <f t="shared" si="0"/>
        <v>14.4925</v>
      </c>
    </row>
    <row r="64" spans="1:10" s="90" customFormat="1" ht="15.75" x14ac:dyDescent="0.25">
      <c r="A64" s="92">
        <v>60</v>
      </c>
      <c r="B64" s="93" t="s">
        <v>1324</v>
      </c>
      <c r="C64" s="92" t="s">
        <v>4615</v>
      </c>
      <c r="D64" s="92" t="s">
        <v>5268</v>
      </c>
      <c r="E64" s="92" t="s">
        <v>117</v>
      </c>
      <c r="F64" s="92" t="s">
        <v>8080</v>
      </c>
      <c r="G64" s="92">
        <v>1</v>
      </c>
      <c r="H64" s="104">
        <v>19.78</v>
      </c>
      <c r="I64" s="95">
        <v>0.15</v>
      </c>
      <c r="J64" s="110">
        <f t="shared" si="0"/>
        <v>16.812999999999999</v>
      </c>
    </row>
    <row r="65" spans="1:10" s="90" customFormat="1" ht="15.75" x14ac:dyDescent="0.25">
      <c r="A65" s="92">
        <v>61</v>
      </c>
      <c r="B65" s="93" t="s">
        <v>1324</v>
      </c>
      <c r="C65" s="92" t="s">
        <v>4618</v>
      </c>
      <c r="D65" s="92" t="s">
        <v>5269</v>
      </c>
      <c r="E65" s="92" t="s">
        <v>117</v>
      </c>
      <c r="F65" s="92" t="s">
        <v>8080</v>
      </c>
      <c r="G65" s="92">
        <v>1</v>
      </c>
      <c r="H65" s="104">
        <v>12.4</v>
      </c>
      <c r="I65" s="95">
        <v>0.15</v>
      </c>
      <c r="J65" s="110">
        <f t="shared" si="0"/>
        <v>10.54</v>
      </c>
    </row>
    <row r="66" spans="1:10" s="90" customFormat="1" ht="15.75" x14ac:dyDescent="0.25">
      <c r="A66" s="92">
        <v>62</v>
      </c>
      <c r="B66" s="93" t="s">
        <v>1324</v>
      </c>
      <c r="C66" s="92" t="s">
        <v>4619</v>
      </c>
      <c r="D66" s="92" t="s">
        <v>5270</v>
      </c>
      <c r="E66" s="92" t="s">
        <v>117</v>
      </c>
      <c r="F66" s="92" t="s">
        <v>8080</v>
      </c>
      <c r="G66" s="92">
        <v>1</v>
      </c>
      <c r="H66" s="104">
        <v>14.42</v>
      </c>
      <c r="I66" s="95">
        <v>0.15</v>
      </c>
      <c r="J66" s="110">
        <f t="shared" si="0"/>
        <v>12.257</v>
      </c>
    </row>
    <row r="67" spans="1:10" s="90" customFormat="1" ht="15.75" x14ac:dyDescent="0.25">
      <c r="A67" s="92">
        <v>63</v>
      </c>
      <c r="B67" s="93" t="s">
        <v>1324</v>
      </c>
      <c r="C67" s="92" t="s">
        <v>4620</v>
      </c>
      <c r="D67" s="92" t="s">
        <v>5271</v>
      </c>
      <c r="E67" s="92" t="s">
        <v>117</v>
      </c>
      <c r="F67" s="92" t="s">
        <v>8080</v>
      </c>
      <c r="G67" s="92">
        <v>1</v>
      </c>
      <c r="H67" s="104">
        <v>121.44</v>
      </c>
      <c r="I67" s="95">
        <v>0.15</v>
      </c>
      <c r="J67" s="110">
        <f t="shared" si="0"/>
        <v>103.22399999999999</v>
      </c>
    </row>
    <row r="68" spans="1:10" s="90" customFormat="1" ht="15.75" x14ac:dyDescent="0.25">
      <c r="A68" s="92">
        <v>64</v>
      </c>
      <c r="B68" s="93" t="s">
        <v>1324</v>
      </c>
      <c r="C68" s="92" t="s">
        <v>4621</v>
      </c>
      <c r="D68" s="92" t="s">
        <v>5272</v>
      </c>
      <c r="E68" s="92" t="s">
        <v>117</v>
      </c>
      <c r="F68" s="92" t="s">
        <v>8080</v>
      </c>
      <c r="G68" s="92">
        <v>1</v>
      </c>
      <c r="H68" s="104">
        <v>117.76</v>
      </c>
      <c r="I68" s="95">
        <v>0.15</v>
      </c>
      <c r="J68" s="110">
        <f t="shared" si="0"/>
        <v>100.096</v>
      </c>
    </row>
    <row r="69" spans="1:10" s="90" customFormat="1" ht="31.5" x14ac:dyDescent="0.25">
      <c r="A69" s="92">
        <v>65</v>
      </c>
      <c r="B69" s="93" t="s">
        <v>1324</v>
      </c>
      <c r="C69" s="92" t="s">
        <v>4625</v>
      </c>
      <c r="D69" s="92" t="s">
        <v>5273</v>
      </c>
      <c r="E69" s="92" t="s">
        <v>117</v>
      </c>
      <c r="F69" s="92" t="s">
        <v>8080</v>
      </c>
      <c r="G69" s="92">
        <v>1</v>
      </c>
      <c r="H69" s="104">
        <v>140.07</v>
      </c>
      <c r="I69" s="95">
        <v>0.15</v>
      </c>
      <c r="J69" s="110">
        <f t="shared" ref="J69:J132" si="1">H69*(1-I69)</f>
        <v>119.05949999999999</v>
      </c>
    </row>
    <row r="70" spans="1:10" ht="31.5" x14ac:dyDescent="0.25">
      <c r="A70" s="92">
        <v>66</v>
      </c>
      <c r="B70" s="93" t="s">
        <v>1324</v>
      </c>
      <c r="C70" s="92" t="s">
        <v>4625</v>
      </c>
      <c r="D70" s="92" t="s">
        <v>5273</v>
      </c>
      <c r="E70" s="92" t="s">
        <v>117</v>
      </c>
      <c r="F70" s="92" t="s">
        <v>8080</v>
      </c>
      <c r="G70" s="92">
        <v>1</v>
      </c>
      <c r="H70" s="104">
        <v>140.07</v>
      </c>
      <c r="I70" s="95">
        <v>0.15</v>
      </c>
      <c r="J70" s="110">
        <f t="shared" si="1"/>
        <v>119.05949999999999</v>
      </c>
    </row>
    <row r="71" spans="1:10" ht="31.5" x14ac:dyDescent="0.25">
      <c r="A71" s="92">
        <v>67</v>
      </c>
      <c r="B71" s="93" t="s">
        <v>1324</v>
      </c>
      <c r="C71" s="92" t="s">
        <v>4626</v>
      </c>
      <c r="D71" s="92" t="s">
        <v>5274</v>
      </c>
      <c r="E71" s="92" t="s">
        <v>117</v>
      </c>
      <c r="F71" s="92" t="s">
        <v>8080</v>
      </c>
      <c r="G71" s="92">
        <v>1</v>
      </c>
      <c r="H71" s="104">
        <v>140.07</v>
      </c>
      <c r="I71" s="95">
        <v>0.15</v>
      </c>
      <c r="J71" s="110">
        <f t="shared" si="1"/>
        <v>119.05949999999999</v>
      </c>
    </row>
    <row r="72" spans="1:10" ht="31.5" x14ac:dyDescent="0.25">
      <c r="A72" s="92">
        <v>68</v>
      </c>
      <c r="B72" s="93" t="s">
        <v>1324</v>
      </c>
      <c r="C72" s="92" t="s">
        <v>4626</v>
      </c>
      <c r="D72" s="92" t="s">
        <v>5274</v>
      </c>
      <c r="E72" s="92" t="s">
        <v>117</v>
      </c>
      <c r="F72" s="92" t="s">
        <v>8080</v>
      </c>
      <c r="G72" s="92">
        <v>1</v>
      </c>
      <c r="H72" s="104">
        <v>140.07</v>
      </c>
      <c r="I72" s="95">
        <v>0.15</v>
      </c>
      <c r="J72" s="110">
        <f t="shared" si="1"/>
        <v>119.05949999999999</v>
      </c>
    </row>
    <row r="73" spans="1:10" ht="31.5" x14ac:dyDescent="0.25">
      <c r="A73" s="92">
        <v>69</v>
      </c>
      <c r="B73" s="93" t="s">
        <v>1324</v>
      </c>
      <c r="C73" s="92" t="s">
        <v>4627</v>
      </c>
      <c r="D73" s="92" t="s">
        <v>5275</v>
      </c>
      <c r="E73" s="92" t="s">
        <v>117</v>
      </c>
      <c r="F73" s="92" t="s">
        <v>8080</v>
      </c>
      <c r="G73" s="92">
        <v>1</v>
      </c>
      <c r="H73" s="104">
        <v>140.07</v>
      </c>
      <c r="I73" s="95">
        <v>0.15</v>
      </c>
      <c r="J73" s="110">
        <f t="shared" si="1"/>
        <v>119.05949999999999</v>
      </c>
    </row>
    <row r="74" spans="1:10" ht="31.5" x14ac:dyDescent="0.25">
      <c r="A74" s="92">
        <v>70</v>
      </c>
      <c r="B74" s="93" t="s">
        <v>1324</v>
      </c>
      <c r="C74" s="92" t="s">
        <v>4627</v>
      </c>
      <c r="D74" s="92" t="s">
        <v>5275</v>
      </c>
      <c r="E74" s="92" t="s">
        <v>117</v>
      </c>
      <c r="F74" s="92" t="s">
        <v>8080</v>
      </c>
      <c r="G74" s="92">
        <v>1</v>
      </c>
      <c r="H74" s="104">
        <v>140.07</v>
      </c>
      <c r="I74" s="95">
        <v>0.15</v>
      </c>
      <c r="J74" s="110">
        <f t="shared" si="1"/>
        <v>119.05949999999999</v>
      </c>
    </row>
    <row r="75" spans="1:10" ht="31.5" x14ac:dyDescent="0.25">
      <c r="A75" s="92">
        <v>71</v>
      </c>
      <c r="B75" s="93" t="s">
        <v>1324</v>
      </c>
      <c r="C75" s="92" t="s">
        <v>4628</v>
      </c>
      <c r="D75" s="92" t="s">
        <v>5276</v>
      </c>
      <c r="E75" s="92" t="s">
        <v>117</v>
      </c>
      <c r="F75" s="92" t="s">
        <v>8080</v>
      </c>
      <c r="G75" s="92">
        <v>1</v>
      </c>
      <c r="H75" s="104">
        <v>134.62</v>
      </c>
      <c r="I75" s="95">
        <v>0.15</v>
      </c>
      <c r="J75" s="110">
        <f t="shared" si="1"/>
        <v>114.42700000000001</v>
      </c>
    </row>
    <row r="76" spans="1:10" ht="31.5" x14ac:dyDescent="0.25">
      <c r="A76" s="92">
        <v>72</v>
      </c>
      <c r="B76" s="93" t="s">
        <v>1324</v>
      </c>
      <c r="C76" s="92" t="s">
        <v>4628</v>
      </c>
      <c r="D76" s="92" t="s">
        <v>5276</v>
      </c>
      <c r="E76" s="92" t="s">
        <v>117</v>
      </c>
      <c r="F76" s="92" t="s">
        <v>8080</v>
      </c>
      <c r="G76" s="92">
        <v>1</v>
      </c>
      <c r="H76" s="104">
        <v>134.62</v>
      </c>
      <c r="I76" s="95">
        <v>0.15</v>
      </c>
      <c r="J76" s="110">
        <f t="shared" si="1"/>
        <v>114.42700000000001</v>
      </c>
    </row>
    <row r="77" spans="1:10" ht="31.5" x14ac:dyDescent="0.25">
      <c r="A77" s="92">
        <v>73</v>
      </c>
      <c r="B77" s="93" t="s">
        <v>1324</v>
      </c>
      <c r="C77" s="92" t="s">
        <v>4629</v>
      </c>
      <c r="D77" s="92" t="s">
        <v>5277</v>
      </c>
      <c r="E77" s="92" t="s">
        <v>117</v>
      </c>
      <c r="F77" s="92" t="s">
        <v>8080</v>
      </c>
      <c r="G77" s="92">
        <v>1</v>
      </c>
      <c r="H77" s="104">
        <v>134.62</v>
      </c>
      <c r="I77" s="95">
        <v>0.15</v>
      </c>
      <c r="J77" s="110">
        <f t="shared" si="1"/>
        <v>114.42700000000001</v>
      </c>
    </row>
    <row r="78" spans="1:10" ht="31.5" x14ac:dyDescent="0.25">
      <c r="A78" s="92">
        <v>74</v>
      </c>
      <c r="B78" s="93" t="s">
        <v>1324</v>
      </c>
      <c r="C78" s="92" t="s">
        <v>4629</v>
      </c>
      <c r="D78" s="92" t="s">
        <v>5277</v>
      </c>
      <c r="E78" s="92" t="s">
        <v>117</v>
      </c>
      <c r="F78" s="92" t="s">
        <v>8080</v>
      </c>
      <c r="G78" s="92">
        <v>1</v>
      </c>
      <c r="H78" s="104">
        <v>134.62</v>
      </c>
      <c r="I78" s="95">
        <v>0.15</v>
      </c>
      <c r="J78" s="110">
        <f t="shared" si="1"/>
        <v>114.42700000000001</v>
      </c>
    </row>
    <row r="79" spans="1:10" ht="47.25" x14ac:dyDescent="0.25">
      <c r="A79" s="92">
        <v>75</v>
      </c>
      <c r="B79" s="93" t="s">
        <v>1324</v>
      </c>
      <c r="C79" s="92" t="s">
        <v>4630</v>
      </c>
      <c r="D79" s="92" t="s">
        <v>5278</v>
      </c>
      <c r="E79" s="92" t="s">
        <v>117</v>
      </c>
      <c r="F79" s="92" t="s">
        <v>8080</v>
      </c>
      <c r="G79" s="92">
        <v>1</v>
      </c>
      <c r="H79" s="104">
        <v>134.62</v>
      </c>
      <c r="I79" s="95">
        <v>0.15</v>
      </c>
      <c r="J79" s="110">
        <f t="shared" si="1"/>
        <v>114.42700000000001</v>
      </c>
    </row>
    <row r="80" spans="1:10" ht="47.25" x14ac:dyDescent="0.25">
      <c r="A80" s="92">
        <v>76</v>
      </c>
      <c r="B80" s="93" t="s">
        <v>1324</v>
      </c>
      <c r="C80" s="92" t="s">
        <v>4630</v>
      </c>
      <c r="D80" s="92" t="s">
        <v>5278</v>
      </c>
      <c r="E80" s="92" t="s">
        <v>117</v>
      </c>
      <c r="F80" s="92" t="s">
        <v>8080</v>
      </c>
      <c r="G80" s="92">
        <v>1</v>
      </c>
      <c r="H80" s="104">
        <v>134.62</v>
      </c>
      <c r="I80" s="95">
        <v>0.15</v>
      </c>
      <c r="J80" s="110">
        <f t="shared" si="1"/>
        <v>114.42700000000001</v>
      </c>
    </row>
    <row r="81" spans="1:10" ht="31.5" x14ac:dyDescent="0.25">
      <c r="A81" s="92">
        <v>77</v>
      </c>
      <c r="B81" s="93" t="s">
        <v>1324</v>
      </c>
      <c r="C81" s="92" t="s">
        <v>4631</v>
      </c>
      <c r="D81" s="92" t="s">
        <v>5279</v>
      </c>
      <c r="E81" s="92" t="s">
        <v>117</v>
      </c>
      <c r="F81" s="92" t="s">
        <v>8080</v>
      </c>
      <c r="G81" s="92">
        <v>1</v>
      </c>
      <c r="H81" s="104">
        <v>134.62</v>
      </c>
      <c r="I81" s="95">
        <v>0.15</v>
      </c>
      <c r="J81" s="110">
        <f t="shared" si="1"/>
        <v>114.42700000000001</v>
      </c>
    </row>
    <row r="82" spans="1:10" ht="31.5" x14ac:dyDescent="0.25">
      <c r="A82" s="92">
        <v>78</v>
      </c>
      <c r="B82" s="93" t="s">
        <v>1324</v>
      </c>
      <c r="C82" s="92" t="s">
        <v>4631</v>
      </c>
      <c r="D82" s="92" t="s">
        <v>5279</v>
      </c>
      <c r="E82" s="92" t="s">
        <v>117</v>
      </c>
      <c r="F82" s="92" t="s">
        <v>8080</v>
      </c>
      <c r="G82" s="92">
        <v>1</v>
      </c>
      <c r="H82" s="104">
        <v>134.62</v>
      </c>
      <c r="I82" s="95">
        <v>0.15</v>
      </c>
      <c r="J82" s="110">
        <f t="shared" si="1"/>
        <v>114.42700000000001</v>
      </c>
    </row>
    <row r="83" spans="1:10" ht="15.75" x14ac:dyDescent="0.25">
      <c r="A83" s="92">
        <v>79</v>
      </c>
      <c r="B83" s="93" t="s">
        <v>1324</v>
      </c>
      <c r="C83" s="92" t="s">
        <v>4669</v>
      </c>
      <c r="D83" s="92" t="s">
        <v>1766</v>
      </c>
      <c r="E83" s="92" t="s">
        <v>117</v>
      </c>
      <c r="F83" s="92" t="s">
        <v>8080</v>
      </c>
      <c r="G83" s="92">
        <v>1</v>
      </c>
      <c r="H83" s="104">
        <v>50.11</v>
      </c>
      <c r="I83" s="95">
        <v>0.15</v>
      </c>
      <c r="J83" s="110">
        <f t="shared" si="1"/>
        <v>42.593499999999999</v>
      </c>
    </row>
    <row r="84" spans="1:10" ht="15.75" x14ac:dyDescent="0.25">
      <c r="A84" s="92">
        <v>80</v>
      </c>
      <c r="B84" s="93" t="s">
        <v>1324</v>
      </c>
      <c r="C84" s="92" t="s">
        <v>4670</v>
      </c>
      <c r="D84" s="92" t="s">
        <v>5280</v>
      </c>
      <c r="E84" s="92" t="s">
        <v>117</v>
      </c>
      <c r="F84" s="92" t="s">
        <v>8080</v>
      </c>
      <c r="G84" s="92">
        <v>1</v>
      </c>
      <c r="H84" s="104">
        <v>48.43</v>
      </c>
      <c r="I84" s="95">
        <v>0.15</v>
      </c>
      <c r="J84" s="110">
        <f t="shared" si="1"/>
        <v>41.165500000000002</v>
      </c>
    </row>
    <row r="85" spans="1:10" ht="15.75" x14ac:dyDescent="0.25">
      <c r="A85" s="92">
        <v>81</v>
      </c>
      <c r="B85" s="93" t="s">
        <v>1324</v>
      </c>
      <c r="C85" s="92" t="s">
        <v>4671</v>
      </c>
      <c r="D85" s="92" t="s">
        <v>1768</v>
      </c>
      <c r="E85" s="92" t="s">
        <v>117</v>
      </c>
      <c r="F85" s="92" t="s">
        <v>8080</v>
      </c>
      <c r="G85" s="92">
        <v>1</v>
      </c>
      <c r="H85" s="104">
        <v>50.11</v>
      </c>
      <c r="I85" s="95">
        <v>0.15</v>
      </c>
      <c r="J85" s="110">
        <f t="shared" si="1"/>
        <v>42.593499999999999</v>
      </c>
    </row>
    <row r="86" spans="1:10" ht="15.75" x14ac:dyDescent="0.25">
      <c r="A86" s="92">
        <v>82</v>
      </c>
      <c r="B86" s="93" t="s">
        <v>1324</v>
      </c>
      <c r="C86" s="92" t="s">
        <v>4672</v>
      </c>
      <c r="D86" s="92" t="s">
        <v>1770</v>
      </c>
      <c r="E86" s="92" t="s">
        <v>117</v>
      </c>
      <c r="F86" s="92" t="s">
        <v>8080</v>
      </c>
      <c r="G86" s="92">
        <v>1</v>
      </c>
      <c r="H86" s="104">
        <v>50.11</v>
      </c>
      <c r="I86" s="95">
        <v>0.15</v>
      </c>
      <c r="J86" s="110">
        <f t="shared" si="1"/>
        <v>42.593499999999999</v>
      </c>
    </row>
    <row r="87" spans="1:10" ht="15.75" x14ac:dyDescent="0.25">
      <c r="A87" s="92">
        <v>83</v>
      </c>
      <c r="B87" s="93" t="s">
        <v>1324</v>
      </c>
      <c r="C87" s="92" t="s">
        <v>4673</v>
      </c>
      <c r="D87" s="92" t="s">
        <v>1771</v>
      </c>
      <c r="E87" s="92" t="s">
        <v>117</v>
      </c>
      <c r="F87" s="92" t="s">
        <v>8080</v>
      </c>
      <c r="G87" s="92">
        <v>1</v>
      </c>
      <c r="H87" s="104">
        <v>50.11</v>
      </c>
      <c r="I87" s="95">
        <v>0.15</v>
      </c>
      <c r="J87" s="110">
        <f t="shared" si="1"/>
        <v>42.593499999999999</v>
      </c>
    </row>
    <row r="88" spans="1:10" ht="15.75" x14ac:dyDescent="0.25">
      <c r="A88" s="92">
        <v>84</v>
      </c>
      <c r="B88" s="93" t="s">
        <v>1324</v>
      </c>
      <c r="C88" s="92" t="s">
        <v>4674</v>
      </c>
      <c r="D88" s="92" t="s">
        <v>1773</v>
      </c>
      <c r="E88" s="92" t="s">
        <v>117</v>
      </c>
      <c r="F88" s="92" t="s">
        <v>8080</v>
      </c>
      <c r="G88" s="92">
        <v>1</v>
      </c>
      <c r="H88" s="104">
        <v>50.11</v>
      </c>
      <c r="I88" s="95">
        <v>0.15</v>
      </c>
      <c r="J88" s="110">
        <f t="shared" si="1"/>
        <v>42.593499999999999</v>
      </c>
    </row>
    <row r="89" spans="1:10" ht="15.75" x14ac:dyDescent="0.25">
      <c r="A89" s="92">
        <v>85</v>
      </c>
      <c r="B89" s="93" t="s">
        <v>1324</v>
      </c>
      <c r="C89" s="92" t="s">
        <v>4675</v>
      </c>
      <c r="D89" s="92" t="s">
        <v>5281</v>
      </c>
      <c r="E89" s="92" t="s">
        <v>117</v>
      </c>
      <c r="F89" s="92" t="s">
        <v>8080</v>
      </c>
      <c r="G89" s="92">
        <v>1</v>
      </c>
      <c r="H89" s="104">
        <v>64.709999999999994</v>
      </c>
      <c r="I89" s="95">
        <v>0.15</v>
      </c>
      <c r="J89" s="110">
        <f t="shared" si="1"/>
        <v>55.003499999999995</v>
      </c>
    </row>
    <row r="90" spans="1:10" ht="15.75" x14ac:dyDescent="0.25">
      <c r="A90" s="92">
        <v>86</v>
      </c>
      <c r="B90" s="93" t="s">
        <v>1324</v>
      </c>
      <c r="C90" s="92" t="s">
        <v>4676</v>
      </c>
      <c r="D90" s="92" t="s">
        <v>5282</v>
      </c>
      <c r="E90" s="92" t="s">
        <v>117</v>
      </c>
      <c r="F90" s="92" t="s">
        <v>8080</v>
      </c>
      <c r="G90" s="92">
        <v>1</v>
      </c>
      <c r="H90" s="104">
        <v>21.01</v>
      </c>
      <c r="I90" s="95">
        <v>0.15</v>
      </c>
      <c r="J90" s="110">
        <f t="shared" si="1"/>
        <v>17.858499999999999</v>
      </c>
    </row>
    <row r="91" spans="1:10" ht="15.75" x14ac:dyDescent="0.25">
      <c r="A91" s="92">
        <v>87</v>
      </c>
      <c r="B91" s="93" t="s">
        <v>1324</v>
      </c>
      <c r="C91" s="92" t="s">
        <v>4677</v>
      </c>
      <c r="D91" s="92" t="s">
        <v>5283</v>
      </c>
      <c r="E91" s="92" t="s">
        <v>117</v>
      </c>
      <c r="F91" s="92" t="s">
        <v>8080</v>
      </c>
      <c r="G91" s="92">
        <v>1</v>
      </c>
      <c r="H91" s="104">
        <v>21.01</v>
      </c>
      <c r="I91" s="95">
        <v>0.15</v>
      </c>
      <c r="J91" s="110">
        <f t="shared" si="1"/>
        <v>17.858499999999999</v>
      </c>
    </row>
    <row r="92" spans="1:10" ht="15.75" x14ac:dyDescent="0.25">
      <c r="A92" s="92">
        <v>88</v>
      </c>
      <c r="B92" s="93" t="s">
        <v>1324</v>
      </c>
      <c r="C92" s="92" t="s">
        <v>4678</v>
      </c>
      <c r="D92" s="92" t="s">
        <v>5284</v>
      </c>
      <c r="E92" s="92" t="s">
        <v>117</v>
      </c>
      <c r="F92" s="92" t="s">
        <v>8080</v>
      </c>
      <c r="G92" s="92">
        <v>1</v>
      </c>
      <c r="H92" s="104">
        <v>101.18</v>
      </c>
      <c r="I92" s="95">
        <v>0.15</v>
      </c>
      <c r="J92" s="110">
        <f t="shared" si="1"/>
        <v>86.003</v>
      </c>
    </row>
    <row r="93" spans="1:10" ht="15.75" x14ac:dyDescent="0.25">
      <c r="A93" s="92">
        <v>89</v>
      </c>
      <c r="B93" s="93" t="s">
        <v>1324</v>
      </c>
      <c r="C93" s="92" t="s">
        <v>4679</v>
      </c>
      <c r="D93" s="92" t="s">
        <v>5285</v>
      </c>
      <c r="E93" s="92" t="s">
        <v>117</v>
      </c>
      <c r="F93" s="92" t="s">
        <v>8080</v>
      </c>
      <c r="G93" s="92">
        <v>1</v>
      </c>
      <c r="H93" s="104">
        <v>101.18</v>
      </c>
      <c r="I93" s="95">
        <v>0.15</v>
      </c>
      <c r="J93" s="110">
        <f t="shared" si="1"/>
        <v>86.003</v>
      </c>
    </row>
    <row r="94" spans="1:10" ht="15.75" x14ac:dyDescent="0.25">
      <c r="A94" s="92">
        <v>90</v>
      </c>
      <c r="B94" s="93" t="s">
        <v>1324</v>
      </c>
      <c r="C94" s="92" t="s">
        <v>4680</v>
      </c>
      <c r="D94" s="92" t="s">
        <v>5286</v>
      </c>
      <c r="E94" s="92" t="s">
        <v>117</v>
      </c>
      <c r="F94" s="92" t="s">
        <v>8080</v>
      </c>
      <c r="G94" s="92">
        <v>1</v>
      </c>
      <c r="H94" s="104">
        <v>37.82</v>
      </c>
      <c r="I94" s="95">
        <v>0.15</v>
      </c>
      <c r="J94" s="110">
        <f t="shared" si="1"/>
        <v>32.146999999999998</v>
      </c>
    </row>
    <row r="95" spans="1:10" ht="47.25" x14ac:dyDescent="0.25">
      <c r="A95" s="92">
        <v>91</v>
      </c>
      <c r="B95" s="93" t="s">
        <v>1324</v>
      </c>
      <c r="C95" s="92" t="s">
        <v>4681</v>
      </c>
      <c r="D95" s="92" t="s">
        <v>5287</v>
      </c>
      <c r="E95" s="92" t="s">
        <v>117</v>
      </c>
      <c r="F95" s="92" t="s">
        <v>8080</v>
      </c>
      <c r="G95" s="92">
        <v>1</v>
      </c>
      <c r="H95" s="104">
        <v>6.92</v>
      </c>
      <c r="I95" s="95">
        <v>0.15</v>
      </c>
      <c r="J95" s="110">
        <f t="shared" si="1"/>
        <v>5.8819999999999997</v>
      </c>
    </row>
    <row r="96" spans="1:10" ht="47.25" x14ac:dyDescent="0.25">
      <c r="A96" s="92">
        <v>92</v>
      </c>
      <c r="B96" s="93" t="s">
        <v>1324</v>
      </c>
      <c r="C96" s="92" t="s">
        <v>4681</v>
      </c>
      <c r="D96" s="92" t="s">
        <v>5287</v>
      </c>
      <c r="E96" s="92" t="s">
        <v>117</v>
      </c>
      <c r="F96" s="92" t="s">
        <v>8080</v>
      </c>
      <c r="G96" s="92">
        <v>1</v>
      </c>
      <c r="H96" s="104">
        <v>6.92</v>
      </c>
      <c r="I96" s="95">
        <v>0.15</v>
      </c>
      <c r="J96" s="110">
        <f t="shared" si="1"/>
        <v>5.8819999999999997</v>
      </c>
    </row>
    <row r="97" spans="1:10" ht="47.25" x14ac:dyDescent="0.25">
      <c r="A97" s="92">
        <v>93</v>
      </c>
      <c r="B97" s="93" t="s">
        <v>1324</v>
      </c>
      <c r="C97" s="92" t="s">
        <v>4681</v>
      </c>
      <c r="D97" s="92" t="s">
        <v>5287</v>
      </c>
      <c r="E97" s="92" t="s">
        <v>117</v>
      </c>
      <c r="F97" s="92" t="s">
        <v>8080</v>
      </c>
      <c r="G97" s="92">
        <v>1</v>
      </c>
      <c r="H97" s="104">
        <v>6.92</v>
      </c>
      <c r="I97" s="95">
        <v>0.15</v>
      </c>
      <c r="J97" s="110">
        <f t="shared" si="1"/>
        <v>5.8819999999999997</v>
      </c>
    </row>
    <row r="98" spans="1:10" ht="47.25" x14ac:dyDescent="0.25">
      <c r="A98" s="92">
        <v>94</v>
      </c>
      <c r="B98" s="93" t="s">
        <v>1324</v>
      </c>
      <c r="C98" s="92" t="s">
        <v>4681</v>
      </c>
      <c r="D98" s="92" t="s">
        <v>5287</v>
      </c>
      <c r="E98" s="92" t="s">
        <v>117</v>
      </c>
      <c r="F98" s="92" t="s">
        <v>8080</v>
      </c>
      <c r="G98" s="92">
        <v>1</v>
      </c>
      <c r="H98" s="104">
        <v>6.92</v>
      </c>
      <c r="I98" s="95">
        <v>0.15</v>
      </c>
      <c r="J98" s="110">
        <f t="shared" si="1"/>
        <v>5.8819999999999997</v>
      </c>
    </row>
    <row r="99" spans="1:10" ht="47.25" x14ac:dyDescent="0.25">
      <c r="A99" s="92">
        <v>95</v>
      </c>
      <c r="B99" s="93" t="s">
        <v>1324</v>
      </c>
      <c r="C99" s="92" t="s">
        <v>4681</v>
      </c>
      <c r="D99" s="92" t="s">
        <v>5287</v>
      </c>
      <c r="E99" s="92" t="s">
        <v>117</v>
      </c>
      <c r="F99" s="92" t="s">
        <v>8080</v>
      </c>
      <c r="G99" s="92">
        <v>1</v>
      </c>
      <c r="H99" s="104">
        <v>6.92</v>
      </c>
      <c r="I99" s="95">
        <v>0.15</v>
      </c>
      <c r="J99" s="110">
        <f t="shared" si="1"/>
        <v>5.8819999999999997</v>
      </c>
    </row>
    <row r="100" spans="1:10" ht="47.25" x14ac:dyDescent="0.25">
      <c r="A100" s="92">
        <v>96</v>
      </c>
      <c r="B100" s="93" t="s">
        <v>1324</v>
      </c>
      <c r="C100" s="92" t="s">
        <v>4681</v>
      </c>
      <c r="D100" s="92" t="s">
        <v>5287</v>
      </c>
      <c r="E100" s="92" t="s">
        <v>117</v>
      </c>
      <c r="F100" s="92" t="s">
        <v>8080</v>
      </c>
      <c r="G100" s="92">
        <v>1</v>
      </c>
      <c r="H100" s="104">
        <v>6.92</v>
      </c>
      <c r="I100" s="95">
        <v>0.15</v>
      </c>
      <c r="J100" s="110">
        <f t="shared" si="1"/>
        <v>5.8819999999999997</v>
      </c>
    </row>
    <row r="101" spans="1:10" ht="47.25" x14ac:dyDescent="0.25">
      <c r="A101" s="92">
        <v>97</v>
      </c>
      <c r="B101" s="93" t="s">
        <v>1324</v>
      </c>
      <c r="C101" s="92" t="s">
        <v>4681</v>
      </c>
      <c r="D101" s="92" t="s">
        <v>5287</v>
      </c>
      <c r="E101" s="92" t="s">
        <v>117</v>
      </c>
      <c r="F101" s="92" t="s">
        <v>8080</v>
      </c>
      <c r="G101" s="92">
        <v>1</v>
      </c>
      <c r="H101" s="104">
        <v>6.92</v>
      </c>
      <c r="I101" s="95">
        <v>0.15</v>
      </c>
      <c r="J101" s="110">
        <f t="shared" si="1"/>
        <v>5.8819999999999997</v>
      </c>
    </row>
    <row r="102" spans="1:10" ht="47.25" x14ac:dyDescent="0.25">
      <c r="A102" s="92">
        <v>98</v>
      </c>
      <c r="B102" s="93" t="s">
        <v>1324</v>
      </c>
      <c r="C102" s="92" t="s">
        <v>4681</v>
      </c>
      <c r="D102" s="92" t="s">
        <v>5287</v>
      </c>
      <c r="E102" s="92" t="s">
        <v>117</v>
      </c>
      <c r="F102" s="92" t="s">
        <v>8080</v>
      </c>
      <c r="G102" s="92">
        <v>1</v>
      </c>
      <c r="H102" s="104">
        <v>6.92</v>
      </c>
      <c r="I102" s="95">
        <v>0.15</v>
      </c>
      <c r="J102" s="110">
        <f t="shared" si="1"/>
        <v>5.8819999999999997</v>
      </c>
    </row>
    <row r="103" spans="1:10" ht="47.25" x14ac:dyDescent="0.25">
      <c r="A103" s="92">
        <v>99</v>
      </c>
      <c r="B103" s="93" t="s">
        <v>1324</v>
      </c>
      <c r="C103" s="92" t="s">
        <v>4681</v>
      </c>
      <c r="D103" s="92" t="s">
        <v>5287</v>
      </c>
      <c r="E103" s="92" t="s">
        <v>117</v>
      </c>
      <c r="F103" s="92" t="s">
        <v>8080</v>
      </c>
      <c r="G103" s="92">
        <v>1</v>
      </c>
      <c r="H103" s="104">
        <v>6.92</v>
      </c>
      <c r="I103" s="95">
        <v>0.15</v>
      </c>
      <c r="J103" s="110">
        <f t="shared" si="1"/>
        <v>5.8819999999999997</v>
      </c>
    </row>
    <row r="104" spans="1:10" ht="47.25" x14ac:dyDescent="0.25">
      <c r="A104" s="92">
        <v>100</v>
      </c>
      <c r="B104" s="93" t="s">
        <v>1324</v>
      </c>
      <c r="C104" s="92" t="s">
        <v>4681</v>
      </c>
      <c r="D104" s="92" t="s">
        <v>5287</v>
      </c>
      <c r="E104" s="92" t="s">
        <v>117</v>
      </c>
      <c r="F104" s="92" t="s">
        <v>8080</v>
      </c>
      <c r="G104" s="92">
        <v>1</v>
      </c>
      <c r="H104" s="104">
        <v>6.92</v>
      </c>
      <c r="I104" s="95">
        <v>0.15</v>
      </c>
      <c r="J104" s="110">
        <f t="shared" si="1"/>
        <v>5.8819999999999997</v>
      </c>
    </row>
    <row r="105" spans="1:10" ht="47.25" x14ac:dyDescent="0.25">
      <c r="A105" s="92">
        <v>101</v>
      </c>
      <c r="B105" s="93" t="s">
        <v>1324</v>
      </c>
      <c r="C105" s="92" t="s">
        <v>4681</v>
      </c>
      <c r="D105" s="92" t="s">
        <v>5287</v>
      </c>
      <c r="E105" s="92" t="s">
        <v>117</v>
      </c>
      <c r="F105" s="92" t="s">
        <v>8080</v>
      </c>
      <c r="G105" s="92">
        <v>1</v>
      </c>
      <c r="H105" s="104">
        <v>6.92</v>
      </c>
      <c r="I105" s="95">
        <v>0.15</v>
      </c>
      <c r="J105" s="110">
        <f t="shared" si="1"/>
        <v>5.8819999999999997</v>
      </c>
    </row>
    <row r="106" spans="1:10" ht="47.25" x14ac:dyDescent="0.25">
      <c r="A106" s="92">
        <v>102</v>
      </c>
      <c r="B106" s="93" t="s">
        <v>1324</v>
      </c>
      <c r="C106" s="92" t="s">
        <v>4681</v>
      </c>
      <c r="D106" s="92" t="s">
        <v>5287</v>
      </c>
      <c r="E106" s="92" t="s">
        <v>117</v>
      </c>
      <c r="F106" s="92" t="s">
        <v>8080</v>
      </c>
      <c r="G106" s="92">
        <v>1</v>
      </c>
      <c r="H106" s="104">
        <v>6.92</v>
      </c>
      <c r="I106" s="95">
        <v>0.15</v>
      </c>
      <c r="J106" s="110">
        <f t="shared" si="1"/>
        <v>5.8819999999999997</v>
      </c>
    </row>
    <row r="107" spans="1:10" ht="47.25" x14ac:dyDescent="0.25">
      <c r="A107" s="92">
        <v>103</v>
      </c>
      <c r="B107" s="93" t="s">
        <v>1324</v>
      </c>
      <c r="C107" s="92" t="s">
        <v>4681</v>
      </c>
      <c r="D107" s="92" t="s">
        <v>5287</v>
      </c>
      <c r="E107" s="92" t="s">
        <v>117</v>
      </c>
      <c r="F107" s="92" t="s">
        <v>8080</v>
      </c>
      <c r="G107" s="92">
        <v>1</v>
      </c>
      <c r="H107" s="104">
        <v>6.92</v>
      </c>
      <c r="I107" s="95">
        <v>0.15</v>
      </c>
      <c r="J107" s="110">
        <f t="shared" si="1"/>
        <v>5.8819999999999997</v>
      </c>
    </row>
    <row r="108" spans="1:10" ht="47.25" x14ac:dyDescent="0.25">
      <c r="A108" s="92">
        <v>104</v>
      </c>
      <c r="B108" s="93" t="s">
        <v>1324</v>
      </c>
      <c r="C108" s="92" t="s">
        <v>4681</v>
      </c>
      <c r="D108" s="92" t="s">
        <v>5287</v>
      </c>
      <c r="E108" s="92" t="s">
        <v>117</v>
      </c>
      <c r="F108" s="92" t="s">
        <v>8080</v>
      </c>
      <c r="G108" s="92">
        <v>1</v>
      </c>
      <c r="H108" s="104">
        <v>6.92</v>
      </c>
      <c r="I108" s="95">
        <v>0.15</v>
      </c>
      <c r="J108" s="110">
        <f t="shared" si="1"/>
        <v>5.8819999999999997</v>
      </c>
    </row>
    <row r="109" spans="1:10" ht="47.25" x14ac:dyDescent="0.25">
      <c r="A109" s="92">
        <v>105</v>
      </c>
      <c r="B109" s="93" t="s">
        <v>1324</v>
      </c>
      <c r="C109" s="92" t="s">
        <v>4681</v>
      </c>
      <c r="D109" s="92" t="s">
        <v>5287</v>
      </c>
      <c r="E109" s="92" t="s">
        <v>117</v>
      </c>
      <c r="F109" s="92" t="s">
        <v>8080</v>
      </c>
      <c r="G109" s="92">
        <v>1</v>
      </c>
      <c r="H109" s="104">
        <v>6.92</v>
      </c>
      <c r="I109" s="95">
        <v>0.15</v>
      </c>
      <c r="J109" s="110">
        <f t="shared" si="1"/>
        <v>5.8819999999999997</v>
      </c>
    </row>
    <row r="110" spans="1:10" ht="47.25" x14ac:dyDescent="0.25">
      <c r="A110" s="92">
        <v>106</v>
      </c>
      <c r="B110" s="93" t="s">
        <v>1324</v>
      </c>
      <c r="C110" s="92" t="s">
        <v>4681</v>
      </c>
      <c r="D110" s="92" t="s">
        <v>5287</v>
      </c>
      <c r="E110" s="92" t="s">
        <v>117</v>
      </c>
      <c r="F110" s="92" t="s">
        <v>8080</v>
      </c>
      <c r="G110" s="92">
        <v>1</v>
      </c>
      <c r="H110" s="104">
        <v>6.92</v>
      </c>
      <c r="I110" s="95">
        <v>0.15</v>
      </c>
      <c r="J110" s="110">
        <f t="shared" si="1"/>
        <v>5.8819999999999997</v>
      </c>
    </row>
    <row r="111" spans="1:10" ht="47.25" x14ac:dyDescent="0.25">
      <c r="A111" s="92">
        <v>107</v>
      </c>
      <c r="B111" s="93" t="s">
        <v>1324</v>
      </c>
      <c r="C111" s="92" t="s">
        <v>4681</v>
      </c>
      <c r="D111" s="92" t="s">
        <v>5287</v>
      </c>
      <c r="E111" s="92" t="s">
        <v>117</v>
      </c>
      <c r="F111" s="92" t="s">
        <v>8080</v>
      </c>
      <c r="G111" s="92">
        <v>1</v>
      </c>
      <c r="H111" s="104">
        <v>6.92</v>
      </c>
      <c r="I111" s="95">
        <v>0.15</v>
      </c>
      <c r="J111" s="110">
        <f t="shared" si="1"/>
        <v>5.8819999999999997</v>
      </c>
    </row>
    <row r="112" spans="1:10" ht="47.25" x14ac:dyDescent="0.25">
      <c r="A112" s="92">
        <v>108</v>
      </c>
      <c r="B112" s="93" t="s">
        <v>1324</v>
      </c>
      <c r="C112" s="92" t="s">
        <v>4681</v>
      </c>
      <c r="D112" s="92" t="s">
        <v>5287</v>
      </c>
      <c r="E112" s="92" t="s">
        <v>117</v>
      </c>
      <c r="F112" s="92" t="s">
        <v>8080</v>
      </c>
      <c r="G112" s="92">
        <v>1</v>
      </c>
      <c r="H112" s="104">
        <v>6.92</v>
      </c>
      <c r="I112" s="95">
        <v>0.15</v>
      </c>
      <c r="J112" s="110">
        <f t="shared" si="1"/>
        <v>5.8819999999999997</v>
      </c>
    </row>
    <row r="113" spans="1:10" ht="47.25" x14ac:dyDescent="0.25">
      <c r="A113" s="92">
        <v>109</v>
      </c>
      <c r="B113" s="93" t="s">
        <v>1324</v>
      </c>
      <c r="C113" s="92" t="s">
        <v>4681</v>
      </c>
      <c r="D113" s="92" t="s">
        <v>5287</v>
      </c>
      <c r="E113" s="92" t="s">
        <v>117</v>
      </c>
      <c r="F113" s="92" t="s">
        <v>8080</v>
      </c>
      <c r="G113" s="92">
        <v>1</v>
      </c>
      <c r="H113" s="104">
        <v>6.92</v>
      </c>
      <c r="I113" s="95">
        <v>0.15</v>
      </c>
      <c r="J113" s="110">
        <f t="shared" si="1"/>
        <v>5.8819999999999997</v>
      </c>
    </row>
    <row r="114" spans="1:10" ht="47.25" x14ac:dyDescent="0.25">
      <c r="A114" s="92">
        <v>110</v>
      </c>
      <c r="B114" s="93" t="s">
        <v>1324</v>
      </c>
      <c r="C114" s="92" t="s">
        <v>4681</v>
      </c>
      <c r="D114" s="92" t="s">
        <v>5287</v>
      </c>
      <c r="E114" s="92" t="s">
        <v>117</v>
      </c>
      <c r="F114" s="92" t="s">
        <v>8080</v>
      </c>
      <c r="G114" s="92">
        <v>1</v>
      </c>
      <c r="H114" s="104">
        <v>6.92</v>
      </c>
      <c r="I114" s="95">
        <v>0.15</v>
      </c>
      <c r="J114" s="110">
        <f t="shared" si="1"/>
        <v>5.8819999999999997</v>
      </c>
    </row>
    <row r="115" spans="1:10" ht="47.25" x14ac:dyDescent="0.25">
      <c r="A115" s="92">
        <v>111</v>
      </c>
      <c r="B115" s="93" t="s">
        <v>1324</v>
      </c>
      <c r="C115" s="92" t="s">
        <v>4681</v>
      </c>
      <c r="D115" s="92" t="s">
        <v>5287</v>
      </c>
      <c r="E115" s="92" t="s">
        <v>117</v>
      </c>
      <c r="F115" s="92" t="s">
        <v>8080</v>
      </c>
      <c r="G115" s="92">
        <v>1</v>
      </c>
      <c r="H115" s="104">
        <v>6.92</v>
      </c>
      <c r="I115" s="95">
        <v>0.15</v>
      </c>
      <c r="J115" s="110">
        <f t="shared" si="1"/>
        <v>5.8819999999999997</v>
      </c>
    </row>
    <row r="116" spans="1:10" ht="47.25" x14ac:dyDescent="0.25">
      <c r="A116" s="92">
        <v>112</v>
      </c>
      <c r="B116" s="93" t="s">
        <v>1324</v>
      </c>
      <c r="C116" s="92" t="s">
        <v>4681</v>
      </c>
      <c r="D116" s="92" t="s">
        <v>5287</v>
      </c>
      <c r="E116" s="92" t="s">
        <v>117</v>
      </c>
      <c r="F116" s="92" t="s">
        <v>8080</v>
      </c>
      <c r="G116" s="92">
        <v>1</v>
      </c>
      <c r="H116" s="104">
        <v>6.92</v>
      </c>
      <c r="I116" s="95">
        <v>0.15</v>
      </c>
      <c r="J116" s="110">
        <f t="shared" si="1"/>
        <v>5.8819999999999997</v>
      </c>
    </row>
    <row r="117" spans="1:10" ht="47.25" x14ac:dyDescent="0.25">
      <c r="A117" s="92">
        <v>113</v>
      </c>
      <c r="B117" s="93" t="s">
        <v>1324</v>
      </c>
      <c r="C117" s="92" t="s">
        <v>4681</v>
      </c>
      <c r="D117" s="92" t="s">
        <v>5287</v>
      </c>
      <c r="E117" s="92" t="s">
        <v>117</v>
      </c>
      <c r="F117" s="92" t="s">
        <v>8080</v>
      </c>
      <c r="G117" s="92">
        <v>1</v>
      </c>
      <c r="H117" s="104">
        <v>6.92</v>
      </c>
      <c r="I117" s="95">
        <v>0.15</v>
      </c>
      <c r="J117" s="110">
        <f t="shared" si="1"/>
        <v>5.8819999999999997</v>
      </c>
    </row>
    <row r="118" spans="1:10" ht="15.75" x14ac:dyDescent="0.25">
      <c r="A118" s="92">
        <v>114</v>
      </c>
      <c r="B118" s="93" t="s">
        <v>1324</v>
      </c>
      <c r="C118" s="92" t="s">
        <v>4713</v>
      </c>
      <c r="D118" s="92" t="s">
        <v>5249</v>
      </c>
      <c r="E118" s="92" t="s">
        <v>117</v>
      </c>
      <c r="F118" s="92" t="s">
        <v>8080</v>
      </c>
      <c r="G118" s="92">
        <v>1</v>
      </c>
      <c r="H118" s="104">
        <v>91</v>
      </c>
      <c r="I118" s="95">
        <v>0.15</v>
      </c>
      <c r="J118" s="110">
        <f t="shared" si="1"/>
        <v>77.349999999999994</v>
      </c>
    </row>
    <row r="119" spans="1:10" ht="31.5" x14ac:dyDescent="0.25">
      <c r="A119" s="92">
        <v>115</v>
      </c>
      <c r="B119" s="93" t="s">
        <v>1324</v>
      </c>
      <c r="C119" s="92" t="s">
        <v>4714</v>
      </c>
      <c r="D119" s="92" t="s">
        <v>5250</v>
      </c>
      <c r="E119" s="92" t="s">
        <v>117</v>
      </c>
      <c r="F119" s="92" t="s">
        <v>8080</v>
      </c>
      <c r="G119" s="92">
        <v>1</v>
      </c>
      <c r="H119" s="104">
        <v>91</v>
      </c>
      <c r="I119" s="95">
        <v>0.15</v>
      </c>
      <c r="J119" s="110">
        <f t="shared" si="1"/>
        <v>77.349999999999994</v>
      </c>
    </row>
    <row r="120" spans="1:10" ht="15.75" x14ac:dyDescent="0.25">
      <c r="A120" s="92">
        <v>116</v>
      </c>
      <c r="B120" s="93" t="s">
        <v>1324</v>
      </c>
      <c r="C120" s="92" t="s">
        <v>4715</v>
      </c>
      <c r="D120" s="92" t="s">
        <v>5249</v>
      </c>
      <c r="E120" s="92" t="s">
        <v>117</v>
      </c>
      <c r="F120" s="92" t="s">
        <v>8080</v>
      </c>
      <c r="G120" s="92">
        <v>1</v>
      </c>
      <c r="H120" s="104">
        <v>91</v>
      </c>
      <c r="I120" s="95">
        <v>0.15</v>
      </c>
      <c r="J120" s="110">
        <f t="shared" si="1"/>
        <v>77.349999999999994</v>
      </c>
    </row>
    <row r="121" spans="1:10" ht="31.5" x14ac:dyDescent="0.25">
      <c r="A121" s="92">
        <v>117</v>
      </c>
      <c r="B121" s="93" t="s">
        <v>1324</v>
      </c>
      <c r="C121" s="92" t="s">
        <v>4716</v>
      </c>
      <c r="D121" s="92" t="s">
        <v>5250</v>
      </c>
      <c r="E121" s="92" t="s">
        <v>117</v>
      </c>
      <c r="F121" s="92" t="s">
        <v>8080</v>
      </c>
      <c r="G121" s="92">
        <v>1</v>
      </c>
      <c r="H121" s="104">
        <v>91</v>
      </c>
      <c r="I121" s="95">
        <v>0.15</v>
      </c>
      <c r="J121" s="110">
        <f t="shared" si="1"/>
        <v>77.349999999999994</v>
      </c>
    </row>
    <row r="122" spans="1:10" ht="15.75" x14ac:dyDescent="0.25">
      <c r="A122" s="92">
        <v>118</v>
      </c>
      <c r="B122" s="93" t="s">
        <v>1324</v>
      </c>
      <c r="C122" s="92" t="s">
        <v>4717</v>
      </c>
      <c r="D122" s="92" t="s">
        <v>5288</v>
      </c>
      <c r="E122" s="92" t="s">
        <v>117</v>
      </c>
      <c r="F122" s="92" t="s">
        <v>8080</v>
      </c>
      <c r="G122" s="92">
        <v>1</v>
      </c>
      <c r="H122" s="104">
        <v>91</v>
      </c>
      <c r="I122" s="95">
        <v>0.15</v>
      </c>
      <c r="J122" s="110">
        <f t="shared" si="1"/>
        <v>77.349999999999994</v>
      </c>
    </row>
    <row r="123" spans="1:10" ht="15.75" x14ac:dyDescent="0.25">
      <c r="A123" s="92">
        <v>119</v>
      </c>
      <c r="B123" s="93" t="s">
        <v>1324</v>
      </c>
      <c r="C123" s="92" t="s">
        <v>4717</v>
      </c>
      <c r="D123" s="92" t="s">
        <v>5288</v>
      </c>
      <c r="E123" s="92" t="s">
        <v>117</v>
      </c>
      <c r="F123" s="92" t="s">
        <v>8080</v>
      </c>
      <c r="G123" s="92">
        <v>1</v>
      </c>
      <c r="H123" s="104">
        <v>91</v>
      </c>
      <c r="I123" s="95">
        <v>0.15</v>
      </c>
      <c r="J123" s="110">
        <f t="shared" si="1"/>
        <v>77.349999999999994</v>
      </c>
    </row>
    <row r="124" spans="1:10" ht="15.75" x14ac:dyDescent="0.25">
      <c r="A124" s="92">
        <v>120</v>
      </c>
      <c r="B124" s="93" t="s">
        <v>1324</v>
      </c>
      <c r="C124" s="92" t="s">
        <v>4718</v>
      </c>
      <c r="D124" s="92" t="s">
        <v>5289</v>
      </c>
      <c r="E124" s="92" t="s">
        <v>117</v>
      </c>
      <c r="F124" s="92" t="s">
        <v>8080</v>
      </c>
      <c r="G124" s="92">
        <v>1</v>
      </c>
      <c r="H124" s="104">
        <v>77.97</v>
      </c>
      <c r="I124" s="95">
        <v>0.15</v>
      </c>
      <c r="J124" s="110">
        <f t="shared" si="1"/>
        <v>66.274500000000003</v>
      </c>
    </row>
    <row r="125" spans="1:10" ht="15.75" x14ac:dyDescent="0.25">
      <c r="A125" s="92">
        <v>121</v>
      </c>
      <c r="B125" s="93" t="s">
        <v>1324</v>
      </c>
      <c r="C125" s="92" t="s">
        <v>4719</v>
      </c>
      <c r="D125" s="92" t="s">
        <v>5290</v>
      </c>
      <c r="E125" s="92" t="s">
        <v>117</v>
      </c>
      <c r="F125" s="92" t="s">
        <v>8080</v>
      </c>
      <c r="G125" s="92">
        <v>1</v>
      </c>
      <c r="H125" s="104">
        <v>77.97</v>
      </c>
      <c r="I125" s="95">
        <v>0.15</v>
      </c>
      <c r="J125" s="110">
        <f t="shared" si="1"/>
        <v>66.274500000000003</v>
      </c>
    </row>
    <row r="126" spans="1:10" ht="15.75" x14ac:dyDescent="0.25">
      <c r="A126" s="92">
        <v>122</v>
      </c>
      <c r="B126" s="93" t="s">
        <v>1324</v>
      </c>
      <c r="C126" s="92" t="s">
        <v>4720</v>
      </c>
      <c r="D126" s="92" t="s">
        <v>5252</v>
      </c>
      <c r="E126" s="92" t="s">
        <v>117</v>
      </c>
      <c r="F126" s="92" t="s">
        <v>8080</v>
      </c>
      <c r="G126" s="92">
        <v>1</v>
      </c>
      <c r="H126" s="104">
        <v>84</v>
      </c>
      <c r="I126" s="95">
        <v>0.15</v>
      </c>
      <c r="J126" s="110">
        <f t="shared" si="1"/>
        <v>71.399999999999991</v>
      </c>
    </row>
    <row r="127" spans="1:10" ht="31.5" x14ac:dyDescent="0.25">
      <c r="A127" s="92">
        <v>123</v>
      </c>
      <c r="B127" s="93" t="s">
        <v>1324</v>
      </c>
      <c r="C127" s="92" t="s">
        <v>4721</v>
      </c>
      <c r="D127" s="92" t="s">
        <v>5253</v>
      </c>
      <c r="E127" s="92" t="s">
        <v>117</v>
      </c>
      <c r="F127" s="92" t="s">
        <v>8080</v>
      </c>
      <c r="G127" s="92">
        <v>1</v>
      </c>
      <c r="H127" s="104">
        <v>84</v>
      </c>
      <c r="I127" s="95">
        <v>0.15</v>
      </c>
      <c r="J127" s="110">
        <f t="shared" si="1"/>
        <v>71.399999999999991</v>
      </c>
    </row>
    <row r="128" spans="1:10" ht="15.75" x14ac:dyDescent="0.25">
      <c r="A128" s="92">
        <v>124</v>
      </c>
      <c r="B128" s="93" t="s">
        <v>1324</v>
      </c>
      <c r="C128" s="92" t="s">
        <v>4722</v>
      </c>
      <c r="D128" s="92" t="s">
        <v>5252</v>
      </c>
      <c r="E128" s="92" t="s">
        <v>117</v>
      </c>
      <c r="F128" s="92" t="s">
        <v>8080</v>
      </c>
      <c r="G128" s="92">
        <v>1</v>
      </c>
      <c r="H128" s="104">
        <v>84</v>
      </c>
      <c r="I128" s="95">
        <v>0.15</v>
      </c>
      <c r="J128" s="110">
        <f t="shared" si="1"/>
        <v>71.399999999999991</v>
      </c>
    </row>
    <row r="129" spans="1:10" ht="31.5" x14ac:dyDescent="0.25">
      <c r="A129" s="92">
        <v>125</v>
      </c>
      <c r="B129" s="93" t="s">
        <v>1324</v>
      </c>
      <c r="C129" s="92" t="s">
        <v>4723</v>
      </c>
      <c r="D129" s="92" t="s">
        <v>5253</v>
      </c>
      <c r="E129" s="92" t="s">
        <v>117</v>
      </c>
      <c r="F129" s="92" t="s">
        <v>8080</v>
      </c>
      <c r="G129" s="92">
        <v>1</v>
      </c>
      <c r="H129" s="104">
        <v>84</v>
      </c>
      <c r="I129" s="95">
        <v>0.15</v>
      </c>
      <c r="J129" s="110">
        <f t="shared" si="1"/>
        <v>71.399999999999991</v>
      </c>
    </row>
    <row r="130" spans="1:10" ht="15.75" x14ac:dyDescent="0.25">
      <c r="A130" s="92">
        <v>126</v>
      </c>
      <c r="B130" s="93" t="s">
        <v>1324</v>
      </c>
      <c r="C130" s="92" t="s">
        <v>4724</v>
      </c>
      <c r="D130" s="92" t="s">
        <v>5291</v>
      </c>
      <c r="E130" s="92" t="s">
        <v>117</v>
      </c>
      <c r="F130" s="92" t="s">
        <v>8080</v>
      </c>
      <c r="G130" s="92">
        <v>1</v>
      </c>
      <c r="H130" s="104">
        <v>84</v>
      </c>
      <c r="I130" s="95">
        <v>0.15</v>
      </c>
      <c r="J130" s="110">
        <f t="shared" si="1"/>
        <v>71.399999999999991</v>
      </c>
    </row>
    <row r="131" spans="1:10" ht="15.75" x14ac:dyDescent="0.25">
      <c r="A131" s="92">
        <v>127</v>
      </c>
      <c r="B131" s="93" t="s">
        <v>1324</v>
      </c>
      <c r="C131" s="92" t="s">
        <v>4724</v>
      </c>
      <c r="D131" s="92" t="s">
        <v>5291</v>
      </c>
      <c r="E131" s="92" t="s">
        <v>117</v>
      </c>
      <c r="F131" s="92" t="s">
        <v>8080</v>
      </c>
      <c r="G131" s="92">
        <v>1</v>
      </c>
      <c r="H131" s="104">
        <v>84</v>
      </c>
      <c r="I131" s="95">
        <v>0.15</v>
      </c>
      <c r="J131" s="110">
        <f t="shared" si="1"/>
        <v>71.399999999999991</v>
      </c>
    </row>
    <row r="132" spans="1:10" ht="31.5" x14ac:dyDescent="0.25">
      <c r="A132" s="92">
        <v>128</v>
      </c>
      <c r="B132" s="93" t="s">
        <v>1324</v>
      </c>
      <c r="C132" s="92" t="s">
        <v>4726</v>
      </c>
      <c r="D132" s="92" t="s">
        <v>5292</v>
      </c>
      <c r="E132" s="92" t="s">
        <v>117</v>
      </c>
      <c r="F132" s="92" t="s">
        <v>8080</v>
      </c>
      <c r="G132" s="92">
        <v>1</v>
      </c>
      <c r="H132" s="104">
        <v>115.5</v>
      </c>
      <c r="I132" s="95">
        <v>0.15</v>
      </c>
      <c r="J132" s="110">
        <f t="shared" si="1"/>
        <v>98.174999999999997</v>
      </c>
    </row>
    <row r="133" spans="1:10" ht="31.5" x14ac:dyDescent="0.25">
      <c r="A133" s="92">
        <v>129</v>
      </c>
      <c r="B133" s="93" t="s">
        <v>1324</v>
      </c>
      <c r="C133" s="92" t="s">
        <v>4726</v>
      </c>
      <c r="D133" s="92" t="s">
        <v>5292</v>
      </c>
      <c r="E133" s="92" t="s">
        <v>117</v>
      </c>
      <c r="F133" s="92" t="s">
        <v>8080</v>
      </c>
      <c r="G133" s="92">
        <v>1</v>
      </c>
      <c r="H133" s="104">
        <v>115.5</v>
      </c>
      <c r="I133" s="95">
        <v>0.15</v>
      </c>
      <c r="J133" s="110">
        <f t="shared" ref="J133:J196" si="2">H133*(1-I133)</f>
        <v>98.174999999999997</v>
      </c>
    </row>
    <row r="134" spans="1:10" ht="31.5" x14ac:dyDescent="0.25">
      <c r="A134" s="92">
        <v>130</v>
      </c>
      <c r="B134" s="93" t="s">
        <v>1324</v>
      </c>
      <c r="C134" s="92" t="s">
        <v>4727</v>
      </c>
      <c r="D134" s="92" t="s">
        <v>5293</v>
      </c>
      <c r="E134" s="92" t="s">
        <v>117</v>
      </c>
      <c r="F134" s="92" t="s">
        <v>8080</v>
      </c>
      <c r="G134" s="92">
        <v>1</v>
      </c>
      <c r="H134" s="104">
        <v>115.5</v>
      </c>
      <c r="I134" s="95">
        <v>0.15</v>
      </c>
      <c r="J134" s="110">
        <f t="shared" si="2"/>
        <v>98.174999999999997</v>
      </c>
    </row>
    <row r="135" spans="1:10" ht="31.5" x14ac:dyDescent="0.25">
      <c r="A135" s="92">
        <v>131</v>
      </c>
      <c r="B135" s="93" t="s">
        <v>1324</v>
      </c>
      <c r="C135" s="92" t="s">
        <v>4727</v>
      </c>
      <c r="D135" s="92" t="s">
        <v>5293</v>
      </c>
      <c r="E135" s="92" t="s">
        <v>117</v>
      </c>
      <c r="F135" s="92" t="s">
        <v>8080</v>
      </c>
      <c r="G135" s="92">
        <v>1</v>
      </c>
      <c r="H135" s="104">
        <v>115.5</v>
      </c>
      <c r="I135" s="95">
        <v>0.15</v>
      </c>
      <c r="J135" s="110">
        <f t="shared" si="2"/>
        <v>98.174999999999997</v>
      </c>
    </row>
    <row r="136" spans="1:10" ht="31.5" x14ac:dyDescent="0.25">
      <c r="A136" s="92">
        <v>132</v>
      </c>
      <c r="B136" s="93" t="s">
        <v>1324</v>
      </c>
      <c r="C136" s="92" t="s">
        <v>4728</v>
      </c>
      <c r="D136" s="92" t="s">
        <v>5294</v>
      </c>
      <c r="E136" s="92" t="s">
        <v>117</v>
      </c>
      <c r="F136" s="92" t="s">
        <v>8080</v>
      </c>
      <c r="G136" s="92">
        <v>1</v>
      </c>
      <c r="H136" s="104">
        <v>115.5</v>
      </c>
      <c r="I136" s="95">
        <v>0.15</v>
      </c>
      <c r="J136" s="110">
        <f t="shared" si="2"/>
        <v>98.174999999999997</v>
      </c>
    </row>
    <row r="137" spans="1:10" ht="31.5" x14ac:dyDescent="0.25">
      <c r="A137" s="92">
        <v>133</v>
      </c>
      <c r="B137" s="93" t="s">
        <v>1324</v>
      </c>
      <c r="C137" s="92" t="s">
        <v>4728</v>
      </c>
      <c r="D137" s="92" t="s">
        <v>5294</v>
      </c>
      <c r="E137" s="92" t="s">
        <v>117</v>
      </c>
      <c r="F137" s="92" t="s">
        <v>8080</v>
      </c>
      <c r="G137" s="92">
        <v>1</v>
      </c>
      <c r="H137" s="104">
        <v>115.5</v>
      </c>
      <c r="I137" s="95">
        <v>0.15</v>
      </c>
      <c r="J137" s="110">
        <f t="shared" si="2"/>
        <v>98.174999999999997</v>
      </c>
    </row>
    <row r="138" spans="1:10" ht="31.5" x14ac:dyDescent="0.25">
      <c r="A138" s="92">
        <v>134</v>
      </c>
      <c r="B138" s="93" t="s">
        <v>1324</v>
      </c>
      <c r="C138" s="92" t="s">
        <v>4729</v>
      </c>
      <c r="D138" s="92" t="s">
        <v>5295</v>
      </c>
      <c r="E138" s="92" t="s">
        <v>117</v>
      </c>
      <c r="F138" s="92" t="s">
        <v>8080</v>
      </c>
      <c r="G138" s="92">
        <v>1</v>
      </c>
      <c r="H138" s="104">
        <v>115.5</v>
      </c>
      <c r="I138" s="95">
        <v>0.15</v>
      </c>
      <c r="J138" s="110">
        <f t="shared" si="2"/>
        <v>98.174999999999997</v>
      </c>
    </row>
    <row r="139" spans="1:10" ht="31.5" x14ac:dyDescent="0.25">
      <c r="A139" s="92">
        <v>135</v>
      </c>
      <c r="B139" s="93" t="s">
        <v>1324</v>
      </c>
      <c r="C139" s="92" t="s">
        <v>4729</v>
      </c>
      <c r="D139" s="92" t="s">
        <v>5295</v>
      </c>
      <c r="E139" s="92" t="s">
        <v>117</v>
      </c>
      <c r="F139" s="92" t="s">
        <v>8080</v>
      </c>
      <c r="G139" s="92">
        <v>1</v>
      </c>
      <c r="H139" s="104">
        <v>115.5</v>
      </c>
      <c r="I139" s="95">
        <v>0.15</v>
      </c>
      <c r="J139" s="110">
        <f t="shared" si="2"/>
        <v>98.174999999999997</v>
      </c>
    </row>
    <row r="140" spans="1:10" ht="31.5" x14ac:dyDescent="0.25">
      <c r="A140" s="92">
        <v>136</v>
      </c>
      <c r="B140" s="93" t="s">
        <v>1324</v>
      </c>
      <c r="C140" s="92" t="s">
        <v>4730</v>
      </c>
      <c r="D140" s="92" t="s">
        <v>5296</v>
      </c>
      <c r="E140" s="92" t="s">
        <v>117</v>
      </c>
      <c r="F140" s="92" t="s">
        <v>8080</v>
      </c>
      <c r="G140" s="92">
        <v>1</v>
      </c>
      <c r="H140" s="104">
        <v>115</v>
      </c>
      <c r="I140" s="95">
        <v>0.15</v>
      </c>
      <c r="J140" s="110">
        <f t="shared" si="2"/>
        <v>97.75</v>
      </c>
    </row>
    <row r="141" spans="1:10" ht="31.5" x14ac:dyDescent="0.25">
      <c r="A141" s="92">
        <v>137</v>
      </c>
      <c r="B141" s="93" t="s">
        <v>1324</v>
      </c>
      <c r="C141" s="92" t="s">
        <v>4730</v>
      </c>
      <c r="D141" s="92" t="s">
        <v>5296</v>
      </c>
      <c r="E141" s="92" t="s">
        <v>117</v>
      </c>
      <c r="F141" s="92" t="s">
        <v>8080</v>
      </c>
      <c r="G141" s="92">
        <v>1</v>
      </c>
      <c r="H141" s="104">
        <v>115</v>
      </c>
      <c r="I141" s="95">
        <v>0.15</v>
      </c>
      <c r="J141" s="110">
        <f t="shared" si="2"/>
        <v>97.75</v>
      </c>
    </row>
    <row r="142" spans="1:10" ht="31.5" x14ac:dyDescent="0.25">
      <c r="A142" s="92">
        <v>138</v>
      </c>
      <c r="B142" s="93" t="s">
        <v>1324</v>
      </c>
      <c r="C142" s="92" t="s">
        <v>4731</v>
      </c>
      <c r="D142" s="92" t="s">
        <v>5297</v>
      </c>
      <c r="E142" s="92" t="s">
        <v>117</v>
      </c>
      <c r="F142" s="92" t="s">
        <v>8080</v>
      </c>
      <c r="G142" s="92">
        <v>1</v>
      </c>
      <c r="H142" s="104">
        <v>115.5</v>
      </c>
      <c r="I142" s="95">
        <v>0.15</v>
      </c>
      <c r="J142" s="110">
        <f t="shared" si="2"/>
        <v>98.174999999999997</v>
      </c>
    </row>
    <row r="143" spans="1:10" ht="31.5" x14ac:dyDescent="0.25">
      <c r="A143" s="92">
        <v>139</v>
      </c>
      <c r="B143" s="93" t="s">
        <v>1324</v>
      </c>
      <c r="C143" s="92" t="s">
        <v>4731</v>
      </c>
      <c r="D143" s="92" t="s">
        <v>5297</v>
      </c>
      <c r="E143" s="92" t="s">
        <v>117</v>
      </c>
      <c r="F143" s="92" t="s">
        <v>8080</v>
      </c>
      <c r="G143" s="92">
        <v>1</v>
      </c>
      <c r="H143" s="104">
        <v>115.5</v>
      </c>
      <c r="I143" s="95">
        <v>0.15</v>
      </c>
      <c r="J143" s="110">
        <f t="shared" si="2"/>
        <v>98.174999999999997</v>
      </c>
    </row>
    <row r="144" spans="1:10" ht="31.5" x14ac:dyDescent="0.25">
      <c r="A144" s="92">
        <v>140</v>
      </c>
      <c r="B144" s="93" t="s">
        <v>1324</v>
      </c>
      <c r="C144" s="92" t="s">
        <v>4732</v>
      </c>
      <c r="D144" s="92" t="s">
        <v>5298</v>
      </c>
      <c r="E144" s="92" t="s">
        <v>117</v>
      </c>
      <c r="F144" s="92" t="s">
        <v>8080</v>
      </c>
      <c r="G144" s="92">
        <v>1</v>
      </c>
      <c r="H144" s="104">
        <v>115</v>
      </c>
      <c r="I144" s="95">
        <v>0.15</v>
      </c>
      <c r="J144" s="110">
        <f t="shared" si="2"/>
        <v>97.75</v>
      </c>
    </row>
    <row r="145" spans="1:10" ht="31.5" x14ac:dyDescent="0.25">
      <c r="A145" s="92">
        <v>141</v>
      </c>
      <c r="B145" s="93" t="s">
        <v>1324</v>
      </c>
      <c r="C145" s="92" t="s">
        <v>4732</v>
      </c>
      <c r="D145" s="92" t="s">
        <v>5298</v>
      </c>
      <c r="E145" s="92" t="s">
        <v>117</v>
      </c>
      <c r="F145" s="92" t="s">
        <v>8080</v>
      </c>
      <c r="G145" s="92">
        <v>1</v>
      </c>
      <c r="H145" s="104">
        <v>115</v>
      </c>
      <c r="I145" s="95">
        <v>0.15</v>
      </c>
      <c r="J145" s="110">
        <f t="shared" si="2"/>
        <v>97.75</v>
      </c>
    </row>
    <row r="146" spans="1:10" ht="31.5" x14ac:dyDescent="0.25">
      <c r="A146" s="92">
        <v>142</v>
      </c>
      <c r="B146" s="93" t="s">
        <v>1324</v>
      </c>
      <c r="C146" s="92" t="s">
        <v>4733</v>
      </c>
      <c r="D146" s="92" t="s">
        <v>5299</v>
      </c>
      <c r="E146" s="92" t="s">
        <v>117</v>
      </c>
      <c r="F146" s="92" t="s">
        <v>8080</v>
      </c>
      <c r="G146" s="92">
        <v>1</v>
      </c>
      <c r="H146" s="104">
        <v>115.5</v>
      </c>
      <c r="I146" s="95">
        <v>0.15</v>
      </c>
      <c r="J146" s="110">
        <f t="shared" si="2"/>
        <v>98.174999999999997</v>
      </c>
    </row>
    <row r="147" spans="1:10" ht="31.5" x14ac:dyDescent="0.25">
      <c r="A147" s="92">
        <v>143</v>
      </c>
      <c r="B147" s="93" t="s">
        <v>1324</v>
      </c>
      <c r="C147" s="92" t="s">
        <v>4733</v>
      </c>
      <c r="D147" s="92" t="s">
        <v>5299</v>
      </c>
      <c r="E147" s="92" t="s">
        <v>117</v>
      </c>
      <c r="F147" s="92" t="s">
        <v>8080</v>
      </c>
      <c r="G147" s="92">
        <v>1</v>
      </c>
      <c r="H147" s="104">
        <v>115.5</v>
      </c>
      <c r="I147" s="95">
        <v>0.15</v>
      </c>
      <c r="J147" s="110">
        <f t="shared" si="2"/>
        <v>98.174999999999997</v>
      </c>
    </row>
    <row r="148" spans="1:10" ht="15.75" x14ac:dyDescent="0.25">
      <c r="A148" s="92">
        <v>144</v>
      </c>
      <c r="B148" s="93" t="s">
        <v>1324</v>
      </c>
      <c r="C148" s="92" t="s">
        <v>4734</v>
      </c>
      <c r="D148" s="92" t="s">
        <v>5258</v>
      </c>
      <c r="E148" s="92" t="s">
        <v>117</v>
      </c>
      <c r="F148" s="92" t="s">
        <v>8080</v>
      </c>
      <c r="G148" s="92">
        <v>1</v>
      </c>
      <c r="H148" s="104">
        <v>77</v>
      </c>
      <c r="I148" s="95">
        <v>0.15</v>
      </c>
      <c r="J148" s="110">
        <f t="shared" si="2"/>
        <v>65.45</v>
      </c>
    </row>
    <row r="149" spans="1:10" ht="15.75" x14ac:dyDescent="0.25">
      <c r="A149" s="92">
        <v>145</v>
      </c>
      <c r="B149" s="93" t="s">
        <v>1324</v>
      </c>
      <c r="C149" s="92" t="s">
        <v>4735</v>
      </c>
      <c r="D149" s="92" t="s">
        <v>5258</v>
      </c>
      <c r="E149" s="92" t="s">
        <v>117</v>
      </c>
      <c r="F149" s="92" t="s">
        <v>8080</v>
      </c>
      <c r="G149" s="92">
        <v>1</v>
      </c>
      <c r="H149" s="104">
        <v>77</v>
      </c>
      <c r="I149" s="95">
        <v>0.15</v>
      </c>
      <c r="J149" s="110">
        <f t="shared" si="2"/>
        <v>65.45</v>
      </c>
    </row>
    <row r="150" spans="1:10" ht="15.75" x14ac:dyDescent="0.25">
      <c r="A150" s="92">
        <v>146</v>
      </c>
      <c r="B150" s="93" t="s">
        <v>1324</v>
      </c>
      <c r="C150" s="92" t="s">
        <v>4736</v>
      </c>
      <c r="D150" s="92" t="s">
        <v>5300</v>
      </c>
      <c r="E150" s="92" t="s">
        <v>117</v>
      </c>
      <c r="F150" s="92" t="s">
        <v>8080</v>
      </c>
      <c r="G150" s="92">
        <v>1</v>
      </c>
      <c r="H150" s="104">
        <v>67.5</v>
      </c>
      <c r="I150" s="95">
        <v>0.15</v>
      </c>
      <c r="J150" s="110">
        <f t="shared" si="2"/>
        <v>57.375</v>
      </c>
    </row>
    <row r="151" spans="1:10" ht="15.75" x14ac:dyDescent="0.25">
      <c r="A151" s="92">
        <v>147</v>
      </c>
      <c r="B151" s="93" t="s">
        <v>1324</v>
      </c>
      <c r="C151" s="92" t="s">
        <v>4737</v>
      </c>
      <c r="D151" s="92" t="s">
        <v>5301</v>
      </c>
      <c r="E151" s="92" t="s">
        <v>117</v>
      </c>
      <c r="F151" s="92" t="s">
        <v>8080</v>
      </c>
      <c r="G151" s="92">
        <v>1</v>
      </c>
      <c r="H151" s="104">
        <v>67.5</v>
      </c>
      <c r="I151" s="95">
        <v>0.15</v>
      </c>
      <c r="J151" s="110">
        <f t="shared" si="2"/>
        <v>57.375</v>
      </c>
    </row>
    <row r="152" spans="1:10" ht="15.75" x14ac:dyDescent="0.25">
      <c r="A152" s="92">
        <v>148</v>
      </c>
      <c r="B152" s="93" t="s">
        <v>1324</v>
      </c>
      <c r="C152" s="92" t="s">
        <v>4738</v>
      </c>
      <c r="D152" s="92" t="s">
        <v>5300</v>
      </c>
      <c r="E152" s="92" t="s">
        <v>117</v>
      </c>
      <c r="F152" s="92" t="s">
        <v>8080</v>
      </c>
      <c r="G152" s="92">
        <v>1</v>
      </c>
      <c r="H152" s="104">
        <v>67.5</v>
      </c>
      <c r="I152" s="95">
        <v>0.15</v>
      </c>
      <c r="J152" s="110">
        <f t="shared" si="2"/>
        <v>57.375</v>
      </c>
    </row>
    <row r="153" spans="1:10" ht="15.75" x14ac:dyDescent="0.25">
      <c r="A153" s="92">
        <v>149</v>
      </c>
      <c r="B153" s="93" t="s">
        <v>1324</v>
      </c>
      <c r="C153" s="92" t="s">
        <v>4739</v>
      </c>
      <c r="D153" s="92" t="s">
        <v>5301</v>
      </c>
      <c r="E153" s="92" t="s">
        <v>117</v>
      </c>
      <c r="F153" s="92" t="s">
        <v>8080</v>
      </c>
      <c r="G153" s="92">
        <v>1</v>
      </c>
      <c r="H153" s="104">
        <v>67.5</v>
      </c>
      <c r="I153" s="95">
        <v>0.15</v>
      </c>
      <c r="J153" s="110">
        <f t="shared" si="2"/>
        <v>57.375</v>
      </c>
    </row>
    <row r="154" spans="1:10" ht="31.5" x14ac:dyDescent="0.25">
      <c r="A154" s="92">
        <v>150</v>
      </c>
      <c r="B154" s="93" t="s">
        <v>1324</v>
      </c>
      <c r="C154" s="92" t="s">
        <v>4742</v>
      </c>
      <c r="D154" s="92" t="s">
        <v>5302</v>
      </c>
      <c r="E154" s="92" t="s">
        <v>117</v>
      </c>
      <c r="F154" s="92" t="s">
        <v>8080</v>
      </c>
      <c r="G154" s="92">
        <v>1</v>
      </c>
      <c r="H154" s="104">
        <v>120</v>
      </c>
      <c r="I154" s="95">
        <v>0.15</v>
      </c>
      <c r="J154" s="110">
        <f t="shared" si="2"/>
        <v>102</v>
      </c>
    </row>
    <row r="155" spans="1:10" ht="31.5" x14ac:dyDescent="0.25">
      <c r="A155" s="92">
        <v>151</v>
      </c>
      <c r="B155" s="93" t="s">
        <v>1324</v>
      </c>
      <c r="C155" s="92" t="s">
        <v>4742</v>
      </c>
      <c r="D155" s="92" t="s">
        <v>5302</v>
      </c>
      <c r="E155" s="92" t="s">
        <v>117</v>
      </c>
      <c r="F155" s="92" t="s">
        <v>8080</v>
      </c>
      <c r="G155" s="92">
        <v>1</v>
      </c>
      <c r="H155" s="104">
        <v>120</v>
      </c>
      <c r="I155" s="95">
        <v>0.15</v>
      </c>
      <c r="J155" s="110">
        <f t="shared" si="2"/>
        <v>102</v>
      </c>
    </row>
    <row r="156" spans="1:10" ht="31.5" x14ac:dyDescent="0.25">
      <c r="A156" s="92">
        <v>152</v>
      </c>
      <c r="B156" s="93" t="s">
        <v>1324</v>
      </c>
      <c r="C156" s="92" t="s">
        <v>4743</v>
      </c>
      <c r="D156" s="92" t="s">
        <v>5303</v>
      </c>
      <c r="E156" s="92" t="s">
        <v>117</v>
      </c>
      <c r="F156" s="92" t="s">
        <v>8080</v>
      </c>
      <c r="G156" s="92">
        <v>1</v>
      </c>
      <c r="H156" s="104">
        <v>120</v>
      </c>
      <c r="I156" s="95">
        <v>0.15</v>
      </c>
      <c r="J156" s="110">
        <f t="shared" si="2"/>
        <v>102</v>
      </c>
    </row>
    <row r="157" spans="1:10" ht="31.5" x14ac:dyDescent="0.25">
      <c r="A157" s="92">
        <v>153</v>
      </c>
      <c r="B157" s="93" t="s">
        <v>1324</v>
      </c>
      <c r="C157" s="92" t="s">
        <v>4743</v>
      </c>
      <c r="D157" s="92" t="s">
        <v>5303</v>
      </c>
      <c r="E157" s="92" t="s">
        <v>117</v>
      </c>
      <c r="F157" s="92" t="s">
        <v>8080</v>
      </c>
      <c r="G157" s="92">
        <v>1</v>
      </c>
      <c r="H157" s="104">
        <v>120</v>
      </c>
      <c r="I157" s="95">
        <v>0.15</v>
      </c>
      <c r="J157" s="110">
        <f t="shared" si="2"/>
        <v>102</v>
      </c>
    </row>
    <row r="158" spans="1:10" ht="31.5" x14ac:dyDescent="0.25">
      <c r="A158" s="92">
        <v>154</v>
      </c>
      <c r="B158" s="93" t="s">
        <v>1324</v>
      </c>
      <c r="C158" s="92" t="s">
        <v>4744</v>
      </c>
      <c r="D158" s="92" t="s">
        <v>5304</v>
      </c>
      <c r="E158" s="92" t="s">
        <v>117</v>
      </c>
      <c r="F158" s="92" t="s">
        <v>8080</v>
      </c>
      <c r="G158" s="92">
        <v>1</v>
      </c>
      <c r="H158" s="104">
        <v>120</v>
      </c>
      <c r="I158" s="95">
        <v>0.15</v>
      </c>
      <c r="J158" s="110">
        <f t="shared" si="2"/>
        <v>102</v>
      </c>
    </row>
    <row r="159" spans="1:10" ht="31.5" x14ac:dyDescent="0.25">
      <c r="A159" s="92">
        <v>155</v>
      </c>
      <c r="B159" s="93" t="s">
        <v>1324</v>
      </c>
      <c r="C159" s="92" t="s">
        <v>4744</v>
      </c>
      <c r="D159" s="92" t="s">
        <v>5304</v>
      </c>
      <c r="E159" s="92" t="s">
        <v>117</v>
      </c>
      <c r="F159" s="92" t="s">
        <v>8080</v>
      </c>
      <c r="G159" s="92">
        <v>1</v>
      </c>
      <c r="H159" s="104">
        <v>120</v>
      </c>
      <c r="I159" s="95">
        <v>0.15</v>
      </c>
      <c r="J159" s="110">
        <f t="shared" si="2"/>
        <v>102</v>
      </c>
    </row>
    <row r="160" spans="1:10" ht="15.75" x14ac:dyDescent="0.25">
      <c r="A160" s="92">
        <v>156</v>
      </c>
      <c r="B160" s="93" t="s">
        <v>1324</v>
      </c>
      <c r="C160" s="92" t="s">
        <v>4745</v>
      </c>
      <c r="D160" s="92" t="s">
        <v>5245</v>
      </c>
      <c r="E160" s="92" t="s">
        <v>117</v>
      </c>
      <c r="F160" s="92" t="s">
        <v>8080</v>
      </c>
      <c r="G160" s="92">
        <v>1</v>
      </c>
      <c r="H160" s="104">
        <v>105</v>
      </c>
      <c r="I160" s="95">
        <v>0.15</v>
      </c>
      <c r="J160" s="110">
        <f t="shared" si="2"/>
        <v>89.25</v>
      </c>
    </row>
    <row r="161" spans="1:10" ht="15.75" x14ac:dyDescent="0.25">
      <c r="A161" s="92">
        <v>157</v>
      </c>
      <c r="B161" s="93" t="s">
        <v>1324</v>
      </c>
      <c r="C161" s="92" t="s">
        <v>4745</v>
      </c>
      <c r="D161" s="92" t="s">
        <v>5245</v>
      </c>
      <c r="E161" s="92" t="s">
        <v>117</v>
      </c>
      <c r="F161" s="92" t="s">
        <v>8080</v>
      </c>
      <c r="G161" s="92">
        <v>1</v>
      </c>
      <c r="H161" s="104">
        <v>105</v>
      </c>
      <c r="I161" s="95">
        <v>0.15</v>
      </c>
      <c r="J161" s="110">
        <f t="shared" si="2"/>
        <v>89.25</v>
      </c>
    </row>
    <row r="162" spans="1:10" ht="31.5" x14ac:dyDescent="0.25">
      <c r="A162" s="92">
        <v>158</v>
      </c>
      <c r="B162" s="93" t="s">
        <v>1324</v>
      </c>
      <c r="C162" s="92" t="s">
        <v>4746</v>
      </c>
      <c r="D162" s="92" t="s">
        <v>5246</v>
      </c>
      <c r="E162" s="92" t="s">
        <v>117</v>
      </c>
      <c r="F162" s="92" t="s">
        <v>8080</v>
      </c>
      <c r="G162" s="92">
        <v>1</v>
      </c>
      <c r="H162" s="104">
        <v>105</v>
      </c>
      <c r="I162" s="95">
        <v>0.15</v>
      </c>
      <c r="J162" s="110">
        <f t="shared" si="2"/>
        <v>89.25</v>
      </c>
    </row>
    <row r="163" spans="1:10" ht="31.5" x14ac:dyDescent="0.25">
      <c r="A163" s="92">
        <v>159</v>
      </c>
      <c r="B163" s="93" t="s">
        <v>1324</v>
      </c>
      <c r="C163" s="92" t="s">
        <v>4746</v>
      </c>
      <c r="D163" s="92" t="s">
        <v>5246</v>
      </c>
      <c r="E163" s="92" t="s">
        <v>117</v>
      </c>
      <c r="F163" s="92" t="s">
        <v>8080</v>
      </c>
      <c r="G163" s="92">
        <v>1</v>
      </c>
      <c r="H163" s="104">
        <v>105</v>
      </c>
      <c r="I163" s="95">
        <v>0.15</v>
      </c>
      <c r="J163" s="110">
        <f t="shared" si="2"/>
        <v>89.25</v>
      </c>
    </row>
    <row r="164" spans="1:10" ht="15.75" x14ac:dyDescent="0.25">
      <c r="A164" s="92">
        <v>160</v>
      </c>
      <c r="B164" s="93" t="s">
        <v>1324</v>
      </c>
      <c r="C164" s="92" t="s">
        <v>4747</v>
      </c>
      <c r="D164" s="92" t="s">
        <v>5305</v>
      </c>
      <c r="E164" s="92" t="s">
        <v>117</v>
      </c>
      <c r="F164" s="92" t="s">
        <v>8080</v>
      </c>
      <c r="G164" s="92">
        <v>1</v>
      </c>
      <c r="H164" s="104">
        <v>105</v>
      </c>
      <c r="I164" s="95">
        <v>0.15</v>
      </c>
      <c r="J164" s="110">
        <f t="shared" si="2"/>
        <v>89.25</v>
      </c>
    </row>
    <row r="165" spans="1:10" ht="15.75" x14ac:dyDescent="0.25">
      <c r="A165" s="92">
        <v>161</v>
      </c>
      <c r="B165" s="93" t="s">
        <v>1324</v>
      </c>
      <c r="C165" s="92" t="s">
        <v>4747</v>
      </c>
      <c r="D165" s="92" t="s">
        <v>5305</v>
      </c>
      <c r="E165" s="92" t="s">
        <v>117</v>
      </c>
      <c r="F165" s="92" t="s">
        <v>8080</v>
      </c>
      <c r="G165" s="92">
        <v>1</v>
      </c>
      <c r="H165" s="104">
        <v>105</v>
      </c>
      <c r="I165" s="95">
        <v>0.15</v>
      </c>
      <c r="J165" s="110">
        <f t="shared" si="2"/>
        <v>89.25</v>
      </c>
    </row>
    <row r="166" spans="1:10" ht="31.5" x14ac:dyDescent="0.25">
      <c r="A166" s="92">
        <v>162</v>
      </c>
      <c r="B166" s="93" t="s">
        <v>1324</v>
      </c>
      <c r="C166" s="92" t="s">
        <v>4748</v>
      </c>
      <c r="D166" s="92" t="s">
        <v>5306</v>
      </c>
      <c r="E166" s="92" t="s">
        <v>117</v>
      </c>
      <c r="F166" s="92" t="s">
        <v>8080</v>
      </c>
      <c r="G166" s="92">
        <v>1</v>
      </c>
      <c r="H166" s="104">
        <v>60</v>
      </c>
      <c r="I166" s="95">
        <v>0.15</v>
      </c>
      <c r="J166" s="110">
        <f t="shared" si="2"/>
        <v>51</v>
      </c>
    </row>
    <row r="167" spans="1:10" ht="31.5" x14ac:dyDescent="0.25">
      <c r="A167" s="92">
        <v>163</v>
      </c>
      <c r="B167" s="93" t="s">
        <v>1324</v>
      </c>
      <c r="C167" s="92" t="s">
        <v>4749</v>
      </c>
      <c r="D167" s="92" t="s">
        <v>5307</v>
      </c>
      <c r="E167" s="92" t="s">
        <v>117</v>
      </c>
      <c r="F167" s="92" t="s">
        <v>8080</v>
      </c>
      <c r="G167" s="92">
        <v>1</v>
      </c>
      <c r="H167" s="104">
        <v>111</v>
      </c>
      <c r="I167" s="95">
        <v>0.15</v>
      </c>
      <c r="J167" s="110">
        <f t="shared" si="2"/>
        <v>94.35</v>
      </c>
    </row>
    <row r="168" spans="1:10" ht="31.5" x14ac:dyDescent="0.25">
      <c r="A168" s="92">
        <v>164</v>
      </c>
      <c r="B168" s="93" t="s">
        <v>1324</v>
      </c>
      <c r="C168" s="92" t="s">
        <v>4749</v>
      </c>
      <c r="D168" s="92" t="s">
        <v>5307</v>
      </c>
      <c r="E168" s="92" t="s">
        <v>117</v>
      </c>
      <c r="F168" s="92" t="s">
        <v>8080</v>
      </c>
      <c r="G168" s="92">
        <v>1</v>
      </c>
      <c r="H168" s="104">
        <v>111</v>
      </c>
      <c r="I168" s="95">
        <v>0.15</v>
      </c>
      <c r="J168" s="110">
        <f t="shared" si="2"/>
        <v>94.35</v>
      </c>
    </row>
    <row r="169" spans="1:10" ht="31.5" x14ac:dyDescent="0.25">
      <c r="A169" s="92">
        <v>165</v>
      </c>
      <c r="B169" s="93" t="s">
        <v>1324</v>
      </c>
      <c r="C169" s="92" t="s">
        <v>4750</v>
      </c>
      <c r="D169" s="92" t="s">
        <v>5308</v>
      </c>
      <c r="E169" s="92" t="s">
        <v>117</v>
      </c>
      <c r="F169" s="92" t="s">
        <v>8080</v>
      </c>
      <c r="G169" s="92">
        <v>1</v>
      </c>
      <c r="H169" s="104">
        <v>111</v>
      </c>
      <c r="I169" s="95">
        <v>0.15</v>
      </c>
      <c r="J169" s="110">
        <f t="shared" si="2"/>
        <v>94.35</v>
      </c>
    </row>
    <row r="170" spans="1:10" ht="31.5" x14ac:dyDescent="0.25">
      <c r="A170" s="92">
        <v>166</v>
      </c>
      <c r="B170" s="93" t="s">
        <v>1324</v>
      </c>
      <c r="C170" s="92" t="s">
        <v>4750</v>
      </c>
      <c r="D170" s="92" t="s">
        <v>5308</v>
      </c>
      <c r="E170" s="92" t="s">
        <v>117</v>
      </c>
      <c r="F170" s="92" t="s">
        <v>8080</v>
      </c>
      <c r="G170" s="92">
        <v>1</v>
      </c>
      <c r="H170" s="104">
        <v>111</v>
      </c>
      <c r="I170" s="95">
        <v>0.15</v>
      </c>
      <c r="J170" s="110">
        <f t="shared" si="2"/>
        <v>94.35</v>
      </c>
    </row>
    <row r="171" spans="1:10" ht="31.5" x14ac:dyDescent="0.25">
      <c r="A171" s="92">
        <v>167</v>
      </c>
      <c r="B171" s="93" t="s">
        <v>1324</v>
      </c>
      <c r="C171" s="92" t="s">
        <v>4751</v>
      </c>
      <c r="D171" s="92" t="s">
        <v>5309</v>
      </c>
      <c r="E171" s="92" t="s">
        <v>117</v>
      </c>
      <c r="F171" s="92" t="s">
        <v>8080</v>
      </c>
      <c r="G171" s="92">
        <v>1</v>
      </c>
      <c r="H171" s="104">
        <v>111</v>
      </c>
      <c r="I171" s="95">
        <v>0.15</v>
      </c>
      <c r="J171" s="110">
        <f t="shared" si="2"/>
        <v>94.35</v>
      </c>
    </row>
    <row r="172" spans="1:10" ht="31.5" x14ac:dyDescent="0.25">
      <c r="A172" s="92">
        <v>168</v>
      </c>
      <c r="B172" s="93" t="s">
        <v>1324</v>
      </c>
      <c r="C172" s="92" t="s">
        <v>4751</v>
      </c>
      <c r="D172" s="92" t="s">
        <v>5309</v>
      </c>
      <c r="E172" s="92" t="s">
        <v>117</v>
      </c>
      <c r="F172" s="92" t="s">
        <v>8080</v>
      </c>
      <c r="G172" s="92">
        <v>1</v>
      </c>
      <c r="H172" s="104">
        <v>111</v>
      </c>
      <c r="I172" s="95">
        <v>0.15</v>
      </c>
      <c r="J172" s="110">
        <f t="shared" si="2"/>
        <v>94.35</v>
      </c>
    </row>
    <row r="173" spans="1:10" ht="31.5" x14ac:dyDescent="0.25">
      <c r="A173" s="92">
        <v>169</v>
      </c>
      <c r="B173" s="93" t="s">
        <v>1324</v>
      </c>
      <c r="C173" s="92" t="s">
        <v>4752</v>
      </c>
      <c r="D173" s="92" t="s">
        <v>5310</v>
      </c>
      <c r="E173" s="92" t="s">
        <v>117</v>
      </c>
      <c r="F173" s="92" t="s">
        <v>8080</v>
      </c>
      <c r="G173" s="92">
        <v>1</v>
      </c>
      <c r="H173" s="104">
        <v>111</v>
      </c>
      <c r="I173" s="95">
        <v>0.15</v>
      </c>
      <c r="J173" s="110">
        <f t="shared" si="2"/>
        <v>94.35</v>
      </c>
    </row>
    <row r="174" spans="1:10" ht="31.5" x14ac:dyDescent="0.25">
      <c r="A174" s="92">
        <v>170</v>
      </c>
      <c r="B174" s="93" t="s">
        <v>1324</v>
      </c>
      <c r="C174" s="92" t="s">
        <v>4752</v>
      </c>
      <c r="D174" s="92" t="s">
        <v>5310</v>
      </c>
      <c r="E174" s="92" t="s">
        <v>117</v>
      </c>
      <c r="F174" s="92" t="s">
        <v>8080</v>
      </c>
      <c r="G174" s="92">
        <v>1</v>
      </c>
      <c r="H174" s="104">
        <v>111</v>
      </c>
      <c r="I174" s="95">
        <v>0.15</v>
      </c>
      <c r="J174" s="110">
        <f t="shared" si="2"/>
        <v>94.35</v>
      </c>
    </row>
    <row r="175" spans="1:10" ht="31.5" x14ac:dyDescent="0.25">
      <c r="A175" s="92">
        <v>171</v>
      </c>
      <c r="B175" s="93" t="s">
        <v>1324</v>
      </c>
      <c r="C175" s="92" t="s">
        <v>4753</v>
      </c>
      <c r="D175" s="92" t="s">
        <v>5311</v>
      </c>
      <c r="E175" s="92" t="s">
        <v>117</v>
      </c>
      <c r="F175" s="92" t="s">
        <v>8080</v>
      </c>
      <c r="G175" s="92">
        <v>1</v>
      </c>
      <c r="H175" s="104">
        <v>111</v>
      </c>
      <c r="I175" s="95">
        <v>0.15</v>
      </c>
      <c r="J175" s="110">
        <f t="shared" si="2"/>
        <v>94.35</v>
      </c>
    </row>
    <row r="176" spans="1:10" ht="31.5" x14ac:dyDescent="0.25">
      <c r="A176" s="92">
        <v>172</v>
      </c>
      <c r="B176" s="93" t="s">
        <v>1324</v>
      </c>
      <c r="C176" s="92" t="s">
        <v>4753</v>
      </c>
      <c r="D176" s="92" t="s">
        <v>5311</v>
      </c>
      <c r="E176" s="92" t="s">
        <v>117</v>
      </c>
      <c r="F176" s="92" t="s">
        <v>8080</v>
      </c>
      <c r="G176" s="92">
        <v>1</v>
      </c>
      <c r="H176" s="104">
        <v>111</v>
      </c>
      <c r="I176" s="95">
        <v>0.15</v>
      </c>
      <c r="J176" s="110">
        <f t="shared" si="2"/>
        <v>94.35</v>
      </c>
    </row>
    <row r="177" spans="1:10" ht="31.5" x14ac:dyDescent="0.25">
      <c r="A177" s="92">
        <v>173</v>
      </c>
      <c r="B177" s="93" t="s">
        <v>1324</v>
      </c>
      <c r="C177" s="92" t="s">
        <v>4754</v>
      </c>
      <c r="D177" s="92" t="s">
        <v>5312</v>
      </c>
      <c r="E177" s="92" t="s">
        <v>117</v>
      </c>
      <c r="F177" s="92" t="s">
        <v>8080</v>
      </c>
      <c r="G177" s="92">
        <v>1</v>
      </c>
      <c r="H177" s="104">
        <v>111</v>
      </c>
      <c r="I177" s="95">
        <v>0.15</v>
      </c>
      <c r="J177" s="110">
        <f t="shared" si="2"/>
        <v>94.35</v>
      </c>
    </row>
    <row r="178" spans="1:10" ht="31.5" x14ac:dyDescent="0.25">
      <c r="A178" s="92">
        <v>174</v>
      </c>
      <c r="B178" s="93" t="s">
        <v>1324</v>
      </c>
      <c r="C178" s="92" t="s">
        <v>4754</v>
      </c>
      <c r="D178" s="92" t="s">
        <v>5312</v>
      </c>
      <c r="E178" s="92" t="s">
        <v>117</v>
      </c>
      <c r="F178" s="92" t="s">
        <v>8080</v>
      </c>
      <c r="G178" s="92">
        <v>1</v>
      </c>
      <c r="H178" s="104">
        <v>111</v>
      </c>
      <c r="I178" s="95">
        <v>0.15</v>
      </c>
      <c r="J178" s="110">
        <f t="shared" si="2"/>
        <v>94.35</v>
      </c>
    </row>
    <row r="179" spans="1:10" ht="31.5" x14ac:dyDescent="0.25">
      <c r="A179" s="92">
        <v>175</v>
      </c>
      <c r="B179" s="93" t="s">
        <v>1324</v>
      </c>
      <c r="C179" s="92" t="s">
        <v>4755</v>
      </c>
      <c r="D179" s="92" t="s">
        <v>5313</v>
      </c>
      <c r="E179" s="92" t="s">
        <v>117</v>
      </c>
      <c r="F179" s="92" t="s">
        <v>8080</v>
      </c>
      <c r="G179" s="92">
        <v>1</v>
      </c>
      <c r="H179" s="104">
        <v>111</v>
      </c>
      <c r="I179" s="95">
        <v>0.15</v>
      </c>
      <c r="J179" s="110">
        <f t="shared" si="2"/>
        <v>94.35</v>
      </c>
    </row>
    <row r="180" spans="1:10" ht="31.5" x14ac:dyDescent="0.25">
      <c r="A180" s="92">
        <v>176</v>
      </c>
      <c r="B180" s="93" t="s">
        <v>1324</v>
      </c>
      <c r="C180" s="92" t="s">
        <v>4755</v>
      </c>
      <c r="D180" s="92" t="s">
        <v>5313</v>
      </c>
      <c r="E180" s="92" t="s">
        <v>117</v>
      </c>
      <c r="F180" s="92" t="s">
        <v>8080</v>
      </c>
      <c r="G180" s="92">
        <v>1</v>
      </c>
      <c r="H180" s="104">
        <v>111</v>
      </c>
      <c r="I180" s="95">
        <v>0.15</v>
      </c>
      <c r="J180" s="110">
        <f t="shared" si="2"/>
        <v>94.35</v>
      </c>
    </row>
    <row r="181" spans="1:10" ht="31.5" x14ac:dyDescent="0.25">
      <c r="A181" s="92">
        <v>177</v>
      </c>
      <c r="B181" s="93" t="s">
        <v>1324</v>
      </c>
      <c r="C181" s="92" t="s">
        <v>4756</v>
      </c>
      <c r="D181" s="92" t="s">
        <v>5314</v>
      </c>
      <c r="E181" s="92" t="s">
        <v>117</v>
      </c>
      <c r="F181" s="92" t="s">
        <v>8080</v>
      </c>
      <c r="G181" s="92">
        <v>1</v>
      </c>
      <c r="H181" s="104">
        <v>111</v>
      </c>
      <c r="I181" s="95">
        <v>0.15</v>
      </c>
      <c r="J181" s="110">
        <f t="shared" si="2"/>
        <v>94.35</v>
      </c>
    </row>
    <row r="182" spans="1:10" ht="31.5" x14ac:dyDescent="0.25">
      <c r="A182" s="92">
        <v>178</v>
      </c>
      <c r="B182" s="93" t="s">
        <v>1324</v>
      </c>
      <c r="C182" s="92" t="s">
        <v>4756</v>
      </c>
      <c r="D182" s="92" t="s">
        <v>5314</v>
      </c>
      <c r="E182" s="92" t="s">
        <v>117</v>
      </c>
      <c r="F182" s="92" t="s">
        <v>8080</v>
      </c>
      <c r="G182" s="92">
        <v>1</v>
      </c>
      <c r="H182" s="104">
        <v>111</v>
      </c>
      <c r="I182" s="95">
        <v>0.15</v>
      </c>
      <c r="J182" s="110">
        <f t="shared" si="2"/>
        <v>94.35</v>
      </c>
    </row>
    <row r="183" spans="1:10" ht="15.75" x14ac:dyDescent="0.25">
      <c r="A183" s="92">
        <v>179</v>
      </c>
      <c r="B183" s="93" t="s">
        <v>1324</v>
      </c>
      <c r="C183" s="92" t="s">
        <v>4774</v>
      </c>
      <c r="D183" s="92" t="s">
        <v>5315</v>
      </c>
      <c r="E183" s="92" t="s">
        <v>117</v>
      </c>
      <c r="F183" s="92" t="s">
        <v>8080</v>
      </c>
      <c r="G183" s="92">
        <v>1</v>
      </c>
      <c r="H183" s="104">
        <v>1439.6</v>
      </c>
      <c r="I183" s="95">
        <v>0.15</v>
      </c>
      <c r="J183" s="110">
        <f t="shared" si="2"/>
        <v>1223.6599999999999</v>
      </c>
    </row>
    <row r="184" spans="1:10" ht="15.75" x14ac:dyDescent="0.25">
      <c r="A184" s="92">
        <v>180</v>
      </c>
      <c r="B184" s="93" t="s">
        <v>1324</v>
      </c>
      <c r="C184" s="92" t="s">
        <v>4774</v>
      </c>
      <c r="D184" s="92" t="s">
        <v>5315</v>
      </c>
      <c r="E184" s="92" t="s">
        <v>117</v>
      </c>
      <c r="F184" s="92" t="s">
        <v>8080</v>
      </c>
      <c r="G184" s="92">
        <v>1</v>
      </c>
      <c r="H184" s="104">
        <v>1439.6</v>
      </c>
      <c r="I184" s="95">
        <v>0.15</v>
      </c>
      <c r="J184" s="110">
        <f t="shared" si="2"/>
        <v>1223.6599999999999</v>
      </c>
    </row>
    <row r="185" spans="1:10" ht="15.75" x14ac:dyDescent="0.25">
      <c r="A185" s="92">
        <v>181</v>
      </c>
      <c r="B185" s="93" t="s">
        <v>1324</v>
      </c>
      <c r="C185" s="92" t="s">
        <v>4774</v>
      </c>
      <c r="D185" s="92" t="s">
        <v>5315</v>
      </c>
      <c r="E185" s="92" t="s">
        <v>117</v>
      </c>
      <c r="F185" s="92" t="s">
        <v>8080</v>
      </c>
      <c r="G185" s="92">
        <v>1</v>
      </c>
      <c r="H185" s="104">
        <v>1439.6</v>
      </c>
      <c r="I185" s="95">
        <v>0.15</v>
      </c>
      <c r="J185" s="110">
        <f t="shared" si="2"/>
        <v>1223.6599999999999</v>
      </c>
    </row>
    <row r="186" spans="1:10" ht="15.75" x14ac:dyDescent="0.25">
      <c r="A186" s="92">
        <v>182</v>
      </c>
      <c r="B186" s="93" t="s">
        <v>1324</v>
      </c>
      <c r="C186" s="92" t="s">
        <v>4788</v>
      </c>
      <c r="D186" s="92" t="s">
        <v>5316</v>
      </c>
      <c r="E186" s="92" t="s">
        <v>117</v>
      </c>
      <c r="F186" s="92" t="s">
        <v>8080</v>
      </c>
      <c r="G186" s="92">
        <v>1</v>
      </c>
      <c r="H186" s="104">
        <v>50</v>
      </c>
      <c r="I186" s="95">
        <v>0.15</v>
      </c>
      <c r="J186" s="110">
        <f t="shared" si="2"/>
        <v>42.5</v>
      </c>
    </row>
    <row r="187" spans="1:10" ht="63" x14ac:dyDescent="0.25">
      <c r="A187" s="92">
        <v>183</v>
      </c>
      <c r="B187" s="93" t="s">
        <v>1324</v>
      </c>
      <c r="C187" s="92" t="s">
        <v>4789</v>
      </c>
      <c r="D187" s="92" t="s">
        <v>5317</v>
      </c>
      <c r="E187" s="92" t="s">
        <v>117</v>
      </c>
      <c r="F187" s="92" t="s">
        <v>8080</v>
      </c>
      <c r="G187" s="92">
        <v>1</v>
      </c>
      <c r="H187" s="104">
        <v>107.5</v>
      </c>
      <c r="I187" s="95">
        <v>0.15</v>
      </c>
      <c r="J187" s="110">
        <f t="shared" si="2"/>
        <v>91.375</v>
      </c>
    </row>
    <row r="188" spans="1:10" ht="15.75" x14ac:dyDescent="0.25">
      <c r="A188" s="92">
        <v>184</v>
      </c>
      <c r="B188" s="93" t="s">
        <v>1324</v>
      </c>
      <c r="C188" s="92" t="s">
        <v>4792</v>
      </c>
      <c r="D188" s="92" t="s">
        <v>5318</v>
      </c>
      <c r="E188" s="92" t="s">
        <v>117</v>
      </c>
      <c r="F188" s="92" t="s">
        <v>8080</v>
      </c>
      <c r="G188" s="92">
        <v>1</v>
      </c>
      <c r="H188" s="104">
        <v>11.1</v>
      </c>
      <c r="I188" s="95">
        <v>0.15</v>
      </c>
      <c r="J188" s="110">
        <f t="shared" si="2"/>
        <v>9.4349999999999987</v>
      </c>
    </row>
    <row r="189" spans="1:10" ht="15.75" x14ac:dyDescent="0.25">
      <c r="A189" s="92">
        <v>185</v>
      </c>
      <c r="B189" s="93" t="s">
        <v>1324</v>
      </c>
      <c r="C189" s="92" t="s">
        <v>1658</v>
      </c>
      <c r="D189" s="92" t="s">
        <v>1731</v>
      </c>
      <c r="E189" s="92" t="s">
        <v>117</v>
      </c>
      <c r="F189" s="92" t="s">
        <v>8080</v>
      </c>
      <c r="G189" s="92">
        <v>1</v>
      </c>
      <c r="H189" s="104">
        <v>291.3</v>
      </c>
      <c r="I189" s="95">
        <v>0.15</v>
      </c>
      <c r="J189" s="110">
        <f t="shared" si="2"/>
        <v>247.60499999999999</v>
      </c>
    </row>
    <row r="190" spans="1:10" ht="15.75" x14ac:dyDescent="0.25">
      <c r="A190" s="92">
        <v>186</v>
      </c>
      <c r="B190" s="93" t="s">
        <v>1324</v>
      </c>
      <c r="C190" s="92" t="s">
        <v>1658</v>
      </c>
      <c r="D190" s="92" t="s">
        <v>1731</v>
      </c>
      <c r="E190" s="92" t="s">
        <v>117</v>
      </c>
      <c r="F190" s="92" t="s">
        <v>8080</v>
      </c>
      <c r="G190" s="92">
        <v>1</v>
      </c>
      <c r="H190" s="104">
        <v>291.3</v>
      </c>
      <c r="I190" s="95">
        <v>0.15</v>
      </c>
      <c r="J190" s="110">
        <f t="shared" si="2"/>
        <v>247.60499999999999</v>
      </c>
    </row>
    <row r="191" spans="1:10" ht="15.75" x14ac:dyDescent="0.25">
      <c r="A191" s="92">
        <v>187</v>
      </c>
      <c r="B191" s="93" t="s">
        <v>1324</v>
      </c>
      <c r="C191" s="92" t="s">
        <v>1658</v>
      </c>
      <c r="D191" s="92" t="s">
        <v>1731</v>
      </c>
      <c r="E191" s="92" t="s">
        <v>117</v>
      </c>
      <c r="F191" s="92" t="s">
        <v>8080</v>
      </c>
      <c r="G191" s="92">
        <v>1</v>
      </c>
      <c r="H191" s="104">
        <v>291.3</v>
      </c>
      <c r="I191" s="95">
        <v>0.15</v>
      </c>
      <c r="J191" s="110">
        <f t="shared" si="2"/>
        <v>247.60499999999999</v>
      </c>
    </row>
    <row r="192" spans="1:10" ht="15.75" x14ac:dyDescent="0.25">
      <c r="A192" s="92">
        <v>188</v>
      </c>
      <c r="B192" s="93" t="s">
        <v>1324</v>
      </c>
      <c r="C192" s="92" t="s">
        <v>1659</v>
      </c>
      <c r="D192" s="92" t="s">
        <v>1732</v>
      </c>
      <c r="E192" s="92" t="s">
        <v>117</v>
      </c>
      <c r="F192" s="92" t="s">
        <v>8080</v>
      </c>
      <c r="G192" s="92">
        <v>1</v>
      </c>
      <c r="H192" s="104">
        <v>291.3</v>
      </c>
      <c r="I192" s="95">
        <v>0.15</v>
      </c>
      <c r="J192" s="110">
        <f t="shared" si="2"/>
        <v>247.60499999999999</v>
      </c>
    </row>
    <row r="193" spans="1:10" ht="15.75" x14ac:dyDescent="0.25">
      <c r="A193" s="92">
        <v>189</v>
      </c>
      <c r="B193" s="93" t="s">
        <v>1324</v>
      </c>
      <c r="C193" s="92" t="s">
        <v>1659</v>
      </c>
      <c r="D193" s="92" t="s">
        <v>1732</v>
      </c>
      <c r="E193" s="92" t="s">
        <v>117</v>
      </c>
      <c r="F193" s="92" t="s">
        <v>8080</v>
      </c>
      <c r="G193" s="92">
        <v>1</v>
      </c>
      <c r="H193" s="104">
        <v>291.3</v>
      </c>
      <c r="I193" s="95">
        <v>0.15</v>
      </c>
      <c r="J193" s="110">
        <f t="shared" si="2"/>
        <v>247.60499999999999</v>
      </c>
    </row>
    <row r="194" spans="1:10" ht="15.75" x14ac:dyDescent="0.25">
      <c r="A194" s="92">
        <v>190</v>
      </c>
      <c r="B194" s="93" t="s">
        <v>1324</v>
      </c>
      <c r="C194" s="92" t="s">
        <v>1659</v>
      </c>
      <c r="D194" s="92" t="s">
        <v>1732</v>
      </c>
      <c r="E194" s="92" t="s">
        <v>117</v>
      </c>
      <c r="F194" s="92" t="s">
        <v>8080</v>
      </c>
      <c r="G194" s="92">
        <v>1</v>
      </c>
      <c r="H194" s="104">
        <v>291.3</v>
      </c>
      <c r="I194" s="95">
        <v>0.15</v>
      </c>
      <c r="J194" s="110">
        <f t="shared" si="2"/>
        <v>247.60499999999999</v>
      </c>
    </row>
    <row r="195" spans="1:10" ht="15.75" x14ac:dyDescent="0.25">
      <c r="A195" s="92">
        <v>191</v>
      </c>
      <c r="B195" s="93" t="s">
        <v>1324</v>
      </c>
      <c r="C195" s="92" t="s">
        <v>1660</v>
      </c>
      <c r="D195" s="92" t="s">
        <v>1733</v>
      </c>
      <c r="E195" s="92" t="s">
        <v>117</v>
      </c>
      <c r="F195" s="92" t="s">
        <v>8080</v>
      </c>
      <c r="G195" s="92">
        <v>1</v>
      </c>
      <c r="H195" s="104">
        <v>291.3</v>
      </c>
      <c r="I195" s="95">
        <v>0.15</v>
      </c>
      <c r="J195" s="110">
        <f t="shared" si="2"/>
        <v>247.60499999999999</v>
      </c>
    </row>
    <row r="196" spans="1:10" ht="15.75" x14ac:dyDescent="0.25">
      <c r="A196" s="92">
        <v>192</v>
      </c>
      <c r="B196" s="93" t="s">
        <v>1324</v>
      </c>
      <c r="C196" s="92" t="s">
        <v>1660</v>
      </c>
      <c r="D196" s="92" t="s">
        <v>1733</v>
      </c>
      <c r="E196" s="92" t="s">
        <v>117</v>
      </c>
      <c r="F196" s="92" t="s">
        <v>8080</v>
      </c>
      <c r="G196" s="92">
        <v>1</v>
      </c>
      <c r="H196" s="104">
        <v>291.3</v>
      </c>
      <c r="I196" s="95">
        <v>0.15</v>
      </c>
      <c r="J196" s="110">
        <f t="shared" si="2"/>
        <v>247.60499999999999</v>
      </c>
    </row>
    <row r="197" spans="1:10" ht="15.75" x14ac:dyDescent="0.25">
      <c r="A197" s="92">
        <v>193</v>
      </c>
      <c r="B197" s="93" t="s">
        <v>1324</v>
      </c>
      <c r="C197" s="92" t="s">
        <v>1660</v>
      </c>
      <c r="D197" s="92" t="s">
        <v>1733</v>
      </c>
      <c r="E197" s="92" t="s">
        <v>117</v>
      </c>
      <c r="F197" s="92" t="s">
        <v>8080</v>
      </c>
      <c r="G197" s="92">
        <v>1</v>
      </c>
      <c r="H197" s="104">
        <v>291.3</v>
      </c>
      <c r="I197" s="95">
        <v>0.15</v>
      </c>
      <c r="J197" s="110">
        <f t="shared" ref="J197:J260" si="3">H197*(1-I197)</f>
        <v>247.60499999999999</v>
      </c>
    </row>
    <row r="198" spans="1:10" ht="15.75" x14ac:dyDescent="0.25">
      <c r="A198" s="92">
        <v>194</v>
      </c>
      <c r="B198" s="93" t="s">
        <v>1324</v>
      </c>
      <c r="C198" s="92" t="s">
        <v>1661</v>
      </c>
      <c r="D198" s="92" t="s">
        <v>1734</v>
      </c>
      <c r="E198" s="92" t="s">
        <v>117</v>
      </c>
      <c r="F198" s="92" t="s">
        <v>8080</v>
      </c>
      <c r="G198" s="92">
        <v>1</v>
      </c>
      <c r="H198" s="104">
        <v>291.3</v>
      </c>
      <c r="I198" s="95">
        <v>0.15</v>
      </c>
      <c r="J198" s="110">
        <f t="shared" si="3"/>
        <v>247.60499999999999</v>
      </c>
    </row>
    <row r="199" spans="1:10" ht="15.75" x14ac:dyDescent="0.25">
      <c r="A199" s="92">
        <v>195</v>
      </c>
      <c r="B199" s="93" t="s">
        <v>1324</v>
      </c>
      <c r="C199" s="92" t="s">
        <v>1661</v>
      </c>
      <c r="D199" s="92" t="s">
        <v>1734</v>
      </c>
      <c r="E199" s="92" t="s">
        <v>117</v>
      </c>
      <c r="F199" s="92" t="s">
        <v>8080</v>
      </c>
      <c r="G199" s="92">
        <v>1</v>
      </c>
      <c r="H199" s="104">
        <v>291.3</v>
      </c>
      <c r="I199" s="95">
        <v>0.15</v>
      </c>
      <c r="J199" s="110">
        <f t="shared" si="3"/>
        <v>247.60499999999999</v>
      </c>
    </row>
    <row r="200" spans="1:10" ht="15.75" x14ac:dyDescent="0.25">
      <c r="A200" s="92">
        <v>196</v>
      </c>
      <c r="B200" s="93" t="s">
        <v>1324</v>
      </c>
      <c r="C200" s="92" t="s">
        <v>1661</v>
      </c>
      <c r="D200" s="92" t="s">
        <v>1734</v>
      </c>
      <c r="E200" s="92" t="s">
        <v>117</v>
      </c>
      <c r="F200" s="92" t="s">
        <v>8080</v>
      </c>
      <c r="G200" s="92">
        <v>1</v>
      </c>
      <c r="H200" s="104">
        <v>291.3</v>
      </c>
      <c r="I200" s="95">
        <v>0.15</v>
      </c>
      <c r="J200" s="110">
        <f t="shared" si="3"/>
        <v>247.60499999999999</v>
      </c>
    </row>
    <row r="201" spans="1:10" ht="15.75" x14ac:dyDescent="0.25">
      <c r="A201" s="92">
        <v>197</v>
      </c>
      <c r="B201" s="93" t="s">
        <v>1324</v>
      </c>
      <c r="C201" s="92" t="s">
        <v>1671</v>
      </c>
      <c r="D201" s="92" t="s">
        <v>1744</v>
      </c>
      <c r="E201" s="92" t="s">
        <v>117</v>
      </c>
      <c r="F201" s="92" t="s">
        <v>8080</v>
      </c>
      <c r="G201" s="92">
        <v>1</v>
      </c>
      <c r="H201" s="104">
        <v>87.7</v>
      </c>
      <c r="I201" s="95">
        <v>0.15</v>
      </c>
      <c r="J201" s="110">
        <f t="shared" si="3"/>
        <v>74.545000000000002</v>
      </c>
    </row>
    <row r="202" spans="1:10" ht="15.75" x14ac:dyDescent="0.25">
      <c r="A202" s="92">
        <v>198</v>
      </c>
      <c r="B202" s="93" t="s">
        <v>1324</v>
      </c>
      <c r="C202" s="92" t="s">
        <v>1671</v>
      </c>
      <c r="D202" s="92" t="s">
        <v>1744</v>
      </c>
      <c r="E202" s="92" t="s">
        <v>117</v>
      </c>
      <c r="F202" s="92" t="s">
        <v>8080</v>
      </c>
      <c r="G202" s="92">
        <v>1</v>
      </c>
      <c r="H202" s="104">
        <v>87.7</v>
      </c>
      <c r="I202" s="95">
        <v>0.15</v>
      </c>
      <c r="J202" s="110">
        <f t="shared" si="3"/>
        <v>74.545000000000002</v>
      </c>
    </row>
    <row r="203" spans="1:10" ht="15.75" x14ac:dyDescent="0.25">
      <c r="A203" s="92">
        <v>199</v>
      </c>
      <c r="B203" s="93" t="s">
        <v>1324</v>
      </c>
      <c r="C203" s="92" t="s">
        <v>1671</v>
      </c>
      <c r="D203" s="92" t="s">
        <v>1744</v>
      </c>
      <c r="E203" s="92" t="s">
        <v>117</v>
      </c>
      <c r="F203" s="92" t="s">
        <v>8080</v>
      </c>
      <c r="G203" s="92">
        <v>1</v>
      </c>
      <c r="H203" s="104">
        <v>87.7</v>
      </c>
      <c r="I203" s="95">
        <v>0.15</v>
      </c>
      <c r="J203" s="110">
        <f t="shared" si="3"/>
        <v>74.545000000000002</v>
      </c>
    </row>
    <row r="204" spans="1:10" ht="15.75" x14ac:dyDescent="0.25">
      <c r="A204" s="92">
        <v>200</v>
      </c>
      <c r="B204" s="93" t="s">
        <v>1324</v>
      </c>
      <c r="C204" s="92" t="s">
        <v>1671</v>
      </c>
      <c r="D204" s="92" t="s">
        <v>1744</v>
      </c>
      <c r="E204" s="92" t="s">
        <v>117</v>
      </c>
      <c r="F204" s="92" t="s">
        <v>8080</v>
      </c>
      <c r="G204" s="92">
        <v>1</v>
      </c>
      <c r="H204" s="104">
        <v>87.7</v>
      </c>
      <c r="I204" s="95">
        <v>0.15</v>
      </c>
      <c r="J204" s="110">
        <f t="shared" si="3"/>
        <v>74.545000000000002</v>
      </c>
    </row>
    <row r="205" spans="1:10" ht="15.75" x14ac:dyDescent="0.25">
      <c r="A205" s="92">
        <v>201</v>
      </c>
      <c r="B205" s="93" t="s">
        <v>1324</v>
      </c>
      <c r="C205" s="92" t="s">
        <v>1671</v>
      </c>
      <c r="D205" s="92" t="s">
        <v>1744</v>
      </c>
      <c r="E205" s="92" t="s">
        <v>117</v>
      </c>
      <c r="F205" s="92" t="s">
        <v>8080</v>
      </c>
      <c r="G205" s="92">
        <v>1</v>
      </c>
      <c r="H205" s="104">
        <v>87.7</v>
      </c>
      <c r="I205" s="95">
        <v>0.15</v>
      </c>
      <c r="J205" s="110">
        <f t="shared" si="3"/>
        <v>74.545000000000002</v>
      </c>
    </row>
    <row r="206" spans="1:10" ht="15.75" x14ac:dyDescent="0.25">
      <c r="A206" s="92">
        <v>202</v>
      </c>
      <c r="B206" s="93" t="s">
        <v>1324</v>
      </c>
      <c r="C206" s="92" t="s">
        <v>1671</v>
      </c>
      <c r="D206" s="92" t="s">
        <v>1744</v>
      </c>
      <c r="E206" s="92" t="s">
        <v>117</v>
      </c>
      <c r="F206" s="92" t="s">
        <v>8080</v>
      </c>
      <c r="G206" s="92">
        <v>1</v>
      </c>
      <c r="H206" s="104">
        <v>87.7</v>
      </c>
      <c r="I206" s="95">
        <v>0.15</v>
      </c>
      <c r="J206" s="110">
        <f t="shared" si="3"/>
        <v>74.545000000000002</v>
      </c>
    </row>
    <row r="207" spans="1:10" ht="15.75" x14ac:dyDescent="0.25">
      <c r="A207" s="92">
        <v>203</v>
      </c>
      <c r="B207" s="93" t="s">
        <v>1324</v>
      </c>
      <c r="C207" s="92" t="s">
        <v>1671</v>
      </c>
      <c r="D207" s="92" t="s">
        <v>1744</v>
      </c>
      <c r="E207" s="92" t="s">
        <v>117</v>
      </c>
      <c r="F207" s="92" t="s">
        <v>8080</v>
      </c>
      <c r="G207" s="92">
        <v>1</v>
      </c>
      <c r="H207" s="104">
        <v>87.7</v>
      </c>
      <c r="I207" s="95">
        <v>0.15</v>
      </c>
      <c r="J207" s="110">
        <f t="shared" si="3"/>
        <v>74.545000000000002</v>
      </c>
    </row>
    <row r="208" spans="1:10" ht="15.75" x14ac:dyDescent="0.25">
      <c r="A208" s="92">
        <v>204</v>
      </c>
      <c r="B208" s="93" t="s">
        <v>1324</v>
      </c>
      <c r="C208" s="92" t="s">
        <v>1671</v>
      </c>
      <c r="D208" s="92" t="s">
        <v>1744</v>
      </c>
      <c r="E208" s="92" t="s">
        <v>117</v>
      </c>
      <c r="F208" s="92" t="s">
        <v>8080</v>
      </c>
      <c r="G208" s="92">
        <v>1</v>
      </c>
      <c r="H208" s="104">
        <v>87.7</v>
      </c>
      <c r="I208" s="95">
        <v>0.15</v>
      </c>
      <c r="J208" s="110">
        <f t="shared" si="3"/>
        <v>74.545000000000002</v>
      </c>
    </row>
    <row r="209" spans="1:10" ht="15.75" x14ac:dyDescent="0.25">
      <c r="A209" s="92">
        <v>205</v>
      </c>
      <c r="B209" s="93" t="s">
        <v>1324</v>
      </c>
      <c r="C209" s="92" t="s">
        <v>1671</v>
      </c>
      <c r="D209" s="92" t="s">
        <v>1744</v>
      </c>
      <c r="E209" s="92" t="s">
        <v>117</v>
      </c>
      <c r="F209" s="92" t="s">
        <v>8080</v>
      </c>
      <c r="G209" s="92">
        <v>1</v>
      </c>
      <c r="H209" s="104">
        <v>87.7</v>
      </c>
      <c r="I209" s="95">
        <v>0.15</v>
      </c>
      <c r="J209" s="110">
        <f t="shared" si="3"/>
        <v>74.545000000000002</v>
      </c>
    </row>
    <row r="210" spans="1:10" ht="15.75" x14ac:dyDescent="0.25">
      <c r="A210" s="92">
        <v>206</v>
      </c>
      <c r="B210" s="93" t="s">
        <v>1324</v>
      </c>
      <c r="C210" s="92" t="s">
        <v>1671</v>
      </c>
      <c r="D210" s="92" t="s">
        <v>1744</v>
      </c>
      <c r="E210" s="92" t="s">
        <v>117</v>
      </c>
      <c r="F210" s="92" t="s">
        <v>8080</v>
      </c>
      <c r="G210" s="92">
        <v>1</v>
      </c>
      <c r="H210" s="104">
        <v>87.7</v>
      </c>
      <c r="I210" s="95">
        <v>0.15</v>
      </c>
      <c r="J210" s="110">
        <f t="shared" si="3"/>
        <v>74.545000000000002</v>
      </c>
    </row>
    <row r="211" spans="1:10" ht="15.75" x14ac:dyDescent="0.25">
      <c r="A211" s="92">
        <v>207</v>
      </c>
      <c r="B211" s="93" t="s">
        <v>1324</v>
      </c>
      <c r="C211" s="92" t="s">
        <v>1671</v>
      </c>
      <c r="D211" s="92" t="s">
        <v>1744</v>
      </c>
      <c r="E211" s="92" t="s">
        <v>117</v>
      </c>
      <c r="F211" s="92" t="s">
        <v>8080</v>
      </c>
      <c r="G211" s="92">
        <v>1</v>
      </c>
      <c r="H211" s="104">
        <v>87.7</v>
      </c>
      <c r="I211" s="95">
        <v>0.15</v>
      </c>
      <c r="J211" s="110">
        <f t="shared" si="3"/>
        <v>74.545000000000002</v>
      </c>
    </row>
    <row r="212" spans="1:10" ht="15.75" x14ac:dyDescent="0.25">
      <c r="A212" s="92">
        <v>208</v>
      </c>
      <c r="B212" s="93" t="s">
        <v>1324</v>
      </c>
      <c r="C212" s="92" t="s">
        <v>1671</v>
      </c>
      <c r="D212" s="92" t="s">
        <v>1744</v>
      </c>
      <c r="E212" s="92" t="s">
        <v>117</v>
      </c>
      <c r="F212" s="92" t="s">
        <v>8080</v>
      </c>
      <c r="G212" s="92">
        <v>1</v>
      </c>
      <c r="H212" s="104">
        <v>87.7</v>
      </c>
      <c r="I212" s="95">
        <v>0.15</v>
      </c>
      <c r="J212" s="110">
        <f t="shared" si="3"/>
        <v>74.545000000000002</v>
      </c>
    </row>
    <row r="213" spans="1:10" ht="15.75" x14ac:dyDescent="0.25">
      <c r="A213" s="92">
        <v>209</v>
      </c>
      <c r="B213" s="93" t="s">
        <v>1324</v>
      </c>
      <c r="C213" s="92" t="s">
        <v>1672</v>
      </c>
      <c r="D213" s="92" t="s">
        <v>1745</v>
      </c>
      <c r="E213" s="92" t="s">
        <v>117</v>
      </c>
      <c r="F213" s="92" t="s">
        <v>8080</v>
      </c>
      <c r="G213" s="92">
        <v>1</v>
      </c>
      <c r="H213" s="104">
        <v>85.9</v>
      </c>
      <c r="I213" s="95">
        <v>0.15</v>
      </c>
      <c r="J213" s="110">
        <f t="shared" si="3"/>
        <v>73.015000000000001</v>
      </c>
    </row>
    <row r="214" spans="1:10" ht="15.75" x14ac:dyDescent="0.25">
      <c r="A214" s="92">
        <v>210</v>
      </c>
      <c r="B214" s="93" t="s">
        <v>1324</v>
      </c>
      <c r="C214" s="92" t="s">
        <v>1672</v>
      </c>
      <c r="D214" s="92" t="s">
        <v>1745</v>
      </c>
      <c r="E214" s="92" t="s">
        <v>117</v>
      </c>
      <c r="F214" s="92" t="s">
        <v>8080</v>
      </c>
      <c r="G214" s="92">
        <v>1</v>
      </c>
      <c r="H214" s="104">
        <v>85.9</v>
      </c>
      <c r="I214" s="95">
        <v>0.15</v>
      </c>
      <c r="J214" s="110">
        <f t="shared" si="3"/>
        <v>73.015000000000001</v>
      </c>
    </row>
    <row r="215" spans="1:10" ht="15.75" x14ac:dyDescent="0.25">
      <c r="A215" s="92">
        <v>211</v>
      </c>
      <c r="B215" s="93" t="s">
        <v>1324</v>
      </c>
      <c r="C215" s="92" t="s">
        <v>1672</v>
      </c>
      <c r="D215" s="92" t="s">
        <v>1745</v>
      </c>
      <c r="E215" s="92" t="s">
        <v>117</v>
      </c>
      <c r="F215" s="92" t="s">
        <v>8080</v>
      </c>
      <c r="G215" s="92">
        <v>1</v>
      </c>
      <c r="H215" s="104">
        <v>85.9</v>
      </c>
      <c r="I215" s="95">
        <v>0.15</v>
      </c>
      <c r="J215" s="110">
        <f t="shared" si="3"/>
        <v>73.015000000000001</v>
      </c>
    </row>
    <row r="216" spans="1:10" ht="15.75" x14ac:dyDescent="0.25">
      <c r="A216" s="92">
        <v>212</v>
      </c>
      <c r="B216" s="93" t="s">
        <v>1324</v>
      </c>
      <c r="C216" s="92" t="s">
        <v>1672</v>
      </c>
      <c r="D216" s="92" t="s">
        <v>1745</v>
      </c>
      <c r="E216" s="92" t="s">
        <v>117</v>
      </c>
      <c r="F216" s="92" t="s">
        <v>8080</v>
      </c>
      <c r="G216" s="92">
        <v>1</v>
      </c>
      <c r="H216" s="104">
        <v>85.9</v>
      </c>
      <c r="I216" s="95">
        <v>0.15</v>
      </c>
      <c r="J216" s="110">
        <f t="shared" si="3"/>
        <v>73.015000000000001</v>
      </c>
    </row>
    <row r="217" spans="1:10" ht="15.75" x14ac:dyDescent="0.25">
      <c r="A217" s="92">
        <v>213</v>
      </c>
      <c r="B217" s="93" t="s">
        <v>1324</v>
      </c>
      <c r="C217" s="92" t="s">
        <v>1672</v>
      </c>
      <c r="D217" s="92" t="s">
        <v>1745</v>
      </c>
      <c r="E217" s="92" t="s">
        <v>117</v>
      </c>
      <c r="F217" s="92" t="s">
        <v>8080</v>
      </c>
      <c r="G217" s="92">
        <v>1</v>
      </c>
      <c r="H217" s="104">
        <v>85.9</v>
      </c>
      <c r="I217" s="95">
        <v>0.15</v>
      </c>
      <c r="J217" s="110">
        <f t="shared" si="3"/>
        <v>73.015000000000001</v>
      </c>
    </row>
    <row r="218" spans="1:10" ht="15.75" x14ac:dyDescent="0.25">
      <c r="A218" s="92">
        <v>214</v>
      </c>
      <c r="B218" s="93" t="s">
        <v>1324</v>
      </c>
      <c r="C218" s="92" t="s">
        <v>1672</v>
      </c>
      <c r="D218" s="92" t="s">
        <v>1745</v>
      </c>
      <c r="E218" s="92" t="s">
        <v>117</v>
      </c>
      <c r="F218" s="92" t="s">
        <v>8080</v>
      </c>
      <c r="G218" s="92">
        <v>1</v>
      </c>
      <c r="H218" s="104">
        <v>85.9</v>
      </c>
      <c r="I218" s="95">
        <v>0.15</v>
      </c>
      <c r="J218" s="110">
        <f t="shared" si="3"/>
        <v>73.015000000000001</v>
      </c>
    </row>
    <row r="219" spans="1:10" ht="15.75" x14ac:dyDescent="0.25">
      <c r="A219" s="92">
        <v>215</v>
      </c>
      <c r="B219" s="93" t="s">
        <v>1324</v>
      </c>
      <c r="C219" s="92" t="s">
        <v>1672</v>
      </c>
      <c r="D219" s="92" t="s">
        <v>1745</v>
      </c>
      <c r="E219" s="92" t="s">
        <v>117</v>
      </c>
      <c r="F219" s="92" t="s">
        <v>8080</v>
      </c>
      <c r="G219" s="92">
        <v>1</v>
      </c>
      <c r="H219" s="104">
        <v>85.9</v>
      </c>
      <c r="I219" s="95">
        <v>0.15</v>
      </c>
      <c r="J219" s="110">
        <f t="shared" si="3"/>
        <v>73.015000000000001</v>
      </c>
    </row>
    <row r="220" spans="1:10" ht="15.75" x14ac:dyDescent="0.25">
      <c r="A220" s="92">
        <v>216</v>
      </c>
      <c r="B220" s="93" t="s">
        <v>1324</v>
      </c>
      <c r="C220" s="92" t="s">
        <v>1672</v>
      </c>
      <c r="D220" s="92" t="s">
        <v>1745</v>
      </c>
      <c r="E220" s="92" t="s">
        <v>117</v>
      </c>
      <c r="F220" s="92" t="s">
        <v>8080</v>
      </c>
      <c r="G220" s="92">
        <v>1</v>
      </c>
      <c r="H220" s="104">
        <v>85.9</v>
      </c>
      <c r="I220" s="95">
        <v>0.15</v>
      </c>
      <c r="J220" s="110">
        <f t="shared" si="3"/>
        <v>73.015000000000001</v>
      </c>
    </row>
    <row r="221" spans="1:10" ht="15.75" x14ac:dyDescent="0.25">
      <c r="A221" s="92">
        <v>217</v>
      </c>
      <c r="B221" s="93" t="s">
        <v>1324</v>
      </c>
      <c r="C221" s="92" t="s">
        <v>1672</v>
      </c>
      <c r="D221" s="92" t="s">
        <v>1745</v>
      </c>
      <c r="E221" s="92" t="s">
        <v>117</v>
      </c>
      <c r="F221" s="92" t="s">
        <v>8080</v>
      </c>
      <c r="G221" s="92">
        <v>1</v>
      </c>
      <c r="H221" s="104">
        <v>85.9</v>
      </c>
      <c r="I221" s="95">
        <v>0.15</v>
      </c>
      <c r="J221" s="110">
        <f t="shared" si="3"/>
        <v>73.015000000000001</v>
      </c>
    </row>
    <row r="222" spans="1:10" ht="15.75" x14ac:dyDescent="0.25">
      <c r="A222" s="92">
        <v>218</v>
      </c>
      <c r="B222" s="93" t="s">
        <v>1324</v>
      </c>
      <c r="C222" s="92" t="s">
        <v>1672</v>
      </c>
      <c r="D222" s="92" t="s">
        <v>1745</v>
      </c>
      <c r="E222" s="92" t="s">
        <v>117</v>
      </c>
      <c r="F222" s="92" t="s">
        <v>8080</v>
      </c>
      <c r="G222" s="92">
        <v>1</v>
      </c>
      <c r="H222" s="104">
        <v>85.9</v>
      </c>
      <c r="I222" s="95">
        <v>0.15</v>
      </c>
      <c r="J222" s="110">
        <f t="shared" si="3"/>
        <v>73.015000000000001</v>
      </c>
    </row>
    <row r="223" spans="1:10" ht="15.75" x14ac:dyDescent="0.25">
      <c r="A223" s="92">
        <v>219</v>
      </c>
      <c r="B223" s="93" t="s">
        <v>1324</v>
      </c>
      <c r="C223" s="92" t="s">
        <v>1672</v>
      </c>
      <c r="D223" s="92" t="s">
        <v>1745</v>
      </c>
      <c r="E223" s="92" t="s">
        <v>117</v>
      </c>
      <c r="F223" s="92" t="s">
        <v>8080</v>
      </c>
      <c r="G223" s="92">
        <v>1</v>
      </c>
      <c r="H223" s="104">
        <v>85.9</v>
      </c>
      <c r="I223" s="95">
        <v>0.15</v>
      </c>
      <c r="J223" s="110">
        <f t="shared" si="3"/>
        <v>73.015000000000001</v>
      </c>
    </row>
    <row r="224" spans="1:10" ht="15.75" x14ac:dyDescent="0.25">
      <c r="A224" s="92">
        <v>220</v>
      </c>
      <c r="B224" s="93" t="s">
        <v>1324</v>
      </c>
      <c r="C224" s="92" t="s">
        <v>1672</v>
      </c>
      <c r="D224" s="92" t="s">
        <v>1745</v>
      </c>
      <c r="E224" s="92" t="s">
        <v>117</v>
      </c>
      <c r="F224" s="92" t="s">
        <v>8080</v>
      </c>
      <c r="G224" s="92">
        <v>1</v>
      </c>
      <c r="H224" s="104">
        <v>85.9</v>
      </c>
      <c r="I224" s="95">
        <v>0.15</v>
      </c>
      <c r="J224" s="110">
        <f t="shared" si="3"/>
        <v>73.015000000000001</v>
      </c>
    </row>
    <row r="225" spans="1:10" ht="15.75" x14ac:dyDescent="0.25">
      <c r="A225" s="92">
        <v>221</v>
      </c>
      <c r="B225" s="93" t="s">
        <v>1324</v>
      </c>
      <c r="C225" s="92" t="s">
        <v>1673</v>
      </c>
      <c r="D225" s="92" t="s">
        <v>1746</v>
      </c>
      <c r="E225" s="92" t="s">
        <v>117</v>
      </c>
      <c r="F225" s="92" t="s">
        <v>8080</v>
      </c>
      <c r="G225" s="92">
        <v>1</v>
      </c>
      <c r="H225" s="104">
        <v>77.900000000000006</v>
      </c>
      <c r="I225" s="95">
        <v>0.15</v>
      </c>
      <c r="J225" s="110">
        <f t="shared" si="3"/>
        <v>66.215000000000003</v>
      </c>
    </row>
    <row r="226" spans="1:10" ht="15.75" x14ac:dyDescent="0.25">
      <c r="A226" s="92">
        <v>222</v>
      </c>
      <c r="B226" s="93" t="s">
        <v>1324</v>
      </c>
      <c r="C226" s="92" t="s">
        <v>1673</v>
      </c>
      <c r="D226" s="92" t="s">
        <v>1746</v>
      </c>
      <c r="E226" s="92" t="s">
        <v>117</v>
      </c>
      <c r="F226" s="92" t="s">
        <v>8080</v>
      </c>
      <c r="G226" s="92">
        <v>1</v>
      </c>
      <c r="H226" s="104">
        <v>77.900000000000006</v>
      </c>
      <c r="I226" s="95">
        <v>0.15</v>
      </c>
      <c r="J226" s="110">
        <f t="shared" si="3"/>
        <v>66.215000000000003</v>
      </c>
    </row>
    <row r="227" spans="1:10" ht="15.75" x14ac:dyDescent="0.25">
      <c r="A227" s="92">
        <v>223</v>
      </c>
      <c r="B227" s="93" t="s">
        <v>1324</v>
      </c>
      <c r="C227" s="92" t="s">
        <v>1673</v>
      </c>
      <c r="D227" s="92" t="s">
        <v>1746</v>
      </c>
      <c r="E227" s="92" t="s">
        <v>117</v>
      </c>
      <c r="F227" s="92" t="s">
        <v>8080</v>
      </c>
      <c r="G227" s="92">
        <v>1</v>
      </c>
      <c r="H227" s="104">
        <v>77.900000000000006</v>
      </c>
      <c r="I227" s="95">
        <v>0.15</v>
      </c>
      <c r="J227" s="110">
        <f t="shared" si="3"/>
        <v>66.215000000000003</v>
      </c>
    </row>
    <row r="228" spans="1:10" ht="15.75" x14ac:dyDescent="0.25">
      <c r="A228" s="92">
        <v>224</v>
      </c>
      <c r="B228" s="93" t="s">
        <v>1324</v>
      </c>
      <c r="C228" s="92" t="s">
        <v>1673</v>
      </c>
      <c r="D228" s="92" t="s">
        <v>1746</v>
      </c>
      <c r="E228" s="92" t="s">
        <v>117</v>
      </c>
      <c r="F228" s="92" t="s">
        <v>8080</v>
      </c>
      <c r="G228" s="92">
        <v>1</v>
      </c>
      <c r="H228" s="104">
        <v>77.900000000000006</v>
      </c>
      <c r="I228" s="95">
        <v>0.15</v>
      </c>
      <c r="J228" s="110">
        <f t="shared" si="3"/>
        <v>66.215000000000003</v>
      </c>
    </row>
    <row r="229" spans="1:10" ht="15.75" x14ac:dyDescent="0.25">
      <c r="A229" s="92">
        <v>225</v>
      </c>
      <c r="B229" s="93" t="s">
        <v>1324</v>
      </c>
      <c r="C229" s="92" t="s">
        <v>1673</v>
      </c>
      <c r="D229" s="92" t="s">
        <v>1746</v>
      </c>
      <c r="E229" s="92" t="s">
        <v>117</v>
      </c>
      <c r="F229" s="92" t="s">
        <v>8080</v>
      </c>
      <c r="G229" s="92">
        <v>1</v>
      </c>
      <c r="H229" s="104">
        <v>77.900000000000006</v>
      </c>
      <c r="I229" s="95">
        <v>0.15</v>
      </c>
      <c r="J229" s="110">
        <f t="shared" si="3"/>
        <v>66.215000000000003</v>
      </c>
    </row>
    <row r="230" spans="1:10" ht="15.75" x14ac:dyDescent="0.25">
      <c r="A230" s="92">
        <v>226</v>
      </c>
      <c r="B230" s="93" t="s">
        <v>1324</v>
      </c>
      <c r="C230" s="92" t="s">
        <v>1673</v>
      </c>
      <c r="D230" s="92" t="s">
        <v>1746</v>
      </c>
      <c r="E230" s="92" t="s">
        <v>117</v>
      </c>
      <c r="F230" s="92" t="s">
        <v>8080</v>
      </c>
      <c r="G230" s="92">
        <v>1</v>
      </c>
      <c r="H230" s="104">
        <v>77.900000000000006</v>
      </c>
      <c r="I230" s="95">
        <v>0.15</v>
      </c>
      <c r="J230" s="110">
        <f t="shared" si="3"/>
        <v>66.215000000000003</v>
      </c>
    </row>
    <row r="231" spans="1:10" ht="15.75" x14ac:dyDescent="0.25">
      <c r="A231" s="92">
        <v>227</v>
      </c>
      <c r="B231" s="93" t="s">
        <v>1324</v>
      </c>
      <c r="C231" s="92" t="s">
        <v>1673</v>
      </c>
      <c r="D231" s="92" t="s">
        <v>1746</v>
      </c>
      <c r="E231" s="92" t="s">
        <v>117</v>
      </c>
      <c r="F231" s="92" t="s">
        <v>8080</v>
      </c>
      <c r="G231" s="92">
        <v>1</v>
      </c>
      <c r="H231" s="104">
        <v>77.900000000000006</v>
      </c>
      <c r="I231" s="95">
        <v>0.15</v>
      </c>
      <c r="J231" s="110">
        <f t="shared" si="3"/>
        <v>66.215000000000003</v>
      </c>
    </row>
    <row r="232" spans="1:10" ht="15.75" x14ac:dyDescent="0.25">
      <c r="A232" s="92">
        <v>228</v>
      </c>
      <c r="B232" s="93" t="s">
        <v>1324</v>
      </c>
      <c r="C232" s="92" t="s">
        <v>1673</v>
      </c>
      <c r="D232" s="92" t="s">
        <v>1746</v>
      </c>
      <c r="E232" s="92" t="s">
        <v>117</v>
      </c>
      <c r="F232" s="92" t="s">
        <v>8080</v>
      </c>
      <c r="G232" s="92">
        <v>1</v>
      </c>
      <c r="H232" s="104">
        <v>77.900000000000006</v>
      </c>
      <c r="I232" s="95">
        <v>0.15</v>
      </c>
      <c r="J232" s="110">
        <f t="shared" si="3"/>
        <v>66.215000000000003</v>
      </c>
    </row>
    <row r="233" spans="1:10" ht="15.75" x14ac:dyDescent="0.25">
      <c r="A233" s="92">
        <v>229</v>
      </c>
      <c r="B233" s="93" t="s">
        <v>1324</v>
      </c>
      <c r="C233" s="92" t="s">
        <v>1673</v>
      </c>
      <c r="D233" s="92" t="s">
        <v>1746</v>
      </c>
      <c r="E233" s="92" t="s">
        <v>117</v>
      </c>
      <c r="F233" s="92" t="s">
        <v>8080</v>
      </c>
      <c r="G233" s="92">
        <v>1</v>
      </c>
      <c r="H233" s="104">
        <v>77.900000000000006</v>
      </c>
      <c r="I233" s="95">
        <v>0.15</v>
      </c>
      <c r="J233" s="110">
        <f t="shared" si="3"/>
        <v>66.215000000000003</v>
      </c>
    </row>
    <row r="234" spans="1:10" ht="15.75" x14ac:dyDescent="0.25">
      <c r="A234" s="92">
        <v>230</v>
      </c>
      <c r="B234" s="93" t="s">
        <v>1324</v>
      </c>
      <c r="C234" s="92" t="s">
        <v>1673</v>
      </c>
      <c r="D234" s="92" t="s">
        <v>1746</v>
      </c>
      <c r="E234" s="92" t="s">
        <v>117</v>
      </c>
      <c r="F234" s="92" t="s">
        <v>8080</v>
      </c>
      <c r="G234" s="92">
        <v>1</v>
      </c>
      <c r="H234" s="104">
        <v>77.900000000000006</v>
      </c>
      <c r="I234" s="95">
        <v>0.15</v>
      </c>
      <c r="J234" s="110">
        <f t="shared" si="3"/>
        <v>66.215000000000003</v>
      </c>
    </row>
    <row r="235" spans="1:10" ht="15.75" x14ac:dyDescent="0.25">
      <c r="A235" s="92">
        <v>231</v>
      </c>
      <c r="B235" s="93" t="s">
        <v>1324</v>
      </c>
      <c r="C235" s="92" t="s">
        <v>1673</v>
      </c>
      <c r="D235" s="92" t="s">
        <v>1746</v>
      </c>
      <c r="E235" s="92" t="s">
        <v>117</v>
      </c>
      <c r="F235" s="92" t="s">
        <v>8080</v>
      </c>
      <c r="G235" s="92">
        <v>1</v>
      </c>
      <c r="H235" s="104">
        <v>77.900000000000006</v>
      </c>
      <c r="I235" s="95">
        <v>0.15</v>
      </c>
      <c r="J235" s="110">
        <f t="shared" si="3"/>
        <v>66.215000000000003</v>
      </c>
    </row>
    <row r="236" spans="1:10" ht="15.75" x14ac:dyDescent="0.25">
      <c r="A236" s="92">
        <v>232</v>
      </c>
      <c r="B236" s="93" t="s">
        <v>1324</v>
      </c>
      <c r="C236" s="92" t="s">
        <v>1673</v>
      </c>
      <c r="D236" s="92" t="s">
        <v>1746</v>
      </c>
      <c r="E236" s="92" t="s">
        <v>117</v>
      </c>
      <c r="F236" s="92" t="s">
        <v>8080</v>
      </c>
      <c r="G236" s="92">
        <v>1</v>
      </c>
      <c r="H236" s="104">
        <v>77.900000000000006</v>
      </c>
      <c r="I236" s="95">
        <v>0.15</v>
      </c>
      <c r="J236" s="110">
        <f t="shared" si="3"/>
        <v>66.215000000000003</v>
      </c>
    </row>
    <row r="237" spans="1:10" ht="15.75" x14ac:dyDescent="0.25">
      <c r="A237" s="92">
        <v>233</v>
      </c>
      <c r="B237" s="93" t="s">
        <v>1324</v>
      </c>
      <c r="C237" s="92" t="s">
        <v>1674</v>
      </c>
      <c r="D237" s="92" t="s">
        <v>1747</v>
      </c>
      <c r="E237" s="92" t="s">
        <v>117</v>
      </c>
      <c r="F237" s="92" t="s">
        <v>8080</v>
      </c>
      <c r="G237" s="92">
        <v>1</v>
      </c>
      <c r="H237" s="104">
        <v>104.5</v>
      </c>
      <c r="I237" s="95">
        <v>0.15</v>
      </c>
      <c r="J237" s="110">
        <f t="shared" si="3"/>
        <v>88.825000000000003</v>
      </c>
    </row>
    <row r="238" spans="1:10" ht="15.75" x14ac:dyDescent="0.25">
      <c r="A238" s="92">
        <v>234</v>
      </c>
      <c r="B238" s="93" t="s">
        <v>1324</v>
      </c>
      <c r="C238" s="92" t="s">
        <v>1674</v>
      </c>
      <c r="D238" s="92" t="s">
        <v>1747</v>
      </c>
      <c r="E238" s="92" t="s">
        <v>117</v>
      </c>
      <c r="F238" s="92" t="s">
        <v>8080</v>
      </c>
      <c r="G238" s="92">
        <v>1</v>
      </c>
      <c r="H238" s="104">
        <v>104.5</v>
      </c>
      <c r="I238" s="95">
        <v>0.15</v>
      </c>
      <c r="J238" s="110">
        <f t="shared" si="3"/>
        <v>88.825000000000003</v>
      </c>
    </row>
    <row r="239" spans="1:10" ht="15.75" x14ac:dyDescent="0.25">
      <c r="A239" s="92">
        <v>235</v>
      </c>
      <c r="B239" s="93" t="s">
        <v>1324</v>
      </c>
      <c r="C239" s="92" t="s">
        <v>1674</v>
      </c>
      <c r="D239" s="92" t="s">
        <v>1747</v>
      </c>
      <c r="E239" s="92" t="s">
        <v>117</v>
      </c>
      <c r="F239" s="92" t="s">
        <v>8080</v>
      </c>
      <c r="G239" s="92">
        <v>1</v>
      </c>
      <c r="H239" s="104">
        <v>104.5</v>
      </c>
      <c r="I239" s="95">
        <v>0.15</v>
      </c>
      <c r="J239" s="110">
        <f t="shared" si="3"/>
        <v>88.825000000000003</v>
      </c>
    </row>
    <row r="240" spans="1:10" ht="15.75" x14ac:dyDescent="0.25">
      <c r="A240" s="92">
        <v>236</v>
      </c>
      <c r="B240" s="93" t="s">
        <v>1324</v>
      </c>
      <c r="C240" s="92" t="s">
        <v>1674</v>
      </c>
      <c r="D240" s="92" t="s">
        <v>1747</v>
      </c>
      <c r="E240" s="92" t="s">
        <v>117</v>
      </c>
      <c r="F240" s="92" t="s">
        <v>8080</v>
      </c>
      <c r="G240" s="92">
        <v>1</v>
      </c>
      <c r="H240" s="104">
        <v>104.5</v>
      </c>
      <c r="I240" s="95">
        <v>0.15</v>
      </c>
      <c r="J240" s="110">
        <f t="shared" si="3"/>
        <v>88.825000000000003</v>
      </c>
    </row>
    <row r="241" spans="1:10" ht="15.75" x14ac:dyDescent="0.25">
      <c r="A241" s="92">
        <v>237</v>
      </c>
      <c r="B241" s="93" t="s">
        <v>1324</v>
      </c>
      <c r="C241" s="92" t="s">
        <v>1674</v>
      </c>
      <c r="D241" s="92" t="s">
        <v>1747</v>
      </c>
      <c r="E241" s="92" t="s">
        <v>117</v>
      </c>
      <c r="F241" s="92" t="s">
        <v>8080</v>
      </c>
      <c r="G241" s="92">
        <v>1</v>
      </c>
      <c r="H241" s="104">
        <v>104.5</v>
      </c>
      <c r="I241" s="95">
        <v>0.15</v>
      </c>
      <c r="J241" s="110">
        <f t="shared" si="3"/>
        <v>88.825000000000003</v>
      </c>
    </row>
    <row r="242" spans="1:10" ht="15.75" x14ac:dyDescent="0.25">
      <c r="A242" s="92">
        <v>238</v>
      </c>
      <c r="B242" s="93" t="s">
        <v>1324</v>
      </c>
      <c r="C242" s="92" t="s">
        <v>1674</v>
      </c>
      <c r="D242" s="92" t="s">
        <v>1747</v>
      </c>
      <c r="E242" s="92" t="s">
        <v>117</v>
      </c>
      <c r="F242" s="92" t="s">
        <v>8080</v>
      </c>
      <c r="G242" s="92">
        <v>1</v>
      </c>
      <c r="H242" s="104">
        <v>104.5</v>
      </c>
      <c r="I242" s="95">
        <v>0.15</v>
      </c>
      <c r="J242" s="110">
        <f t="shared" si="3"/>
        <v>88.825000000000003</v>
      </c>
    </row>
    <row r="243" spans="1:10" ht="15.75" x14ac:dyDescent="0.25">
      <c r="A243" s="92">
        <v>239</v>
      </c>
      <c r="B243" s="93" t="s">
        <v>1324</v>
      </c>
      <c r="C243" s="92" t="s">
        <v>1674</v>
      </c>
      <c r="D243" s="92" t="s">
        <v>1747</v>
      </c>
      <c r="E243" s="92" t="s">
        <v>117</v>
      </c>
      <c r="F243" s="92" t="s">
        <v>8080</v>
      </c>
      <c r="G243" s="92">
        <v>1</v>
      </c>
      <c r="H243" s="104">
        <v>104.5</v>
      </c>
      <c r="I243" s="95">
        <v>0.15</v>
      </c>
      <c r="J243" s="110">
        <f t="shared" si="3"/>
        <v>88.825000000000003</v>
      </c>
    </row>
    <row r="244" spans="1:10" ht="15.75" x14ac:dyDescent="0.25">
      <c r="A244" s="92">
        <v>240</v>
      </c>
      <c r="B244" s="93" t="s">
        <v>1324</v>
      </c>
      <c r="C244" s="92" t="s">
        <v>1674</v>
      </c>
      <c r="D244" s="92" t="s">
        <v>1747</v>
      </c>
      <c r="E244" s="92" t="s">
        <v>117</v>
      </c>
      <c r="F244" s="92" t="s">
        <v>8080</v>
      </c>
      <c r="G244" s="92">
        <v>1</v>
      </c>
      <c r="H244" s="104">
        <v>104.5</v>
      </c>
      <c r="I244" s="95">
        <v>0.15</v>
      </c>
      <c r="J244" s="110">
        <f t="shared" si="3"/>
        <v>88.825000000000003</v>
      </c>
    </row>
    <row r="245" spans="1:10" ht="15.75" x14ac:dyDescent="0.25">
      <c r="A245" s="92">
        <v>241</v>
      </c>
      <c r="B245" s="93" t="s">
        <v>1324</v>
      </c>
      <c r="C245" s="92" t="s">
        <v>1674</v>
      </c>
      <c r="D245" s="92" t="s">
        <v>1747</v>
      </c>
      <c r="E245" s="92" t="s">
        <v>117</v>
      </c>
      <c r="F245" s="92" t="s">
        <v>8080</v>
      </c>
      <c r="G245" s="92">
        <v>1</v>
      </c>
      <c r="H245" s="104">
        <v>104.5</v>
      </c>
      <c r="I245" s="95">
        <v>0.15</v>
      </c>
      <c r="J245" s="110">
        <f t="shared" si="3"/>
        <v>88.825000000000003</v>
      </c>
    </row>
    <row r="246" spans="1:10" ht="15.75" x14ac:dyDescent="0.25">
      <c r="A246" s="92">
        <v>242</v>
      </c>
      <c r="B246" s="93" t="s">
        <v>1324</v>
      </c>
      <c r="C246" s="92" t="s">
        <v>1674</v>
      </c>
      <c r="D246" s="92" t="s">
        <v>1747</v>
      </c>
      <c r="E246" s="92" t="s">
        <v>117</v>
      </c>
      <c r="F246" s="92" t="s">
        <v>8080</v>
      </c>
      <c r="G246" s="92">
        <v>1</v>
      </c>
      <c r="H246" s="104">
        <v>104.5</v>
      </c>
      <c r="I246" s="95">
        <v>0.15</v>
      </c>
      <c r="J246" s="110">
        <f t="shared" si="3"/>
        <v>88.825000000000003</v>
      </c>
    </row>
    <row r="247" spans="1:10" ht="15.75" x14ac:dyDescent="0.25">
      <c r="A247" s="92">
        <v>243</v>
      </c>
      <c r="B247" s="93" t="s">
        <v>1324</v>
      </c>
      <c r="C247" s="92" t="s">
        <v>1674</v>
      </c>
      <c r="D247" s="92" t="s">
        <v>1747</v>
      </c>
      <c r="E247" s="92" t="s">
        <v>117</v>
      </c>
      <c r="F247" s="92" t="s">
        <v>8080</v>
      </c>
      <c r="G247" s="92">
        <v>1</v>
      </c>
      <c r="H247" s="104">
        <v>104.5</v>
      </c>
      <c r="I247" s="95">
        <v>0.15</v>
      </c>
      <c r="J247" s="110">
        <f t="shared" si="3"/>
        <v>88.825000000000003</v>
      </c>
    </row>
    <row r="248" spans="1:10" ht="15.75" x14ac:dyDescent="0.25">
      <c r="A248" s="92">
        <v>244</v>
      </c>
      <c r="B248" s="93" t="s">
        <v>1324</v>
      </c>
      <c r="C248" s="92" t="s">
        <v>1674</v>
      </c>
      <c r="D248" s="92" t="s">
        <v>1747</v>
      </c>
      <c r="E248" s="92" t="s">
        <v>117</v>
      </c>
      <c r="F248" s="92" t="s">
        <v>8080</v>
      </c>
      <c r="G248" s="92">
        <v>1</v>
      </c>
      <c r="H248" s="104">
        <v>104.5</v>
      </c>
      <c r="I248" s="95">
        <v>0.15</v>
      </c>
      <c r="J248" s="110">
        <f t="shared" si="3"/>
        <v>88.825000000000003</v>
      </c>
    </row>
    <row r="249" spans="1:10" ht="15.75" x14ac:dyDescent="0.25">
      <c r="A249" s="92">
        <v>245</v>
      </c>
      <c r="B249" s="93" t="s">
        <v>1324</v>
      </c>
      <c r="C249" s="92" t="s">
        <v>1663</v>
      </c>
      <c r="D249" s="92" t="s">
        <v>1736</v>
      </c>
      <c r="E249" s="92" t="s">
        <v>117</v>
      </c>
      <c r="F249" s="92" t="s">
        <v>8080</v>
      </c>
      <c r="G249" s="92">
        <v>1</v>
      </c>
      <c r="H249" s="104">
        <v>117</v>
      </c>
      <c r="I249" s="95">
        <v>0.15</v>
      </c>
      <c r="J249" s="110">
        <f t="shared" si="3"/>
        <v>99.45</v>
      </c>
    </row>
    <row r="250" spans="1:10" ht="15.75" x14ac:dyDescent="0.25">
      <c r="A250" s="92">
        <v>246</v>
      </c>
      <c r="B250" s="93" t="s">
        <v>1324</v>
      </c>
      <c r="C250" s="92" t="s">
        <v>1663</v>
      </c>
      <c r="D250" s="92" t="s">
        <v>1736</v>
      </c>
      <c r="E250" s="92" t="s">
        <v>117</v>
      </c>
      <c r="F250" s="92" t="s">
        <v>8080</v>
      </c>
      <c r="G250" s="92">
        <v>1</v>
      </c>
      <c r="H250" s="104">
        <v>117</v>
      </c>
      <c r="I250" s="95">
        <v>0.15</v>
      </c>
      <c r="J250" s="110">
        <f t="shared" si="3"/>
        <v>99.45</v>
      </c>
    </row>
    <row r="251" spans="1:10" ht="15.75" x14ac:dyDescent="0.25">
      <c r="A251" s="92">
        <v>247</v>
      </c>
      <c r="B251" s="93" t="s">
        <v>1324</v>
      </c>
      <c r="C251" s="92" t="s">
        <v>1663</v>
      </c>
      <c r="D251" s="92" t="s">
        <v>1736</v>
      </c>
      <c r="E251" s="92" t="s">
        <v>117</v>
      </c>
      <c r="F251" s="92" t="s">
        <v>8080</v>
      </c>
      <c r="G251" s="92">
        <v>1</v>
      </c>
      <c r="H251" s="104">
        <v>117</v>
      </c>
      <c r="I251" s="95">
        <v>0.15</v>
      </c>
      <c r="J251" s="110">
        <f t="shared" si="3"/>
        <v>99.45</v>
      </c>
    </row>
    <row r="252" spans="1:10" ht="15.75" x14ac:dyDescent="0.25">
      <c r="A252" s="92">
        <v>248</v>
      </c>
      <c r="B252" s="93" t="s">
        <v>1324</v>
      </c>
      <c r="C252" s="92" t="s">
        <v>1663</v>
      </c>
      <c r="D252" s="92" t="s">
        <v>1736</v>
      </c>
      <c r="E252" s="92" t="s">
        <v>117</v>
      </c>
      <c r="F252" s="92" t="s">
        <v>8080</v>
      </c>
      <c r="G252" s="92">
        <v>1</v>
      </c>
      <c r="H252" s="104">
        <v>117</v>
      </c>
      <c r="I252" s="95">
        <v>0.15</v>
      </c>
      <c r="J252" s="110">
        <f t="shared" si="3"/>
        <v>99.45</v>
      </c>
    </row>
    <row r="253" spans="1:10" ht="15.75" x14ac:dyDescent="0.25">
      <c r="A253" s="92">
        <v>249</v>
      </c>
      <c r="B253" s="93" t="s">
        <v>1324</v>
      </c>
      <c r="C253" s="92" t="s">
        <v>1663</v>
      </c>
      <c r="D253" s="92" t="s">
        <v>1736</v>
      </c>
      <c r="E253" s="92" t="s">
        <v>117</v>
      </c>
      <c r="F253" s="92" t="s">
        <v>8080</v>
      </c>
      <c r="G253" s="92">
        <v>1</v>
      </c>
      <c r="H253" s="104">
        <v>117</v>
      </c>
      <c r="I253" s="95">
        <v>0.15</v>
      </c>
      <c r="J253" s="110">
        <f t="shared" si="3"/>
        <v>99.45</v>
      </c>
    </row>
    <row r="254" spans="1:10" ht="15.75" x14ac:dyDescent="0.25">
      <c r="A254" s="92">
        <v>250</v>
      </c>
      <c r="B254" s="93" t="s">
        <v>1324</v>
      </c>
      <c r="C254" s="92" t="s">
        <v>1663</v>
      </c>
      <c r="D254" s="92" t="s">
        <v>1736</v>
      </c>
      <c r="E254" s="92" t="s">
        <v>117</v>
      </c>
      <c r="F254" s="92" t="s">
        <v>8080</v>
      </c>
      <c r="G254" s="92">
        <v>1</v>
      </c>
      <c r="H254" s="104">
        <v>117</v>
      </c>
      <c r="I254" s="95">
        <v>0.15</v>
      </c>
      <c r="J254" s="110">
        <f t="shared" si="3"/>
        <v>99.45</v>
      </c>
    </row>
    <row r="255" spans="1:10" ht="15.75" x14ac:dyDescent="0.25">
      <c r="A255" s="92">
        <v>251</v>
      </c>
      <c r="B255" s="93" t="s">
        <v>1324</v>
      </c>
      <c r="C255" s="92" t="s">
        <v>1663</v>
      </c>
      <c r="D255" s="92" t="s">
        <v>1736</v>
      </c>
      <c r="E255" s="92" t="s">
        <v>117</v>
      </c>
      <c r="F255" s="92" t="s">
        <v>8080</v>
      </c>
      <c r="G255" s="92">
        <v>1</v>
      </c>
      <c r="H255" s="104">
        <v>117</v>
      </c>
      <c r="I255" s="95">
        <v>0.15</v>
      </c>
      <c r="J255" s="110">
        <f t="shared" si="3"/>
        <v>99.45</v>
      </c>
    </row>
    <row r="256" spans="1:10" ht="15.75" x14ac:dyDescent="0.25">
      <c r="A256" s="92">
        <v>252</v>
      </c>
      <c r="B256" s="93" t="s">
        <v>1324</v>
      </c>
      <c r="C256" s="92" t="s">
        <v>1663</v>
      </c>
      <c r="D256" s="92" t="s">
        <v>1736</v>
      </c>
      <c r="E256" s="92" t="s">
        <v>117</v>
      </c>
      <c r="F256" s="92" t="s">
        <v>8080</v>
      </c>
      <c r="G256" s="92">
        <v>1</v>
      </c>
      <c r="H256" s="104">
        <v>117</v>
      </c>
      <c r="I256" s="95">
        <v>0.15</v>
      </c>
      <c r="J256" s="110">
        <f t="shared" si="3"/>
        <v>99.45</v>
      </c>
    </row>
    <row r="257" spans="1:10" ht="15.75" x14ac:dyDescent="0.25">
      <c r="A257" s="92">
        <v>253</v>
      </c>
      <c r="B257" s="93" t="s">
        <v>1324</v>
      </c>
      <c r="C257" s="92" t="s">
        <v>1663</v>
      </c>
      <c r="D257" s="92" t="s">
        <v>1736</v>
      </c>
      <c r="E257" s="92" t="s">
        <v>117</v>
      </c>
      <c r="F257" s="92" t="s">
        <v>8080</v>
      </c>
      <c r="G257" s="92">
        <v>1</v>
      </c>
      <c r="H257" s="104">
        <v>117</v>
      </c>
      <c r="I257" s="95">
        <v>0.15</v>
      </c>
      <c r="J257" s="110">
        <f t="shared" si="3"/>
        <v>99.45</v>
      </c>
    </row>
    <row r="258" spans="1:10" ht="15.75" x14ac:dyDescent="0.25">
      <c r="A258" s="92">
        <v>254</v>
      </c>
      <c r="B258" s="93" t="s">
        <v>1324</v>
      </c>
      <c r="C258" s="92" t="s">
        <v>1663</v>
      </c>
      <c r="D258" s="92" t="s">
        <v>1736</v>
      </c>
      <c r="E258" s="92" t="s">
        <v>117</v>
      </c>
      <c r="F258" s="92" t="s">
        <v>8080</v>
      </c>
      <c r="G258" s="92">
        <v>1</v>
      </c>
      <c r="H258" s="104">
        <v>117</v>
      </c>
      <c r="I258" s="95">
        <v>0.15</v>
      </c>
      <c r="J258" s="110">
        <f t="shared" si="3"/>
        <v>99.45</v>
      </c>
    </row>
    <row r="259" spans="1:10" ht="15.75" x14ac:dyDescent="0.25">
      <c r="A259" s="92">
        <v>255</v>
      </c>
      <c r="B259" s="93" t="s">
        <v>1324</v>
      </c>
      <c r="C259" s="92" t="s">
        <v>1663</v>
      </c>
      <c r="D259" s="92" t="s">
        <v>1736</v>
      </c>
      <c r="E259" s="92" t="s">
        <v>117</v>
      </c>
      <c r="F259" s="92" t="s">
        <v>8080</v>
      </c>
      <c r="G259" s="92">
        <v>1</v>
      </c>
      <c r="H259" s="104">
        <v>117</v>
      </c>
      <c r="I259" s="95">
        <v>0.15</v>
      </c>
      <c r="J259" s="110">
        <f t="shared" si="3"/>
        <v>99.45</v>
      </c>
    </row>
    <row r="260" spans="1:10" ht="15.75" x14ac:dyDescent="0.25">
      <c r="A260" s="92">
        <v>256</v>
      </c>
      <c r="B260" s="93" t="s">
        <v>1324</v>
      </c>
      <c r="C260" s="92" t="s">
        <v>1663</v>
      </c>
      <c r="D260" s="92" t="s">
        <v>1736</v>
      </c>
      <c r="E260" s="92" t="s">
        <v>117</v>
      </c>
      <c r="F260" s="92" t="s">
        <v>8080</v>
      </c>
      <c r="G260" s="92">
        <v>1</v>
      </c>
      <c r="H260" s="104">
        <v>117</v>
      </c>
      <c r="I260" s="95">
        <v>0.15</v>
      </c>
      <c r="J260" s="110">
        <f t="shared" si="3"/>
        <v>99.45</v>
      </c>
    </row>
    <row r="261" spans="1:10" ht="15.75" x14ac:dyDescent="0.25">
      <c r="A261" s="92">
        <v>257</v>
      </c>
      <c r="B261" s="93" t="s">
        <v>1324</v>
      </c>
      <c r="C261" s="92" t="s">
        <v>1664</v>
      </c>
      <c r="D261" s="92" t="s">
        <v>1737</v>
      </c>
      <c r="E261" s="92" t="s">
        <v>117</v>
      </c>
      <c r="F261" s="92" t="s">
        <v>8080</v>
      </c>
      <c r="G261" s="92">
        <v>1</v>
      </c>
      <c r="H261" s="104">
        <v>122.2</v>
      </c>
      <c r="I261" s="95">
        <v>0.15</v>
      </c>
      <c r="J261" s="110">
        <f t="shared" ref="J261:J324" si="4">H261*(1-I261)</f>
        <v>103.87</v>
      </c>
    </row>
    <row r="262" spans="1:10" ht="15.75" x14ac:dyDescent="0.25">
      <c r="A262" s="92">
        <v>258</v>
      </c>
      <c r="B262" s="93" t="s">
        <v>1324</v>
      </c>
      <c r="C262" s="92" t="s">
        <v>1664</v>
      </c>
      <c r="D262" s="92" t="s">
        <v>1737</v>
      </c>
      <c r="E262" s="92" t="s">
        <v>117</v>
      </c>
      <c r="F262" s="92" t="s">
        <v>8080</v>
      </c>
      <c r="G262" s="92">
        <v>1</v>
      </c>
      <c r="H262" s="104">
        <v>122.2</v>
      </c>
      <c r="I262" s="95">
        <v>0.15</v>
      </c>
      <c r="J262" s="110">
        <f t="shared" si="4"/>
        <v>103.87</v>
      </c>
    </row>
    <row r="263" spans="1:10" ht="15.75" x14ac:dyDescent="0.25">
      <c r="A263" s="92">
        <v>259</v>
      </c>
      <c r="B263" s="93" t="s">
        <v>1324</v>
      </c>
      <c r="C263" s="92" t="s">
        <v>1664</v>
      </c>
      <c r="D263" s="92" t="s">
        <v>1737</v>
      </c>
      <c r="E263" s="92" t="s">
        <v>117</v>
      </c>
      <c r="F263" s="92" t="s">
        <v>8080</v>
      </c>
      <c r="G263" s="92">
        <v>1</v>
      </c>
      <c r="H263" s="104">
        <v>122.2</v>
      </c>
      <c r="I263" s="95">
        <v>0.15</v>
      </c>
      <c r="J263" s="110">
        <f t="shared" si="4"/>
        <v>103.87</v>
      </c>
    </row>
    <row r="264" spans="1:10" ht="15.75" x14ac:dyDescent="0.25">
      <c r="A264" s="92">
        <v>260</v>
      </c>
      <c r="B264" s="93" t="s">
        <v>1324</v>
      </c>
      <c r="C264" s="92" t="s">
        <v>1664</v>
      </c>
      <c r="D264" s="92" t="s">
        <v>1737</v>
      </c>
      <c r="E264" s="92" t="s">
        <v>117</v>
      </c>
      <c r="F264" s="92" t="s">
        <v>8080</v>
      </c>
      <c r="G264" s="92">
        <v>1</v>
      </c>
      <c r="H264" s="104">
        <v>122.2</v>
      </c>
      <c r="I264" s="95">
        <v>0.15</v>
      </c>
      <c r="J264" s="110">
        <f t="shared" si="4"/>
        <v>103.87</v>
      </c>
    </row>
    <row r="265" spans="1:10" ht="15.75" x14ac:dyDescent="0.25">
      <c r="A265" s="92">
        <v>261</v>
      </c>
      <c r="B265" s="93" t="s">
        <v>1324</v>
      </c>
      <c r="C265" s="92" t="s">
        <v>1664</v>
      </c>
      <c r="D265" s="92" t="s">
        <v>1737</v>
      </c>
      <c r="E265" s="92" t="s">
        <v>117</v>
      </c>
      <c r="F265" s="92" t="s">
        <v>8080</v>
      </c>
      <c r="G265" s="92">
        <v>1</v>
      </c>
      <c r="H265" s="104">
        <v>122.2</v>
      </c>
      <c r="I265" s="95">
        <v>0.15</v>
      </c>
      <c r="J265" s="110">
        <f t="shared" si="4"/>
        <v>103.87</v>
      </c>
    </row>
    <row r="266" spans="1:10" ht="15.75" x14ac:dyDescent="0.25">
      <c r="A266" s="92">
        <v>262</v>
      </c>
      <c r="B266" s="93" t="s">
        <v>1324</v>
      </c>
      <c r="C266" s="92" t="s">
        <v>1664</v>
      </c>
      <c r="D266" s="92" t="s">
        <v>1737</v>
      </c>
      <c r="E266" s="92" t="s">
        <v>117</v>
      </c>
      <c r="F266" s="92" t="s">
        <v>8080</v>
      </c>
      <c r="G266" s="92">
        <v>1</v>
      </c>
      <c r="H266" s="104">
        <v>122.2</v>
      </c>
      <c r="I266" s="95">
        <v>0.15</v>
      </c>
      <c r="J266" s="110">
        <f t="shared" si="4"/>
        <v>103.87</v>
      </c>
    </row>
    <row r="267" spans="1:10" ht="15.75" x14ac:dyDescent="0.25">
      <c r="A267" s="92">
        <v>263</v>
      </c>
      <c r="B267" s="93" t="s">
        <v>1324</v>
      </c>
      <c r="C267" s="92" t="s">
        <v>1664</v>
      </c>
      <c r="D267" s="92" t="s">
        <v>1737</v>
      </c>
      <c r="E267" s="92" t="s">
        <v>117</v>
      </c>
      <c r="F267" s="92" t="s">
        <v>8080</v>
      </c>
      <c r="G267" s="92">
        <v>1</v>
      </c>
      <c r="H267" s="104">
        <v>122.2</v>
      </c>
      <c r="I267" s="95">
        <v>0.15</v>
      </c>
      <c r="J267" s="110">
        <f t="shared" si="4"/>
        <v>103.87</v>
      </c>
    </row>
    <row r="268" spans="1:10" ht="15.75" x14ac:dyDescent="0.25">
      <c r="A268" s="92">
        <v>264</v>
      </c>
      <c r="B268" s="93" t="s">
        <v>1324</v>
      </c>
      <c r="C268" s="92" t="s">
        <v>1664</v>
      </c>
      <c r="D268" s="92" t="s">
        <v>1737</v>
      </c>
      <c r="E268" s="92" t="s">
        <v>117</v>
      </c>
      <c r="F268" s="92" t="s">
        <v>8080</v>
      </c>
      <c r="G268" s="92">
        <v>1</v>
      </c>
      <c r="H268" s="104">
        <v>122.2</v>
      </c>
      <c r="I268" s="95">
        <v>0.15</v>
      </c>
      <c r="J268" s="110">
        <f t="shared" si="4"/>
        <v>103.87</v>
      </c>
    </row>
    <row r="269" spans="1:10" ht="15.75" x14ac:dyDescent="0.25">
      <c r="A269" s="92">
        <v>265</v>
      </c>
      <c r="B269" s="93" t="s">
        <v>1324</v>
      </c>
      <c r="C269" s="92" t="s">
        <v>1664</v>
      </c>
      <c r="D269" s="92" t="s">
        <v>1737</v>
      </c>
      <c r="E269" s="92" t="s">
        <v>117</v>
      </c>
      <c r="F269" s="92" t="s">
        <v>8080</v>
      </c>
      <c r="G269" s="92">
        <v>1</v>
      </c>
      <c r="H269" s="104">
        <v>122.2</v>
      </c>
      <c r="I269" s="95">
        <v>0.15</v>
      </c>
      <c r="J269" s="110">
        <f t="shared" si="4"/>
        <v>103.87</v>
      </c>
    </row>
    <row r="270" spans="1:10" ht="15.75" x14ac:dyDescent="0.25">
      <c r="A270" s="92">
        <v>266</v>
      </c>
      <c r="B270" s="93" t="s">
        <v>1324</v>
      </c>
      <c r="C270" s="92" t="s">
        <v>1664</v>
      </c>
      <c r="D270" s="92" t="s">
        <v>1737</v>
      </c>
      <c r="E270" s="92" t="s">
        <v>117</v>
      </c>
      <c r="F270" s="92" t="s">
        <v>8080</v>
      </c>
      <c r="G270" s="92">
        <v>1</v>
      </c>
      <c r="H270" s="104">
        <v>122.2</v>
      </c>
      <c r="I270" s="95">
        <v>0.15</v>
      </c>
      <c r="J270" s="110">
        <f t="shared" si="4"/>
        <v>103.87</v>
      </c>
    </row>
    <row r="271" spans="1:10" ht="15.75" x14ac:dyDescent="0.25">
      <c r="A271" s="92">
        <v>267</v>
      </c>
      <c r="B271" s="93" t="s">
        <v>1324</v>
      </c>
      <c r="C271" s="92" t="s">
        <v>1664</v>
      </c>
      <c r="D271" s="92" t="s">
        <v>1737</v>
      </c>
      <c r="E271" s="92" t="s">
        <v>117</v>
      </c>
      <c r="F271" s="92" t="s">
        <v>8080</v>
      </c>
      <c r="G271" s="92">
        <v>1</v>
      </c>
      <c r="H271" s="104">
        <v>122.2</v>
      </c>
      <c r="I271" s="95">
        <v>0.15</v>
      </c>
      <c r="J271" s="110">
        <f t="shared" si="4"/>
        <v>103.87</v>
      </c>
    </row>
    <row r="272" spans="1:10" ht="15.75" x14ac:dyDescent="0.25">
      <c r="A272" s="92">
        <v>268</v>
      </c>
      <c r="B272" s="93" t="s">
        <v>1324</v>
      </c>
      <c r="C272" s="92" t="s">
        <v>1664</v>
      </c>
      <c r="D272" s="92" t="s">
        <v>1737</v>
      </c>
      <c r="E272" s="92" t="s">
        <v>117</v>
      </c>
      <c r="F272" s="92" t="s">
        <v>8080</v>
      </c>
      <c r="G272" s="92">
        <v>1</v>
      </c>
      <c r="H272" s="104">
        <v>122.2</v>
      </c>
      <c r="I272" s="95">
        <v>0.15</v>
      </c>
      <c r="J272" s="110">
        <f t="shared" si="4"/>
        <v>103.87</v>
      </c>
    </row>
    <row r="273" spans="1:10" ht="15.75" x14ac:dyDescent="0.25">
      <c r="A273" s="92">
        <v>269</v>
      </c>
      <c r="B273" s="93" t="s">
        <v>1324</v>
      </c>
      <c r="C273" s="92" t="s">
        <v>1665</v>
      </c>
      <c r="D273" s="92" t="s">
        <v>1738</v>
      </c>
      <c r="E273" s="92" t="s">
        <v>117</v>
      </c>
      <c r="F273" s="92" t="s">
        <v>8080</v>
      </c>
      <c r="G273" s="92">
        <v>1</v>
      </c>
      <c r="H273" s="104">
        <v>103.9</v>
      </c>
      <c r="I273" s="95">
        <v>0.15</v>
      </c>
      <c r="J273" s="110">
        <f t="shared" si="4"/>
        <v>88.314999999999998</v>
      </c>
    </row>
    <row r="274" spans="1:10" ht="15.75" x14ac:dyDescent="0.25">
      <c r="A274" s="92">
        <v>270</v>
      </c>
      <c r="B274" s="93" t="s">
        <v>1324</v>
      </c>
      <c r="C274" s="92" t="s">
        <v>1665</v>
      </c>
      <c r="D274" s="92" t="s">
        <v>1738</v>
      </c>
      <c r="E274" s="92" t="s">
        <v>117</v>
      </c>
      <c r="F274" s="92" t="s">
        <v>8080</v>
      </c>
      <c r="G274" s="92">
        <v>1</v>
      </c>
      <c r="H274" s="104">
        <v>103.9</v>
      </c>
      <c r="I274" s="95">
        <v>0.15</v>
      </c>
      <c r="J274" s="110">
        <f t="shared" si="4"/>
        <v>88.314999999999998</v>
      </c>
    </row>
    <row r="275" spans="1:10" ht="15.75" x14ac:dyDescent="0.25">
      <c r="A275" s="92">
        <v>271</v>
      </c>
      <c r="B275" s="93" t="s">
        <v>1324</v>
      </c>
      <c r="C275" s="92" t="s">
        <v>1665</v>
      </c>
      <c r="D275" s="92" t="s">
        <v>1738</v>
      </c>
      <c r="E275" s="92" t="s">
        <v>117</v>
      </c>
      <c r="F275" s="92" t="s">
        <v>8080</v>
      </c>
      <c r="G275" s="92">
        <v>1</v>
      </c>
      <c r="H275" s="104">
        <v>103.9</v>
      </c>
      <c r="I275" s="95">
        <v>0.15</v>
      </c>
      <c r="J275" s="110">
        <f t="shared" si="4"/>
        <v>88.314999999999998</v>
      </c>
    </row>
    <row r="276" spans="1:10" ht="15.75" x14ac:dyDescent="0.25">
      <c r="A276" s="92">
        <v>272</v>
      </c>
      <c r="B276" s="93" t="s">
        <v>1324</v>
      </c>
      <c r="C276" s="92" t="s">
        <v>1665</v>
      </c>
      <c r="D276" s="92" t="s">
        <v>1738</v>
      </c>
      <c r="E276" s="92" t="s">
        <v>117</v>
      </c>
      <c r="F276" s="92" t="s">
        <v>8080</v>
      </c>
      <c r="G276" s="92">
        <v>1</v>
      </c>
      <c r="H276" s="104">
        <v>103.9</v>
      </c>
      <c r="I276" s="95">
        <v>0.15</v>
      </c>
      <c r="J276" s="110">
        <f t="shared" si="4"/>
        <v>88.314999999999998</v>
      </c>
    </row>
    <row r="277" spans="1:10" ht="15.75" x14ac:dyDescent="0.25">
      <c r="A277" s="92">
        <v>273</v>
      </c>
      <c r="B277" s="93" t="s">
        <v>1324</v>
      </c>
      <c r="C277" s="92" t="s">
        <v>1665</v>
      </c>
      <c r="D277" s="92" t="s">
        <v>1738</v>
      </c>
      <c r="E277" s="92" t="s">
        <v>117</v>
      </c>
      <c r="F277" s="92" t="s">
        <v>8080</v>
      </c>
      <c r="G277" s="92">
        <v>1</v>
      </c>
      <c r="H277" s="104">
        <v>103.9</v>
      </c>
      <c r="I277" s="95">
        <v>0.15</v>
      </c>
      <c r="J277" s="110">
        <f t="shared" si="4"/>
        <v>88.314999999999998</v>
      </c>
    </row>
    <row r="278" spans="1:10" ht="15.75" x14ac:dyDescent="0.25">
      <c r="A278" s="92">
        <v>274</v>
      </c>
      <c r="B278" s="93" t="s">
        <v>1324</v>
      </c>
      <c r="C278" s="92" t="s">
        <v>1665</v>
      </c>
      <c r="D278" s="92" t="s">
        <v>1738</v>
      </c>
      <c r="E278" s="92" t="s">
        <v>117</v>
      </c>
      <c r="F278" s="92" t="s">
        <v>8080</v>
      </c>
      <c r="G278" s="92">
        <v>1</v>
      </c>
      <c r="H278" s="104">
        <v>103.9</v>
      </c>
      <c r="I278" s="95">
        <v>0.15</v>
      </c>
      <c r="J278" s="110">
        <f t="shared" si="4"/>
        <v>88.314999999999998</v>
      </c>
    </row>
    <row r="279" spans="1:10" ht="15.75" x14ac:dyDescent="0.25">
      <c r="A279" s="92">
        <v>275</v>
      </c>
      <c r="B279" s="93" t="s">
        <v>1324</v>
      </c>
      <c r="C279" s="92" t="s">
        <v>1665</v>
      </c>
      <c r="D279" s="92" t="s">
        <v>1738</v>
      </c>
      <c r="E279" s="92" t="s">
        <v>117</v>
      </c>
      <c r="F279" s="92" t="s">
        <v>8080</v>
      </c>
      <c r="G279" s="92">
        <v>1</v>
      </c>
      <c r="H279" s="104">
        <v>103.9</v>
      </c>
      <c r="I279" s="95">
        <v>0.15</v>
      </c>
      <c r="J279" s="110">
        <f t="shared" si="4"/>
        <v>88.314999999999998</v>
      </c>
    </row>
    <row r="280" spans="1:10" ht="15.75" x14ac:dyDescent="0.25">
      <c r="A280" s="92">
        <v>276</v>
      </c>
      <c r="B280" s="93" t="s">
        <v>1324</v>
      </c>
      <c r="C280" s="92" t="s">
        <v>1665</v>
      </c>
      <c r="D280" s="92" t="s">
        <v>1738</v>
      </c>
      <c r="E280" s="92" t="s">
        <v>117</v>
      </c>
      <c r="F280" s="92" t="s">
        <v>8080</v>
      </c>
      <c r="G280" s="92">
        <v>1</v>
      </c>
      <c r="H280" s="104">
        <v>103.9</v>
      </c>
      <c r="I280" s="95">
        <v>0.15</v>
      </c>
      <c r="J280" s="110">
        <f t="shared" si="4"/>
        <v>88.314999999999998</v>
      </c>
    </row>
    <row r="281" spans="1:10" ht="15.75" x14ac:dyDescent="0.25">
      <c r="A281" s="92">
        <v>277</v>
      </c>
      <c r="B281" s="93" t="s">
        <v>1324</v>
      </c>
      <c r="C281" s="92" t="s">
        <v>1665</v>
      </c>
      <c r="D281" s="92" t="s">
        <v>1738</v>
      </c>
      <c r="E281" s="92" t="s">
        <v>117</v>
      </c>
      <c r="F281" s="92" t="s">
        <v>8080</v>
      </c>
      <c r="G281" s="92">
        <v>1</v>
      </c>
      <c r="H281" s="104">
        <v>103.9</v>
      </c>
      <c r="I281" s="95">
        <v>0.15</v>
      </c>
      <c r="J281" s="110">
        <f t="shared" si="4"/>
        <v>88.314999999999998</v>
      </c>
    </row>
    <row r="282" spans="1:10" ht="15.75" x14ac:dyDescent="0.25">
      <c r="A282" s="92">
        <v>278</v>
      </c>
      <c r="B282" s="93" t="s">
        <v>1324</v>
      </c>
      <c r="C282" s="92" t="s">
        <v>1665</v>
      </c>
      <c r="D282" s="92" t="s">
        <v>1738</v>
      </c>
      <c r="E282" s="92" t="s">
        <v>117</v>
      </c>
      <c r="F282" s="92" t="s">
        <v>8080</v>
      </c>
      <c r="G282" s="92">
        <v>1</v>
      </c>
      <c r="H282" s="104">
        <v>103.9</v>
      </c>
      <c r="I282" s="95">
        <v>0.15</v>
      </c>
      <c r="J282" s="110">
        <f t="shared" si="4"/>
        <v>88.314999999999998</v>
      </c>
    </row>
    <row r="283" spans="1:10" ht="15.75" x14ac:dyDescent="0.25">
      <c r="A283" s="92">
        <v>279</v>
      </c>
      <c r="B283" s="93" t="s">
        <v>1324</v>
      </c>
      <c r="C283" s="92" t="s">
        <v>1665</v>
      </c>
      <c r="D283" s="92" t="s">
        <v>1738</v>
      </c>
      <c r="E283" s="92" t="s">
        <v>117</v>
      </c>
      <c r="F283" s="92" t="s">
        <v>8080</v>
      </c>
      <c r="G283" s="92">
        <v>1</v>
      </c>
      <c r="H283" s="104">
        <v>103.9</v>
      </c>
      <c r="I283" s="95">
        <v>0.15</v>
      </c>
      <c r="J283" s="110">
        <f t="shared" si="4"/>
        <v>88.314999999999998</v>
      </c>
    </row>
    <row r="284" spans="1:10" ht="15.75" x14ac:dyDescent="0.25">
      <c r="A284" s="92">
        <v>280</v>
      </c>
      <c r="B284" s="93" t="s">
        <v>1324</v>
      </c>
      <c r="C284" s="92" t="s">
        <v>1665</v>
      </c>
      <c r="D284" s="92" t="s">
        <v>1738</v>
      </c>
      <c r="E284" s="92" t="s">
        <v>117</v>
      </c>
      <c r="F284" s="92" t="s">
        <v>8080</v>
      </c>
      <c r="G284" s="92">
        <v>1</v>
      </c>
      <c r="H284" s="104">
        <v>103.9</v>
      </c>
      <c r="I284" s="95">
        <v>0.15</v>
      </c>
      <c r="J284" s="110">
        <f t="shared" si="4"/>
        <v>88.314999999999998</v>
      </c>
    </row>
    <row r="285" spans="1:10" ht="15.75" x14ac:dyDescent="0.25">
      <c r="A285" s="92">
        <v>281</v>
      </c>
      <c r="B285" s="93" t="s">
        <v>1324</v>
      </c>
      <c r="C285" s="92" t="s">
        <v>1666</v>
      </c>
      <c r="D285" s="92" t="s">
        <v>1739</v>
      </c>
      <c r="E285" s="92" t="s">
        <v>117</v>
      </c>
      <c r="F285" s="92" t="s">
        <v>8080</v>
      </c>
      <c r="G285" s="92">
        <v>1</v>
      </c>
      <c r="H285" s="104">
        <v>139.30000000000001</v>
      </c>
      <c r="I285" s="95">
        <v>0.15</v>
      </c>
      <c r="J285" s="110">
        <f t="shared" si="4"/>
        <v>118.405</v>
      </c>
    </row>
    <row r="286" spans="1:10" ht="15.75" x14ac:dyDescent="0.25">
      <c r="A286" s="92">
        <v>282</v>
      </c>
      <c r="B286" s="93" t="s">
        <v>1324</v>
      </c>
      <c r="C286" s="92" t="s">
        <v>1666</v>
      </c>
      <c r="D286" s="92" t="s">
        <v>1739</v>
      </c>
      <c r="E286" s="92" t="s">
        <v>117</v>
      </c>
      <c r="F286" s="92" t="s">
        <v>8080</v>
      </c>
      <c r="G286" s="92">
        <v>1</v>
      </c>
      <c r="H286" s="104">
        <v>139.30000000000001</v>
      </c>
      <c r="I286" s="95">
        <v>0.15</v>
      </c>
      <c r="J286" s="110">
        <f t="shared" si="4"/>
        <v>118.405</v>
      </c>
    </row>
    <row r="287" spans="1:10" ht="15.75" x14ac:dyDescent="0.25">
      <c r="A287" s="92">
        <v>283</v>
      </c>
      <c r="B287" s="93" t="s">
        <v>1324</v>
      </c>
      <c r="C287" s="92" t="s">
        <v>1666</v>
      </c>
      <c r="D287" s="92" t="s">
        <v>1739</v>
      </c>
      <c r="E287" s="92" t="s">
        <v>117</v>
      </c>
      <c r="F287" s="92" t="s">
        <v>8080</v>
      </c>
      <c r="G287" s="92">
        <v>1</v>
      </c>
      <c r="H287" s="104">
        <v>139.30000000000001</v>
      </c>
      <c r="I287" s="95">
        <v>0.15</v>
      </c>
      <c r="J287" s="110">
        <f t="shared" si="4"/>
        <v>118.405</v>
      </c>
    </row>
    <row r="288" spans="1:10" ht="15.75" x14ac:dyDescent="0.25">
      <c r="A288" s="92">
        <v>284</v>
      </c>
      <c r="B288" s="93" t="s">
        <v>1324</v>
      </c>
      <c r="C288" s="92" t="s">
        <v>1666</v>
      </c>
      <c r="D288" s="92" t="s">
        <v>1739</v>
      </c>
      <c r="E288" s="92" t="s">
        <v>117</v>
      </c>
      <c r="F288" s="92" t="s">
        <v>8080</v>
      </c>
      <c r="G288" s="92">
        <v>1</v>
      </c>
      <c r="H288" s="104">
        <v>139.30000000000001</v>
      </c>
      <c r="I288" s="95">
        <v>0.15</v>
      </c>
      <c r="J288" s="110">
        <f t="shared" si="4"/>
        <v>118.405</v>
      </c>
    </row>
    <row r="289" spans="1:10" ht="15.75" x14ac:dyDescent="0.25">
      <c r="A289" s="92">
        <v>285</v>
      </c>
      <c r="B289" s="93" t="s">
        <v>1324</v>
      </c>
      <c r="C289" s="92" t="s">
        <v>1666</v>
      </c>
      <c r="D289" s="92" t="s">
        <v>1739</v>
      </c>
      <c r="E289" s="92" t="s">
        <v>117</v>
      </c>
      <c r="F289" s="92" t="s">
        <v>8080</v>
      </c>
      <c r="G289" s="92">
        <v>1</v>
      </c>
      <c r="H289" s="104">
        <v>139.30000000000001</v>
      </c>
      <c r="I289" s="95">
        <v>0.15</v>
      </c>
      <c r="J289" s="110">
        <f t="shared" si="4"/>
        <v>118.405</v>
      </c>
    </row>
    <row r="290" spans="1:10" ht="15.75" x14ac:dyDescent="0.25">
      <c r="A290" s="92">
        <v>286</v>
      </c>
      <c r="B290" s="93" t="s">
        <v>1324</v>
      </c>
      <c r="C290" s="92" t="s">
        <v>1666</v>
      </c>
      <c r="D290" s="92" t="s">
        <v>1739</v>
      </c>
      <c r="E290" s="92" t="s">
        <v>117</v>
      </c>
      <c r="F290" s="92" t="s">
        <v>8080</v>
      </c>
      <c r="G290" s="92">
        <v>1</v>
      </c>
      <c r="H290" s="104">
        <v>139.30000000000001</v>
      </c>
      <c r="I290" s="95">
        <v>0.15</v>
      </c>
      <c r="J290" s="110">
        <f t="shared" si="4"/>
        <v>118.405</v>
      </c>
    </row>
    <row r="291" spans="1:10" ht="15.75" x14ac:dyDescent="0.25">
      <c r="A291" s="92">
        <v>287</v>
      </c>
      <c r="B291" s="93" t="s">
        <v>1324</v>
      </c>
      <c r="C291" s="92" t="s">
        <v>1666</v>
      </c>
      <c r="D291" s="92" t="s">
        <v>1739</v>
      </c>
      <c r="E291" s="92" t="s">
        <v>117</v>
      </c>
      <c r="F291" s="92" t="s">
        <v>8080</v>
      </c>
      <c r="G291" s="92">
        <v>1</v>
      </c>
      <c r="H291" s="104">
        <v>139.30000000000001</v>
      </c>
      <c r="I291" s="95">
        <v>0.15</v>
      </c>
      <c r="J291" s="110">
        <f t="shared" si="4"/>
        <v>118.405</v>
      </c>
    </row>
    <row r="292" spans="1:10" ht="15.75" x14ac:dyDescent="0.25">
      <c r="A292" s="92">
        <v>288</v>
      </c>
      <c r="B292" s="93" t="s">
        <v>1324</v>
      </c>
      <c r="C292" s="92" t="s">
        <v>1666</v>
      </c>
      <c r="D292" s="92" t="s">
        <v>1739</v>
      </c>
      <c r="E292" s="92" t="s">
        <v>117</v>
      </c>
      <c r="F292" s="92" t="s">
        <v>8080</v>
      </c>
      <c r="G292" s="92">
        <v>1</v>
      </c>
      <c r="H292" s="104">
        <v>139.30000000000001</v>
      </c>
      <c r="I292" s="95">
        <v>0.15</v>
      </c>
      <c r="J292" s="110">
        <f t="shared" si="4"/>
        <v>118.405</v>
      </c>
    </row>
    <row r="293" spans="1:10" ht="15.75" x14ac:dyDescent="0.25">
      <c r="A293" s="92">
        <v>289</v>
      </c>
      <c r="B293" s="93" t="s">
        <v>1324</v>
      </c>
      <c r="C293" s="92" t="s">
        <v>1666</v>
      </c>
      <c r="D293" s="92" t="s">
        <v>1739</v>
      </c>
      <c r="E293" s="92" t="s">
        <v>117</v>
      </c>
      <c r="F293" s="92" t="s">
        <v>8080</v>
      </c>
      <c r="G293" s="92">
        <v>1</v>
      </c>
      <c r="H293" s="104">
        <v>139.30000000000001</v>
      </c>
      <c r="I293" s="95">
        <v>0.15</v>
      </c>
      <c r="J293" s="110">
        <f t="shared" si="4"/>
        <v>118.405</v>
      </c>
    </row>
    <row r="294" spans="1:10" ht="15.75" x14ac:dyDescent="0.25">
      <c r="A294" s="92">
        <v>290</v>
      </c>
      <c r="B294" s="93" t="s">
        <v>1324</v>
      </c>
      <c r="C294" s="92" t="s">
        <v>1666</v>
      </c>
      <c r="D294" s="92" t="s">
        <v>1739</v>
      </c>
      <c r="E294" s="92" t="s">
        <v>117</v>
      </c>
      <c r="F294" s="92" t="s">
        <v>8080</v>
      </c>
      <c r="G294" s="92">
        <v>1</v>
      </c>
      <c r="H294" s="104">
        <v>139.30000000000001</v>
      </c>
      <c r="I294" s="95">
        <v>0.15</v>
      </c>
      <c r="J294" s="110">
        <f t="shared" si="4"/>
        <v>118.405</v>
      </c>
    </row>
    <row r="295" spans="1:10" ht="15.75" x14ac:dyDescent="0.25">
      <c r="A295" s="92">
        <v>291</v>
      </c>
      <c r="B295" s="93" t="s">
        <v>1324</v>
      </c>
      <c r="C295" s="92" t="s">
        <v>1666</v>
      </c>
      <c r="D295" s="92" t="s">
        <v>1739</v>
      </c>
      <c r="E295" s="92" t="s">
        <v>117</v>
      </c>
      <c r="F295" s="92" t="s">
        <v>8080</v>
      </c>
      <c r="G295" s="92">
        <v>1</v>
      </c>
      <c r="H295" s="104">
        <v>139.30000000000001</v>
      </c>
      <c r="I295" s="95">
        <v>0.15</v>
      </c>
      <c r="J295" s="110">
        <f t="shared" si="4"/>
        <v>118.405</v>
      </c>
    </row>
    <row r="296" spans="1:10" ht="15.75" x14ac:dyDescent="0.25">
      <c r="A296" s="92">
        <v>292</v>
      </c>
      <c r="B296" s="93" t="s">
        <v>1324</v>
      </c>
      <c r="C296" s="92" t="s">
        <v>1666</v>
      </c>
      <c r="D296" s="92" t="s">
        <v>1739</v>
      </c>
      <c r="E296" s="92" t="s">
        <v>117</v>
      </c>
      <c r="F296" s="92" t="s">
        <v>8080</v>
      </c>
      <c r="G296" s="92">
        <v>1</v>
      </c>
      <c r="H296" s="104">
        <v>139.30000000000001</v>
      </c>
      <c r="I296" s="95">
        <v>0.15</v>
      </c>
      <c r="J296" s="110">
        <f t="shared" si="4"/>
        <v>118.405</v>
      </c>
    </row>
    <row r="297" spans="1:10" ht="15.75" x14ac:dyDescent="0.25">
      <c r="A297" s="92">
        <v>293</v>
      </c>
      <c r="B297" s="93" t="s">
        <v>1324</v>
      </c>
      <c r="C297" s="92" t="s">
        <v>1667</v>
      </c>
      <c r="D297" s="92" t="s">
        <v>1740</v>
      </c>
      <c r="E297" s="92" t="s">
        <v>117</v>
      </c>
      <c r="F297" s="92" t="s">
        <v>8080</v>
      </c>
      <c r="G297" s="92">
        <v>1</v>
      </c>
      <c r="H297" s="104">
        <v>132.19999999999999</v>
      </c>
      <c r="I297" s="95">
        <v>0.15</v>
      </c>
      <c r="J297" s="110">
        <f t="shared" si="4"/>
        <v>112.36999999999999</v>
      </c>
    </row>
    <row r="298" spans="1:10" ht="15.75" x14ac:dyDescent="0.25">
      <c r="A298" s="92">
        <v>294</v>
      </c>
      <c r="B298" s="93" t="s">
        <v>1324</v>
      </c>
      <c r="C298" s="92" t="s">
        <v>1667</v>
      </c>
      <c r="D298" s="92" t="s">
        <v>1740</v>
      </c>
      <c r="E298" s="92" t="s">
        <v>117</v>
      </c>
      <c r="F298" s="92" t="s">
        <v>8080</v>
      </c>
      <c r="G298" s="92">
        <v>1</v>
      </c>
      <c r="H298" s="104">
        <v>132.19999999999999</v>
      </c>
      <c r="I298" s="95">
        <v>0.15</v>
      </c>
      <c r="J298" s="110">
        <f t="shared" si="4"/>
        <v>112.36999999999999</v>
      </c>
    </row>
    <row r="299" spans="1:10" ht="15.75" x14ac:dyDescent="0.25">
      <c r="A299" s="92">
        <v>295</v>
      </c>
      <c r="B299" s="93" t="s">
        <v>1324</v>
      </c>
      <c r="C299" s="92" t="s">
        <v>1667</v>
      </c>
      <c r="D299" s="92" t="s">
        <v>1740</v>
      </c>
      <c r="E299" s="92" t="s">
        <v>117</v>
      </c>
      <c r="F299" s="92" t="s">
        <v>8080</v>
      </c>
      <c r="G299" s="92">
        <v>1</v>
      </c>
      <c r="H299" s="104">
        <v>132.19999999999999</v>
      </c>
      <c r="I299" s="95">
        <v>0.15</v>
      </c>
      <c r="J299" s="110">
        <f t="shared" si="4"/>
        <v>112.36999999999999</v>
      </c>
    </row>
    <row r="300" spans="1:10" ht="15.75" x14ac:dyDescent="0.25">
      <c r="A300" s="92">
        <v>296</v>
      </c>
      <c r="B300" s="93" t="s">
        <v>1324</v>
      </c>
      <c r="C300" s="92" t="s">
        <v>1667</v>
      </c>
      <c r="D300" s="92" t="s">
        <v>1740</v>
      </c>
      <c r="E300" s="92" t="s">
        <v>117</v>
      </c>
      <c r="F300" s="92" t="s">
        <v>8080</v>
      </c>
      <c r="G300" s="92">
        <v>1</v>
      </c>
      <c r="H300" s="104">
        <v>132.19999999999999</v>
      </c>
      <c r="I300" s="95">
        <v>0.15</v>
      </c>
      <c r="J300" s="110">
        <f t="shared" si="4"/>
        <v>112.36999999999999</v>
      </c>
    </row>
    <row r="301" spans="1:10" ht="15.75" x14ac:dyDescent="0.25">
      <c r="A301" s="92">
        <v>297</v>
      </c>
      <c r="B301" s="93" t="s">
        <v>1324</v>
      </c>
      <c r="C301" s="92" t="s">
        <v>1667</v>
      </c>
      <c r="D301" s="92" t="s">
        <v>1740</v>
      </c>
      <c r="E301" s="92" t="s">
        <v>117</v>
      </c>
      <c r="F301" s="92" t="s">
        <v>8080</v>
      </c>
      <c r="G301" s="92">
        <v>1</v>
      </c>
      <c r="H301" s="104">
        <v>132.19999999999999</v>
      </c>
      <c r="I301" s="95">
        <v>0.15</v>
      </c>
      <c r="J301" s="110">
        <f t="shared" si="4"/>
        <v>112.36999999999999</v>
      </c>
    </row>
    <row r="302" spans="1:10" ht="15.75" x14ac:dyDescent="0.25">
      <c r="A302" s="92">
        <v>298</v>
      </c>
      <c r="B302" s="93" t="s">
        <v>1324</v>
      </c>
      <c r="C302" s="92" t="s">
        <v>1667</v>
      </c>
      <c r="D302" s="92" t="s">
        <v>1740</v>
      </c>
      <c r="E302" s="92" t="s">
        <v>117</v>
      </c>
      <c r="F302" s="92" t="s">
        <v>8080</v>
      </c>
      <c r="G302" s="92">
        <v>1</v>
      </c>
      <c r="H302" s="104">
        <v>132.19999999999999</v>
      </c>
      <c r="I302" s="95">
        <v>0.15</v>
      </c>
      <c r="J302" s="110">
        <f t="shared" si="4"/>
        <v>112.36999999999999</v>
      </c>
    </row>
    <row r="303" spans="1:10" ht="15.75" x14ac:dyDescent="0.25">
      <c r="A303" s="92">
        <v>299</v>
      </c>
      <c r="B303" s="93" t="s">
        <v>1324</v>
      </c>
      <c r="C303" s="92" t="s">
        <v>1667</v>
      </c>
      <c r="D303" s="92" t="s">
        <v>1740</v>
      </c>
      <c r="E303" s="92" t="s">
        <v>117</v>
      </c>
      <c r="F303" s="92" t="s">
        <v>8080</v>
      </c>
      <c r="G303" s="92">
        <v>1</v>
      </c>
      <c r="H303" s="104">
        <v>132.19999999999999</v>
      </c>
      <c r="I303" s="95">
        <v>0.15</v>
      </c>
      <c r="J303" s="110">
        <f t="shared" si="4"/>
        <v>112.36999999999999</v>
      </c>
    </row>
    <row r="304" spans="1:10" ht="15.75" x14ac:dyDescent="0.25">
      <c r="A304" s="92">
        <v>300</v>
      </c>
      <c r="B304" s="93" t="s">
        <v>1324</v>
      </c>
      <c r="C304" s="92" t="s">
        <v>1667</v>
      </c>
      <c r="D304" s="92" t="s">
        <v>1740</v>
      </c>
      <c r="E304" s="92" t="s">
        <v>117</v>
      </c>
      <c r="F304" s="92" t="s">
        <v>8080</v>
      </c>
      <c r="G304" s="92">
        <v>1</v>
      </c>
      <c r="H304" s="104">
        <v>132.19999999999999</v>
      </c>
      <c r="I304" s="95">
        <v>0.15</v>
      </c>
      <c r="J304" s="110">
        <f t="shared" si="4"/>
        <v>112.36999999999999</v>
      </c>
    </row>
    <row r="305" spans="1:10" ht="15.75" x14ac:dyDescent="0.25">
      <c r="A305" s="92">
        <v>301</v>
      </c>
      <c r="B305" s="93" t="s">
        <v>1324</v>
      </c>
      <c r="C305" s="92" t="s">
        <v>1667</v>
      </c>
      <c r="D305" s="92" t="s">
        <v>1740</v>
      </c>
      <c r="E305" s="92" t="s">
        <v>117</v>
      </c>
      <c r="F305" s="92" t="s">
        <v>8080</v>
      </c>
      <c r="G305" s="92">
        <v>1</v>
      </c>
      <c r="H305" s="104">
        <v>132.19999999999999</v>
      </c>
      <c r="I305" s="95">
        <v>0.15</v>
      </c>
      <c r="J305" s="110">
        <f t="shared" si="4"/>
        <v>112.36999999999999</v>
      </c>
    </row>
    <row r="306" spans="1:10" ht="15.75" x14ac:dyDescent="0.25">
      <c r="A306" s="92">
        <v>302</v>
      </c>
      <c r="B306" s="93" t="s">
        <v>1324</v>
      </c>
      <c r="C306" s="92" t="s">
        <v>1667</v>
      </c>
      <c r="D306" s="92" t="s">
        <v>1740</v>
      </c>
      <c r="E306" s="92" t="s">
        <v>117</v>
      </c>
      <c r="F306" s="92" t="s">
        <v>8080</v>
      </c>
      <c r="G306" s="92">
        <v>1</v>
      </c>
      <c r="H306" s="104">
        <v>132.19999999999999</v>
      </c>
      <c r="I306" s="95">
        <v>0.15</v>
      </c>
      <c r="J306" s="110">
        <f t="shared" si="4"/>
        <v>112.36999999999999</v>
      </c>
    </row>
    <row r="307" spans="1:10" ht="15.75" x14ac:dyDescent="0.25">
      <c r="A307" s="92">
        <v>303</v>
      </c>
      <c r="B307" s="93" t="s">
        <v>1324</v>
      </c>
      <c r="C307" s="92" t="s">
        <v>1667</v>
      </c>
      <c r="D307" s="92" t="s">
        <v>1740</v>
      </c>
      <c r="E307" s="92" t="s">
        <v>117</v>
      </c>
      <c r="F307" s="92" t="s">
        <v>8080</v>
      </c>
      <c r="G307" s="92">
        <v>1</v>
      </c>
      <c r="H307" s="104">
        <v>132.19999999999999</v>
      </c>
      <c r="I307" s="95">
        <v>0.15</v>
      </c>
      <c r="J307" s="110">
        <f t="shared" si="4"/>
        <v>112.36999999999999</v>
      </c>
    </row>
    <row r="308" spans="1:10" ht="15.75" x14ac:dyDescent="0.25">
      <c r="A308" s="92">
        <v>304</v>
      </c>
      <c r="B308" s="93" t="s">
        <v>1324</v>
      </c>
      <c r="C308" s="92" t="s">
        <v>1667</v>
      </c>
      <c r="D308" s="92" t="s">
        <v>1740</v>
      </c>
      <c r="E308" s="92" t="s">
        <v>117</v>
      </c>
      <c r="F308" s="92" t="s">
        <v>8080</v>
      </c>
      <c r="G308" s="92">
        <v>1</v>
      </c>
      <c r="H308" s="104">
        <v>132.19999999999999</v>
      </c>
      <c r="I308" s="95">
        <v>0.15</v>
      </c>
      <c r="J308" s="110">
        <f t="shared" si="4"/>
        <v>112.36999999999999</v>
      </c>
    </row>
    <row r="309" spans="1:10" ht="15.75" x14ac:dyDescent="0.25">
      <c r="A309" s="92">
        <v>305</v>
      </c>
      <c r="B309" s="93" t="s">
        <v>1324</v>
      </c>
      <c r="C309" s="92" t="s">
        <v>1668</v>
      </c>
      <c r="D309" s="92" t="s">
        <v>1741</v>
      </c>
      <c r="E309" s="92" t="s">
        <v>117</v>
      </c>
      <c r="F309" s="92" t="s">
        <v>8080</v>
      </c>
      <c r="G309" s="92">
        <v>1</v>
      </c>
      <c r="H309" s="104">
        <v>129.4</v>
      </c>
      <c r="I309" s="95">
        <v>0.15</v>
      </c>
      <c r="J309" s="110">
        <f t="shared" si="4"/>
        <v>109.99</v>
      </c>
    </row>
    <row r="310" spans="1:10" ht="15.75" x14ac:dyDescent="0.25">
      <c r="A310" s="92">
        <v>306</v>
      </c>
      <c r="B310" s="93" t="s">
        <v>1324</v>
      </c>
      <c r="C310" s="92" t="s">
        <v>1668</v>
      </c>
      <c r="D310" s="92" t="s">
        <v>1741</v>
      </c>
      <c r="E310" s="92" t="s">
        <v>117</v>
      </c>
      <c r="F310" s="92" t="s">
        <v>8080</v>
      </c>
      <c r="G310" s="92">
        <v>1</v>
      </c>
      <c r="H310" s="104">
        <v>129.4</v>
      </c>
      <c r="I310" s="95">
        <v>0.15</v>
      </c>
      <c r="J310" s="110">
        <f t="shared" si="4"/>
        <v>109.99</v>
      </c>
    </row>
    <row r="311" spans="1:10" ht="15.75" x14ac:dyDescent="0.25">
      <c r="A311" s="92">
        <v>307</v>
      </c>
      <c r="B311" s="93" t="s">
        <v>1324</v>
      </c>
      <c r="C311" s="92" t="s">
        <v>1668</v>
      </c>
      <c r="D311" s="92" t="s">
        <v>1741</v>
      </c>
      <c r="E311" s="92" t="s">
        <v>117</v>
      </c>
      <c r="F311" s="92" t="s">
        <v>8080</v>
      </c>
      <c r="G311" s="92">
        <v>1</v>
      </c>
      <c r="H311" s="104">
        <v>129.4</v>
      </c>
      <c r="I311" s="95">
        <v>0.15</v>
      </c>
      <c r="J311" s="110">
        <f t="shared" si="4"/>
        <v>109.99</v>
      </c>
    </row>
    <row r="312" spans="1:10" ht="15.75" x14ac:dyDescent="0.25">
      <c r="A312" s="92">
        <v>308</v>
      </c>
      <c r="B312" s="93" t="s">
        <v>1324</v>
      </c>
      <c r="C312" s="92" t="s">
        <v>1668</v>
      </c>
      <c r="D312" s="92" t="s">
        <v>1741</v>
      </c>
      <c r="E312" s="92" t="s">
        <v>117</v>
      </c>
      <c r="F312" s="92" t="s">
        <v>8080</v>
      </c>
      <c r="G312" s="92">
        <v>1</v>
      </c>
      <c r="H312" s="104">
        <v>129.4</v>
      </c>
      <c r="I312" s="95">
        <v>0.15</v>
      </c>
      <c r="J312" s="110">
        <f t="shared" si="4"/>
        <v>109.99</v>
      </c>
    </row>
    <row r="313" spans="1:10" ht="15.75" x14ac:dyDescent="0.25">
      <c r="A313" s="92">
        <v>309</v>
      </c>
      <c r="B313" s="93" t="s">
        <v>1324</v>
      </c>
      <c r="C313" s="92" t="s">
        <v>1668</v>
      </c>
      <c r="D313" s="92" t="s">
        <v>1741</v>
      </c>
      <c r="E313" s="92" t="s">
        <v>117</v>
      </c>
      <c r="F313" s="92" t="s">
        <v>8080</v>
      </c>
      <c r="G313" s="92">
        <v>1</v>
      </c>
      <c r="H313" s="104">
        <v>129.4</v>
      </c>
      <c r="I313" s="95">
        <v>0.15</v>
      </c>
      <c r="J313" s="110">
        <f t="shared" si="4"/>
        <v>109.99</v>
      </c>
    </row>
    <row r="314" spans="1:10" ht="15.75" x14ac:dyDescent="0.25">
      <c r="A314" s="92">
        <v>310</v>
      </c>
      <c r="B314" s="93" t="s">
        <v>1324</v>
      </c>
      <c r="C314" s="92" t="s">
        <v>1668</v>
      </c>
      <c r="D314" s="92" t="s">
        <v>1741</v>
      </c>
      <c r="E314" s="92" t="s">
        <v>117</v>
      </c>
      <c r="F314" s="92" t="s">
        <v>8080</v>
      </c>
      <c r="G314" s="92">
        <v>1</v>
      </c>
      <c r="H314" s="104">
        <v>129.4</v>
      </c>
      <c r="I314" s="95">
        <v>0.15</v>
      </c>
      <c r="J314" s="110">
        <f t="shared" si="4"/>
        <v>109.99</v>
      </c>
    </row>
    <row r="315" spans="1:10" ht="15.75" x14ac:dyDescent="0.25">
      <c r="A315" s="92">
        <v>311</v>
      </c>
      <c r="B315" s="93" t="s">
        <v>1324</v>
      </c>
      <c r="C315" s="92" t="s">
        <v>1668</v>
      </c>
      <c r="D315" s="92" t="s">
        <v>1741</v>
      </c>
      <c r="E315" s="92" t="s">
        <v>117</v>
      </c>
      <c r="F315" s="92" t="s">
        <v>8080</v>
      </c>
      <c r="G315" s="92">
        <v>1</v>
      </c>
      <c r="H315" s="104">
        <v>129.4</v>
      </c>
      <c r="I315" s="95">
        <v>0.15</v>
      </c>
      <c r="J315" s="110">
        <f t="shared" si="4"/>
        <v>109.99</v>
      </c>
    </row>
    <row r="316" spans="1:10" ht="15.75" x14ac:dyDescent="0.25">
      <c r="A316" s="92">
        <v>312</v>
      </c>
      <c r="B316" s="93" t="s">
        <v>1324</v>
      </c>
      <c r="C316" s="92" t="s">
        <v>1668</v>
      </c>
      <c r="D316" s="92" t="s">
        <v>1741</v>
      </c>
      <c r="E316" s="92" t="s">
        <v>117</v>
      </c>
      <c r="F316" s="92" t="s">
        <v>8080</v>
      </c>
      <c r="G316" s="92">
        <v>1</v>
      </c>
      <c r="H316" s="104">
        <v>129.4</v>
      </c>
      <c r="I316" s="95">
        <v>0.15</v>
      </c>
      <c r="J316" s="110">
        <f t="shared" si="4"/>
        <v>109.99</v>
      </c>
    </row>
    <row r="317" spans="1:10" ht="15.75" x14ac:dyDescent="0.25">
      <c r="A317" s="92">
        <v>313</v>
      </c>
      <c r="B317" s="93" t="s">
        <v>1324</v>
      </c>
      <c r="C317" s="92" t="s">
        <v>1668</v>
      </c>
      <c r="D317" s="92" t="s">
        <v>1741</v>
      </c>
      <c r="E317" s="92" t="s">
        <v>117</v>
      </c>
      <c r="F317" s="92" t="s">
        <v>8080</v>
      </c>
      <c r="G317" s="92">
        <v>1</v>
      </c>
      <c r="H317" s="104">
        <v>129.4</v>
      </c>
      <c r="I317" s="95">
        <v>0.15</v>
      </c>
      <c r="J317" s="110">
        <f t="shared" si="4"/>
        <v>109.99</v>
      </c>
    </row>
    <row r="318" spans="1:10" ht="15.75" x14ac:dyDescent="0.25">
      <c r="A318" s="92">
        <v>314</v>
      </c>
      <c r="B318" s="93" t="s">
        <v>1324</v>
      </c>
      <c r="C318" s="92" t="s">
        <v>1668</v>
      </c>
      <c r="D318" s="92" t="s">
        <v>1741</v>
      </c>
      <c r="E318" s="92" t="s">
        <v>117</v>
      </c>
      <c r="F318" s="92" t="s">
        <v>8080</v>
      </c>
      <c r="G318" s="92">
        <v>1</v>
      </c>
      <c r="H318" s="104">
        <v>129.4</v>
      </c>
      <c r="I318" s="95">
        <v>0.15</v>
      </c>
      <c r="J318" s="110">
        <f t="shared" si="4"/>
        <v>109.99</v>
      </c>
    </row>
    <row r="319" spans="1:10" ht="15.75" x14ac:dyDescent="0.25">
      <c r="A319" s="92">
        <v>315</v>
      </c>
      <c r="B319" s="93" t="s">
        <v>1324</v>
      </c>
      <c r="C319" s="92" t="s">
        <v>1668</v>
      </c>
      <c r="D319" s="92" t="s">
        <v>1741</v>
      </c>
      <c r="E319" s="92" t="s">
        <v>117</v>
      </c>
      <c r="F319" s="92" t="s">
        <v>8080</v>
      </c>
      <c r="G319" s="92">
        <v>1</v>
      </c>
      <c r="H319" s="104">
        <v>129.4</v>
      </c>
      <c r="I319" s="95">
        <v>0.15</v>
      </c>
      <c r="J319" s="110">
        <f t="shared" si="4"/>
        <v>109.99</v>
      </c>
    </row>
    <row r="320" spans="1:10" ht="15.75" x14ac:dyDescent="0.25">
      <c r="A320" s="92">
        <v>316</v>
      </c>
      <c r="B320" s="93" t="s">
        <v>1324</v>
      </c>
      <c r="C320" s="92" t="s">
        <v>1668</v>
      </c>
      <c r="D320" s="92" t="s">
        <v>1741</v>
      </c>
      <c r="E320" s="92" t="s">
        <v>117</v>
      </c>
      <c r="F320" s="92" t="s">
        <v>8080</v>
      </c>
      <c r="G320" s="92">
        <v>1</v>
      </c>
      <c r="H320" s="104">
        <v>129.4</v>
      </c>
      <c r="I320" s="95">
        <v>0.15</v>
      </c>
      <c r="J320" s="110">
        <f t="shared" si="4"/>
        <v>109.99</v>
      </c>
    </row>
    <row r="321" spans="1:10" ht="15.75" x14ac:dyDescent="0.25">
      <c r="A321" s="92">
        <v>317</v>
      </c>
      <c r="B321" s="93" t="s">
        <v>1324</v>
      </c>
      <c r="C321" s="92" t="s">
        <v>1669</v>
      </c>
      <c r="D321" s="92" t="s">
        <v>1742</v>
      </c>
      <c r="E321" s="92" t="s">
        <v>117</v>
      </c>
      <c r="F321" s="92" t="s">
        <v>8080</v>
      </c>
      <c r="G321" s="92">
        <v>1</v>
      </c>
      <c r="H321" s="104">
        <v>117.4</v>
      </c>
      <c r="I321" s="95">
        <v>0.15</v>
      </c>
      <c r="J321" s="110">
        <f t="shared" si="4"/>
        <v>99.79</v>
      </c>
    </row>
    <row r="322" spans="1:10" ht="15.75" x14ac:dyDescent="0.25">
      <c r="A322" s="92">
        <v>318</v>
      </c>
      <c r="B322" s="93" t="s">
        <v>1324</v>
      </c>
      <c r="C322" s="92" t="s">
        <v>1669</v>
      </c>
      <c r="D322" s="92" t="s">
        <v>1742</v>
      </c>
      <c r="E322" s="92" t="s">
        <v>117</v>
      </c>
      <c r="F322" s="92" t="s">
        <v>8080</v>
      </c>
      <c r="G322" s="92">
        <v>1</v>
      </c>
      <c r="H322" s="104">
        <v>117.4</v>
      </c>
      <c r="I322" s="95">
        <v>0.15</v>
      </c>
      <c r="J322" s="110">
        <f t="shared" si="4"/>
        <v>99.79</v>
      </c>
    </row>
    <row r="323" spans="1:10" ht="15.75" x14ac:dyDescent="0.25">
      <c r="A323" s="92">
        <v>319</v>
      </c>
      <c r="B323" s="93" t="s">
        <v>1324</v>
      </c>
      <c r="C323" s="92" t="s">
        <v>1669</v>
      </c>
      <c r="D323" s="92" t="s">
        <v>1742</v>
      </c>
      <c r="E323" s="92" t="s">
        <v>117</v>
      </c>
      <c r="F323" s="92" t="s">
        <v>8080</v>
      </c>
      <c r="G323" s="92">
        <v>1</v>
      </c>
      <c r="H323" s="104">
        <v>117.4</v>
      </c>
      <c r="I323" s="95">
        <v>0.15</v>
      </c>
      <c r="J323" s="110">
        <f t="shared" si="4"/>
        <v>99.79</v>
      </c>
    </row>
    <row r="324" spans="1:10" ht="15.75" x14ac:dyDescent="0.25">
      <c r="A324" s="92">
        <v>320</v>
      </c>
      <c r="B324" s="93" t="s">
        <v>1324</v>
      </c>
      <c r="C324" s="92" t="s">
        <v>1669</v>
      </c>
      <c r="D324" s="92" t="s">
        <v>1742</v>
      </c>
      <c r="E324" s="92" t="s">
        <v>117</v>
      </c>
      <c r="F324" s="92" t="s">
        <v>8080</v>
      </c>
      <c r="G324" s="92">
        <v>1</v>
      </c>
      <c r="H324" s="104">
        <v>117.4</v>
      </c>
      <c r="I324" s="95">
        <v>0.15</v>
      </c>
      <c r="J324" s="110">
        <f t="shared" si="4"/>
        <v>99.79</v>
      </c>
    </row>
    <row r="325" spans="1:10" ht="15.75" x14ac:dyDescent="0.25">
      <c r="A325" s="92">
        <v>321</v>
      </c>
      <c r="B325" s="93" t="s">
        <v>1324</v>
      </c>
      <c r="C325" s="92" t="s">
        <v>1669</v>
      </c>
      <c r="D325" s="92" t="s">
        <v>1742</v>
      </c>
      <c r="E325" s="92" t="s">
        <v>117</v>
      </c>
      <c r="F325" s="92" t="s">
        <v>8080</v>
      </c>
      <c r="G325" s="92">
        <v>1</v>
      </c>
      <c r="H325" s="104">
        <v>117.4</v>
      </c>
      <c r="I325" s="95">
        <v>0.15</v>
      </c>
      <c r="J325" s="110">
        <f t="shared" ref="J325:J388" si="5">H325*(1-I325)</f>
        <v>99.79</v>
      </c>
    </row>
    <row r="326" spans="1:10" ht="15.75" x14ac:dyDescent="0.25">
      <c r="A326" s="92">
        <v>322</v>
      </c>
      <c r="B326" s="93" t="s">
        <v>1324</v>
      </c>
      <c r="C326" s="92" t="s">
        <v>1669</v>
      </c>
      <c r="D326" s="92" t="s">
        <v>1742</v>
      </c>
      <c r="E326" s="92" t="s">
        <v>117</v>
      </c>
      <c r="F326" s="92" t="s">
        <v>8080</v>
      </c>
      <c r="G326" s="92">
        <v>1</v>
      </c>
      <c r="H326" s="104">
        <v>117.4</v>
      </c>
      <c r="I326" s="95">
        <v>0.15</v>
      </c>
      <c r="J326" s="110">
        <f t="shared" si="5"/>
        <v>99.79</v>
      </c>
    </row>
    <row r="327" spans="1:10" ht="15.75" x14ac:dyDescent="0.25">
      <c r="A327" s="92">
        <v>323</v>
      </c>
      <c r="B327" s="93" t="s">
        <v>1324</v>
      </c>
      <c r="C327" s="92" t="s">
        <v>1669</v>
      </c>
      <c r="D327" s="92" t="s">
        <v>1742</v>
      </c>
      <c r="E327" s="92" t="s">
        <v>117</v>
      </c>
      <c r="F327" s="92" t="s">
        <v>8080</v>
      </c>
      <c r="G327" s="92">
        <v>1</v>
      </c>
      <c r="H327" s="104">
        <v>117.4</v>
      </c>
      <c r="I327" s="95">
        <v>0.15</v>
      </c>
      <c r="J327" s="110">
        <f t="shared" si="5"/>
        <v>99.79</v>
      </c>
    </row>
    <row r="328" spans="1:10" ht="15.75" x14ac:dyDescent="0.25">
      <c r="A328" s="92">
        <v>324</v>
      </c>
      <c r="B328" s="93" t="s">
        <v>1324</v>
      </c>
      <c r="C328" s="92" t="s">
        <v>1669</v>
      </c>
      <c r="D328" s="92" t="s">
        <v>1742</v>
      </c>
      <c r="E328" s="92" t="s">
        <v>117</v>
      </c>
      <c r="F328" s="92" t="s">
        <v>8080</v>
      </c>
      <c r="G328" s="92">
        <v>1</v>
      </c>
      <c r="H328" s="104">
        <v>117.4</v>
      </c>
      <c r="I328" s="95">
        <v>0.15</v>
      </c>
      <c r="J328" s="110">
        <f t="shared" si="5"/>
        <v>99.79</v>
      </c>
    </row>
    <row r="329" spans="1:10" ht="15.75" x14ac:dyDescent="0.25">
      <c r="A329" s="92">
        <v>325</v>
      </c>
      <c r="B329" s="93" t="s">
        <v>1324</v>
      </c>
      <c r="C329" s="92" t="s">
        <v>1669</v>
      </c>
      <c r="D329" s="92" t="s">
        <v>1742</v>
      </c>
      <c r="E329" s="92" t="s">
        <v>117</v>
      </c>
      <c r="F329" s="92" t="s">
        <v>8080</v>
      </c>
      <c r="G329" s="92">
        <v>1</v>
      </c>
      <c r="H329" s="104">
        <v>117.4</v>
      </c>
      <c r="I329" s="95">
        <v>0.15</v>
      </c>
      <c r="J329" s="110">
        <f t="shared" si="5"/>
        <v>99.79</v>
      </c>
    </row>
    <row r="330" spans="1:10" ht="15.75" x14ac:dyDescent="0.25">
      <c r="A330" s="92">
        <v>326</v>
      </c>
      <c r="B330" s="93" t="s">
        <v>1324</v>
      </c>
      <c r="C330" s="92" t="s">
        <v>1669</v>
      </c>
      <c r="D330" s="92" t="s">
        <v>1742</v>
      </c>
      <c r="E330" s="92" t="s">
        <v>117</v>
      </c>
      <c r="F330" s="92" t="s">
        <v>8080</v>
      </c>
      <c r="G330" s="92">
        <v>1</v>
      </c>
      <c r="H330" s="104">
        <v>117.4</v>
      </c>
      <c r="I330" s="95">
        <v>0.15</v>
      </c>
      <c r="J330" s="110">
        <f t="shared" si="5"/>
        <v>99.79</v>
      </c>
    </row>
    <row r="331" spans="1:10" ht="15.75" x14ac:dyDescent="0.25">
      <c r="A331" s="92">
        <v>327</v>
      </c>
      <c r="B331" s="93" t="s">
        <v>1324</v>
      </c>
      <c r="C331" s="92" t="s">
        <v>1669</v>
      </c>
      <c r="D331" s="92" t="s">
        <v>1742</v>
      </c>
      <c r="E331" s="92" t="s">
        <v>117</v>
      </c>
      <c r="F331" s="92" t="s">
        <v>8080</v>
      </c>
      <c r="G331" s="92">
        <v>1</v>
      </c>
      <c r="H331" s="104">
        <v>117.4</v>
      </c>
      <c r="I331" s="95">
        <v>0.15</v>
      </c>
      <c r="J331" s="110">
        <f t="shared" si="5"/>
        <v>99.79</v>
      </c>
    </row>
    <row r="332" spans="1:10" ht="15.75" x14ac:dyDescent="0.25">
      <c r="A332" s="92">
        <v>328</v>
      </c>
      <c r="B332" s="93" t="s">
        <v>1324</v>
      </c>
      <c r="C332" s="92" t="s">
        <v>1669</v>
      </c>
      <c r="D332" s="92" t="s">
        <v>1742</v>
      </c>
      <c r="E332" s="92" t="s">
        <v>117</v>
      </c>
      <c r="F332" s="92" t="s">
        <v>8080</v>
      </c>
      <c r="G332" s="92">
        <v>1</v>
      </c>
      <c r="H332" s="104">
        <v>117.4</v>
      </c>
      <c r="I332" s="95">
        <v>0.15</v>
      </c>
      <c r="J332" s="110">
        <f t="shared" si="5"/>
        <v>99.79</v>
      </c>
    </row>
    <row r="333" spans="1:10" ht="15.75" x14ac:dyDescent="0.25">
      <c r="A333" s="92">
        <v>329</v>
      </c>
      <c r="B333" s="93" t="s">
        <v>1324</v>
      </c>
      <c r="C333" s="92" t="s">
        <v>1670</v>
      </c>
      <c r="D333" s="92" t="s">
        <v>1743</v>
      </c>
      <c r="E333" s="92" t="s">
        <v>117</v>
      </c>
      <c r="F333" s="92" t="s">
        <v>8080</v>
      </c>
      <c r="G333" s="92">
        <v>1</v>
      </c>
      <c r="H333" s="104">
        <v>157.4</v>
      </c>
      <c r="I333" s="95">
        <v>0.15</v>
      </c>
      <c r="J333" s="110">
        <f t="shared" si="5"/>
        <v>133.79</v>
      </c>
    </row>
    <row r="334" spans="1:10" ht="15.75" x14ac:dyDescent="0.25">
      <c r="A334" s="92">
        <v>330</v>
      </c>
      <c r="B334" s="93" t="s">
        <v>1324</v>
      </c>
      <c r="C334" s="92" t="s">
        <v>1670</v>
      </c>
      <c r="D334" s="92" t="s">
        <v>1743</v>
      </c>
      <c r="E334" s="92" t="s">
        <v>117</v>
      </c>
      <c r="F334" s="92" t="s">
        <v>8080</v>
      </c>
      <c r="G334" s="92">
        <v>1</v>
      </c>
      <c r="H334" s="104">
        <v>157.4</v>
      </c>
      <c r="I334" s="95">
        <v>0.15</v>
      </c>
      <c r="J334" s="110">
        <f t="shared" si="5"/>
        <v>133.79</v>
      </c>
    </row>
    <row r="335" spans="1:10" ht="15.75" x14ac:dyDescent="0.25">
      <c r="A335" s="92">
        <v>331</v>
      </c>
      <c r="B335" s="93" t="s">
        <v>1324</v>
      </c>
      <c r="C335" s="92" t="s">
        <v>1670</v>
      </c>
      <c r="D335" s="92" t="s">
        <v>1743</v>
      </c>
      <c r="E335" s="92" t="s">
        <v>117</v>
      </c>
      <c r="F335" s="92" t="s">
        <v>8080</v>
      </c>
      <c r="G335" s="92">
        <v>1</v>
      </c>
      <c r="H335" s="104">
        <v>157.4</v>
      </c>
      <c r="I335" s="95">
        <v>0.15</v>
      </c>
      <c r="J335" s="110">
        <f t="shared" si="5"/>
        <v>133.79</v>
      </c>
    </row>
    <row r="336" spans="1:10" ht="15.75" x14ac:dyDescent="0.25">
      <c r="A336" s="92">
        <v>332</v>
      </c>
      <c r="B336" s="93" t="s">
        <v>1324</v>
      </c>
      <c r="C336" s="92" t="s">
        <v>1670</v>
      </c>
      <c r="D336" s="92" t="s">
        <v>1743</v>
      </c>
      <c r="E336" s="92" t="s">
        <v>117</v>
      </c>
      <c r="F336" s="92" t="s">
        <v>8080</v>
      </c>
      <c r="G336" s="92">
        <v>1</v>
      </c>
      <c r="H336" s="104">
        <v>157.4</v>
      </c>
      <c r="I336" s="95">
        <v>0.15</v>
      </c>
      <c r="J336" s="110">
        <f t="shared" si="5"/>
        <v>133.79</v>
      </c>
    </row>
    <row r="337" spans="1:10" ht="15.75" x14ac:dyDescent="0.25">
      <c r="A337" s="92">
        <v>333</v>
      </c>
      <c r="B337" s="93" t="s">
        <v>1324</v>
      </c>
      <c r="C337" s="92" t="s">
        <v>1670</v>
      </c>
      <c r="D337" s="92" t="s">
        <v>1743</v>
      </c>
      <c r="E337" s="92" t="s">
        <v>117</v>
      </c>
      <c r="F337" s="92" t="s">
        <v>8080</v>
      </c>
      <c r="G337" s="92">
        <v>1</v>
      </c>
      <c r="H337" s="104">
        <v>157.4</v>
      </c>
      <c r="I337" s="95">
        <v>0.15</v>
      </c>
      <c r="J337" s="110">
        <f t="shared" si="5"/>
        <v>133.79</v>
      </c>
    </row>
    <row r="338" spans="1:10" ht="15.75" x14ac:dyDescent="0.25">
      <c r="A338" s="92">
        <v>334</v>
      </c>
      <c r="B338" s="93" t="s">
        <v>1324</v>
      </c>
      <c r="C338" s="92" t="s">
        <v>1670</v>
      </c>
      <c r="D338" s="92" t="s">
        <v>1743</v>
      </c>
      <c r="E338" s="92" t="s">
        <v>117</v>
      </c>
      <c r="F338" s="92" t="s">
        <v>8080</v>
      </c>
      <c r="G338" s="92">
        <v>1</v>
      </c>
      <c r="H338" s="104">
        <v>157.4</v>
      </c>
      <c r="I338" s="95">
        <v>0.15</v>
      </c>
      <c r="J338" s="110">
        <f t="shared" si="5"/>
        <v>133.79</v>
      </c>
    </row>
    <row r="339" spans="1:10" ht="15.75" x14ac:dyDescent="0.25">
      <c r="A339" s="92">
        <v>335</v>
      </c>
      <c r="B339" s="93" t="s">
        <v>1324</v>
      </c>
      <c r="C339" s="92" t="s">
        <v>1670</v>
      </c>
      <c r="D339" s="92" t="s">
        <v>1743</v>
      </c>
      <c r="E339" s="92" t="s">
        <v>117</v>
      </c>
      <c r="F339" s="92" t="s">
        <v>8080</v>
      </c>
      <c r="G339" s="92">
        <v>1</v>
      </c>
      <c r="H339" s="104">
        <v>157.4</v>
      </c>
      <c r="I339" s="95">
        <v>0.15</v>
      </c>
      <c r="J339" s="110">
        <f t="shared" si="5"/>
        <v>133.79</v>
      </c>
    </row>
    <row r="340" spans="1:10" ht="15.75" x14ac:dyDescent="0.25">
      <c r="A340" s="92">
        <v>336</v>
      </c>
      <c r="B340" s="93" t="s">
        <v>1324</v>
      </c>
      <c r="C340" s="92" t="s">
        <v>1670</v>
      </c>
      <c r="D340" s="92" t="s">
        <v>1743</v>
      </c>
      <c r="E340" s="92" t="s">
        <v>117</v>
      </c>
      <c r="F340" s="92" t="s">
        <v>8080</v>
      </c>
      <c r="G340" s="92">
        <v>1</v>
      </c>
      <c r="H340" s="104">
        <v>157.4</v>
      </c>
      <c r="I340" s="95">
        <v>0.15</v>
      </c>
      <c r="J340" s="110">
        <f t="shared" si="5"/>
        <v>133.79</v>
      </c>
    </row>
    <row r="341" spans="1:10" ht="15.75" x14ac:dyDescent="0.25">
      <c r="A341" s="92">
        <v>337</v>
      </c>
      <c r="B341" s="93" t="s">
        <v>1324</v>
      </c>
      <c r="C341" s="92" t="s">
        <v>1670</v>
      </c>
      <c r="D341" s="92" t="s">
        <v>1743</v>
      </c>
      <c r="E341" s="92" t="s">
        <v>117</v>
      </c>
      <c r="F341" s="92" t="s">
        <v>8080</v>
      </c>
      <c r="G341" s="92">
        <v>1</v>
      </c>
      <c r="H341" s="104">
        <v>157.4</v>
      </c>
      <c r="I341" s="95">
        <v>0.15</v>
      </c>
      <c r="J341" s="110">
        <f t="shared" si="5"/>
        <v>133.79</v>
      </c>
    </row>
    <row r="342" spans="1:10" ht="15.75" x14ac:dyDescent="0.25">
      <c r="A342" s="92">
        <v>338</v>
      </c>
      <c r="B342" s="93" t="s">
        <v>1324</v>
      </c>
      <c r="C342" s="92" t="s">
        <v>1670</v>
      </c>
      <c r="D342" s="92" t="s">
        <v>1743</v>
      </c>
      <c r="E342" s="92" t="s">
        <v>117</v>
      </c>
      <c r="F342" s="92" t="s">
        <v>8080</v>
      </c>
      <c r="G342" s="92">
        <v>1</v>
      </c>
      <c r="H342" s="104">
        <v>157.4</v>
      </c>
      <c r="I342" s="95">
        <v>0.15</v>
      </c>
      <c r="J342" s="110">
        <f t="shared" si="5"/>
        <v>133.79</v>
      </c>
    </row>
    <row r="343" spans="1:10" ht="15.75" x14ac:dyDescent="0.25">
      <c r="A343" s="92">
        <v>339</v>
      </c>
      <c r="B343" s="93" t="s">
        <v>1324</v>
      </c>
      <c r="C343" s="92" t="s">
        <v>1670</v>
      </c>
      <c r="D343" s="92" t="s">
        <v>1743</v>
      </c>
      <c r="E343" s="92" t="s">
        <v>117</v>
      </c>
      <c r="F343" s="92" t="s">
        <v>8080</v>
      </c>
      <c r="G343" s="92">
        <v>1</v>
      </c>
      <c r="H343" s="104">
        <v>157.4</v>
      </c>
      <c r="I343" s="95">
        <v>0.15</v>
      </c>
      <c r="J343" s="110">
        <f t="shared" si="5"/>
        <v>133.79</v>
      </c>
    </row>
    <row r="344" spans="1:10" ht="15.75" x14ac:dyDescent="0.25">
      <c r="A344" s="92">
        <v>340</v>
      </c>
      <c r="B344" s="93" t="s">
        <v>1324</v>
      </c>
      <c r="C344" s="92" t="s">
        <v>1670</v>
      </c>
      <c r="D344" s="92" t="s">
        <v>1743</v>
      </c>
      <c r="E344" s="92" t="s">
        <v>117</v>
      </c>
      <c r="F344" s="92" t="s">
        <v>8080</v>
      </c>
      <c r="G344" s="92">
        <v>1</v>
      </c>
      <c r="H344" s="104">
        <v>157.4</v>
      </c>
      <c r="I344" s="95">
        <v>0.15</v>
      </c>
      <c r="J344" s="110">
        <f t="shared" si="5"/>
        <v>133.79</v>
      </c>
    </row>
    <row r="345" spans="1:10" ht="15.75" x14ac:dyDescent="0.25">
      <c r="A345" s="92">
        <v>341</v>
      </c>
      <c r="B345" s="93" t="s">
        <v>1324</v>
      </c>
      <c r="C345" s="92" t="s">
        <v>4806</v>
      </c>
      <c r="D345" s="92" t="s">
        <v>5319</v>
      </c>
      <c r="E345" s="92" t="s">
        <v>117</v>
      </c>
      <c r="F345" s="92" t="s">
        <v>8080</v>
      </c>
      <c r="G345" s="92">
        <v>1</v>
      </c>
      <c r="H345" s="104">
        <v>37.5</v>
      </c>
      <c r="I345" s="95">
        <v>0.15</v>
      </c>
      <c r="J345" s="110">
        <f t="shared" si="5"/>
        <v>31.875</v>
      </c>
    </row>
    <row r="346" spans="1:10" ht="15.75" x14ac:dyDescent="0.25">
      <c r="A346" s="92">
        <v>342</v>
      </c>
      <c r="B346" s="93" t="s">
        <v>1324</v>
      </c>
      <c r="C346" s="92" t="s">
        <v>4806</v>
      </c>
      <c r="D346" s="92" t="s">
        <v>5319</v>
      </c>
      <c r="E346" s="92" t="s">
        <v>117</v>
      </c>
      <c r="F346" s="92" t="s">
        <v>8080</v>
      </c>
      <c r="G346" s="92">
        <v>1</v>
      </c>
      <c r="H346" s="104">
        <v>37.5</v>
      </c>
      <c r="I346" s="95">
        <v>0.15</v>
      </c>
      <c r="J346" s="110">
        <f t="shared" si="5"/>
        <v>31.875</v>
      </c>
    </row>
    <row r="347" spans="1:10" ht="15.75" x14ac:dyDescent="0.25">
      <c r="A347" s="92">
        <v>343</v>
      </c>
      <c r="B347" s="93" t="s">
        <v>1324</v>
      </c>
      <c r="C347" s="92" t="s">
        <v>4807</v>
      </c>
      <c r="D347" s="92" t="s">
        <v>5320</v>
      </c>
      <c r="E347" s="92" t="s">
        <v>117</v>
      </c>
      <c r="F347" s="92" t="s">
        <v>8080</v>
      </c>
      <c r="G347" s="92">
        <v>1</v>
      </c>
      <c r="H347" s="104">
        <v>37.5</v>
      </c>
      <c r="I347" s="95">
        <v>0.15</v>
      </c>
      <c r="J347" s="110">
        <f t="shared" si="5"/>
        <v>31.875</v>
      </c>
    </row>
    <row r="348" spans="1:10" ht="15.75" x14ac:dyDescent="0.25">
      <c r="A348" s="92">
        <v>344</v>
      </c>
      <c r="B348" s="93" t="s">
        <v>1324</v>
      </c>
      <c r="C348" s="92" t="s">
        <v>4807</v>
      </c>
      <c r="D348" s="92" t="s">
        <v>5320</v>
      </c>
      <c r="E348" s="92" t="s">
        <v>117</v>
      </c>
      <c r="F348" s="92" t="s">
        <v>8080</v>
      </c>
      <c r="G348" s="92">
        <v>1</v>
      </c>
      <c r="H348" s="104">
        <v>37.5</v>
      </c>
      <c r="I348" s="95">
        <v>0.15</v>
      </c>
      <c r="J348" s="110">
        <f t="shared" si="5"/>
        <v>31.875</v>
      </c>
    </row>
    <row r="349" spans="1:10" ht="15.75" x14ac:dyDescent="0.25">
      <c r="A349" s="92">
        <v>345</v>
      </c>
      <c r="B349" s="93" t="s">
        <v>1324</v>
      </c>
      <c r="C349" s="92" t="s">
        <v>4807</v>
      </c>
      <c r="D349" s="92" t="s">
        <v>5320</v>
      </c>
      <c r="E349" s="92" t="s">
        <v>117</v>
      </c>
      <c r="F349" s="92" t="s">
        <v>8080</v>
      </c>
      <c r="G349" s="92">
        <v>1</v>
      </c>
      <c r="H349" s="104">
        <v>37.5</v>
      </c>
      <c r="I349" s="95">
        <v>0.15</v>
      </c>
      <c r="J349" s="110">
        <f t="shared" si="5"/>
        <v>31.875</v>
      </c>
    </row>
    <row r="350" spans="1:10" ht="15.75" x14ac:dyDescent="0.25">
      <c r="A350" s="92">
        <v>346</v>
      </c>
      <c r="B350" s="93" t="s">
        <v>1324</v>
      </c>
      <c r="C350" s="92" t="s">
        <v>4807</v>
      </c>
      <c r="D350" s="92" t="s">
        <v>5320</v>
      </c>
      <c r="E350" s="92" t="s">
        <v>117</v>
      </c>
      <c r="F350" s="92" t="s">
        <v>8080</v>
      </c>
      <c r="G350" s="92">
        <v>1</v>
      </c>
      <c r="H350" s="104">
        <v>37.5</v>
      </c>
      <c r="I350" s="95">
        <v>0.15</v>
      </c>
      <c r="J350" s="110">
        <f t="shared" si="5"/>
        <v>31.875</v>
      </c>
    </row>
    <row r="351" spans="1:10" ht="15.75" x14ac:dyDescent="0.25">
      <c r="A351" s="92">
        <v>347</v>
      </c>
      <c r="B351" s="93" t="s">
        <v>1324</v>
      </c>
      <c r="C351" s="92" t="s">
        <v>1677</v>
      </c>
      <c r="D351" s="92" t="s">
        <v>1750</v>
      </c>
      <c r="E351" s="92" t="s">
        <v>117</v>
      </c>
      <c r="F351" s="92" t="s">
        <v>8080</v>
      </c>
      <c r="G351" s="92">
        <v>1</v>
      </c>
      <c r="H351" s="104">
        <v>47.02</v>
      </c>
      <c r="I351" s="95">
        <v>0.15</v>
      </c>
      <c r="J351" s="110">
        <f t="shared" si="5"/>
        <v>39.966999999999999</v>
      </c>
    </row>
    <row r="352" spans="1:10" ht="15.75" x14ac:dyDescent="0.25">
      <c r="A352" s="92">
        <v>348</v>
      </c>
      <c r="B352" s="93" t="s">
        <v>1324</v>
      </c>
      <c r="C352" s="92" t="s">
        <v>1677</v>
      </c>
      <c r="D352" s="92" t="s">
        <v>1750</v>
      </c>
      <c r="E352" s="92" t="s">
        <v>117</v>
      </c>
      <c r="F352" s="92" t="s">
        <v>8080</v>
      </c>
      <c r="G352" s="92">
        <v>1</v>
      </c>
      <c r="H352" s="104">
        <v>47.02</v>
      </c>
      <c r="I352" s="95">
        <v>0.15</v>
      </c>
      <c r="J352" s="110">
        <f t="shared" si="5"/>
        <v>39.966999999999999</v>
      </c>
    </row>
    <row r="353" spans="1:10" ht="15.75" x14ac:dyDescent="0.25">
      <c r="A353" s="92">
        <v>349</v>
      </c>
      <c r="B353" s="93" t="s">
        <v>1324</v>
      </c>
      <c r="C353" s="92" t="s">
        <v>1677</v>
      </c>
      <c r="D353" s="92" t="s">
        <v>1750</v>
      </c>
      <c r="E353" s="92" t="s">
        <v>117</v>
      </c>
      <c r="F353" s="92" t="s">
        <v>8080</v>
      </c>
      <c r="G353" s="92">
        <v>1</v>
      </c>
      <c r="H353" s="104">
        <v>47.02</v>
      </c>
      <c r="I353" s="95">
        <v>0.15</v>
      </c>
      <c r="J353" s="110">
        <f t="shared" si="5"/>
        <v>39.966999999999999</v>
      </c>
    </row>
    <row r="354" spans="1:10" ht="15.75" x14ac:dyDescent="0.25">
      <c r="A354" s="92">
        <v>350</v>
      </c>
      <c r="B354" s="93" t="s">
        <v>1324</v>
      </c>
      <c r="C354" s="92" t="s">
        <v>4840</v>
      </c>
      <c r="D354" s="92" t="s">
        <v>5321</v>
      </c>
      <c r="E354" s="92" t="s">
        <v>117</v>
      </c>
      <c r="F354" s="92" t="s">
        <v>8080</v>
      </c>
      <c r="G354" s="92">
        <v>1</v>
      </c>
      <c r="H354" s="104">
        <v>403.33</v>
      </c>
      <c r="I354" s="95">
        <v>0.15</v>
      </c>
      <c r="J354" s="110">
        <f t="shared" si="5"/>
        <v>342.83049999999997</v>
      </c>
    </row>
    <row r="355" spans="1:10" ht="15.75" x14ac:dyDescent="0.25">
      <c r="A355" s="92">
        <v>351</v>
      </c>
      <c r="B355" s="93" t="s">
        <v>1324</v>
      </c>
      <c r="C355" s="92" t="s">
        <v>4841</v>
      </c>
      <c r="D355" s="92" t="s">
        <v>5322</v>
      </c>
      <c r="E355" s="92" t="s">
        <v>117</v>
      </c>
      <c r="F355" s="92" t="s">
        <v>8080</v>
      </c>
      <c r="G355" s="92">
        <v>1</v>
      </c>
      <c r="H355" s="104">
        <v>420</v>
      </c>
      <c r="I355" s="95">
        <v>0.15</v>
      </c>
      <c r="J355" s="110">
        <f t="shared" si="5"/>
        <v>357</v>
      </c>
    </row>
    <row r="356" spans="1:10" ht="15.75" x14ac:dyDescent="0.25">
      <c r="A356" s="92">
        <v>352</v>
      </c>
      <c r="B356" s="93" t="s">
        <v>1324</v>
      </c>
      <c r="C356" s="92" t="s">
        <v>4842</v>
      </c>
      <c r="D356" s="92" t="s">
        <v>5323</v>
      </c>
      <c r="E356" s="92" t="s">
        <v>117</v>
      </c>
      <c r="F356" s="92" t="s">
        <v>8080</v>
      </c>
      <c r="G356" s="92">
        <v>1</v>
      </c>
      <c r="H356" s="104">
        <v>425.25</v>
      </c>
      <c r="I356" s="95">
        <v>0.15</v>
      </c>
      <c r="J356" s="110">
        <f t="shared" si="5"/>
        <v>361.46249999999998</v>
      </c>
    </row>
    <row r="357" spans="1:10" ht="15.75" x14ac:dyDescent="0.25">
      <c r="A357" s="92">
        <v>353</v>
      </c>
      <c r="B357" s="93" t="s">
        <v>1324</v>
      </c>
      <c r="C357" s="92" t="s">
        <v>4843</v>
      </c>
      <c r="D357" s="92" t="s">
        <v>5324</v>
      </c>
      <c r="E357" s="92" t="s">
        <v>117</v>
      </c>
      <c r="F357" s="92" t="s">
        <v>8080</v>
      </c>
      <c r="G357" s="92">
        <v>1</v>
      </c>
      <c r="H357" s="104">
        <v>323.33</v>
      </c>
      <c r="I357" s="95">
        <v>0.15</v>
      </c>
      <c r="J357" s="110">
        <f t="shared" si="5"/>
        <v>274.83049999999997</v>
      </c>
    </row>
    <row r="358" spans="1:10" ht="15.75" x14ac:dyDescent="0.25">
      <c r="A358" s="92">
        <v>354</v>
      </c>
      <c r="B358" s="93" t="s">
        <v>1324</v>
      </c>
      <c r="C358" s="92" t="s">
        <v>4844</v>
      </c>
      <c r="D358" s="92" t="s">
        <v>5325</v>
      </c>
      <c r="E358" s="92" t="s">
        <v>117</v>
      </c>
      <c r="F358" s="92" t="s">
        <v>8080</v>
      </c>
      <c r="G358" s="92">
        <v>1</v>
      </c>
      <c r="H358" s="104">
        <v>444.75</v>
      </c>
      <c r="I358" s="95">
        <v>0.15</v>
      </c>
      <c r="J358" s="110">
        <f t="shared" si="5"/>
        <v>378.03749999999997</v>
      </c>
    </row>
    <row r="359" spans="1:10" ht="15.75" x14ac:dyDescent="0.25">
      <c r="A359" s="92">
        <v>355</v>
      </c>
      <c r="B359" s="93" t="s">
        <v>1324</v>
      </c>
      <c r="C359" s="92" t="s">
        <v>4845</v>
      </c>
      <c r="D359" s="92" t="s">
        <v>5326</v>
      </c>
      <c r="E359" s="92" t="s">
        <v>117</v>
      </c>
      <c r="F359" s="92" t="s">
        <v>8080</v>
      </c>
      <c r="G359" s="92">
        <v>1</v>
      </c>
      <c r="H359" s="104">
        <v>137.5</v>
      </c>
      <c r="I359" s="95">
        <v>0.15</v>
      </c>
      <c r="J359" s="110">
        <f t="shared" si="5"/>
        <v>116.875</v>
      </c>
    </row>
    <row r="360" spans="1:10" ht="15.75" x14ac:dyDescent="0.25">
      <c r="A360" s="92">
        <v>356</v>
      </c>
      <c r="B360" s="93" t="s">
        <v>1324</v>
      </c>
      <c r="C360" s="92" t="s">
        <v>4846</v>
      </c>
      <c r="D360" s="92" t="s">
        <v>5326</v>
      </c>
      <c r="E360" s="92" t="s">
        <v>117</v>
      </c>
      <c r="F360" s="92" t="s">
        <v>8080</v>
      </c>
      <c r="G360" s="92">
        <v>1</v>
      </c>
      <c r="H360" s="104">
        <v>91.67</v>
      </c>
      <c r="I360" s="95">
        <v>0.15</v>
      </c>
      <c r="J360" s="110">
        <f t="shared" si="5"/>
        <v>77.919499999999999</v>
      </c>
    </row>
    <row r="361" spans="1:10" ht="15.75" x14ac:dyDescent="0.25">
      <c r="A361" s="92">
        <v>357</v>
      </c>
      <c r="B361" s="93" t="s">
        <v>1324</v>
      </c>
      <c r="C361" s="92" t="s">
        <v>4848</v>
      </c>
      <c r="D361" s="92" t="s">
        <v>5327</v>
      </c>
      <c r="E361" s="92" t="s">
        <v>117</v>
      </c>
      <c r="F361" s="92" t="s">
        <v>8080</v>
      </c>
      <c r="G361" s="92">
        <v>1</v>
      </c>
      <c r="H361" s="104">
        <v>506.3</v>
      </c>
      <c r="I361" s="95">
        <v>0.15</v>
      </c>
      <c r="J361" s="110">
        <f t="shared" si="5"/>
        <v>430.35500000000002</v>
      </c>
    </row>
    <row r="362" spans="1:10" ht="15.75" x14ac:dyDescent="0.25">
      <c r="A362" s="92">
        <v>358</v>
      </c>
      <c r="B362" s="93" t="s">
        <v>1324</v>
      </c>
      <c r="C362" s="92" t="s">
        <v>4848</v>
      </c>
      <c r="D362" s="92" t="s">
        <v>5327</v>
      </c>
      <c r="E362" s="92" t="s">
        <v>117</v>
      </c>
      <c r="F362" s="92" t="s">
        <v>8080</v>
      </c>
      <c r="G362" s="92">
        <v>1</v>
      </c>
      <c r="H362" s="104">
        <v>506.3</v>
      </c>
      <c r="I362" s="95">
        <v>0.15</v>
      </c>
      <c r="J362" s="110">
        <f t="shared" si="5"/>
        <v>430.35500000000002</v>
      </c>
    </row>
    <row r="363" spans="1:10" ht="15.75" x14ac:dyDescent="0.25">
      <c r="A363" s="92">
        <v>359</v>
      </c>
      <c r="B363" s="93" t="s">
        <v>1324</v>
      </c>
      <c r="C363" s="92" t="s">
        <v>4848</v>
      </c>
      <c r="D363" s="92" t="s">
        <v>5327</v>
      </c>
      <c r="E363" s="92" t="s">
        <v>117</v>
      </c>
      <c r="F363" s="92" t="s">
        <v>8080</v>
      </c>
      <c r="G363" s="92">
        <v>1</v>
      </c>
      <c r="H363" s="104">
        <v>506.3</v>
      </c>
      <c r="I363" s="95">
        <v>0.15</v>
      </c>
      <c r="J363" s="110">
        <f t="shared" si="5"/>
        <v>430.35500000000002</v>
      </c>
    </row>
    <row r="364" spans="1:10" ht="15.75" x14ac:dyDescent="0.25">
      <c r="A364" s="92">
        <v>360</v>
      </c>
      <c r="B364" s="93" t="s">
        <v>1324</v>
      </c>
      <c r="C364" s="92" t="s">
        <v>4849</v>
      </c>
      <c r="D364" s="92" t="s">
        <v>5328</v>
      </c>
      <c r="E364" s="92" t="s">
        <v>117</v>
      </c>
      <c r="F364" s="92" t="s">
        <v>8080</v>
      </c>
      <c r="G364" s="92">
        <v>1</v>
      </c>
      <c r="H364" s="104">
        <v>485.2</v>
      </c>
      <c r="I364" s="95">
        <v>0.15</v>
      </c>
      <c r="J364" s="110">
        <f t="shared" si="5"/>
        <v>412.41999999999996</v>
      </c>
    </row>
    <row r="365" spans="1:10" ht="15.75" x14ac:dyDescent="0.25">
      <c r="A365" s="92">
        <v>361</v>
      </c>
      <c r="B365" s="93" t="s">
        <v>1324</v>
      </c>
      <c r="C365" s="92" t="s">
        <v>4849</v>
      </c>
      <c r="D365" s="92" t="s">
        <v>5328</v>
      </c>
      <c r="E365" s="92" t="s">
        <v>117</v>
      </c>
      <c r="F365" s="92" t="s">
        <v>8080</v>
      </c>
      <c r="G365" s="92">
        <v>1</v>
      </c>
      <c r="H365" s="104">
        <v>485.2</v>
      </c>
      <c r="I365" s="95">
        <v>0.15</v>
      </c>
      <c r="J365" s="110">
        <f t="shared" si="5"/>
        <v>412.41999999999996</v>
      </c>
    </row>
    <row r="366" spans="1:10" ht="15.75" x14ac:dyDescent="0.25">
      <c r="A366" s="92">
        <v>362</v>
      </c>
      <c r="B366" s="93" t="s">
        <v>1324</v>
      </c>
      <c r="C366" s="92" t="s">
        <v>4849</v>
      </c>
      <c r="D366" s="92" t="s">
        <v>5328</v>
      </c>
      <c r="E366" s="92" t="s">
        <v>117</v>
      </c>
      <c r="F366" s="92" t="s">
        <v>8080</v>
      </c>
      <c r="G366" s="92">
        <v>1</v>
      </c>
      <c r="H366" s="104">
        <v>485.2</v>
      </c>
      <c r="I366" s="95">
        <v>0.15</v>
      </c>
      <c r="J366" s="110">
        <f t="shared" si="5"/>
        <v>412.41999999999996</v>
      </c>
    </row>
    <row r="367" spans="1:10" ht="15.75" x14ac:dyDescent="0.25">
      <c r="A367" s="92">
        <v>363</v>
      </c>
      <c r="B367" s="93" t="s">
        <v>1324</v>
      </c>
      <c r="C367" s="92" t="s">
        <v>1675</v>
      </c>
      <c r="D367" s="92" t="s">
        <v>1748</v>
      </c>
      <c r="E367" s="92" t="s">
        <v>117</v>
      </c>
      <c r="F367" s="92" t="s">
        <v>8080</v>
      </c>
      <c r="G367" s="92">
        <v>1</v>
      </c>
      <c r="H367" s="104">
        <v>715.63</v>
      </c>
      <c r="I367" s="95">
        <v>0.15</v>
      </c>
      <c r="J367" s="110">
        <f t="shared" si="5"/>
        <v>608.28549999999996</v>
      </c>
    </row>
    <row r="368" spans="1:10" ht="15.75" x14ac:dyDescent="0.25">
      <c r="A368" s="92">
        <v>364</v>
      </c>
      <c r="B368" s="93" t="s">
        <v>1324</v>
      </c>
      <c r="C368" s="92" t="s">
        <v>1675</v>
      </c>
      <c r="D368" s="92" t="s">
        <v>1748</v>
      </c>
      <c r="E368" s="92" t="s">
        <v>117</v>
      </c>
      <c r="F368" s="92" t="s">
        <v>8080</v>
      </c>
      <c r="G368" s="92">
        <v>1</v>
      </c>
      <c r="H368" s="104">
        <v>715.63</v>
      </c>
      <c r="I368" s="95">
        <v>0.15</v>
      </c>
      <c r="J368" s="110">
        <f t="shared" si="5"/>
        <v>608.28549999999996</v>
      </c>
    </row>
    <row r="369" spans="1:10" ht="15.75" x14ac:dyDescent="0.25">
      <c r="A369" s="92">
        <v>365</v>
      </c>
      <c r="B369" s="93" t="s">
        <v>1324</v>
      </c>
      <c r="C369" s="92" t="s">
        <v>1675</v>
      </c>
      <c r="D369" s="92" t="s">
        <v>1748</v>
      </c>
      <c r="E369" s="92" t="s">
        <v>117</v>
      </c>
      <c r="F369" s="92" t="s">
        <v>8080</v>
      </c>
      <c r="G369" s="92">
        <v>1</v>
      </c>
      <c r="H369" s="104">
        <v>715.63</v>
      </c>
      <c r="I369" s="95">
        <v>0.15</v>
      </c>
      <c r="J369" s="110">
        <f t="shared" si="5"/>
        <v>608.28549999999996</v>
      </c>
    </row>
    <row r="370" spans="1:10" ht="15.75" x14ac:dyDescent="0.25">
      <c r="A370" s="92">
        <v>366</v>
      </c>
      <c r="B370" s="93" t="s">
        <v>1324</v>
      </c>
      <c r="C370" s="92" t="s">
        <v>1678</v>
      </c>
      <c r="D370" s="92" t="s">
        <v>1751</v>
      </c>
      <c r="E370" s="92" t="s">
        <v>117</v>
      </c>
      <c r="F370" s="92" t="s">
        <v>8080</v>
      </c>
      <c r="G370" s="92">
        <v>1</v>
      </c>
      <c r="H370" s="104">
        <v>110.26</v>
      </c>
      <c r="I370" s="95">
        <v>0.15</v>
      </c>
      <c r="J370" s="110">
        <f t="shared" si="5"/>
        <v>93.721000000000004</v>
      </c>
    </row>
    <row r="371" spans="1:10" ht="15.75" x14ac:dyDescent="0.25">
      <c r="A371" s="92">
        <v>367</v>
      </c>
      <c r="B371" s="93" t="s">
        <v>1324</v>
      </c>
      <c r="C371" s="92" t="s">
        <v>1678</v>
      </c>
      <c r="D371" s="92" t="s">
        <v>1751</v>
      </c>
      <c r="E371" s="92" t="s">
        <v>117</v>
      </c>
      <c r="F371" s="92" t="s">
        <v>8080</v>
      </c>
      <c r="G371" s="92">
        <v>1</v>
      </c>
      <c r="H371" s="104">
        <v>110.26</v>
      </c>
      <c r="I371" s="95">
        <v>0.15</v>
      </c>
      <c r="J371" s="110">
        <f t="shared" si="5"/>
        <v>93.721000000000004</v>
      </c>
    </row>
    <row r="372" spans="1:10" ht="15.75" x14ac:dyDescent="0.25">
      <c r="A372" s="92">
        <v>368</v>
      </c>
      <c r="B372" s="93" t="s">
        <v>1324</v>
      </c>
      <c r="C372" s="92" t="s">
        <v>1678</v>
      </c>
      <c r="D372" s="92" t="s">
        <v>1751</v>
      </c>
      <c r="E372" s="92" t="s">
        <v>117</v>
      </c>
      <c r="F372" s="92" t="s">
        <v>8080</v>
      </c>
      <c r="G372" s="92">
        <v>1</v>
      </c>
      <c r="H372" s="104">
        <v>110.26</v>
      </c>
      <c r="I372" s="95">
        <v>0.15</v>
      </c>
      <c r="J372" s="110">
        <f t="shared" si="5"/>
        <v>93.721000000000004</v>
      </c>
    </row>
    <row r="373" spans="1:10" ht="15.75" x14ac:dyDescent="0.25">
      <c r="A373" s="92">
        <v>369</v>
      </c>
      <c r="B373" s="93" t="s">
        <v>1324</v>
      </c>
      <c r="C373" s="92" t="s">
        <v>4850</v>
      </c>
      <c r="D373" s="92" t="s">
        <v>5329</v>
      </c>
      <c r="E373" s="92" t="s">
        <v>117</v>
      </c>
      <c r="F373" s="92" t="s">
        <v>8080</v>
      </c>
      <c r="G373" s="92">
        <v>1</v>
      </c>
      <c r="H373" s="104">
        <v>46.07</v>
      </c>
      <c r="I373" s="95">
        <v>0.15</v>
      </c>
      <c r="J373" s="110">
        <f t="shared" si="5"/>
        <v>39.159500000000001</v>
      </c>
    </row>
    <row r="374" spans="1:10" ht="15.75" x14ac:dyDescent="0.25">
      <c r="A374" s="92">
        <v>370</v>
      </c>
      <c r="B374" s="93" t="s">
        <v>1324</v>
      </c>
      <c r="C374" s="92" t="s">
        <v>4850</v>
      </c>
      <c r="D374" s="92" t="s">
        <v>5329</v>
      </c>
      <c r="E374" s="92" t="s">
        <v>117</v>
      </c>
      <c r="F374" s="92" t="s">
        <v>8080</v>
      </c>
      <c r="G374" s="92">
        <v>1</v>
      </c>
      <c r="H374" s="104">
        <v>46.07</v>
      </c>
      <c r="I374" s="95">
        <v>0.15</v>
      </c>
      <c r="J374" s="110">
        <f t="shared" si="5"/>
        <v>39.159500000000001</v>
      </c>
    </row>
    <row r="375" spans="1:10" ht="15.75" x14ac:dyDescent="0.25">
      <c r="A375" s="92">
        <v>371</v>
      </c>
      <c r="B375" s="93" t="s">
        <v>1324</v>
      </c>
      <c r="C375" s="92" t="s">
        <v>4850</v>
      </c>
      <c r="D375" s="92" t="s">
        <v>5329</v>
      </c>
      <c r="E375" s="92" t="s">
        <v>117</v>
      </c>
      <c r="F375" s="92" t="s">
        <v>8080</v>
      </c>
      <c r="G375" s="92">
        <v>1</v>
      </c>
      <c r="H375" s="104">
        <v>46.07</v>
      </c>
      <c r="I375" s="95">
        <v>0.15</v>
      </c>
      <c r="J375" s="110">
        <f t="shared" si="5"/>
        <v>39.159500000000001</v>
      </c>
    </row>
    <row r="376" spans="1:10" ht="15.75" x14ac:dyDescent="0.25">
      <c r="A376" s="92">
        <v>372</v>
      </c>
      <c r="B376" s="93" t="s">
        <v>1324</v>
      </c>
      <c r="C376" s="92" t="s">
        <v>4850</v>
      </c>
      <c r="D376" s="92" t="s">
        <v>5329</v>
      </c>
      <c r="E376" s="92" t="s">
        <v>117</v>
      </c>
      <c r="F376" s="92" t="s">
        <v>8080</v>
      </c>
      <c r="G376" s="92">
        <v>1</v>
      </c>
      <c r="H376" s="104">
        <v>46.07</v>
      </c>
      <c r="I376" s="95">
        <v>0.15</v>
      </c>
      <c r="J376" s="110">
        <f t="shared" si="5"/>
        <v>39.159500000000001</v>
      </c>
    </row>
    <row r="377" spans="1:10" ht="15.75" x14ac:dyDescent="0.25">
      <c r="A377" s="92">
        <v>373</v>
      </c>
      <c r="B377" s="93" t="s">
        <v>1324</v>
      </c>
      <c r="C377" s="92" t="s">
        <v>4850</v>
      </c>
      <c r="D377" s="92" t="s">
        <v>5329</v>
      </c>
      <c r="E377" s="92" t="s">
        <v>117</v>
      </c>
      <c r="F377" s="92" t="s">
        <v>8080</v>
      </c>
      <c r="G377" s="92">
        <v>1</v>
      </c>
      <c r="H377" s="104">
        <v>46.07</v>
      </c>
      <c r="I377" s="95">
        <v>0.15</v>
      </c>
      <c r="J377" s="110">
        <f t="shared" si="5"/>
        <v>39.159500000000001</v>
      </c>
    </row>
    <row r="378" spans="1:10" ht="15.75" x14ac:dyDescent="0.25">
      <c r="A378" s="92">
        <v>374</v>
      </c>
      <c r="B378" s="93" t="s">
        <v>1324</v>
      </c>
      <c r="C378" s="92" t="s">
        <v>4850</v>
      </c>
      <c r="D378" s="92" t="s">
        <v>5329</v>
      </c>
      <c r="E378" s="92" t="s">
        <v>117</v>
      </c>
      <c r="F378" s="92" t="s">
        <v>8080</v>
      </c>
      <c r="G378" s="92">
        <v>1</v>
      </c>
      <c r="H378" s="104">
        <v>46.07</v>
      </c>
      <c r="I378" s="95">
        <v>0.15</v>
      </c>
      <c r="J378" s="110">
        <f t="shared" si="5"/>
        <v>39.159500000000001</v>
      </c>
    </row>
    <row r="379" spans="1:10" ht="15.75" x14ac:dyDescent="0.25">
      <c r="A379" s="92">
        <v>375</v>
      </c>
      <c r="B379" s="93" t="s">
        <v>1324</v>
      </c>
      <c r="C379" s="92" t="s">
        <v>4853</v>
      </c>
      <c r="D379" s="92" t="s">
        <v>5252</v>
      </c>
      <c r="E379" s="92" t="s">
        <v>117</v>
      </c>
      <c r="F379" s="92" t="s">
        <v>8080</v>
      </c>
      <c r="G379" s="92">
        <v>1</v>
      </c>
      <c r="H379" s="104">
        <v>75</v>
      </c>
      <c r="I379" s="95">
        <v>0.15</v>
      </c>
      <c r="J379" s="110">
        <f t="shared" si="5"/>
        <v>63.75</v>
      </c>
    </row>
    <row r="380" spans="1:10" ht="31.5" x14ac:dyDescent="0.25">
      <c r="A380" s="92">
        <v>376</v>
      </c>
      <c r="B380" s="93" t="s">
        <v>1324</v>
      </c>
      <c r="C380" s="92" t="s">
        <v>4854</v>
      </c>
      <c r="D380" s="92" t="s">
        <v>5253</v>
      </c>
      <c r="E380" s="92" t="s">
        <v>117</v>
      </c>
      <c r="F380" s="92" t="s">
        <v>8080</v>
      </c>
      <c r="G380" s="92">
        <v>1</v>
      </c>
      <c r="H380" s="104">
        <v>75</v>
      </c>
      <c r="I380" s="95">
        <v>0.15</v>
      </c>
      <c r="J380" s="110">
        <f t="shared" si="5"/>
        <v>63.75</v>
      </c>
    </row>
    <row r="381" spans="1:10" ht="15.75" x14ac:dyDescent="0.25">
      <c r="A381" s="92">
        <v>377</v>
      </c>
      <c r="B381" s="93" t="s">
        <v>1324</v>
      </c>
      <c r="C381" s="92" t="s">
        <v>4855</v>
      </c>
      <c r="D381" s="92" t="s">
        <v>5330</v>
      </c>
      <c r="E381" s="92" t="s">
        <v>117</v>
      </c>
      <c r="F381" s="92" t="s">
        <v>8080</v>
      </c>
      <c r="G381" s="92">
        <v>1</v>
      </c>
      <c r="H381" s="104">
        <v>75</v>
      </c>
      <c r="I381" s="95">
        <v>0.15</v>
      </c>
      <c r="J381" s="110">
        <f t="shared" si="5"/>
        <v>63.75</v>
      </c>
    </row>
    <row r="382" spans="1:10" ht="31.5" x14ac:dyDescent="0.25">
      <c r="A382" s="92">
        <v>378</v>
      </c>
      <c r="B382" s="93" t="s">
        <v>1324</v>
      </c>
      <c r="C382" s="92" t="s">
        <v>4856</v>
      </c>
      <c r="D382" s="92" t="s">
        <v>5331</v>
      </c>
      <c r="E382" s="92" t="s">
        <v>117</v>
      </c>
      <c r="F382" s="92" t="s">
        <v>8080</v>
      </c>
      <c r="G382" s="92">
        <v>1</v>
      </c>
      <c r="H382" s="104">
        <v>185</v>
      </c>
      <c r="I382" s="95">
        <v>0.15</v>
      </c>
      <c r="J382" s="110">
        <f t="shared" si="5"/>
        <v>157.25</v>
      </c>
    </row>
    <row r="383" spans="1:10" ht="31.5" x14ac:dyDescent="0.25">
      <c r="A383" s="92">
        <v>379</v>
      </c>
      <c r="B383" s="93" t="s">
        <v>1324</v>
      </c>
      <c r="C383" s="92" t="s">
        <v>4857</v>
      </c>
      <c r="D383" s="92" t="s">
        <v>5332</v>
      </c>
      <c r="E383" s="92" t="s">
        <v>117</v>
      </c>
      <c r="F383" s="92" t="s">
        <v>8080</v>
      </c>
      <c r="G383" s="92">
        <v>1</v>
      </c>
      <c r="H383" s="104">
        <v>185</v>
      </c>
      <c r="I383" s="95">
        <v>0.15</v>
      </c>
      <c r="J383" s="110">
        <f t="shared" si="5"/>
        <v>157.25</v>
      </c>
    </row>
    <row r="384" spans="1:10" ht="31.5" x14ac:dyDescent="0.25">
      <c r="A384" s="92">
        <v>380</v>
      </c>
      <c r="B384" s="93" t="s">
        <v>1324</v>
      </c>
      <c r="C384" s="92" t="s">
        <v>4858</v>
      </c>
      <c r="D384" s="92" t="s">
        <v>5333</v>
      </c>
      <c r="E384" s="92" t="s">
        <v>117</v>
      </c>
      <c r="F384" s="92" t="s">
        <v>8080</v>
      </c>
      <c r="G384" s="92">
        <v>1</v>
      </c>
      <c r="H384" s="104">
        <v>185</v>
      </c>
      <c r="I384" s="95">
        <v>0.15</v>
      </c>
      <c r="J384" s="110">
        <f t="shared" si="5"/>
        <v>157.25</v>
      </c>
    </row>
    <row r="385" spans="1:10" ht="31.5" x14ac:dyDescent="0.25">
      <c r="A385" s="92">
        <v>381</v>
      </c>
      <c r="B385" s="93" t="s">
        <v>1324</v>
      </c>
      <c r="C385" s="92" t="s">
        <v>4859</v>
      </c>
      <c r="D385" s="92" t="s">
        <v>5334</v>
      </c>
      <c r="E385" s="92" t="s">
        <v>117</v>
      </c>
      <c r="F385" s="92" t="s">
        <v>8080</v>
      </c>
      <c r="G385" s="92">
        <v>1</v>
      </c>
      <c r="H385" s="104">
        <v>185</v>
      </c>
      <c r="I385" s="95">
        <v>0.15</v>
      </c>
      <c r="J385" s="110">
        <f t="shared" si="5"/>
        <v>157.25</v>
      </c>
    </row>
    <row r="386" spans="1:10" ht="15.75" x14ac:dyDescent="0.25">
      <c r="A386" s="92">
        <v>382</v>
      </c>
      <c r="B386" s="93" t="s">
        <v>1324</v>
      </c>
      <c r="C386" s="92" t="s">
        <v>4864</v>
      </c>
      <c r="D386" s="92" t="s">
        <v>5335</v>
      </c>
      <c r="E386" s="92" t="s">
        <v>117</v>
      </c>
      <c r="F386" s="92" t="s">
        <v>8080</v>
      </c>
      <c r="G386" s="92">
        <v>1</v>
      </c>
      <c r="H386" s="104">
        <v>545</v>
      </c>
      <c r="I386" s="95">
        <v>0.15</v>
      </c>
      <c r="J386" s="110">
        <f t="shared" si="5"/>
        <v>463.25</v>
      </c>
    </row>
    <row r="387" spans="1:10" ht="15.75" x14ac:dyDescent="0.25">
      <c r="A387" s="92">
        <v>383</v>
      </c>
      <c r="B387" s="93" t="s">
        <v>1324</v>
      </c>
      <c r="C387" s="92" t="s">
        <v>4864</v>
      </c>
      <c r="D387" s="92" t="s">
        <v>5335</v>
      </c>
      <c r="E387" s="92" t="s">
        <v>117</v>
      </c>
      <c r="F387" s="92" t="s">
        <v>8080</v>
      </c>
      <c r="G387" s="92">
        <v>1</v>
      </c>
      <c r="H387" s="104">
        <v>545</v>
      </c>
      <c r="I387" s="95">
        <v>0.15</v>
      </c>
      <c r="J387" s="110">
        <f t="shared" si="5"/>
        <v>463.25</v>
      </c>
    </row>
    <row r="388" spans="1:10" ht="15.75" x14ac:dyDescent="0.25">
      <c r="A388" s="92">
        <v>384</v>
      </c>
      <c r="B388" s="93" t="s">
        <v>1324</v>
      </c>
      <c r="C388" s="92" t="s">
        <v>4864</v>
      </c>
      <c r="D388" s="92" t="s">
        <v>5335</v>
      </c>
      <c r="E388" s="92" t="s">
        <v>117</v>
      </c>
      <c r="F388" s="92" t="s">
        <v>8080</v>
      </c>
      <c r="G388" s="92">
        <v>1</v>
      </c>
      <c r="H388" s="104">
        <v>545</v>
      </c>
      <c r="I388" s="95">
        <v>0.15</v>
      </c>
      <c r="J388" s="110">
        <f t="shared" si="5"/>
        <v>463.25</v>
      </c>
    </row>
    <row r="389" spans="1:10" ht="15.75" x14ac:dyDescent="0.25">
      <c r="A389" s="92">
        <v>385</v>
      </c>
      <c r="B389" s="93" t="s">
        <v>1324</v>
      </c>
      <c r="C389" s="92" t="s">
        <v>4864</v>
      </c>
      <c r="D389" s="92" t="s">
        <v>5335</v>
      </c>
      <c r="E389" s="92" t="s">
        <v>117</v>
      </c>
      <c r="F389" s="92" t="s">
        <v>8080</v>
      </c>
      <c r="G389" s="92">
        <v>1</v>
      </c>
      <c r="H389" s="104">
        <v>545</v>
      </c>
      <c r="I389" s="95">
        <v>0.15</v>
      </c>
      <c r="J389" s="110">
        <f t="shared" ref="J389:J452" si="6">H389*(1-I389)</f>
        <v>463.25</v>
      </c>
    </row>
    <row r="390" spans="1:10" ht="15.75" x14ac:dyDescent="0.25">
      <c r="A390" s="92">
        <v>386</v>
      </c>
      <c r="B390" s="93" t="s">
        <v>1324</v>
      </c>
      <c r="C390" s="92" t="s">
        <v>4865</v>
      </c>
      <c r="D390" s="92" t="s">
        <v>5336</v>
      </c>
      <c r="E390" s="92" t="s">
        <v>117</v>
      </c>
      <c r="F390" s="92" t="s">
        <v>8080</v>
      </c>
      <c r="G390" s="92">
        <v>1</v>
      </c>
      <c r="H390" s="104">
        <v>545</v>
      </c>
      <c r="I390" s="95">
        <v>0.15</v>
      </c>
      <c r="J390" s="110">
        <f t="shared" si="6"/>
        <v>463.25</v>
      </c>
    </row>
    <row r="391" spans="1:10" ht="15.75" x14ac:dyDescent="0.25">
      <c r="A391" s="92">
        <v>387</v>
      </c>
      <c r="B391" s="93" t="s">
        <v>1324</v>
      </c>
      <c r="C391" s="92" t="s">
        <v>4865</v>
      </c>
      <c r="D391" s="92" t="s">
        <v>5336</v>
      </c>
      <c r="E391" s="92" t="s">
        <v>117</v>
      </c>
      <c r="F391" s="92" t="s">
        <v>8080</v>
      </c>
      <c r="G391" s="92">
        <v>1</v>
      </c>
      <c r="H391" s="104">
        <v>545</v>
      </c>
      <c r="I391" s="95">
        <v>0.15</v>
      </c>
      <c r="J391" s="110">
        <f t="shared" si="6"/>
        <v>463.25</v>
      </c>
    </row>
    <row r="392" spans="1:10" ht="15.75" x14ac:dyDescent="0.25">
      <c r="A392" s="92">
        <v>388</v>
      </c>
      <c r="B392" s="93" t="s">
        <v>1324</v>
      </c>
      <c r="C392" s="92" t="s">
        <v>4865</v>
      </c>
      <c r="D392" s="92" t="s">
        <v>5336</v>
      </c>
      <c r="E392" s="92" t="s">
        <v>117</v>
      </c>
      <c r="F392" s="92" t="s">
        <v>8080</v>
      </c>
      <c r="G392" s="92">
        <v>1</v>
      </c>
      <c r="H392" s="104">
        <v>545</v>
      </c>
      <c r="I392" s="95">
        <v>0.15</v>
      </c>
      <c r="J392" s="110">
        <f t="shared" si="6"/>
        <v>463.25</v>
      </c>
    </row>
    <row r="393" spans="1:10" ht="15.75" x14ac:dyDescent="0.25">
      <c r="A393" s="92">
        <v>389</v>
      </c>
      <c r="B393" s="93" t="s">
        <v>1324</v>
      </c>
      <c r="C393" s="92" t="s">
        <v>4865</v>
      </c>
      <c r="D393" s="92" t="s">
        <v>5336</v>
      </c>
      <c r="E393" s="92" t="s">
        <v>117</v>
      </c>
      <c r="F393" s="92" t="s">
        <v>8080</v>
      </c>
      <c r="G393" s="92">
        <v>1</v>
      </c>
      <c r="H393" s="104">
        <v>545</v>
      </c>
      <c r="I393" s="95">
        <v>0.15</v>
      </c>
      <c r="J393" s="110">
        <f t="shared" si="6"/>
        <v>463.25</v>
      </c>
    </row>
    <row r="394" spans="1:10" ht="15.75" x14ac:dyDescent="0.25">
      <c r="A394" s="92">
        <v>390</v>
      </c>
      <c r="B394" s="93" t="s">
        <v>1324</v>
      </c>
      <c r="C394" s="92" t="s">
        <v>4866</v>
      </c>
      <c r="D394" s="92" t="s">
        <v>5337</v>
      </c>
      <c r="E394" s="92" t="s">
        <v>117</v>
      </c>
      <c r="F394" s="92" t="s">
        <v>8080</v>
      </c>
      <c r="G394" s="92">
        <v>1</v>
      </c>
      <c r="H394" s="104">
        <v>545</v>
      </c>
      <c r="I394" s="95">
        <v>0.15</v>
      </c>
      <c r="J394" s="110">
        <f t="shared" si="6"/>
        <v>463.25</v>
      </c>
    </row>
    <row r="395" spans="1:10" ht="15.75" x14ac:dyDescent="0.25">
      <c r="A395" s="92">
        <v>391</v>
      </c>
      <c r="B395" s="93" t="s">
        <v>1324</v>
      </c>
      <c r="C395" s="92" t="s">
        <v>4866</v>
      </c>
      <c r="D395" s="92" t="s">
        <v>5337</v>
      </c>
      <c r="E395" s="92" t="s">
        <v>117</v>
      </c>
      <c r="F395" s="92" t="s">
        <v>8080</v>
      </c>
      <c r="G395" s="92">
        <v>1</v>
      </c>
      <c r="H395" s="104">
        <v>545</v>
      </c>
      <c r="I395" s="95">
        <v>0.15</v>
      </c>
      <c r="J395" s="110">
        <f t="shared" si="6"/>
        <v>463.25</v>
      </c>
    </row>
    <row r="396" spans="1:10" ht="15.75" x14ac:dyDescent="0.25">
      <c r="A396" s="92">
        <v>392</v>
      </c>
      <c r="B396" s="93" t="s">
        <v>1324</v>
      </c>
      <c r="C396" s="92" t="s">
        <v>4866</v>
      </c>
      <c r="D396" s="92" t="s">
        <v>5337</v>
      </c>
      <c r="E396" s="92" t="s">
        <v>117</v>
      </c>
      <c r="F396" s="92" t="s">
        <v>8080</v>
      </c>
      <c r="G396" s="92">
        <v>1</v>
      </c>
      <c r="H396" s="104">
        <v>545</v>
      </c>
      <c r="I396" s="95">
        <v>0.15</v>
      </c>
      <c r="J396" s="110">
        <f t="shared" si="6"/>
        <v>463.25</v>
      </c>
    </row>
    <row r="397" spans="1:10" ht="15.75" x14ac:dyDescent="0.25">
      <c r="A397" s="92">
        <v>393</v>
      </c>
      <c r="B397" s="93" t="s">
        <v>1324</v>
      </c>
      <c r="C397" s="92" t="s">
        <v>4866</v>
      </c>
      <c r="D397" s="92" t="s">
        <v>5337</v>
      </c>
      <c r="E397" s="92" t="s">
        <v>117</v>
      </c>
      <c r="F397" s="92" t="s">
        <v>8080</v>
      </c>
      <c r="G397" s="92">
        <v>1</v>
      </c>
      <c r="H397" s="104">
        <v>545</v>
      </c>
      <c r="I397" s="95">
        <v>0.15</v>
      </c>
      <c r="J397" s="110">
        <f t="shared" si="6"/>
        <v>463.25</v>
      </c>
    </row>
    <row r="398" spans="1:10" ht="15.75" x14ac:dyDescent="0.25">
      <c r="A398" s="92">
        <v>394</v>
      </c>
      <c r="B398" s="93" t="s">
        <v>1324</v>
      </c>
      <c r="C398" s="92" t="s">
        <v>4867</v>
      </c>
      <c r="D398" s="92" t="s">
        <v>5338</v>
      </c>
      <c r="E398" s="92" t="s">
        <v>117</v>
      </c>
      <c r="F398" s="92" t="s">
        <v>8080</v>
      </c>
      <c r="G398" s="92">
        <v>1</v>
      </c>
      <c r="H398" s="104">
        <v>495</v>
      </c>
      <c r="I398" s="95">
        <v>0.15</v>
      </c>
      <c r="J398" s="110">
        <f t="shared" si="6"/>
        <v>420.75</v>
      </c>
    </row>
    <row r="399" spans="1:10" ht="15.75" x14ac:dyDescent="0.25">
      <c r="A399" s="92">
        <v>395</v>
      </c>
      <c r="B399" s="93" t="s">
        <v>1324</v>
      </c>
      <c r="C399" s="92" t="s">
        <v>4867</v>
      </c>
      <c r="D399" s="92" t="s">
        <v>5338</v>
      </c>
      <c r="E399" s="92" t="s">
        <v>117</v>
      </c>
      <c r="F399" s="92" t="s">
        <v>8080</v>
      </c>
      <c r="G399" s="92">
        <v>1</v>
      </c>
      <c r="H399" s="104">
        <v>495</v>
      </c>
      <c r="I399" s="95">
        <v>0.15</v>
      </c>
      <c r="J399" s="110">
        <f t="shared" si="6"/>
        <v>420.75</v>
      </c>
    </row>
    <row r="400" spans="1:10" ht="15.75" x14ac:dyDescent="0.25">
      <c r="A400" s="92">
        <v>396</v>
      </c>
      <c r="B400" s="93" t="s">
        <v>1324</v>
      </c>
      <c r="C400" s="92" t="s">
        <v>4867</v>
      </c>
      <c r="D400" s="92" t="s">
        <v>5338</v>
      </c>
      <c r="E400" s="92" t="s">
        <v>117</v>
      </c>
      <c r="F400" s="92" t="s">
        <v>8080</v>
      </c>
      <c r="G400" s="92">
        <v>1</v>
      </c>
      <c r="H400" s="104">
        <v>495</v>
      </c>
      <c r="I400" s="95">
        <v>0.15</v>
      </c>
      <c r="J400" s="110">
        <f t="shared" si="6"/>
        <v>420.75</v>
      </c>
    </row>
    <row r="401" spans="1:10" ht="15.75" x14ac:dyDescent="0.25">
      <c r="A401" s="92">
        <v>397</v>
      </c>
      <c r="B401" s="93" t="s">
        <v>1324</v>
      </c>
      <c r="C401" s="92" t="s">
        <v>4867</v>
      </c>
      <c r="D401" s="92" t="s">
        <v>5338</v>
      </c>
      <c r="E401" s="92" t="s">
        <v>117</v>
      </c>
      <c r="F401" s="92" t="s">
        <v>8080</v>
      </c>
      <c r="G401" s="92">
        <v>1</v>
      </c>
      <c r="H401" s="104">
        <v>495</v>
      </c>
      <c r="I401" s="95">
        <v>0.15</v>
      </c>
      <c r="J401" s="110">
        <f t="shared" si="6"/>
        <v>420.75</v>
      </c>
    </row>
    <row r="402" spans="1:10" ht="15.75" x14ac:dyDescent="0.25">
      <c r="A402" s="92">
        <v>398</v>
      </c>
      <c r="B402" s="93" t="s">
        <v>1324</v>
      </c>
      <c r="C402" s="92" t="s">
        <v>4868</v>
      </c>
      <c r="D402" s="92" t="s">
        <v>5339</v>
      </c>
      <c r="E402" s="92" t="s">
        <v>117</v>
      </c>
      <c r="F402" s="92" t="s">
        <v>8080</v>
      </c>
      <c r="G402" s="92">
        <v>1</v>
      </c>
      <c r="H402" s="104">
        <v>895</v>
      </c>
      <c r="I402" s="95">
        <v>0.15</v>
      </c>
      <c r="J402" s="110">
        <f t="shared" si="6"/>
        <v>760.75</v>
      </c>
    </row>
    <row r="403" spans="1:10" ht="15.75" x14ac:dyDescent="0.25">
      <c r="A403" s="92">
        <v>399</v>
      </c>
      <c r="B403" s="93" t="s">
        <v>1324</v>
      </c>
      <c r="C403" s="92" t="s">
        <v>4868</v>
      </c>
      <c r="D403" s="92" t="s">
        <v>5339</v>
      </c>
      <c r="E403" s="92" t="s">
        <v>117</v>
      </c>
      <c r="F403" s="92" t="s">
        <v>8080</v>
      </c>
      <c r="G403" s="92">
        <v>1</v>
      </c>
      <c r="H403" s="104">
        <v>895</v>
      </c>
      <c r="I403" s="95">
        <v>0.15</v>
      </c>
      <c r="J403" s="110">
        <f t="shared" si="6"/>
        <v>760.75</v>
      </c>
    </row>
    <row r="404" spans="1:10" ht="15.75" x14ac:dyDescent="0.25">
      <c r="A404" s="92">
        <v>400</v>
      </c>
      <c r="B404" s="93" t="s">
        <v>1324</v>
      </c>
      <c r="C404" s="92" t="s">
        <v>4868</v>
      </c>
      <c r="D404" s="92" t="s">
        <v>5339</v>
      </c>
      <c r="E404" s="92" t="s">
        <v>117</v>
      </c>
      <c r="F404" s="92" t="s">
        <v>8080</v>
      </c>
      <c r="G404" s="92">
        <v>1</v>
      </c>
      <c r="H404" s="104">
        <v>895</v>
      </c>
      <c r="I404" s="95">
        <v>0.15</v>
      </c>
      <c r="J404" s="110">
        <f t="shared" si="6"/>
        <v>760.75</v>
      </c>
    </row>
    <row r="405" spans="1:10" ht="15.75" x14ac:dyDescent="0.25">
      <c r="A405" s="92">
        <v>401</v>
      </c>
      <c r="B405" s="93" t="s">
        <v>1324</v>
      </c>
      <c r="C405" s="92" t="s">
        <v>4868</v>
      </c>
      <c r="D405" s="92" t="s">
        <v>5339</v>
      </c>
      <c r="E405" s="92" t="s">
        <v>117</v>
      </c>
      <c r="F405" s="92" t="s">
        <v>8080</v>
      </c>
      <c r="G405" s="92">
        <v>1</v>
      </c>
      <c r="H405" s="104">
        <v>895</v>
      </c>
      <c r="I405" s="95">
        <v>0.15</v>
      </c>
      <c r="J405" s="110">
        <f t="shared" si="6"/>
        <v>760.75</v>
      </c>
    </row>
    <row r="406" spans="1:10" ht="15.75" x14ac:dyDescent="0.25">
      <c r="A406" s="92">
        <v>402</v>
      </c>
      <c r="B406" s="93" t="s">
        <v>1324</v>
      </c>
      <c r="C406" s="92" t="s">
        <v>4868</v>
      </c>
      <c r="D406" s="92" t="s">
        <v>5339</v>
      </c>
      <c r="E406" s="92" t="s">
        <v>117</v>
      </c>
      <c r="F406" s="92" t="s">
        <v>8080</v>
      </c>
      <c r="G406" s="92">
        <v>1</v>
      </c>
      <c r="H406" s="104">
        <v>895</v>
      </c>
      <c r="I406" s="95">
        <v>0.15</v>
      </c>
      <c r="J406" s="110">
        <f t="shared" si="6"/>
        <v>760.75</v>
      </c>
    </row>
    <row r="407" spans="1:10" ht="15.75" x14ac:dyDescent="0.25">
      <c r="A407" s="92">
        <v>403</v>
      </c>
      <c r="B407" s="93" t="s">
        <v>1324</v>
      </c>
      <c r="C407" s="92" t="s">
        <v>4881</v>
      </c>
      <c r="D407" s="92" t="s">
        <v>5340</v>
      </c>
      <c r="E407" s="92" t="s">
        <v>117</v>
      </c>
      <c r="F407" s="92" t="s">
        <v>8080</v>
      </c>
      <c r="G407" s="92">
        <v>1</v>
      </c>
      <c r="H407" s="104">
        <v>18250</v>
      </c>
      <c r="I407" s="95">
        <v>0.15</v>
      </c>
      <c r="J407" s="110">
        <f t="shared" si="6"/>
        <v>15512.5</v>
      </c>
    </row>
    <row r="408" spans="1:10" ht="15.75" x14ac:dyDescent="0.25">
      <c r="A408" s="92">
        <v>404</v>
      </c>
      <c r="B408" s="93" t="s">
        <v>1324</v>
      </c>
      <c r="C408" s="92" t="s">
        <v>4882</v>
      </c>
      <c r="D408" s="92" t="s">
        <v>5341</v>
      </c>
      <c r="E408" s="92" t="s">
        <v>117</v>
      </c>
      <c r="F408" s="92" t="s">
        <v>8080</v>
      </c>
      <c r="G408" s="92">
        <v>1</v>
      </c>
      <c r="H408" s="104">
        <v>16450</v>
      </c>
      <c r="I408" s="95">
        <v>0.15</v>
      </c>
      <c r="J408" s="110">
        <f t="shared" si="6"/>
        <v>13982.5</v>
      </c>
    </row>
    <row r="409" spans="1:10" ht="15.75" x14ac:dyDescent="0.25">
      <c r="A409" s="92">
        <v>405</v>
      </c>
      <c r="B409" s="93" t="s">
        <v>1324</v>
      </c>
      <c r="C409" s="92" t="s">
        <v>4884</v>
      </c>
      <c r="D409" s="92" t="s">
        <v>5342</v>
      </c>
      <c r="E409" s="92" t="s">
        <v>117</v>
      </c>
      <c r="F409" s="92" t="s">
        <v>8080</v>
      </c>
      <c r="G409" s="92">
        <v>1</v>
      </c>
      <c r="H409" s="104">
        <v>375</v>
      </c>
      <c r="I409" s="95">
        <v>0.15</v>
      </c>
      <c r="J409" s="110">
        <f t="shared" si="6"/>
        <v>318.75</v>
      </c>
    </row>
    <row r="410" spans="1:10" ht="31.5" x14ac:dyDescent="0.25">
      <c r="A410" s="92">
        <v>406</v>
      </c>
      <c r="B410" s="93" t="s">
        <v>1324</v>
      </c>
      <c r="C410" s="92" t="s">
        <v>4885</v>
      </c>
      <c r="D410" s="92" t="s">
        <v>5343</v>
      </c>
      <c r="E410" s="92" t="s">
        <v>117</v>
      </c>
      <c r="F410" s="92" t="s">
        <v>8080</v>
      </c>
      <c r="G410" s="92">
        <v>1</v>
      </c>
      <c r="H410" s="104">
        <v>45</v>
      </c>
      <c r="I410" s="95">
        <v>0.15</v>
      </c>
      <c r="J410" s="110">
        <f t="shared" si="6"/>
        <v>38.25</v>
      </c>
    </row>
    <row r="411" spans="1:10" ht="31.5" x14ac:dyDescent="0.25">
      <c r="A411" s="92">
        <v>407</v>
      </c>
      <c r="B411" s="93" t="s">
        <v>1324</v>
      </c>
      <c r="C411" s="92" t="s">
        <v>4885</v>
      </c>
      <c r="D411" s="92" t="s">
        <v>5343</v>
      </c>
      <c r="E411" s="92" t="s">
        <v>117</v>
      </c>
      <c r="F411" s="92" t="s">
        <v>8080</v>
      </c>
      <c r="G411" s="92">
        <v>1</v>
      </c>
      <c r="H411" s="104">
        <v>45</v>
      </c>
      <c r="I411" s="95">
        <v>0.15</v>
      </c>
      <c r="J411" s="110">
        <f t="shared" si="6"/>
        <v>38.25</v>
      </c>
    </row>
    <row r="412" spans="1:10" ht="31.5" x14ac:dyDescent="0.25">
      <c r="A412" s="92">
        <v>408</v>
      </c>
      <c r="B412" s="93" t="s">
        <v>1324</v>
      </c>
      <c r="C412" s="92" t="s">
        <v>4885</v>
      </c>
      <c r="D412" s="92" t="s">
        <v>5343</v>
      </c>
      <c r="E412" s="92" t="s">
        <v>117</v>
      </c>
      <c r="F412" s="92" t="s">
        <v>8080</v>
      </c>
      <c r="G412" s="92">
        <v>1</v>
      </c>
      <c r="H412" s="104">
        <v>45</v>
      </c>
      <c r="I412" s="95">
        <v>0.15</v>
      </c>
      <c r="J412" s="110">
        <f t="shared" si="6"/>
        <v>38.25</v>
      </c>
    </row>
    <row r="413" spans="1:10" ht="31.5" x14ac:dyDescent="0.25">
      <c r="A413" s="92">
        <v>409</v>
      </c>
      <c r="B413" s="93" t="s">
        <v>1324</v>
      </c>
      <c r="C413" s="92" t="s">
        <v>4885</v>
      </c>
      <c r="D413" s="92" t="s">
        <v>5343</v>
      </c>
      <c r="E413" s="92" t="s">
        <v>117</v>
      </c>
      <c r="F413" s="92" t="s">
        <v>8080</v>
      </c>
      <c r="G413" s="92">
        <v>1</v>
      </c>
      <c r="H413" s="104">
        <v>45</v>
      </c>
      <c r="I413" s="95">
        <v>0.15</v>
      </c>
      <c r="J413" s="110">
        <f t="shared" si="6"/>
        <v>38.25</v>
      </c>
    </row>
    <row r="414" spans="1:10" ht="31.5" x14ac:dyDescent="0.25">
      <c r="A414" s="92">
        <v>410</v>
      </c>
      <c r="B414" s="93" t="s">
        <v>1324</v>
      </c>
      <c r="C414" s="92" t="s">
        <v>4885</v>
      </c>
      <c r="D414" s="92" t="s">
        <v>5343</v>
      </c>
      <c r="E414" s="92" t="s">
        <v>117</v>
      </c>
      <c r="F414" s="92" t="s">
        <v>8080</v>
      </c>
      <c r="G414" s="92">
        <v>1</v>
      </c>
      <c r="H414" s="104">
        <v>45</v>
      </c>
      <c r="I414" s="95">
        <v>0.15</v>
      </c>
      <c r="J414" s="110">
        <f t="shared" si="6"/>
        <v>38.25</v>
      </c>
    </row>
    <row r="415" spans="1:10" ht="63" x14ac:dyDescent="0.25">
      <c r="A415" s="92">
        <v>411</v>
      </c>
      <c r="B415" s="93" t="s">
        <v>1324</v>
      </c>
      <c r="C415" s="92" t="s">
        <v>4886</v>
      </c>
      <c r="D415" s="92" t="s">
        <v>5344</v>
      </c>
      <c r="E415" s="92" t="s">
        <v>117</v>
      </c>
      <c r="F415" s="92" t="s">
        <v>8079</v>
      </c>
      <c r="G415" s="92">
        <v>1</v>
      </c>
      <c r="H415" s="104">
        <v>94.2</v>
      </c>
      <c r="I415" s="95">
        <v>0.05</v>
      </c>
      <c r="J415" s="110">
        <f t="shared" si="6"/>
        <v>89.49</v>
      </c>
    </row>
    <row r="416" spans="1:10" ht="15.75" x14ac:dyDescent="0.25">
      <c r="A416" s="92">
        <v>412</v>
      </c>
      <c r="B416" s="93" t="s">
        <v>1324</v>
      </c>
      <c r="C416" s="92" t="s">
        <v>4900</v>
      </c>
      <c r="D416" s="92" t="s">
        <v>5345</v>
      </c>
      <c r="E416" s="92" t="s">
        <v>117</v>
      </c>
      <c r="F416" s="92" t="s">
        <v>8080</v>
      </c>
      <c r="G416" s="92">
        <v>1</v>
      </c>
      <c r="H416" s="104">
        <v>46.35</v>
      </c>
      <c r="I416" s="95">
        <v>0.15</v>
      </c>
      <c r="J416" s="110">
        <f t="shared" si="6"/>
        <v>39.397500000000001</v>
      </c>
    </row>
    <row r="417" spans="1:10" ht="15.75" x14ac:dyDescent="0.25">
      <c r="A417" s="92">
        <v>413</v>
      </c>
      <c r="B417" s="93" t="s">
        <v>1324</v>
      </c>
      <c r="C417" s="92" t="s">
        <v>4900</v>
      </c>
      <c r="D417" s="92" t="s">
        <v>5345</v>
      </c>
      <c r="E417" s="92" t="s">
        <v>117</v>
      </c>
      <c r="F417" s="92" t="s">
        <v>8080</v>
      </c>
      <c r="G417" s="92">
        <v>1</v>
      </c>
      <c r="H417" s="104">
        <v>46.35</v>
      </c>
      <c r="I417" s="95">
        <v>0.15</v>
      </c>
      <c r="J417" s="110">
        <f t="shared" si="6"/>
        <v>39.397500000000001</v>
      </c>
    </row>
    <row r="418" spans="1:10" ht="15.75" x14ac:dyDescent="0.25">
      <c r="A418" s="92">
        <v>414</v>
      </c>
      <c r="B418" s="93" t="s">
        <v>1324</v>
      </c>
      <c r="C418" s="92" t="s">
        <v>4900</v>
      </c>
      <c r="D418" s="92" t="s">
        <v>5345</v>
      </c>
      <c r="E418" s="92" t="s">
        <v>117</v>
      </c>
      <c r="F418" s="92" t="s">
        <v>8080</v>
      </c>
      <c r="G418" s="92">
        <v>1</v>
      </c>
      <c r="H418" s="104">
        <v>46.35</v>
      </c>
      <c r="I418" s="95">
        <v>0.15</v>
      </c>
      <c r="J418" s="110">
        <f t="shared" si="6"/>
        <v>39.397500000000001</v>
      </c>
    </row>
    <row r="419" spans="1:10" ht="15.75" x14ac:dyDescent="0.25">
      <c r="A419" s="92">
        <v>415</v>
      </c>
      <c r="B419" s="93" t="s">
        <v>1324</v>
      </c>
      <c r="C419" s="92" t="s">
        <v>4900</v>
      </c>
      <c r="D419" s="92" t="s">
        <v>5345</v>
      </c>
      <c r="E419" s="92" t="s">
        <v>117</v>
      </c>
      <c r="F419" s="92" t="s">
        <v>8080</v>
      </c>
      <c r="G419" s="92">
        <v>1</v>
      </c>
      <c r="H419" s="104">
        <v>46.35</v>
      </c>
      <c r="I419" s="95">
        <v>0.15</v>
      </c>
      <c r="J419" s="110">
        <f t="shared" si="6"/>
        <v>39.397500000000001</v>
      </c>
    </row>
    <row r="420" spans="1:10" ht="15.75" x14ac:dyDescent="0.25">
      <c r="A420" s="92">
        <v>416</v>
      </c>
      <c r="B420" s="93" t="s">
        <v>1324</v>
      </c>
      <c r="C420" s="92" t="s">
        <v>4900</v>
      </c>
      <c r="D420" s="92" t="s">
        <v>5345</v>
      </c>
      <c r="E420" s="92" t="s">
        <v>117</v>
      </c>
      <c r="F420" s="92" t="s">
        <v>8080</v>
      </c>
      <c r="G420" s="92">
        <v>1</v>
      </c>
      <c r="H420" s="104">
        <v>46.35</v>
      </c>
      <c r="I420" s="95">
        <v>0.15</v>
      </c>
      <c r="J420" s="110">
        <f t="shared" si="6"/>
        <v>39.397500000000001</v>
      </c>
    </row>
    <row r="421" spans="1:10" ht="15.75" x14ac:dyDescent="0.25">
      <c r="A421" s="92">
        <v>417</v>
      </c>
      <c r="B421" s="93" t="s">
        <v>1324</v>
      </c>
      <c r="C421" s="92" t="s">
        <v>4900</v>
      </c>
      <c r="D421" s="92" t="s">
        <v>5345</v>
      </c>
      <c r="E421" s="92" t="s">
        <v>117</v>
      </c>
      <c r="F421" s="92" t="s">
        <v>8080</v>
      </c>
      <c r="G421" s="92">
        <v>1</v>
      </c>
      <c r="H421" s="104">
        <v>46.35</v>
      </c>
      <c r="I421" s="95">
        <v>0.15</v>
      </c>
      <c r="J421" s="110">
        <f t="shared" si="6"/>
        <v>39.397500000000001</v>
      </c>
    </row>
    <row r="422" spans="1:10" ht="15.75" x14ac:dyDescent="0.25">
      <c r="A422" s="92">
        <v>418</v>
      </c>
      <c r="B422" s="93" t="s">
        <v>1324</v>
      </c>
      <c r="C422" s="92" t="s">
        <v>4900</v>
      </c>
      <c r="D422" s="92" t="s">
        <v>5345</v>
      </c>
      <c r="E422" s="92" t="s">
        <v>117</v>
      </c>
      <c r="F422" s="92" t="s">
        <v>8080</v>
      </c>
      <c r="G422" s="92">
        <v>1</v>
      </c>
      <c r="H422" s="104">
        <v>46.35</v>
      </c>
      <c r="I422" s="95">
        <v>0.15</v>
      </c>
      <c r="J422" s="110">
        <f t="shared" si="6"/>
        <v>39.397500000000001</v>
      </c>
    </row>
    <row r="423" spans="1:10" ht="15.75" x14ac:dyDescent="0.25">
      <c r="A423" s="92">
        <v>419</v>
      </c>
      <c r="B423" s="93" t="s">
        <v>1324</v>
      </c>
      <c r="C423" s="92" t="s">
        <v>4900</v>
      </c>
      <c r="D423" s="92" t="s">
        <v>5345</v>
      </c>
      <c r="E423" s="92" t="s">
        <v>117</v>
      </c>
      <c r="F423" s="92" t="s">
        <v>8080</v>
      </c>
      <c r="G423" s="92">
        <v>1</v>
      </c>
      <c r="H423" s="104">
        <v>46.35</v>
      </c>
      <c r="I423" s="95">
        <v>0.15</v>
      </c>
      <c r="J423" s="110">
        <f t="shared" si="6"/>
        <v>39.397500000000001</v>
      </c>
    </row>
    <row r="424" spans="1:10" ht="15.75" x14ac:dyDescent="0.25">
      <c r="A424" s="92">
        <v>420</v>
      </c>
      <c r="B424" s="93" t="s">
        <v>1324</v>
      </c>
      <c r="C424" s="92" t="s">
        <v>4900</v>
      </c>
      <c r="D424" s="92" t="s">
        <v>5345</v>
      </c>
      <c r="E424" s="92" t="s">
        <v>117</v>
      </c>
      <c r="F424" s="92" t="s">
        <v>8080</v>
      </c>
      <c r="G424" s="92">
        <v>1</v>
      </c>
      <c r="H424" s="104">
        <v>46.35</v>
      </c>
      <c r="I424" s="95">
        <v>0.15</v>
      </c>
      <c r="J424" s="110">
        <f t="shared" si="6"/>
        <v>39.397500000000001</v>
      </c>
    </row>
    <row r="425" spans="1:10" ht="15.75" x14ac:dyDescent="0.25">
      <c r="A425" s="92">
        <v>421</v>
      </c>
      <c r="B425" s="93" t="s">
        <v>1324</v>
      </c>
      <c r="C425" s="92" t="s">
        <v>4900</v>
      </c>
      <c r="D425" s="92" t="s">
        <v>5345</v>
      </c>
      <c r="E425" s="92" t="s">
        <v>117</v>
      </c>
      <c r="F425" s="92" t="s">
        <v>8080</v>
      </c>
      <c r="G425" s="92">
        <v>1</v>
      </c>
      <c r="H425" s="104">
        <v>46.35</v>
      </c>
      <c r="I425" s="95">
        <v>0.15</v>
      </c>
      <c r="J425" s="110">
        <f t="shared" si="6"/>
        <v>39.397500000000001</v>
      </c>
    </row>
    <row r="426" spans="1:10" ht="15.75" x14ac:dyDescent="0.25">
      <c r="A426" s="92">
        <v>422</v>
      </c>
      <c r="B426" s="93" t="s">
        <v>1324</v>
      </c>
      <c r="C426" s="92" t="s">
        <v>4900</v>
      </c>
      <c r="D426" s="92" t="s">
        <v>5345</v>
      </c>
      <c r="E426" s="92" t="s">
        <v>117</v>
      </c>
      <c r="F426" s="92" t="s">
        <v>8080</v>
      </c>
      <c r="G426" s="92">
        <v>1</v>
      </c>
      <c r="H426" s="104">
        <v>46.35</v>
      </c>
      <c r="I426" s="95">
        <v>0.15</v>
      </c>
      <c r="J426" s="110">
        <f t="shared" si="6"/>
        <v>39.397500000000001</v>
      </c>
    </row>
    <row r="427" spans="1:10" ht="15.75" x14ac:dyDescent="0.25">
      <c r="A427" s="92">
        <v>423</v>
      </c>
      <c r="B427" s="93" t="s">
        <v>1324</v>
      </c>
      <c r="C427" s="92" t="s">
        <v>4900</v>
      </c>
      <c r="D427" s="92" t="s">
        <v>5345</v>
      </c>
      <c r="E427" s="92" t="s">
        <v>117</v>
      </c>
      <c r="F427" s="92" t="s">
        <v>8080</v>
      </c>
      <c r="G427" s="92">
        <v>1</v>
      </c>
      <c r="H427" s="104">
        <v>46.35</v>
      </c>
      <c r="I427" s="95">
        <v>0.15</v>
      </c>
      <c r="J427" s="110">
        <f t="shared" si="6"/>
        <v>39.397500000000001</v>
      </c>
    </row>
    <row r="428" spans="1:10" ht="15.75" x14ac:dyDescent="0.25">
      <c r="A428" s="92">
        <v>424</v>
      </c>
      <c r="B428" s="93" t="s">
        <v>1324</v>
      </c>
      <c r="C428" s="92" t="s">
        <v>4900</v>
      </c>
      <c r="D428" s="92" t="s">
        <v>5345</v>
      </c>
      <c r="E428" s="92" t="s">
        <v>117</v>
      </c>
      <c r="F428" s="92" t="s">
        <v>8080</v>
      </c>
      <c r="G428" s="92">
        <v>1</v>
      </c>
      <c r="H428" s="104">
        <v>46.35</v>
      </c>
      <c r="I428" s="95">
        <v>0.15</v>
      </c>
      <c r="J428" s="110">
        <f t="shared" si="6"/>
        <v>39.397500000000001</v>
      </c>
    </row>
    <row r="429" spans="1:10" ht="15.75" x14ac:dyDescent="0.25">
      <c r="A429" s="92">
        <v>425</v>
      </c>
      <c r="B429" s="93" t="s">
        <v>1324</v>
      </c>
      <c r="C429" s="92" t="s">
        <v>4900</v>
      </c>
      <c r="D429" s="92" t="s">
        <v>5345</v>
      </c>
      <c r="E429" s="92" t="s">
        <v>117</v>
      </c>
      <c r="F429" s="92" t="s">
        <v>8080</v>
      </c>
      <c r="G429" s="92">
        <v>1</v>
      </c>
      <c r="H429" s="104">
        <v>46.35</v>
      </c>
      <c r="I429" s="95">
        <v>0.15</v>
      </c>
      <c r="J429" s="110">
        <f t="shared" si="6"/>
        <v>39.397500000000001</v>
      </c>
    </row>
    <row r="430" spans="1:10" ht="15.75" x14ac:dyDescent="0.25">
      <c r="A430" s="92">
        <v>426</v>
      </c>
      <c r="B430" s="93" t="s">
        <v>1324</v>
      </c>
      <c r="C430" s="92" t="s">
        <v>4900</v>
      </c>
      <c r="D430" s="92" t="s">
        <v>5345</v>
      </c>
      <c r="E430" s="92" t="s">
        <v>117</v>
      </c>
      <c r="F430" s="92" t="s">
        <v>8080</v>
      </c>
      <c r="G430" s="92">
        <v>1</v>
      </c>
      <c r="H430" s="104">
        <v>46.35</v>
      </c>
      <c r="I430" s="95">
        <v>0.15</v>
      </c>
      <c r="J430" s="110">
        <f t="shared" si="6"/>
        <v>39.397500000000001</v>
      </c>
    </row>
    <row r="431" spans="1:10" ht="15.75" x14ac:dyDescent="0.25">
      <c r="A431" s="92">
        <v>427</v>
      </c>
      <c r="B431" s="93" t="s">
        <v>1324</v>
      </c>
      <c r="C431" s="92" t="s">
        <v>4901</v>
      </c>
      <c r="D431" s="92" t="s">
        <v>5346</v>
      </c>
      <c r="E431" s="92" t="s">
        <v>117</v>
      </c>
      <c r="F431" s="92" t="s">
        <v>8080</v>
      </c>
      <c r="G431" s="92">
        <v>1</v>
      </c>
      <c r="H431" s="104">
        <v>46.35</v>
      </c>
      <c r="I431" s="95">
        <v>0.15</v>
      </c>
      <c r="J431" s="110">
        <f t="shared" si="6"/>
        <v>39.397500000000001</v>
      </c>
    </row>
    <row r="432" spans="1:10" ht="15.75" x14ac:dyDescent="0.25">
      <c r="A432" s="92">
        <v>428</v>
      </c>
      <c r="B432" s="93" t="s">
        <v>1324</v>
      </c>
      <c r="C432" s="92" t="s">
        <v>4901</v>
      </c>
      <c r="D432" s="92" t="s">
        <v>5346</v>
      </c>
      <c r="E432" s="92" t="s">
        <v>117</v>
      </c>
      <c r="F432" s="92" t="s">
        <v>8080</v>
      </c>
      <c r="G432" s="92">
        <v>1</v>
      </c>
      <c r="H432" s="104">
        <v>46.35</v>
      </c>
      <c r="I432" s="95">
        <v>0.15</v>
      </c>
      <c r="J432" s="110">
        <f t="shared" si="6"/>
        <v>39.397500000000001</v>
      </c>
    </row>
    <row r="433" spans="1:10" ht="15.75" x14ac:dyDescent="0.25">
      <c r="A433" s="92">
        <v>429</v>
      </c>
      <c r="B433" s="93" t="s">
        <v>1324</v>
      </c>
      <c r="C433" s="92" t="s">
        <v>4901</v>
      </c>
      <c r="D433" s="92" t="s">
        <v>5346</v>
      </c>
      <c r="E433" s="92" t="s">
        <v>117</v>
      </c>
      <c r="F433" s="92" t="s">
        <v>8080</v>
      </c>
      <c r="G433" s="92">
        <v>1</v>
      </c>
      <c r="H433" s="104">
        <v>46.35</v>
      </c>
      <c r="I433" s="95">
        <v>0.15</v>
      </c>
      <c r="J433" s="110">
        <f t="shared" si="6"/>
        <v>39.397500000000001</v>
      </c>
    </row>
    <row r="434" spans="1:10" ht="15.75" x14ac:dyDescent="0.25">
      <c r="A434" s="92">
        <v>430</v>
      </c>
      <c r="B434" s="93" t="s">
        <v>1324</v>
      </c>
      <c r="C434" s="92" t="s">
        <v>4901</v>
      </c>
      <c r="D434" s="92" t="s">
        <v>5346</v>
      </c>
      <c r="E434" s="92" t="s">
        <v>117</v>
      </c>
      <c r="F434" s="92" t="s">
        <v>8080</v>
      </c>
      <c r="G434" s="92">
        <v>1</v>
      </c>
      <c r="H434" s="104">
        <v>46.35</v>
      </c>
      <c r="I434" s="95">
        <v>0.15</v>
      </c>
      <c r="J434" s="110">
        <f t="shared" si="6"/>
        <v>39.397500000000001</v>
      </c>
    </row>
    <row r="435" spans="1:10" ht="15.75" x14ac:dyDescent="0.25">
      <c r="A435" s="92">
        <v>431</v>
      </c>
      <c r="B435" s="93" t="s">
        <v>1324</v>
      </c>
      <c r="C435" s="92" t="s">
        <v>4901</v>
      </c>
      <c r="D435" s="92" t="s">
        <v>5346</v>
      </c>
      <c r="E435" s="92" t="s">
        <v>117</v>
      </c>
      <c r="F435" s="92" t="s">
        <v>8080</v>
      </c>
      <c r="G435" s="92">
        <v>1</v>
      </c>
      <c r="H435" s="104">
        <v>46.35</v>
      </c>
      <c r="I435" s="95">
        <v>0.15</v>
      </c>
      <c r="J435" s="110">
        <f t="shared" si="6"/>
        <v>39.397500000000001</v>
      </c>
    </row>
    <row r="436" spans="1:10" ht="15.75" x14ac:dyDescent="0.25">
      <c r="A436" s="92">
        <v>432</v>
      </c>
      <c r="B436" s="93" t="s">
        <v>1324</v>
      </c>
      <c r="C436" s="92" t="s">
        <v>4901</v>
      </c>
      <c r="D436" s="92" t="s">
        <v>5346</v>
      </c>
      <c r="E436" s="92" t="s">
        <v>117</v>
      </c>
      <c r="F436" s="92" t="s">
        <v>8080</v>
      </c>
      <c r="G436" s="92">
        <v>1</v>
      </c>
      <c r="H436" s="104">
        <v>46.35</v>
      </c>
      <c r="I436" s="95">
        <v>0.15</v>
      </c>
      <c r="J436" s="110">
        <f t="shared" si="6"/>
        <v>39.397500000000001</v>
      </c>
    </row>
    <row r="437" spans="1:10" ht="15.75" x14ac:dyDescent="0.25">
      <c r="A437" s="92">
        <v>433</v>
      </c>
      <c r="B437" s="93" t="s">
        <v>1324</v>
      </c>
      <c r="C437" s="92" t="s">
        <v>4901</v>
      </c>
      <c r="D437" s="92" t="s">
        <v>5346</v>
      </c>
      <c r="E437" s="92" t="s">
        <v>117</v>
      </c>
      <c r="F437" s="92" t="s">
        <v>8080</v>
      </c>
      <c r="G437" s="92">
        <v>1</v>
      </c>
      <c r="H437" s="104">
        <v>46.35</v>
      </c>
      <c r="I437" s="95">
        <v>0.15</v>
      </c>
      <c r="J437" s="110">
        <f t="shared" si="6"/>
        <v>39.397500000000001</v>
      </c>
    </row>
    <row r="438" spans="1:10" ht="15.75" x14ac:dyDescent="0.25">
      <c r="A438" s="92">
        <v>434</v>
      </c>
      <c r="B438" s="93" t="s">
        <v>1324</v>
      </c>
      <c r="C438" s="92" t="s">
        <v>4901</v>
      </c>
      <c r="D438" s="92" t="s">
        <v>5346</v>
      </c>
      <c r="E438" s="92" t="s">
        <v>117</v>
      </c>
      <c r="F438" s="92" t="s">
        <v>8080</v>
      </c>
      <c r="G438" s="92">
        <v>1</v>
      </c>
      <c r="H438" s="104">
        <v>46.35</v>
      </c>
      <c r="I438" s="95">
        <v>0.15</v>
      </c>
      <c r="J438" s="110">
        <f t="shared" si="6"/>
        <v>39.397500000000001</v>
      </c>
    </row>
    <row r="439" spans="1:10" ht="15.75" x14ac:dyDescent="0.25">
      <c r="A439" s="92">
        <v>435</v>
      </c>
      <c r="B439" s="93" t="s">
        <v>1324</v>
      </c>
      <c r="C439" s="92" t="s">
        <v>4901</v>
      </c>
      <c r="D439" s="92" t="s">
        <v>5346</v>
      </c>
      <c r="E439" s="92" t="s">
        <v>117</v>
      </c>
      <c r="F439" s="92" t="s">
        <v>8080</v>
      </c>
      <c r="G439" s="92">
        <v>1</v>
      </c>
      <c r="H439" s="104">
        <v>46.35</v>
      </c>
      <c r="I439" s="95">
        <v>0.15</v>
      </c>
      <c r="J439" s="110">
        <f t="shared" si="6"/>
        <v>39.397500000000001</v>
      </c>
    </row>
    <row r="440" spans="1:10" ht="15.75" x14ac:dyDescent="0.25">
      <c r="A440" s="92">
        <v>436</v>
      </c>
      <c r="B440" s="93" t="s">
        <v>1324</v>
      </c>
      <c r="C440" s="92" t="s">
        <v>4901</v>
      </c>
      <c r="D440" s="92" t="s">
        <v>5346</v>
      </c>
      <c r="E440" s="92" t="s">
        <v>117</v>
      </c>
      <c r="F440" s="92" t="s">
        <v>8080</v>
      </c>
      <c r="G440" s="92">
        <v>1</v>
      </c>
      <c r="H440" s="104">
        <v>46.35</v>
      </c>
      <c r="I440" s="95">
        <v>0.15</v>
      </c>
      <c r="J440" s="110">
        <f t="shared" si="6"/>
        <v>39.397500000000001</v>
      </c>
    </row>
    <row r="441" spans="1:10" ht="15.75" x14ac:dyDescent="0.25">
      <c r="A441" s="92">
        <v>437</v>
      </c>
      <c r="B441" s="93" t="s">
        <v>1324</v>
      </c>
      <c r="C441" s="92" t="s">
        <v>4901</v>
      </c>
      <c r="D441" s="92" t="s">
        <v>5346</v>
      </c>
      <c r="E441" s="92" t="s">
        <v>117</v>
      </c>
      <c r="F441" s="92" t="s">
        <v>8080</v>
      </c>
      <c r="G441" s="92">
        <v>1</v>
      </c>
      <c r="H441" s="104">
        <v>46.35</v>
      </c>
      <c r="I441" s="95">
        <v>0.15</v>
      </c>
      <c r="J441" s="110">
        <f t="shared" si="6"/>
        <v>39.397500000000001</v>
      </c>
    </row>
    <row r="442" spans="1:10" ht="15.75" x14ac:dyDescent="0.25">
      <c r="A442" s="92">
        <v>438</v>
      </c>
      <c r="B442" s="93" t="s">
        <v>1324</v>
      </c>
      <c r="C442" s="92" t="s">
        <v>4901</v>
      </c>
      <c r="D442" s="92" t="s">
        <v>5346</v>
      </c>
      <c r="E442" s="92" t="s">
        <v>117</v>
      </c>
      <c r="F442" s="92" t="s">
        <v>8080</v>
      </c>
      <c r="G442" s="92">
        <v>1</v>
      </c>
      <c r="H442" s="104">
        <v>46.35</v>
      </c>
      <c r="I442" s="95">
        <v>0.15</v>
      </c>
      <c r="J442" s="110">
        <f t="shared" si="6"/>
        <v>39.397500000000001</v>
      </c>
    </row>
    <row r="443" spans="1:10" ht="15.75" x14ac:dyDescent="0.25">
      <c r="A443" s="92">
        <v>439</v>
      </c>
      <c r="B443" s="93" t="s">
        <v>1324</v>
      </c>
      <c r="C443" s="92" t="s">
        <v>4901</v>
      </c>
      <c r="D443" s="92" t="s">
        <v>5346</v>
      </c>
      <c r="E443" s="92" t="s">
        <v>117</v>
      </c>
      <c r="F443" s="92" t="s">
        <v>8080</v>
      </c>
      <c r="G443" s="92">
        <v>1</v>
      </c>
      <c r="H443" s="104">
        <v>46.35</v>
      </c>
      <c r="I443" s="95">
        <v>0.15</v>
      </c>
      <c r="J443" s="110">
        <f t="shared" si="6"/>
        <v>39.397500000000001</v>
      </c>
    </row>
    <row r="444" spans="1:10" ht="15.75" x14ac:dyDescent="0.25">
      <c r="A444" s="92">
        <v>440</v>
      </c>
      <c r="B444" s="93" t="s">
        <v>1324</v>
      </c>
      <c r="C444" s="92" t="s">
        <v>4901</v>
      </c>
      <c r="D444" s="92" t="s">
        <v>5346</v>
      </c>
      <c r="E444" s="92" t="s">
        <v>117</v>
      </c>
      <c r="F444" s="92" t="s">
        <v>8080</v>
      </c>
      <c r="G444" s="92">
        <v>1</v>
      </c>
      <c r="H444" s="104">
        <v>46.35</v>
      </c>
      <c r="I444" s="95">
        <v>0.15</v>
      </c>
      <c r="J444" s="110">
        <f t="shared" si="6"/>
        <v>39.397500000000001</v>
      </c>
    </row>
    <row r="445" spans="1:10" ht="15.75" x14ac:dyDescent="0.25">
      <c r="A445" s="92">
        <v>441</v>
      </c>
      <c r="B445" s="93" t="s">
        <v>1324</v>
      </c>
      <c r="C445" s="92" t="s">
        <v>4901</v>
      </c>
      <c r="D445" s="92" t="s">
        <v>5346</v>
      </c>
      <c r="E445" s="92" t="s">
        <v>117</v>
      </c>
      <c r="F445" s="92" t="s">
        <v>8080</v>
      </c>
      <c r="G445" s="92">
        <v>1</v>
      </c>
      <c r="H445" s="104">
        <v>46.35</v>
      </c>
      <c r="I445" s="95">
        <v>0.15</v>
      </c>
      <c r="J445" s="110">
        <f t="shared" si="6"/>
        <v>39.397500000000001</v>
      </c>
    </row>
    <row r="446" spans="1:10" ht="15.75" x14ac:dyDescent="0.25">
      <c r="A446" s="92">
        <v>442</v>
      </c>
      <c r="B446" s="93" t="s">
        <v>1324</v>
      </c>
      <c r="C446" s="92" t="s">
        <v>4902</v>
      </c>
      <c r="D446" s="92" t="s">
        <v>5347</v>
      </c>
      <c r="E446" s="92" t="s">
        <v>117</v>
      </c>
      <c r="F446" s="92" t="s">
        <v>8080</v>
      </c>
      <c r="G446" s="92">
        <v>1</v>
      </c>
      <c r="H446" s="104">
        <v>46.35</v>
      </c>
      <c r="I446" s="95">
        <v>0.15</v>
      </c>
      <c r="J446" s="110">
        <f t="shared" si="6"/>
        <v>39.397500000000001</v>
      </c>
    </row>
    <row r="447" spans="1:10" ht="15.75" x14ac:dyDescent="0.25">
      <c r="A447" s="92">
        <v>443</v>
      </c>
      <c r="B447" s="93" t="s">
        <v>1324</v>
      </c>
      <c r="C447" s="92" t="s">
        <v>4902</v>
      </c>
      <c r="D447" s="92" t="s">
        <v>5347</v>
      </c>
      <c r="E447" s="92" t="s">
        <v>117</v>
      </c>
      <c r="F447" s="92" t="s">
        <v>8080</v>
      </c>
      <c r="G447" s="92">
        <v>1</v>
      </c>
      <c r="H447" s="104">
        <v>46.35</v>
      </c>
      <c r="I447" s="95">
        <v>0.15</v>
      </c>
      <c r="J447" s="110">
        <f t="shared" si="6"/>
        <v>39.397500000000001</v>
      </c>
    </row>
    <row r="448" spans="1:10" ht="15.75" x14ac:dyDescent="0.25">
      <c r="A448" s="92">
        <v>444</v>
      </c>
      <c r="B448" s="93" t="s">
        <v>1324</v>
      </c>
      <c r="C448" s="92" t="s">
        <v>4902</v>
      </c>
      <c r="D448" s="92" t="s">
        <v>5347</v>
      </c>
      <c r="E448" s="92" t="s">
        <v>117</v>
      </c>
      <c r="F448" s="92" t="s">
        <v>8080</v>
      </c>
      <c r="G448" s="92">
        <v>1</v>
      </c>
      <c r="H448" s="104">
        <v>46.35</v>
      </c>
      <c r="I448" s="95">
        <v>0.15</v>
      </c>
      <c r="J448" s="110">
        <f t="shared" si="6"/>
        <v>39.397500000000001</v>
      </c>
    </row>
    <row r="449" spans="1:10" ht="15.75" x14ac:dyDescent="0.25">
      <c r="A449" s="92">
        <v>445</v>
      </c>
      <c r="B449" s="93" t="s">
        <v>1324</v>
      </c>
      <c r="C449" s="92" t="s">
        <v>4902</v>
      </c>
      <c r="D449" s="92" t="s">
        <v>5347</v>
      </c>
      <c r="E449" s="92" t="s">
        <v>117</v>
      </c>
      <c r="F449" s="92" t="s">
        <v>8080</v>
      </c>
      <c r="G449" s="92">
        <v>1</v>
      </c>
      <c r="H449" s="104">
        <v>46.35</v>
      </c>
      <c r="I449" s="95">
        <v>0.15</v>
      </c>
      <c r="J449" s="110">
        <f t="shared" si="6"/>
        <v>39.397500000000001</v>
      </c>
    </row>
    <row r="450" spans="1:10" ht="15.75" x14ac:dyDescent="0.25">
      <c r="A450" s="92">
        <v>446</v>
      </c>
      <c r="B450" s="93" t="s">
        <v>1324</v>
      </c>
      <c r="C450" s="92" t="s">
        <v>4902</v>
      </c>
      <c r="D450" s="92" t="s">
        <v>5347</v>
      </c>
      <c r="E450" s="92" t="s">
        <v>117</v>
      </c>
      <c r="F450" s="92" t="s">
        <v>8080</v>
      </c>
      <c r="G450" s="92">
        <v>1</v>
      </c>
      <c r="H450" s="104">
        <v>46.35</v>
      </c>
      <c r="I450" s="95">
        <v>0.15</v>
      </c>
      <c r="J450" s="110">
        <f t="shared" si="6"/>
        <v>39.397500000000001</v>
      </c>
    </row>
    <row r="451" spans="1:10" ht="15.75" x14ac:dyDescent="0.25">
      <c r="A451" s="92">
        <v>447</v>
      </c>
      <c r="B451" s="93" t="s">
        <v>1324</v>
      </c>
      <c r="C451" s="92" t="s">
        <v>4902</v>
      </c>
      <c r="D451" s="92" t="s">
        <v>5347</v>
      </c>
      <c r="E451" s="92" t="s">
        <v>117</v>
      </c>
      <c r="F451" s="92" t="s">
        <v>8080</v>
      </c>
      <c r="G451" s="92">
        <v>1</v>
      </c>
      <c r="H451" s="104">
        <v>46.35</v>
      </c>
      <c r="I451" s="95">
        <v>0.15</v>
      </c>
      <c r="J451" s="110">
        <f t="shared" si="6"/>
        <v>39.397500000000001</v>
      </c>
    </row>
    <row r="452" spans="1:10" ht="15.75" x14ac:dyDescent="0.25">
      <c r="A452" s="92">
        <v>448</v>
      </c>
      <c r="B452" s="93" t="s">
        <v>1324</v>
      </c>
      <c r="C452" s="92" t="s">
        <v>4902</v>
      </c>
      <c r="D452" s="92" t="s">
        <v>5347</v>
      </c>
      <c r="E452" s="92" t="s">
        <v>117</v>
      </c>
      <c r="F452" s="92" t="s">
        <v>8080</v>
      </c>
      <c r="G452" s="92">
        <v>1</v>
      </c>
      <c r="H452" s="104">
        <v>46.35</v>
      </c>
      <c r="I452" s="95">
        <v>0.15</v>
      </c>
      <c r="J452" s="110">
        <f t="shared" si="6"/>
        <v>39.397500000000001</v>
      </c>
    </row>
    <row r="453" spans="1:10" ht="15.75" x14ac:dyDescent="0.25">
      <c r="A453" s="92">
        <v>449</v>
      </c>
      <c r="B453" s="93" t="s">
        <v>1324</v>
      </c>
      <c r="C453" s="92" t="s">
        <v>4902</v>
      </c>
      <c r="D453" s="92" t="s">
        <v>5347</v>
      </c>
      <c r="E453" s="92" t="s">
        <v>117</v>
      </c>
      <c r="F453" s="92" t="s">
        <v>8080</v>
      </c>
      <c r="G453" s="92">
        <v>1</v>
      </c>
      <c r="H453" s="104">
        <v>46.35</v>
      </c>
      <c r="I453" s="95">
        <v>0.15</v>
      </c>
      <c r="J453" s="110">
        <f t="shared" ref="J453:J516" si="7">H453*(1-I453)</f>
        <v>39.397500000000001</v>
      </c>
    </row>
    <row r="454" spans="1:10" ht="15.75" x14ac:dyDescent="0.25">
      <c r="A454" s="92">
        <v>450</v>
      </c>
      <c r="B454" s="93" t="s">
        <v>1324</v>
      </c>
      <c r="C454" s="92" t="s">
        <v>4902</v>
      </c>
      <c r="D454" s="92" t="s">
        <v>5347</v>
      </c>
      <c r="E454" s="92" t="s">
        <v>117</v>
      </c>
      <c r="F454" s="92" t="s">
        <v>8080</v>
      </c>
      <c r="G454" s="92">
        <v>1</v>
      </c>
      <c r="H454" s="104">
        <v>46.35</v>
      </c>
      <c r="I454" s="95">
        <v>0.15</v>
      </c>
      <c r="J454" s="110">
        <f t="shared" si="7"/>
        <v>39.397500000000001</v>
      </c>
    </row>
    <row r="455" spans="1:10" ht="15.75" x14ac:dyDescent="0.25">
      <c r="A455" s="92">
        <v>451</v>
      </c>
      <c r="B455" s="93" t="s">
        <v>1324</v>
      </c>
      <c r="C455" s="92" t="s">
        <v>4902</v>
      </c>
      <c r="D455" s="92" t="s">
        <v>5347</v>
      </c>
      <c r="E455" s="92" t="s">
        <v>117</v>
      </c>
      <c r="F455" s="92" t="s">
        <v>8080</v>
      </c>
      <c r="G455" s="92">
        <v>1</v>
      </c>
      <c r="H455" s="104">
        <v>46.35</v>
      </c>
      <c r="I455" s="95">
        <v>0.15</v>
      </c>
      <c r="J455" s="110">
        <f t="shared" si="7"/>
        <v>39.397500000000001</v>
      </c>
    </row>
    <row r="456" spans="1:10" ht="15.75" x14ac:dyDescent="0.25">
      <c r="A456" s="92">
        <v>452</v>
      </c>
      <c r="B456" s="93" t="s">
        <v>1324</v>
      </c>
      <c r="C456" s="92" t="s">
        <v>4902</v>
      </c>
      <c r="D456" s="92" t="s">
        <v>5347</v>
      </c>
      <c r="E456" s="92" t="s">
        <v>117</v>
      </c>
      <c r="F456" s="92" t="s">
        <v>8080</v>
      </c>
      <c r="G456" s="92">
        <v>1</v>
      </c>
      <c r="H456" s="104">
        <v>46.35</v>
      </c>
      <c r="I456" s="95">
        <v>0.15</v>
      </c>
      <c r="J456" s="110">
        <f t="shared" si="7"/>
        <v>39.397500000000001</v>
      </c>
    </row>
    <row r="457" spans="1:10" ht="15.75" x14ac:dyDescent="0.25">
      <c r="A457" s="92">
        <v>453</v>
      </c>
      <c r="B457" s="93" t="s">
        <v>1324</v>
      </c>
      <c r="C457" s="92" t="s">
        <v>4902</v>
      </c>
      <c r="D457" s="92" t="s">
        <v>5347</v>
      </c>
      <c r="E457" s="92" t="s">
        <v>117</v>
      </c>
      <c r="F457" s="92" t="s">
        <v>8080</v>
      </c>
      <c r="G457" s="92">
        <v>1</v>
      </c>
      <c r="H457" s="104">
        <v>46.35</v>
      </c>
      <c r="I457" s="95">
        <v>0.15</v>
      </c>
      <c r="J457" s="110">
        <f t="shared" si="7"/>
        <v>39.397500000000001</v>
      </c>
    </row>
    <row r="458" spans="1:10" ht="15.75" x14ac:dyDescent="0.25">
      <c r="A458" s="92">
        <v>454</v>
      </c>
      <c r="B458" s="93" t="s">
        <v>1324</v>
      </c>
      <c r="C458" s="92" t="s">
        <v>4902</v>
      </c>
      <c r="D458" s="92" t="s">
        <v>5347</v>
      </c>
      <c r="E458" s="92" t="s">
        <v>117</v>
      </c>
      <c r="F458" s="92" t="s">
        <v>8080</v>
      </c>
      <c r="G458" s="92">
        <v>1</v>
      </c>
      <c r="H458" s="104">
        <v>46.35</v>
      </c>
      <c r="I458" s="95">
        <v>0.15</v>
      </c>
      <c r="J458" s="110">
        <f t="shared" si="7"/>
        <v>39.397500000000001</v>
      </c>
    </row>
    <row r="459" spans="1:10" ht="15.75" x14ac:dyDescent="0.25">
      <c r="A459" s="92">
        <v>455</v>
      </c>
      <c r="B459" s="93" t="s">
        <v>1324</v>
      </c>
      <c r="C459" s="92" t="s">
        <v>4902</v>
      </c>
      <c r="D459" s="92" t="s">
        <v>5347</v>
      </c>
      <c r="E459" s="92" t="s">
        <v>117</v>
      </c>
      <c r="F459" s="92" t="s">
        <v>8080</v>
      </c>
      <c r="G459" s="92">
        <v>1</v>
      </c>
      <c r="H459" s="104">
        <v>46.35</v>
      </c>
      <c r="I459" s="95">
        <v>0.15</v>
      </c>
      <c r="J459" s="110">
        <f t="shared" si="7"/>
        <v>39.397500000000001</v>
      </c>
    </row>
    <row r="460" spans="1:10" ht="15.75" x14ac:dyDescent="0.25">
      <c r="A460" s="92">
        <v>456</v>
      </c>
      <c r="B460" s="93" t="s">
        <v>1324</v>
      </c>
      <c r="C460" s="92" t="s">
        <v>4902</v>
      </c>
      <c r="D460" s="92" t="s">
        <v>5347</v>
      </c>
      <c r="E460" s="92" t="s">
        <v>117</v>
      </c>
      <c r="F460" s="92" t="s">
        <v>8080</v>
      </c>
      <c r="G460" s="92">
        <v>1</v>
      </c>
      <c r="H460" s="104">
        <v>46.35</v>
      </c>
      <c r="I460" s="95">
        <v>0.15</v>
      </c>
      <c r="J460" s="110">
        <f t="shared" si="7"/>
        <v>39.397500000000001</v>
      </c>
    </row>
    <row r="461" spans="1:10" ht="15.75" x14ac:dyDescent="0.25">
      <c r="A461" s="92">
        <v>457</v>
      </c>
      <c r="B461" s="93" t="s">
        <v>1324</v>
      </c>
      <c r="C461" s="92" t="s">
        <v>4903</v>
      </c>
      <c r="D461" s="92" t="s">
        <v>5348</v>
      </c>
      <c r="E461" s="92" t="s">
        <v>117</v>
      </c>
      <c r="F461" s="92" t="s">
        <v>8080</v>
      </c>
      <c r="G461" s="92">
        <v>1</v>
      </c>
      <c r="H461" s="104">
        <v>46.35</v>
      </c>
      <c r="I461" s="95">
        <v>0.15</v>
      </c>
      <c r="J461" s="110">
        <f t="shared" si="7"/>
        <v>39.397500000000001</v>
      </c>
    </row>
    <row r="462" spans="1:10" ht="15.75" x14ac:dyDescent="0.25">
      <c r="A462" s="92">
        <v>458</v>
      </c>
      <c r="B462" s="93" t="s">
        <v>1324</v>
      </c>
      <c r="C462" s="92" t="s">
        <v>4903</v>
      </c>
      <c r="D462" s="92" t="s">
        <v>5348</v>
      </c>
      <c r="E462" s="92" t="s">
        <v>117</v>
      </c>
      <c r="F462" s="92" t="s">
        <v>8080</v>
      </c>
      <c r="G462" s="92">
        <v>1</v>
      </c>
      <c r="H462" s="104">
        <v>46.35</v>
      </c>
      <c r="I462" s="95">
        <v>0.15</v>
      </c>
      <c r="J462" s="110">
        <f t="shared" si="7"/>
        <v>39.397500000000001</v>
      </c>
    </row>
    <row r="463" spans="1:10" ht="15.75" x14ac:dyDescent="0.25">
      <c r="A463" s="92">
        <v>459</v>
      </c>
      <c r="B463" s="93" t="s">
        <v>1324</v>
      </c>
      <c r="C463" s="92" t="s">
        <v>4903</v>
      </c>
      <c r="D463" s="92" t="s">
        <v>5348</v>
      </c>
      <c r="E463" s="92" t="s">
        <v>117</v>
      </c>
      <c r="F463" s="92" t="s">
        <v>8080</v>
      </c>
      <c r="G463" s="92">
        <v>1</v>
      </c>
      <c r="H463" s="104">
        <v>46.35</v>
      </c>
      <c r="I463" s="95">
        <v>0.15</v>
      </c>
      <c r="J463" s="110">
        <f t="shared" si="7"/>
        <v>39.397500000000001</v>
      </c>
    </row>
    <row r="464" spans="1:10" ht="15.75" x14ac:dyDescent="0.25">
      <c r="A464" s="92">
        <v>460</v>
      </c>
      <c r="B464" s="93" t="s">
        <v>1324</v>
      </c>
      <c r="C464" s="92" t="s">
        <v>4903</v>
      </c>
      <c r="D464" s="92" t="s">
        <v>5348</v>
      </c>
      <c r="E464" s="92" t="s">
        <v>117</v>
      </c>
      <c r="F464" s="92" t="s">
        <v>8080</v>
      </c>
      <c r="G464" s="92">
        <v>1</v>
      </c>
      <c r="H464" s="104">
        <v>46.35</v>
      </c>
      <c r="I464" s="95">
        <v>0.15</v>
      </c>
      <c r="J464" s="110">
        <f t="shared" si="7"/>
        <v>39.397500000000001</v>
      </c>
    </row>
    <row r="465" spans="1:10" ht="15.75" x14ac:dyDescent="0.25">
      <c r="A465" s="92">
        <v>461</v>
      </c>
      <c r="B465" s="93" t="s">
        <v>1324</v>
      </c>
      <c r="C465" s="92" t="s">
        <v>4903</v>
      </c>
      <c r="D465" s="92" t="s">
        <v>5348</v>
      </c>
      <c r="E465" s="92" t="s">
        <v>117</v>
      </c>
      <c r="F465" s="92" t="s">
        <v>8080</v>
      </c>
      <c r="G465" s="92">
        <v>1</v>
      </c>
      <c r="H465" s="104">
        <v>46.35</v>
      </c>
      <c r="I465" s="95">
        <v>0.15</v>
      </c>
      <c r="J465" s="110">
        <f t="shared" si="7"/>
        <v>39.397500000000001</v>
      </c>
    </row>
    <row r="466" spans="1:10" ht="15.75" x14ac:dyDescent="0.25">
      <c r="A466" s="92">
        <v>462</v>
      </c>
      <c r="B466" s="93" t="s">
        <v>1324</v>
      </c>
      <c r="C466" s="92" t="s">
        <v>4903</v>
      </c>
      <c r="D466" s="92" t="s">
        <v>5348</v>
      </c>
      <c r="E466" s="92" t="s">
        <v>117</v>
      </c>
      <c r="F466" s="92" t="s">
        <v>8080</v>
      </c>
      <c r="G466" s="92">
        <v>1</v>
      </c>
      <c r="H466" s="104">
        <v>46.35</v>
      </c>
      <c r="I466" s="95">
        <v>0.15</v>
      </c>
      <c r="J466" s="110">
        <f t="shared" si="7"/>
        <v>39.397500000000001</v>
      </c>
    </row>
    <row r="467" spans="1:10" ht="15.75" x14ac:dyDescent="0.25">
      <c r="A467" s="92">
        <v>463</v>
      </c>
      <c r="B467" s="93" t="s">
        <v>1324</v>
      </c>
      <c r="C467" s="92" t="s">
        <v>4903</v>
      </c>
      <c r="D467" s="92" t="s">
        <v>5348</v>
      </c>
      <c r="E467" s="92" t="s">
        <v>117</v>
      </c>
      <c r="F467" s="92" t="s">
        <v>8080</v>
      </c>
      <c r="G467" s="92">
        <v>1</v>
      </c>
      <c r="H467" s="104">
        <v>46.35</v>
      </c>
      <c r="I467" s="95">
        <v>0.15</v>
      </c>
      <c r="J467" s="110">
        <f t="shared" si="7"/>
        <v>39.397500000000001</v>
      </c>
    </row>
    <row r="468" spans="1:10" ht="15.75" x14ac:dyDescent="0.25">
      <c r="A468" s="92">
        <v>464</v>
      </c>
      <c r="B468" s="93" t="s">
        <v>1324</v>
      </c>
      <c r="C468" s="92" t="s">
        <v>4903</v>
      </c>
      <c r="D468" s="92" t="s">
        <v>5348</v>
      </c>
      <c r="E468" s="92" t="s">
        <v>117</v>
      </c>
      <c r="F468" s="92" t="s">
        <v>8080</v>
      </c>
      <c r="G468" s="92">
        <v>1</v>
      </c>
      <c r="H468" s="104">
        <v>46.35</v>
      </c>
      <c r="I468" s="95">
        <v>0.15</v>
      </c>
      <c r="J468" s="110">
        <f t="shared" si="7"/>
        <v>39.397500000000001</v>
      </c>
    </row>
    <row r="469" spans="1:10" ht="15.75" x14ac:dyDescent="0.25">
      <c r="A469" s="92">
        <v>465</v>
      </c>
      <c r="B469" s="93" t="s">
        <v>1324</v>
      </c>
      <c r="C469" s="92" t="s">
        <v>4903</v>
      </c>
      <c r="D469" s="92" t="s">
        <v>5348</v>
      </c>
      <c r="E469" s="92" t="s">
        <v>117</v>
      </c>
      <c r="F469" s="92" t="s">
        <v>8080</v>
      </c>
      <c r="G469" s="92">
        <v>1</v>
      </c>
      <c r="H469" s="104">
        <v>46.35</v>
      </c>
      <c r="I469" s="95">
        <v>0.15</v>
      </c>
      <c r="J469" s="110">
        <f t="shared" si="7"/>
        <v>39.397500000000001</v>
      </c>
    </row>
    <row r="470" spans="1:10" ht="15.75" x14ac:dyDescent="0.25">
      <c r="A470" s="92">
        <v>466</v>
      </c>
      <c r="B470" s="93" t="s">
        <v>1324</v>
      </c>
      <c r="C470" s="92" t="s">
        <v>4903</v>
      </c>
      <c r="D470" s="92" t="s">
        <v>5348</v>
      </c>
      <c r="E470" s="92" t="s">
        <v>117</v>
      </c>
      <c r="F470" s="92" t="s">
        <v>8080</v>
      </c>
      <c r="G470" s="92">
        <v>1</v>
      </c>
      <c r="H470" s="104">
        <v>46.35</v>
      </c>
      <c r="I470" s="95">
        <v>0.15</v>
      </c>
      <c r="J470" s="110">
        <f t="shared" si="7"/>
        <v>39.397500000000001</v>
      </c>
    </row>
    <row r="471" spans="1:10" ht="15.75" x14ac:dyDescent="0.25">
      <c r="A471" s="92">
        <v>467</v>
      </c>
      <c r="B471" s="93" t="s">
        <v>1324</v>
      </c>
      <c r="C471" s="92" t="s">
        <v>4903</v>
      </c>
      <c r="D471" s="92" t="s">
        <v>5348</v>
      </c>
      <c r="E471" s="92" t="s">
        <v>117</v>
      </c>
      <c r="F471" s="92" t="s">
        <v>8080</v>
      </c>
      <c r="G471" s="92">
        <v>1</v>
      </c>
      <c r="H471" s="104">
        <v>46.35</v>
      </c>
      <c r="I471" s="95">
        <v>0.15</v>
      </c>
      <c r="J471" s="110">
        <f t="shared" si="7"/>
        <v>39.397500000000001</v>
      </c>
    </row>
    <row r="472" spans="1:10" ht="15.75" x14ac:dyDescent="0.25">
      <c r="A472" s="92">
        <v>468</v>
      </c>
      <c r="B472" s="93" t="s">
        <v>1324</v>
      </c>
      <c r="C472" s="92" t="s">
        <v>4903</v>
      </c>
      <c r="D472" s="92" t="s">
        <v>5348</v>
      </c>
      <c r="E472" s="92" t="s">
        <v>117</v>
      </c>
      <c r="F472" s="92" t="s">
        <v>8080</v>
      </c>
      <c r="G472" s="92">
        <v>1</v>
      </c>
      <c r="H472" s="104">
        <v>46.35</v>
      </c>
      <c r="I472" s="95">
        <v>0.15</v>
      </c>
      <c r="J472" s="110">
        <f t="shared" si="7"/>
        <v>39.397500000000001</v>
      </c>
    </row>
    <row r="473" spans="1:10" ht="15.75" x14ac:dyDescent="0.25">
      <c r="A473" s="92">
        <v>469</v>
      </c>
      <c r="B473" s="93" t="s">
        <v>1324</v>
      </c>
      <c r="C473" s="92" t="s">
        <v>4903</v>
      </c>
      <c r="D473" s="92" t="s">
        <v>5348</v>
      </c>
      <c r="E473" s="92" t="s">
        <v>117</v>
      </c>
      <c r="F473" s="92" t="s">
        <v>8080</v>
      </c>
      <c r="G473" s="92">
        <v>1</v>
      </c>
      <c r="H473" s="104">
        <v>46.35</v>
      </c>
      <c r="I473" s="95">
        <v>0.15</v>
      </c>
      <c r="J473" s="110">
        <f t="shared" si="7"/>
        <v>39.397500000000001</v>
      </c>
    </row>
    <row r="474" spans="1:10" ht="15.75" x14ac:dyDescent="0.25">
      <c r="A474" s="92">
        <v>470</v>
      </c>
      <c r="B474" s="93" t="s">
        <v>1324</v>
      </c>
      <c r="C474" s="92" t="s">
        <v>4903</v>
      </c>
      <c r="D474" s="92" t="s">
        <v>5348</v>
      </c>
      <c r="E474" s="92" t="s">
        <v>117</v>
      </c>
      <c r="F474" s="92" t="s">
        <v>8080</v>
      </c>
      <c r="G474" s="92">
        <v>1</v>
      </c>
      <c r="H474" s="104">
        <v>46.35</v>
      </c>
      <c r="I474" s="95">
        <v>0.15</v>
      </c>
      <c r="J474" s="110">
        <f t="shared" si="7"/>
        <v>39.397500000000001</v>
      </c>
    </row>
    <row r="475" spans="1:10" ht="15.75" x14ac:dyDescent="0.25">
      <c r="A475" s="92">
        <v>471</v>
      </c>
      <c r="B475" s="93" t="s">
        <v>1324</v>
      </c>
      <c r="C475" s="92" t="s">
        <v>4903</v>
      </c>
      <c r="D475" s="92" t="s">
        <v>5348</v>
      </c>
      <c r="E475" s="92" t="s">
        <v>117</v>
      </c>
      <c r="F475" s="92" t="s">
        <v>8080</v>
      </c>
      <c r="G475" s="92">
        <v>1</v>
      </c>
      <c r="H475" s="104">
        <v>46.35</v>
      </c>
      <c r="I475" s="95">
        <v>0.15</v>
      </c>
      <c r="J475" s="110">
        <f t="shared" si="7"/>
        <v>39.397500000000001</v>
      </c>
    </row>
    <row r="476" spans="1:10" ht="15.75" x14ac:dyDescent="0.25">
      <c r="A476" s="92">
        <v>472</v>
      </c>
      <c r="B476" s="93" t="s">
        <v>1324</v>
      </c>
      <c r="C476" s="92" t="s">
        <v>4904</v>
      </c>
      <c r="D476" s="92" t="s">
        <v>5349</v>
      </c>
      <c r="E476" s="92" t="s">
        <v>117</v>
      </c>
      <c r="F476" s="92" t="s">
        <v>8080</v>
      </c>
      <c r="G476" s="92">
        <v>1</v>
      </c>
      <c r="H476" s="104">
        <v>46.35</v>
      </c>
      <c r="I476" s="95">
        <v>0.15</v>
      </c>
      <c r="J476" s="110">
        <f t="shared" si="7"/>
        <v>39.397500000000001</v>
      </c>
    </row>
    <row r="477" spans="1:10" ht="15.75" x14ac:dyDescent="0.25">
      <c r="A477" s="92">
        <v>473</v>
      </c>
      <c r="B477" s="93" t="s">
        <v>1324</v>
      </c>
      <c r="C477" s="92" t="s">
        <v>4904</v>
      </c>
      <c r="D477" s="92" t="s">
        <v>5349</v>
      </c>
      <c r="E477" s="92" t="s">
        <v>117</v>
      </c>
      <c r="F477" s="92" t="s">
        <v>8080</v>
      </c>
      <c r="G477" s="92">
        <v>1</v>
      </c>
      <c r="H477" s="104">
        <v>46.35</v>
      </c>
      <c r="I477" s="95">
        <v>0.15</v>
      </c>
      <c r="J477" s="110">
        <f t="shared" si="7"/>
        <v>39.397500000000001</v>
      </c>
    </row>
    <row r="478" spans="1:10" ht="15.75" x14ac:dyDescent="0.25">
      <c r="A478" s="92">
        <v>474</v>
      </c>
      <c r="B478" s="93" t="s">
        <v>1324</v>
      </c>
      <c r="C478" s="92" t="s">
        <v>4904</v>
      </c>
      <c r="D478" s="92" t="s">
        <v>5349</v>
      </c>
      <c r="E478" s="92" t="s">
        <v>117</v>
      </c>
      <c r="F478" s="92" t="s">
        <v>8080</v>
      </c>
      <c r="G478" s="92">
        <v>1</v>
      </c>
      <c r="H478" s="104">
        <v>46.35</v>
      </c>
      <c r="I478" s="95">
        <v>0.15</v>
      </c>
      <c r="J478" s="110">
        <f t="shared" si="7"/>
        <v>39.397500000000001</v>
      </c>
    </row>
    <row r="479" spans="1:10" ht="15.75" x14ac:dyDescent="0.25">
      <c r="A479" s="92">
        <v>475</v>
      </c>
      <c r="B479" s="93" t="s">
        <v>1324</v>
      </c>
      <c r="C479" s="92" t="s">
        <v>4904</v>
      </c>
      <c r="D479" s="92" t="s">
        <v>5349</v>
      </c>
      <c r="E479" s="92" t="s">
        <v>117</v>
      </c>
      <c r="F479" s="92" t="s">
        <v>8080</v>
      </c>
      <c r="G479" s="92">
        <v>1</v>
      </c>
      <c r="H479" s="104">
        <v>46.35</v>
      </c>
      <c r="I479" s="95">
        <v>0.15</v>
      </c>
      <c r="J479" s="110">
        <f t="shared" si="7"/>
        <v>39.397500000000001</v>
      </c>
    </row>
    <row r="480" spans="1:10" ht="15.75" x14ac:dyDescent="0.25">
      <c r="A480" s="92">
        <v>476</v>
      </c>
      <c r="B480" s="93" t="s">
        <v>1324</v>
      </c>
      <c r="C480" s="92" t="s">
        <v>4904</v>
      </c>
      <c r="D480" s="92" t="s">
        <v>5349</v>
      </c>
      <c r="E480" s="92" t="s">
        <v>117</v>
      </c>
      <c r="F480" s="92" t="s">
        <v>8080</v>
      </c>
      <c r="G480" s="92">
        <v>1</v>
      </c>
      <c r="H480" s="104">
        <v>46.35</v>
      </c>
      <c r="I480" s="95">
        <v>0.15</v>
      </c>
      <c r="J480" s="110">
        <f t="shared" si="7"/>
        <v>39.397500000000001</v>
      </c>
    </row>
    <row r="481" spans="1:10" ht="15.75" x14ac:dyDescent="0.25">
      <c r="A481" s="92">
        <v>477</v>
      </c>
      <c r="B481" s="93" t="s">
        <v>1324</v>
      </c>
      <c r="C481" s="92" t="s">
        <v>4904</v>
      </c>
      <c r="D481" s="92" t="s">
        <v>5349</v>
      </c>
      <c r="E481" s="92" t="s">
        <v>117</v>
      </c>
      <c r="F481" s="92" t="s">
        <v>8080</v>
      </c>
      <c r="G481" s="92">
        <v>1</v>
      </c>
      <c r="H481" s="104">
        <v>46.35</v>
      </c>
      <c r="I481" s="95">
        <v>0.15</v>
      </c>
      <c r="J481" s="110">
        <f t="shared" si="7"/>
        <v>39.397500000000001</v>
      </c>
    </row>
    <row r="482" spans="1:10" ht="15.75" x14ac:dyDescent="0.25">
      <c r="A482" s="92">
        <v>478</v>
      </c>
      <c r="B482" s="93" t="s">
        <v>1324</v>
      </c>
      <c r="C482" s="92" t="s">
        <v>4904</v>
      </c>
      <c r="D482" s="92" t="s">
        <v>5349</v>
      </c>
      <c r="E482" s="92" t="s">
        <v>117</v>
      </c>
      <c r="F482" s="92" t="s">
        <v>8080</v>
      </c>
      <c r="G482" s="92">
        <v>1</v>
      </c>
      <c r="H482" s="104">
        <v>46.35</v>
      </c>
      <c r="I482" s="95">
        <v>0.15</v>
      </c>
      <c r="J482" s="110">
        <f t="shared" si="7"/>
        <v>39.397500000000001</v>
      </c>
    </row>
    <row r="483" spans="1:10" ht="15.75" x14ac:dyDescent="0.25">
      <c r="A483" s="92">
        <v>479</v>
      </c>
      <c r="B483" s="93" t="s">
        <v>1324</v>
      </c>
      <c r="C483" s="92" t="s">
        <v>4904</v>
      </c>
      <c r="D483" s="92" t="s">
        <v>5349</v>
      </c>
      <c r="E483" s="92" t="s">
        <v>117</v>
      </c>
      <c r="F483" s="92" t="s">
        <v>8080</v>
      </c>
      <c r="G483" s="92">
        <v>1</v>
      </c>
      <c r="H483" s="104">
        <v>46.35</v>
      </c>
      <c r="I483" s="95">
        <v>0.15</v>
      </c>
      <c r="J483" s="110">
        <f t="shared" si="7"/>
        <v>39.397500000000001</v>
      </c>
    </row>
    <row r="484" spans="1:10" ht="15.75" x14ac:dyDescent="0.25">
      <c r="A484" s="92">
        <v>480</v>
      </c>
      <c r="B484" s="93" t="s">
        <v>1324</v>
      </c>
      <c r="C484" s="92" t="s">
        <v>4904</v>
      </c>
      <c r="D484" s="92" t="s">
        <v>5349</v>
      </c>
      <c r="E484" s="92" t="s">
        <v>117</v>
      </c>
      <c r="F484" s="92" t="s">
        <v>8080</v>
      </c>
      <c r="G484" s="92">
        <v>1</v>
      </c>
      <c r="H484" s="104">
        <v>46.35</v>
      </c>
      <c r="I484" s="95">
        <v>0.15</v>
      </c>
      <c r="J484" s="110">
        <f t="shared" si="7"/>
        <v>39.397500000000001</v>
      </c>
    </row>
    <row r="485" spans="1:10" ht="15.75" x14ac:dyDescent="0.25">
      <c r="A485" s="92">
        <v>481</v>
      </c>
      <c r="B485" s="93" t="s">
        <v>1324</v>
      </c>
      <c r="C485" s="92" t="s">
        <v>4904</v>
      </c>
      <c r="D485" s="92" t="s">
        <v>5349</v>
      </c>
      <c r="E485" s="92" t="s">
        <v>117</v>
      </c>
      <c r="F485" s="92" t="s">
        <v>8080</v>
      </c>
      <c r="G485" s="92">
        <v>1</v>
      </c>
      <c r="H485" s="104">
        <v>46.35</v>
      </c>
      <c r="I485" s="95">
        <v>0.15</v>
      </c>
      <c r="J485" s="110">
        <f t="shared" si="7"/>
        <v>39.397500000000001</v>
      </c>
    </row>
    <row r="486" spans="1:10" ht="15.75" x14ac:dyDescent="0.25">
      <c r="A486" s="92">
        <v>482</v>
      </c>
      <c r="B486" s="93" t="s">
        <v>1324</v>
      </c>
      <c r="C486" s="92" t="s">
        <v>4904</v>
      </c>
      <c r="D486" s="92" t="s">
        <v>5349</v>
      </c>
      <c r="E486" s="92" t="s">
        <v>117</v>
      </c>
      <c r="F486" s="92" t="s">
        <v>8080</v>
      </c>
      <c r="G486" s="92">
        <v>1</v>
      </c>
      <c r="H486" s="104">
        <v>46.35</v>
      </c>
      <c r="I486" s="95">
        <v>0.15</v>
      </c>
      <c r="J486" s="110">
        <f t="shared" si="7"/>
        <v>39.397500000000001</v>
      </c>
    </row>
    <row r="487" spans="1:10" ht="15.75" x14ac:dyDescent="0.25">
      <c r="A487" s="92">
        <v>483</v>
      </c>
      <c r="B487" s="93" t="s">
        <v>1324</v>
      </c>
      <c r="C487" s="92" t="s">
        <v>4904</v>
      </c>
      <c r="D487" s="92" t="s">
        <v>5349</v>
      </c>
      <c r="E487" s="92" t="s">
        <v>117</v>
      </c>
      <c r="F487" s="92" t="s">
        <v>8080</v>
      </c>
      <c r="G487" s="92">
        <v>1</v>
      </c>
      <c r="H487" s="104">
        <v>46.35</v>
      </c>
      <c r="I487" s="95">
        <v>0.15</v>
      </c>
      <c r="J487" s="110">
        <f t="shared" si="7"/>
        <v>39.397500000000001</v>
      </c>
    </row>
    <row r="488" spans="1:10" ht="15.75" x14ac:dyDescent="0.25">
      <c r="A488" s="92">
        <v>484</v>
      </c>
      <c r="B488" s="93" t="s">
        <v>1324</v>
      </c>
      <c r="C488" s="92" t="s">
        <v>4904</v>
      </c>
      <c r="D488" s="92" t="s">
        <v>5349</v>
      </c>
      <c r="E488" s="92" t="s">
        <v>117</v>
      </c>
      <c r="F488" s="92" t="s">
        <v>8080</v>
      </c>
      <c r="G488" s="92">
        <v>1</v>
      </c>
      <c r="H488" s="104">
        <v>46.35</v>
      </c>
      <c r="I488" s="95">
        <v>0.15</v>
      </c>
      <c r="J488" s="110">
        <f t="shared" si="7"/>
        <v>39.397500000000001</v>
      </c>
    </row>
    <row r="489" spans="1:10" ht="15.75" x14ac:dyDescent="0.25">
      <c r="A489" s="92">
        <v>485</v>
      </c>
      <c r="B489" s="93" t="s">
        <v>1324</v>
      </c>
      <c r="C489" s="92" t="s">
        <v>4904</v>
      </c>
      <c r="D489" s="92" t="s">
        <v>5349</v>
      </c>
      <c r="E489" s="92" t="s">
        <v>117</v>
      </c>
      <c r="F489" s="92" t="s">
        <v>8080</v>
      </c>
      <c r="G489" s="92">
        <v>1</v>
      </c>
      <c r="H489" s="104">
        <v>46.35</v>
      </c>
      <c r="I489" s="95">
        <v>0.15</v>
      </c>
      <c r="J489" s="110">
        <f t="shared" si="7"/>
        <v>39.397500000000001</v>
      </c>
    </row>
    <row r="490" spans="1:10" ht="15.75" x14ac:dyDescent="0.25">
      <c r="A490" s="92">
        <v>486</v>
      </c>
      <c r="B490" s="93" t="s">
        <v>1324</v>
      </c>
      <c r="C490" s="92" t="s">
        <v>4904</v>
      </c>
      <c r="D490" s="92" t="s">
        <v>5349</v>
      </c>
      <c r="E490" s="92" t="s">
        <v>117</v>
      </c>
      <c r="F490" s="92" t="s">
        <v>8080</v>
      </c>
      <c r="G490" s="92">
        <v>1</v>
      </c>
      <c r="H490" s="104">
        <v>46.35</v>
      </c>
      <c r="I490" s="95">
        <v>0.15</v>
      </c>
      <c r="J490" s="110">
        <f t="shared" si="7"/>
        <v>39.397500000000001</v>
      </c>
    </row>
    <row r="491" spans="1:10" ht="15.75" x14ac:dyDescent="0.25">
      <c r="A491" s="92">
        <v>487</v>
      </c>
      <c r="B491" s="93" t="s">
        <v>1324</v>
      </c>
      <c r="C491" s="92" t="s">
        <v>4905</v>
      </c>
      <c r="D491" s="92" t="s">
        <v>5350</v>
      </c>
      <c r="E491" s="92" t="s">
        <v>117</v>
      </c>
      <c r="F491" s="92" t="s">
        <v>8080</v>
      </c>
      <c r="G491" s="92">
        <v>1</v>
      </c>
      <c r="H491" s="104">
        <v>46.35</v>
      </c>
      <c r="I491" s="95">
        <v>0.15</v>
      </c>
      <c r="J491" s="110">
        <f t="shared" si="7"/>
        <v>39.397500000000001</v>
      </c>
    </row>
    <row r="492" spans="1:10" ht="15.75" x14ac:dyDescent="0.25">
      <c r="A492" s="92">
        <v>488</v>
      </c>
      <c r="B492" s="93" t="s">
        <v>1324</v>
      </c>
      <c r="C492" s="92" t="s">
        <v>4905</v>
      </c>
      <c r="D492" s="92" t="s">
        <v>5350</v>
      </c>
      <c r="E492" s="92" t="s">
        <v>117</v>
      </c>
      <c r="F492" s="92" t="s">
        <v>8080</v>
      </c>
      <c r="G492" s="92">
        <v>1</v>
      </c>
      <c r="H492" s="104">
        <v>46.35</v>
      </c>
      <c r="I492" s="95">
        <v>0.15</v>
      </c>
      <c r="J492" s="110">
        <f t="shared" si="7"/>
        <v>39.397500000000001</v>
      </c>
    </row>
    <row r="493" spans="1:10" ht="15.75" x14ac:dyDescent="0.25">
      <c r="A493" s="92">
        <v>489</v>
      </c>
      <c r="B493" s="93" t="s">
        <v>1324</v>
      </c>
      <c r="C493" s="92" t="s">
        <v>4905</v>
      </c>
      <c r="D493" s="92" t="s">
        <v>5350</v>
      </c>
      <c r="E493" s="92" t="s">
        <v>117</v>
      </c>
      <c r="F493" s="92" t="s">
        <v>8080</v>
      </c>
      <c r="G493" s="92">
        <v>1</v>
      </c>
      <c r="H493" s="104">
        <v>46.35</v>
      </c>
      <c r="I493" s="95">
        <v>0.15</v>
      </c>
      <c r="J493" s="110">
        <f t="shared" si="7"/>
        <v>39.397500000000001</v>
      </c>
    </row>
    <row r="494" spans="1:10" ht="15.75" x14ac:dyDescent="0.25">
      <c r="A494" s="92">
        <v>490</v>
      </c>
      <c r="B494" s="93" t="s">
        <v>1324</v>
      </c>
      <c r="C494" s="92" t="s">
        <v>4905</v>
      </c>
      <c r="D494" s="92" t="s">
        <v>5350</v>
      </c>
      <c r="E494" s="92" t="s">
        <v>117</v>
      </c>
      <c r="F494" s="92" t="s">
        <v>8080</v>
      </c>
      <c r="G494" s="92">
        <v>1</v>
      </c>
      <c r="H494" s="104">
        <v>46.35</v>
      </c>
      <c r="I494" s="95">
        <v>0.15</v>
      </c>
      <c r="J494" s="110">
        <f t="shared" si="7"/>
        <v>39.397500000000001</v>
      </c>
    </row>
    <row r="495" spans="1:10" ht="15.75" x14ac:dyDescent="0.25">
      <c r="A495" s="92">
        <v>491</v>
      </c>
      <c r="B495" s="93" t="s">
        <v>1324</v>
      </c>
      <c r="C495" s="92" t="s">
        <v>4905</v>
      </c>
      <c r="D495" s="92" t="s">
        <v>5350</v>
      </c>
      <c r="E495" s="92" t="s">
        <v>117</v>
      </c>
      <c r="F495" s="92" t="s">
        <v>8080</v>
      </c>
      <c r="G495" s="92">
        <v>1</v>
      </c>
      <c r="H495" s="104">
        <v>46.35</v>
      </c>
      <c r="I495" s="95">
        <v>0.15</v>
      </c>
      <c r="J495" s="110">
        <f t="shared" si="7"/>
        <v>39.397500000000001</v>
      </c>
    </row>
    <row r="496" spans="1:10" ht="15.75" x14ac:dyDescent="0.25">
      <c r="A496" s="92">
        <v>492</v>
      </c>
      <c r="B496" s="93" t="s">
        <v>1324</v>
      </c>
      <c r="C496" s="92" t="s">
        <v>4905</v>
      </c>
      <c r="D496" s="92" t="s">
        <v>5350</v>
      </c>
      <c r="E496" s="92" t="s">
        <v>117</v>
      </c>
      <c r="F496" s="92" t="s">
        <v>8080</v>
      </c>
      <c r="G496" s="92">
        <v>1</v>
      </c>
      <c r="H496" s="104">
        <v>46.35</v>
      </c>
      <c r="I496" s="95">
        <v>0.15</v>
      </c>
      <c r="J496" s="110">
        <f t="shared" si="7"/>
        <v>39.397500000000001</v>
      </c>
    </row>
    <row r="497" spans="1:10" ht="15.75" x14ac:dyDescent="0.25">
      <c r="A497" s="92">
        <v>493</v>
      </c>
      <c r="B497" s="93" t="s">
        <v>1324</v>
      </c>
      <c r="C497" s="92" t="s">
        <v>4905</v>
      </c>
      <c r="D497" s="92" t="s">
        <v>5350</v>
      </c>
      <c r="E497" s="92" t="s">
        <v>117</v>
      </c>
      <c r="F497" s="92" t="s">
        <v>8080</v>
      </c>
      <c r="G497" s="92">
        <v>1</v>
      </c>
      <c r="H497" s="104">
        <v>46.35</v>
      </c>
      <c r="I497" s="95">
        <v>0.15</v>
      </c>
      <c r="J497" s="110">
        <f t="shared" si="7"/>
        <v>39.397500000000001</v>
      </c>
    </row>
    <row r="498" spans="1:10" ht="15.75" x14ac:dyDescent="0.25">
      <c r="A498" s="92">
        <v>494</v>
      </c>
      <c r="B498" s="93" t="s">
        <v>1324</v>
      </c>
      <c r="C498" s="92" t="s">
        <v>4905</v>
      </c>
      <c r="D498" s="92" t="s">
        <v>5350</v>
      </c>
      <c r="E498" s="92" t="s">
        <v>117</v>
      </c>
      <c r="F498" s="92" t="s">
        <v>8080</v>
      </c>
      <c r="G498" s="92">
        <v>1</v>
      </c>
      <c r="H498" s="104">
        <v>46.35</v>
      </c>
      <c r="I498" s="95">
        <v>0.15</v>
      </c>
      <c r="J498" s="110">
        <f t="shared" si="7"/>
        <v>39.397500000000001</v>
      </c>
    </row>
    <row r="499" spans="1:10" ht="15.75" x14ac:dyDescent="0.25">
      <c r="A499" s="92">
        <v>495</v>
      </c>
      <c r="B499" s="93" t="s">
        <v>1324</v>
      </c>
      <c r="C499" s="92" t="s">
        <v>4905</v>
      </c>
      <c r="D499" s="92" t="s">
        <v>5350</v>
      </c>
      <c r="E499" s="92" t="s">
        <v>117</v>
      </c>
      <c r="F499" s="92" t="s">
        <v>8080</v>
      </c>
      <c r="G499" s="92">
        <v>1</v>
      </c>
      <c r="H499" s="104">
        <v>46.35</v>
      </c>
      <c r="I499" s="95">
        <v>0.15</v>
      </c>
      <c r="J499" s="110">
        <f t="shared" si="7"/>
        <v>39.397500000000001</v>
      </c>
    </row>
    <row r="500" spans="1:10" ht="15.75" x14ac:dyDescent="0.25">
      <c r="A500" s="92">
        <v>496</v>
      </c>
      <c r="B500" s="93" t="s">
        <v>1324</v>
      </c>
      <c r="C500" s="92" t="s">
        <v>4905</v>
      </c>
      <c r="D500" s="92" t="s">
        <v>5350</v>
      </c>
      <c r="E500" s="92" t="s">
        <v>117</v>
      </c>
      <c r="F500" s="92" t="s">
        <v>8080</v>
      </c>
      <c r="G500" s="92">
        <v>1</v>
      </c>
      <c r="H500" s="104">
        <v>46.35</v>
      </c>
      <c r="I500" s="95">
        <v>0.15</v>
      </c>
      <c r="J500" s="110">
        <f t="shared" si="7"/>
        <v>39.397500000000001</v>
      </c>
    </row>
    <row r="501" spans="1:10" ht="15.75" x14ac:dyDescent="0.25">
      <c r="A501" s="92">
        <v>497</v>
      </c>
      <c r="B501" s="93" t="s">
        <v>1324</v>
      </c>
      <c r="C501" s="92" t="s">
        <v>4905</v>
      </c>
      <c r="D501" s="92" t="s">
        <v>5350</v>
      </c>
      <c r="E501" s="92" t="s">
        <v>117</v>
      </c>
      <c r="F501" s="92" t="s">
        <v>8080</v>
      </c>
      <c r="G501" s="92">
        <v>1</v>
      </c>
      <c r="H501" s="104">
        <v>46.35</v>
      </c>
      <c r="I501" s="95">
        <v>0.15</v>
      </c>
      <c r="J501" s="110">
        <f t="shared" si="7"/>
        <v>39.397500000000001</v>
      </c>
    </row>
    <row r="502" spans="1:10" ht="15.75" x14ac:dyDescent="0.25">
      <c r="A502" s="92">
        <v>498</v>
      </c>
      <c r="B502" s="93" t="s">
        <v>1324</v>
      </c>
      <c r="C502" s="92" t="s">
        <v>4905</v>
      </c>
      <c r="D502" s="92" t="s">
        <v>5350</v>
      </c>
      <c r="E502" s="92" t="s">
        <v>117</v>
      </c>
      <c r="F502" s="92" t="s">
        <v>8080</v>
      </c>
      <c r="G502" s="92">
        <v>1</v>
      </c>
      <c r="H502" s="104">
        <v>46.35</v>
      </c>
      <c r="I502" s="95">
        <v>0.15</v>
      </c>
      <c r="J502" s="110">
        <f t="shared" si="7"/>
        <v>39.397500000000001</v>
      </c>
    </row>
    <row r="503" spans="1:10" ht="15.75" x14ac:dyDescent="0.25">
      <c r="A503" s="92">
        <v>499</v>
      </c>
      <c r="B503" s="93" t="s">
        <v>1324</v>
      </c>
      <c r="C503" s="92" t="s">
        <v>4905</v>
      </c>
      <c r="D503" s="92" t="s">
        <v>5350</v>
      </c>
      <c r="E503" s="92" t="s">
        <v>117</v>
      </c>
      <c r="F503" s="92" t="s">
        <v>8080</v>
      </c>
      <c r="G503" s="92">
        <v>1</v>
      </c>
      <c r="H503" s="104">
        <v>46.35</v>
      </c>
      <c r="I503" s="95">
        <v>0.15</v>
      </c>
      <c r="J503" s="110">
        <f t="shared" si="7"/>
        <v>39.397500000000001</v>
      </c>
    </row>
    <row r="504" spans="1:10" ht="15.75" x14ac:dyDescent="0.25">
      <c r="A504" s="92">
        <v>500</v>
      </c>
      <c r="B504" s="93" t="s">
        <v>1324</v>
      </c>
      <c r="C504" s="92" t="s">
        <v>4905</v>
      </c>
      <c r="D504" s="92" t="s">
        <v>5350</v>
      </c>
      <c r="E504" s="92" t="s">
        <v>117</v>
      </c>
      <c r="F504" s="92" t="s">
        <v>8080</v>
      </c>
      <c r="G504" s="92">
        <v>1</v>
      </c>
      <c r="H504" s="104">
        <v>46.35</v>
      </c>
      <c r="I504" s="95">
        <v>0.15</v>
      </c>
      <c r="J504" s="110">
        <f t="shared" si="7"/>
        <v>39.397500000000001</v>
      </c>
    </row>
    <row r="505" spans="1:10" ht="15.75" x14ac:dyDescent="0.25">
      <c r="A505" s="92">
        <v>501</v>
      </c>
      <c r="B505" s="93" t="s">
        <v>1324</v>
      </c>
      <c r="C505" s="92" t="s">
        <v>4905</v>
      </c>
      <c r="D505" s="92" t="s">
        <v>5350</v>
      </c>
      <c r="E505" s="92" t="s">
        <v>117</v>
      </c>
      <c r="F505" s="92" t="s">
        <v>8080</v>
      </c>
      <c r="G505" s="92">
        <v>1</v>
      </c>
      <c r="H505" s="104">
        <v>46.35</v>
      </c>
      <c r="I505" s="95">
        <v>0.15</v>
      </c>
      <c r="J505" s="110">
        <f t="shared" si="7"/>
        <v>39.397500000000001</v>
      </c>
    </row>
    <row r="506" spans="1:10" ht="15.75" x14ac:dyDescent="0.25">
      <c r="A506" s="92">
        <v>502</v>
      </c>
      <c r="B506" s="93" t="s">
        <v>1324</v>
      </c>
      <c r="C506" s="92" t="s">
        <v>4906</v>
      </c>
      <c r="D506" s="92" t="s">
        <v>5351</v>
      </c>
      <c r="E506" s="92" t="s">
        <v>117</v>
      </c>
      <c r="F506" s="92" t="s">
        <v>8080</v>
      </c>
      <c r="G506" s="92">
        <v>1</v>
      </c>
      <c r="H506" s="104">
        <v>59.74</v>
      </c>
      <c r="I506" s="95">
        <v>0.15</v>
      </c>
      <c r="J506" s="110">
        <f t="shared" si="7"/>
        <v>50.779000000000003</v>
      </c>
    </row>
    <row r="507" spans="1:10" ht="15.75" x14ac:dyDescent="0.25">
      <c r="A507" s="92">
        <v>503</v>
      </c>
      <c r="B507" s="93" t="s">
        <v>1324</v>
      </c>
      <c r="C507" s="92" t="s">
        <v>4906</v>
      </c>
      <c r="D507" s="92" t="s">
        <v>5351</v>
      </c>
      <c r="E507" s="92" t="s">
        <v>117</v>
      </c>
      <c r="F507" s="92" t="s">
        <v>8080</v>
      </c>
      <c r="G507" s="92">
        <v>1</v>
      </c>
      <c r="H507" s="104">
        <v>59.74</v>
      </c>
      <c r="I507" s="95">
        <v>0.15</v>
      </c>
      <c r="J507" s="110">
        <f t="shared" si="7"/>
        <v>50.779000000000003</v>
      </c>
    </row>
    <row r="508" spans="1:10" ht="15.75" x14ac:dyDescent="0.25">
      <c r="A508" s="92">
        <v>504</v>
      </c>
      <c r="B508" s="93" t="s">
        <v>1324</v>
      </c>
      <c r="C508" s="92" t="s">
        <v>4906</v>
      </c>
      <c r="D508" s="92" t="s">
        <v>5351</v>
      </c>
      <c r="E508" s="92" t="s">
        <v>117</v>
      </c>
      <c r="F508" s="92" t="s">
        <v>8080</v>
      </c>
      <c r="G508" s="92">
        <v>1</v>
      </c>
      <c r="H508" s="104">
        <v>59.74</v>
      </c>
      <c r="I508" s="95">
        <v>0.15</v>
      </c>
      <c r="J508" s="110">
        <f t="shared" si="7"/>
        <v>50.779000000000003</v>
      </c>
    </row>
    <row r="509" spans="1:10" ht="15.75" x14ac:dyDescent="0.25">
      <c r="A509" s="92">
        <v>505</v>
      </c>
      <c r="B509" s="93" t="s">
        <v>1324</v>
      </c>
      <c r="C509" s="92" t="s">
        <v>4906</v>
      </c>
      <c r="D509" s="92" t="s">
        <v>5351</v>
      </c>
      <c r="E509" s="92" t="s">
        <v>117</v>
      </c>
      <c r="F509" s="92" t="s">
        <v>8080</v>
      </c>
      <c r="G509" s="92">
        <v>1</v>
      </c>
      <c r="H509" s="104">
        <v>59.74</v>
      </c>
      <c r="I509" s="95">
        <v>0.15</v>
      </c>
      <c r="J509" s="110">
        <f t="shared" si="7"/>
        <v>50.779000000000003</v>
      </c>
    </row>
    <row r="510" spans="1:10" ht="15.75" x14ac:dyDescent="0.25">
      <c r="A510" s="92">
        <v>506</v>
      </c>
      <c r="B510" s="93" t="s">
        <v>1324</v>
      </c>
      <c r="C510" s="92" t="s">
        <v>4906</v>
      </c>
      <c r="D510" s="92" t="s">
        <v>5351</v>
      </c>
      <c r="E510" s="92" t="s">
        <v>117</v>
      </c>
      <c r="F510" s="92" t="s">
        <v>8080</v>
      </c>
      <c r="G510" s="92">
        <v>1</v>
      </c>
      <c r="H510" s="104">
        <v>59.74</v>
      </c>
      <c r="I510" s="95">
        <v>0.15</v>
      </c>
      <c r="J510" s="110">
        <f t="shared" si="7"/>
        <v>50.779000000000003</v>
      </c>
    </row>
    <row r="511" spans="1:10" ht="15.75" x14ac:dyDescent="0.25">
      <c r="A511" s="92">
        <v>507</v>
      </c>
      <c r="B511" s="93" t="s">
        <v>1324</v>
      </c>
      <c r="C511" s="92" t="s">
        <v>4906</v>
      </c>
      <c r="D511" s="92" t="s">
        <v>5351</v>
      </c>
      <c r="E511" s="92" t="s">
        <v>117</v>
      </c>
      <c r="F511" s="92" t="s">
        <v>8080</v>
      </c>
      <c r="G511" s="92">
        <v>1</v>
      </c>
      <c r="H511" s="104">
        <v>59.74</v>
      </c>
      <c r="I511" s="95">
        <v>0.15</v>
      </c>
      <c r="J511" s="110">
        <f t="shared" si="7"/>
        <v>50.779000000000003</v>
      </c>
    </row>
    <row r="512" spans="1:10" ht="15.75" x14ac:dyDescent="0.25">
      <c r="A512" s="92">
        <v>508</v>
      </c>
      <c r="B512" s="93" t="s">
        <v>1324</v>
      </c>
      <c r="C512" s="92" t="s">
        <v>4906</v>
      </c>
      <c r="D512" s="92" t="s">
        <v>5351</v>
      </c>
      <c r="E512" s="92" t="s">
        <v>117</v>
      </c>
      <c r="F512" s="92" t="s">
        <v>8080</v>
      </c>
      <c r="G512" s="92">
        <v>1</v>
      </c>
      <c r="H512" s="104">
        <v>59.74</v>
      </c>
      <c r="I512" s="95">
        <v>0.15</v>
      </c>
      <c r="J512" s="110">
        <f t="shared" si="7"/>
        <v>50.779000000000003</v>
      </c>
    </row>
    <row r="513" spans="1:10" ht="15.75" x14ac:dyDescent="0.25">
      <c r="A513" s="92">
        <v>509</v>
      </c>
      <c r="B513" s="93" t="s">
        <v>1324</v>
      </c>
      <c r="C513" s="92" t="s">
        <v>4906</v>
      </c>
      <c r="D513" s="92" t="s">
        <v>5351</v>
      </c>
      <c r="E513" s="92" t="s">
        <v>117</v>
      </c>
      <c r="F513" s="92" t="s">
        <v>8080</v>
      </c>
      <c r="G513" s="92">
        <v>1</v>
      </c>
      <c r="H513" s="104">
        <v>59.74</v>
      </c>
      <c r="I513" s="95">
        <v>0.15</v>
      </c>
      <c r="J513" s="110">
        <f t="shared" si="7"/>
        <v>50.779000000000003</v>
      </c>
    </row>
    <row r="514" spans="1:10" ht="15.75" x14ac:dyDescent="0.25">
      <c r="A514" s="92">
        <v>510</v>
      </c>
      <c r="B514" s="93" t="s">
        <v>1324</v>
      </c>
      <c r="C514" s="92" t="s">
        <v>4906</v>
      </c>
      <c r="D514" s="92" t="s">
        <v>5351</v>
      </c>
      <c r="E514" s="92" t="s">
        <v>117</v>
      </c>
      <c r="F514" s="92" t="s">
        <v>8080</v>
      </c>
      <c r="G514" s="92">
        <v>1</v>
      </c>
      <c r="H514" s="104">
        <v>59.74</v>
      </c>
      <c r="I514" s="95">
        <v>0.15</v>
      </c>
      <c r="J514" s="110">
        <f t="shared" si="7"/>
        <v>50.779000000000003</v>
      </c>
    </row>
    <row r="515" spans="1:10" ht="15.75" x14ac:dyDescent="0.25">
      <c r="A515" s="92">
        <v>511</v>
      </c>
      <c r="B515" s="93" t="s">
        <v>1324</v>
      </c>
      <c r="C515" s="92" t="s">
        <v>4906</v>
      </c>
      <c r="D515" s="92" t="s">
        <v>5351</v>
      </c>
      <c r="E515" s="92" t="s">
        <v>117</v>
      </c>
      <c r="F515" s="92" t="s">
        <v>8080</v>
      </c>
      <c r="G515" s="92">
        <v>1</v>
      </c>
      <c r="H515" s="104">
        <v>59.74</v>
      </c>
      <c r="I515" s="95">
        <v>0.15</v>
      </c>
      <c r="J515" s="110">
        <f t="shared" si="7"/>
        <v>50.779000000000003</v>
      </c>
    </row>
    <row r="516" spans="1:10" ht="15.75" x14ac:dyDescent="0.25">
      <c r="A516" s="92">
        <v>512</v>
      </c>
      <c r="B516" s="93" t="s">
        <v>1324</v>
      </c>
      <c r="C516" s="92" t="s">
        <v>4906</v>
      </c>
      <c r="D516" s="92" t="s">
        <v>5351</v>
      </c>
      <c r="E516" s="92" t="s">
        <v>117</v>
      </c>
      <c r="F516" s="92" t="s">
        <v>8080</v>
      </c>
      <c r="G516" s="92">
        <v>1</v>
      </c>
      <c r="H516" s="104">
        <v>59.74</v>
      </c>
      <c r="I516" s="95">
        <v>0.15</v>
      </c>
      <c r="J516" s="110">
        <f t="shared" si="7"/>
        <v>50.779000000000003</v>
      </c>
    </row>
    <row r="517" spans="1:10" ht="15.75" x14ac:dyDescent="0.25">
      <c r="A517" s="92">
        <v>513</v>
      </c>
      <c r="B517" s="93" t="s">
        <v>1324</v>
      </c>
      <c r="C517" s="92" t="s">
        <v>4906</v>
      </c>
      <c r="D517" s="92" t="s">
        <v>5351</v>
      </c>
      <c r="E517" s="92" t="s">
        <v>117</v>
      </c>
      <c r="F517" s="92" t="s">
        <v>8080</v>
      </c>
      <c r="G517" s="92">
        <v>1</v>
      </c>
      <c r="H517" s="104">
        <v>59.74</v>
      </c>
      <c r="I517" s="95">
        <v>0.15</v>
      </c>
      <c r="J517" s="110">
        <f t="shared" ref="J517:J580" si="8">H517*(1-I517)</f>
        <v>50.779000000000003</v>
      </c>
    </row>
    <row r="518" spans="1:10" ht="15.75" x14ac:dyDescent="0.25">
      <c r="A518" s="92">
        <v>514</v>
      </c>
      <c r="B518" s="93" t="s">
        <v>1324</v>
      </c>
      <c r="C518" s="92" t="s">
        <v>4906</v>
      </c>
      <c r="D518" s="92" t="s">
        <v>5351</v>
      </c>
      <c r="E518" s="92" t="s">
        <v>117</v>
      </c>
      <c r="F518" s="92" t="s">
        <v>8080</v>
      </c>
      <c r="G518" s="92">
        <v>1</v>
      </c>
      <c r="H518" s="104">
        <v>59.74</v>
      </c>
      <c r="I518" s="95">
        <v>0.15</v>
      </c>
      <c r="J518" s="110">
        <f t="shared" si="8"/>
        <v>50.779000000000003</v>
      </c>
    </row>
    <row r="519" spans="1:10" ht="15.75" x14ac:dyDescent="0.25">
      <c r="A519" s="92">
        <v>515</v>
      </c>
      <c r="B519" s="93" t="s">
        <v>1324</v>
      </c>
      <c r="C519" s="92" t="s">
        <v>4906</v>
      </c>
      <c r="D519" s="92" t="s">
        <v>5351</v>
      </c>
      <c r="E519" s="92" t="s">
        <v>117</v>
      </c>
      <c r="F519" s="92" t="s">
        <v>8080</v>
      </c>
      <c r="G519" s="92">
        <v>1</v>
      </c>
      <c r="H519" s="104">
        <v>59.74</v>
      </c>
      <c r="I519" s="95">
        <v>0.15</v>
      </c>
      <c r="J519" s="110">
        <f t="shared" si="8"/>
        <v>50.779000000000003</v>
      </c>
    </row>
    <row r="520" spans="1:10" ht="15.75" x14ac:dyDescent="0.25">
      <c r="A520" s="92">
        <v>516</v>
      </c>
      <c r="B520" s="93" t="s">
        <v>1324</v>
      </c>
      <c r="C520" s="92" t="s">
        <v>4906</v>
      </c>
      <c r="D520" s="92" t="s">
        <v>5351</v>
      </c>
      <c r="E520" s="92" t="s">
        <v>117</v>
      </c>
      <c r="F520" s="92" t="s">
        <v>8080</v>
      </c>
      <c r="G520" s="92">
        <v>1</v>
      </c>
      <c r="H520" s="104">
        <v>59.74</v>
      </c>
      <c r="I520" s="95">
        <v>0.15</v>
      </c>
      <c r="J520" s="110">
        <f t="shared" si="8"/>
        <v>50.779000000000003</v>
      </c>
    </row>
    <row r="521" spans="1:10" ht="15.75" x14ac:dyDescent="0.25">
      <c r="A521" s="92">
        <v>517</v>
      </c>
      <c r="B521" s="93" t="s">
        <v>1324</v>
      </c>
      <c r="C521" s="92" t="s">
        <v>4907</v>
      </c>
      <c r="D521" s="92" t="s">
        <v>5286</v>
      </c>
      <c r="E521" s="92" t="s">
        <v>117</v>
      </c>
      <c r="F521" s="92" t="s">
        <v>8080</v>
      </c>
      <c r="G521" s="92">
        <v>1</v>
      </c>
      <c r="H521" s="104">
        <v>18.54</v>
      </c>
      <c r="I521" s="95">
        <v>0.15</v>
      </c>
      <c r="J521" s="110">
        <f t="shared" si="8"/>
        <v>15.758999999999999</v>
      </c>
    </row>
    <row r="522" spans="1:10" ht="15.75" x14ac:dyDescent="0.25">
      <c r="A522" s="92">
        <v>518</v>
      </c>
      <c r="B522" s="93" t="s">
        <v>1324</v>
      </c>
      <c r="C522" s="92" t="s">
        <v>4907</v>
      </c>
      <c r="D522" s="92" t="s">
        <v>5286</v>
      </c>
      <c r="E522" s="92" t="s">
        <v>117</v>
      </c>
      <c r="F522" s="92" t="s">
        <v>8080</v>
      </c>
      <c r="G522" s="92">
        <v>1</v>
      </c>
      <c r="H522" s="104">
        <v>18.54</v>
      </c>
      <c r="I522" s="95">
        <v>0.15</v>
      </c>
      <c r="J522" s="110">
        <f t="shared" si="8"/>
        <v>15.758999999999999</v>
      </c>
    </row>
    <row r="523" spans="1:10" ht="15.75" x14ac:dyDescent="0.25">
      <c r="A523" s="92">
        <v>519</v>
      </c>
      <c r="B523" s="93" t="s">
        <v>1324</v>
      </c>
      <c r="C523" s="92" t="s">
        <v>4907</v>
      </c>
      <c r="D523" s="92" t="s">
        <v>5286</v>
      </c>
      <c r="E523" s="92" t="s">
        <v>117</v>
      </c>
      <c r="F523" s="92" t="s">
        <v>8080</v>
      </c>
      <c r="G523" s="92">
        <v>1</v>
      </c>
      <c r="H523" s="104">
        <v>18.54</v>
      </c>
      <c r="I523" s="95">
        <v>0.15</v>
      </c>
      <c r="J523" s="110">
        <f t="shared" si="8"/>
        <v>15.758999999999999</v>
      </c>
    </row>
    <row r="524" spans="1:10" ht="15.75" x14ac:dyDescent="0.25">
      <c r="A524" s="92">
        <v>520</v>
      </c>
      <c r="B524" s="93" t="s">
        <v>1324</v>
      </c>
      <c r="C524" s="92" t="s">
        <v>4907</v>
      </c>
      <c r="D524" s="92" t="s">
        <v>5286</v>
      </c>
      <c r="E524" s="92" t="s">
        <v>117</v>
      </c>
      <c r="F524" s="92" t="s">
        <v>8080</v>
      </c>
      <c r="G524" s="92">
        <v>1</v>
      </c>
      <c r="H524" s="104">
        <v>18.54</v>
      </c>
      <c r="I524" s="95">
        <v>0.15</v>
      </c>
      <c r="J524" s="110">
        <f t="shared" si="8"/>
        <v>15.758999999999999</v>
      </c>
    </row>
    <row r="525" spans="1:10" ht="15.75" x14ac:dyDescent="0.25">
      <c r="A525" s="92">
        <v>521</v>
      </c>
      <c r="B525" s="93" t="s">
        <v>1324</v>
      </c>
      <c r="C525" s="92" t="s">
        <v>4907</v>
      </c>
      <c r="D525" s="92" t="s">
        <v>5286</v>
      </c>
      <c r="E525" s="92" t="s">
        <v>117</v>
      </c>
      <c r="F525" s="92" t="s">
        <v>8080</v>
      </c>
      <c r="G525" s="92">
        <v>1</v>
      </c>
      <c r="H525" s="104">
        <v>18.54</v>
      </c>
      <c r="I525" s="95">
        <v>0.15</v>
      </c>
      <c r="J525" s="110">
        <f t="shared" si="8"/>
        <v>15.758999999999999</v>
      </c>
    </row>
    <row r="526" spans="1:10" ht="15.75" x14ac:dyDescent="0.25">
      <c r="A526" s="92">
        <v>522</v>
      </c>
      <c r="B526" s="93" t="s">
        <v>1324</v>
      </c>
      <c r="C526" s="92" t="s">
        <v>4908</v>
      </c>
      <c r="D526" s="92" t="s">
        <v>5352</v>
      </c>
      <c r="E526" s="92" t="s">
        <v>117</v>
      </c>
      <c r="F526" s="92" t="s">
        <v>8080</v>
      </c>
      <c r="G526" s="92">
        <v>1</v>
      </c>
      <c r="H526" s="104">
        <v>21</v>
      </c>
      <c r="I526" s="95">
        <v>0.15</v>
      </c>
      <c r="J526" s="110">
        <f t="shared" si="8"/>
        <v>17.849999999999998</v>
      </c>
    </row>
    <row r="527" spans="1:10" ht="15.75" x14ac:dyDescent="0.25">
      <c r="A527" s="92">
        <v>523</v>
      </c>
      <c r="B527" s="93" t="s">
        <v>1324</v>
      </c>
      <c r="C527" s="92" t="s">
        <v>4908</v>
      </c>
      <c r="D527" s="92" t="s">
        <v>5352</v>
      </c>
      <c r="E527" s="92" t="s">
        <v>117</v>
      </c>
      <c r="F527" s="92" t="s">
        <v>8080</v>
      </c>
      <c r="G527" s="92">
        <v>1</v>
      </c>
      <c r="H527" s="104">
        <v>21</v>
      </c>
      <c r="I527" s="95">
        <v>0.15</v>
      </c>
      <c r="J527" s="110">
        <f t="shared" si="8"/>
        <v>17.849999999999998</v>
      </c>
    </row>
    <row r="528" spans="1:10" ht="15.75" x14ac:dyDescent="0.25">
      <c r="A528" s="92">
        <v>524</v>
      </c>
      <c r="B528" s="93" t="s">
        <v>1324</v>
      </c>
      <c r="C528" s="92" t="s">
        <v>4908</v>
      </c>
      <c r="D528" s="92" t="s">
        <v>5352</v>
      </c>
      <c r="E528" s="92" t="s">
        <v>117</v>
      </c>
      <c r="F528" s="92" t="s">
        <v>8080</v>
      </c>
      <c r="G528" s="92">
        <v>1</v>
      </c>
      <c r="H528" s="104">
        <v>21</v>
      </c>
      <c r="I528" s="95">
        <v>0.15</v>
      </c>
      <c r="J528" s="110">
        <f t="shared" si="8"/>
        <v>17.849999999999998</v>
      </c>
    </row>
    <row r="529" spans="1:10" ht="15.75" x14ac:dyDescent="0.25">
      <c r="A529" s="92">
        <v>525</v>
      </c>
      <c r="B529" s="93" t="s">
        <v>1324</v>
      </c>
      <c r="C529" s="92" t="s">
        <v>4908</v>
      </c>
      <c r="D529" s="92" t="s">
        <v>5352</v>
      </c>
      <c r="E529" s="92" t="s">
        <v>117</v>
      </c>
      <c r="F529" s="92" t="s">
        <v>8080</v>
      </c>
      <c r="G529" s="92">
        <v>1</v>
      </c>
      <c r="H529" s="104">
        <v>21</v>
      </c>
      <c r="I529" s="95">
        <v>0.15</v>
      </c>
      <c r="J529" s="110">
        <f t="shared" si="8"/>
        <v>17.849999999999998</v>
      </c>
    </row>
    <row r="530" spans="1:10" ht="15.75" x14ac:dyDescent="0.25">
      <c r="A530" s="92">
        <v>526</v>
      </c>
      <c r="B530" s="93" t="s">
        <v>1324</v>
      </c>
      <c r="C530" s="92" t="s">
        <v>4908</v>
      </c>
      <c r="D530" s="92" t="s">
        <v>5352</v>
      </c>
      <c r="E530" s="92" t="s">
        <v>117</v>
      </c>
      <c r="F530" s="92" t="s">
        <v>8080</v>
      </c>
      <c r="G530" s="92">
        <v>1</v>
      </c>
      <c r="H530" s="104">
        <v>21</v>
      </c>
      <c r="I530" s="95">
        <v>0.15</v>
      </c>
      <c r="J530" s="110">
        <f t="shared" si="8"/>
        <v>17.849999999999998</v>
      </c>
    </row>
    <row r="531" spans="1:10" ht="15.75" x14ac:dyDescent="0.25">
      <c r="A531" s="92">
        <v>527</v>
      </c>
      <c r="B531" s="93" t="s">
        <v>1324</v>
      </c>
      <c r="C531" s="92" t="s">
        <v>4908</v>
      </c>
      <c r="D531" s="92" t="s">
        <v>5352</v>
      </c>
      <c r="E531" s="92" t="s">
        <v>117</v>
      </c>
      <c r="F531" s="92" t="s">
        <v>8080</v>
      </c>
      <c r="G531" s="92">
        <v>1</v>
      </c>
      <c r="H531" s="104">
        <v>21</v>
      </c>
      <c r="I531" s="95">
        <v>0.15</v>
      </c>
      <c r="J531" s="110">
        <f t="shared" si="8"/>
        <v>17.849999999999998</v>
      </c>
    </row>
    <row r="532" spans="1:10" ht="15.75" x14ac:dyDescent="0.25">
      <c r="A532" s="92">
        <v>528</v>
      </c>
      <c r="B532" s="93" t="s">
        <v>1324</v>
      </c>
      <c r="C532" s="92" t="s">
        <v>4908</v>
      </c>
      <c r="D532" s="92" t="s">
        <v>5352</v>
      </c>
      <c r="E532" s="92" t="s">
        <v>117</v>
      </c>
      <c r="F532" s="92" t="s">
        <v>8080</v>
      </c>
      <c r="G532" s="92">
        <v>1</v>
      </c>
      <c r="H532" s="104">
        <v>21</v>
      </c>
      <c r="I532" s="95">
        <v>0.15</v>
      </c>
      <c r="J532" s="110">
        <f t="shared" si="8"/>
        <v>17.849999999999998</v>
      </c>
    </row>
    <row r="533" spans="1:10" ht="15.75" x14ac:dyDescent="0.25">
      <c r="A533" s="92">
        <v>529</v>
      </c>
      <c r="B533" s="93" t="s">
        <v>1324</v>
      </c>
      <c r="C533" s="92" t="s">
        <v>4908</v>
      </c>
      <c r="D533" s="92" t="s">
        <v>5352</v>
      </c>
      <c r="E533" s="92" t="s">
        <v>117</v>
      </c>
      <c r="F533" s="92" t="s">
        <v>8080</v>
      </c>
      <c r="G533" s="92">
        <v>1</v>
      </c>
      <c r="H533" s="104">
        <v>21</v>
      </c>
      <c r="I533" s="95">
        <v>0.15</v>
      </c>
      <c r="J533" s="110">
        <f t="shared" si="8"/>
        <v>17.849999999999998</v>
      </c>
    </row>
    <row r="534" spans="1:10" ht="15.75" x14ac:dyDescent="0.25">
      <c r="A534" s="92">
        <v>530</v>
      </c>
      <c r="B534" s="93" t="s">
        <v>1324</v>
      </c>
      <c r="C534" s="92" t="s">
        <v>4908</v>
      </c>
      <c r="D534" s="92" t="s">
        <v>5352</v>
      </c>
      <c r="E534" s="92" t="s">
        <v>117</v>
      </c>
      <c r="F534" s="92" t="s">
        <v>8080</v>
      </c>
      <c r="G534" s="92">
        <v>1</v>
      </c>
      <c r="H534" s="104">
        <v>21</v>
      </c>
      <c r="I534" s="95">
        <v>0.15</v>
      </c>
      <c r="J534" s="110">
        <f t="shared" si="8"/>
        <v>17.849999999999998</v>
      </c>
    </row>
    <row r="535" spans="1:10" ht="15.75" x14ac:dyDescent="0.25">
      <c r="A535" s="92">
        <v>531</v>
      </c>
      <c r="B535" s="93" t="s">
        <v>1324</v>
      </c>
      <c r="C535" s="92" t="s">
        <v>4909</v>
      </c>
      <c r="D535" s="92" t="s">
        <v>5353</v>
      </c>
      <c r="E535" s="92" t="s">
        <v>117</v>
      </c>
      <c r="F535" s="92" t="s">
        <v>8080</v>
      </c>
      <c r="G535" s="92">
        <v>1</v>
      </c>
      <c r="H535" s="104">
        <v>93.47</v>
      </c>
      <c r="I535" s="95">
        <v>0.15</v>
      </c>
      <c r="J535" s="110">
        <f t="shared" si="8"/>
        <v>79.4495</v>
      </c>
    </row>
    <row r="536" spans="1:10" ht="15.75" x14ac:dyDescent="0.25">
      <c r="A536" s="92">
        <v>532</v>
      </c>
      <c r="B536" s="93" t="s">
        <v>1324</v>
      </c>
      <c r="C536" s="92" t="s">
        <v>4909</v>
      </c>
      <c r="D536" s="92" t="s">
        <v>5353</v>
      </c>
      <c r="E536" s="92" t="s">
        <v>117</v>
      </c>
      <c r="F536" s="92" t="s">
        <v>8080</v>
      </c>
      <c r="G536" s="92">
        <v>1</v>
      </c>
      <c r="H536" s="104">
        <v>93.47</v>
      </c>
      <c r="I536" s="95">
        <v>0.15</v>
      </c>
      <c r="J536" s="110">
        <f t="shared" si="8"/>
        <v>79.4495</v>
      </c>
    </row>
    <row r="537" spans="1:10" ht="15.75" x14ac:dyDescent="0.25">
      <c r="A537" s="92">
        <v>533</v>
      </c>
      <c r="B537" s="93" t="s">
        <v>1324</v>
      </c>
      <c r="C537" s="92" t="s">
        <v>4909</v>
      </c>
      <c r="D537" s="92" t="s">
        <v>5353</v>
      </c>
      <c r="E537" s="92" t="s">
        <v>117</v>
      </c>
      <c r="F537" s="92" t="s">
        <v>8080</v>
      </c>
      <c r="G537" s="92">
        <v>1</v>
      </c>
      <c r="H537" s="104">
        <v>93.47</v>
      </c>
      <c r="I537" s="95">
        <v>0.15</v>
      </c>
      <c r="J537" s="110">
        <f t="shared" si="8"/>
        <v>79.4495</v>
      </c>
    </row>
    <row r="538" spans="1:10" ht="15.75" x14ac:dyDescent="0.25">
      <c r="A538" s="92">
        <v>534</v>
      </c>
      <c r="B538" s="93" t="s">
        <v>1324</v>
      </c>
      <c r="C538" s="92" t="s">
        <v>4909</v>
      </c>
      <c r="D538" s="92" t="s">
        <v>5353</v>
      </c>
      <c r="E538" s="92" t="s">
        <v>117</v>
      </c>
      <c r="F538" s="92" t="s">
        <v>8080</v>
      </c>
      <c r="G538" s="92">
        <v>1</v>
      </c>
      <c r="H538" s="104">
        <v>93.47</v>
      </c>
      <c r="I538" s="95">
        <v>0.15</v>
      </c>
      <c r="J538" s="110">
        <f t="shared" si="8"/>
        <v>79.4495</v>
      </c>
    </row>
    <row r="539" spans="1:10" ht="15.75" x14ac:dyDescent="0.25">
      <c r="A539" s="92">
        <v>535</v>
      </c>
      <c r="B539" s="93" t="s">
        <v>1324</v>
      </c>
      <c r="C539" s="92" t="s">
        <v>4909</v>
      </c>
      <c r="D539" s="92" t="s">
        <v>5353</v>
      </c>
      <c r="E539" s="92" t="s">
        <v>117</v>
      </c>
      <c r="F539" s="92" t="s">
        <v>8080</v>
      </c>
      <c r="G539" s="92">
        <v>1</v>
      </c>
      <c r="H539" s="104">
        <v>93.47</v>
      </c>
      <c r="I539" s="95">
        <v>0.15</v>
      </c>
      <c r="J539" s="110">
        <f t="shared" si="8"/>
        <v>79.4495</v>
      </c>
    </row>
    <row r="540" spans="1:10" ht="15.75" x14ac:dyDescent="0.25">
      <c r="A540" s="92">
        <v>536</v>
      </c>
      <c r="B540" s="93" t="s">
        <v>1324</v>
      </c>
      <c r="C540" s="92" t="s">
        <v>4909</v>
      </c>
      <c r="D540" s="92" t="s">
        <v>5353</v>
      </c>
      <c r="E540" s="92" t="s">
        <v>117</v>
      </c>
      <c r="F540" s="92" t="s">
        <v>8080</v>
      </c>
      <c r="G540" s="92">
        <v>1</v>
      </c>
      <c r="H540" s="104">
        <v>93.47</v>
      </c>
      <c r="I540" s="95">
        <v>0.15</v>
      </c>
      <c r="J540" s="110">
        <f t="shared" si="8"/>
        <v>79.4495</v>
      </c>
    </row>
    <row r="541" spans="1:10" ht="15.75" x14ac:dyDescent="0.25">
      <c r="A541" s="92">
        <v>537</v>
      </c>
      <c r="B541" s="93" t="s">
        <v>1324</v>
      </c>
      <c r="C541" s="92" t="s">
        <v>4909</v>
      </c>
      <c r="D541" s="92" t="s">
        <v>5353</v>
      </c>
      <c r="E541" s="92" t="s">
        <v>117</v>
      </c>
      <c r="F541" s="92" t="s">
        <v>8080</v>
      </c>
      <c r="G541" s="92">
        <v>1</v>
      </c>
      <c r="H541" s="104">
        <v>93.47</v>
      </c>
      <c r="I541" s="95">
        <v>0.15</v>
      </c>
      <c r="J541" s="110">
        <f t="shared" si="8"/>
        <v>79.4495</v>
      </c>
    </row>
    <row r="542" spans="1:10" ht="15.75" x14ac:dyDescent="0.25">
      <c r="A542" s="92">
        <v>538</v>
      </c>
      <c r="B542" s="93" t="s">
        <v>1324</v>
      </c>
      <c r="C542" s="92" t="s">
        <v>4909</v>
      </c>
      <c r="D542" s="92" t="s">
        <v>5353</v>
      </c>
      <c r="E542" s="92" t="s">
        <v>117</v>
      </c>
      <c r="F542" s="92" t="s">
        <v>8080</v>
      </c>
      <c r="G542" s="92">
        <v>1</v>
      </c>
      <c r="H542" s="104">
        <v>93.47</v>
      </c>
      <c r="I542" s="95">
        <v>0.15</v>
      </c>
      <c r="J542" s="110">
        <f t="shared" si="8"/>
        <v>79.4495</v>
      </c>
    </row>
    <row r="543" spans="1:10" ht="15.75" x14ac:dyDescent="0.25">
      <c r="A543" s="92">
        <v>539</v>
      </c>
      <c r="B543" s="93" t="s">
        <v>1324</v>
      </c>
      <c r="C543" s="92" t="s">
        <v>4909</v>
      </c>
      <c r="D543" s="92" t="s">
        <v>5353</v>
      </c>
      <c r="E543" s="92" t="s">
        <v>117</v>
      </c>
      <c r="F543" s="92" t="s">
        <v>8080</v>
      </c>
      <c r="G543" s="92">
        <v>1</v>
      </c>
      <c r="H543" s="104">
        <v>93.47</v>
      </c>
      <c r="I543" s="95">
        <v>0.15</v>
      </c>
      <c r="J543" s="110">
        <f t="shared" si="8"/>
        <v>79.4495</v>
      </c>
    </row>
    <row r="544" spans="1:10" ht="15.75" x14ac:dyDescent="0.25">
      <c r="A544" s="92">
        <v>540</v>
      </c>
      <c r="B544" s="93" t="s">
        <v>1324</v>
      </c>
      <c r="C544" s="92" t="s">
        <v>4909</v>
      </c>
      <c r="D544" s="92" t="s">
        <v>5353</v>
      </c>
      <c r="E544" s="92" t="s">
        <v>117</v>
      </c>
      <c r="F544" s="92" t="s">
        <v>8080</v>
      </c>
      <c r="G544" s="92">
        <v>1</v>
      </c>
      <c r="H544" s="104">
        <v>93.47</v>
      </c>
      <c r="I544" s="95">
        <v>0.15</v>
      </c>
      <c r="J544" s="110">
        <f t="shared" si="8"/>
        <v>79.4495</v>
      </c>
    </row>
    <row r="545" spans="1:10" ht="15.75" x14ac:dyDescent="0.25">
      <c r="A545" s="92">
        <v>541</v>
      </c>
      <c r="B545" s="93" t="s">
        <v>1324</v>
      </c>
      <c r="C545" s="92" t="s">
        <v>4909</v>
      </c>
      <c r="D545" s="92" t="s">
        <v>5353</v>
      </c>
      <c r="E545" s="92" t="s">
        <v>117</v>
      </c>
      <c r="F545" s="92" t="s">
        <v>8080</v>
      </c>
      <c r="G545" s="92">
        <v>1</v>
      </c>
      <c r="H545" s="104">
        <v>93.47</v>
      </c>
      <c r="I545" s="95">
        <v>0.15</v>
      </c>
      <c r="J545" s="110">
        <f t="shared" si="8"/>
        <v>79.4495</v>
      </c>
    </row>
    <row r="546" spans="1:10" ht="15.75" x14ac:dyDescent="0.25">
      <c r="A546" s="92">
        <v>542</v>
      </c>
      <c r="B546" s="93" t="s">
        <v>1324</v>
      </c>
      <c r="C546" s="92" t="s">
        <v>4909</v>
      </c>
      <c r="D546" s="92" t="s">
        <v>5353</v>
      </c>
      <c r="E546" s="92" t="s">
        <v>117</v>
      </c>
      <c r="F546" s="92" t="s">
        <v>8080</v>
      </c>
      <c r="G546" s="92">
        <v>1</v>
      </c>
      <c r="H546" s="104">
        <v>93.47</v>
      </c>
      <c r="I546" s="95">
        <v>0.15</v>
      </c>
      <c r="J546" s="110">
        <f t="shared" si="8"/>
        <v>79.4495</v>
      </c>
    </row>
    <row r="547" spans="1:10" ht="15.75" x14ac:dyDescent="0.25">
      <c r="A547" s="92">
        <v>543</v>
      </c>
      <c r="B547" s="93" t="s">
        <v>1324</v>
      </c>
      <c r="C547" s="92" t="s">
        <v>4909</v>
      </c>
      <c r="D547" s="92" t="s">
        <v>5353</v>
      </c>
      <c r="E547" s="92" t="s">
        <v>117</v>
      </c>
      <c r="F547" s="92" t="s">
        <v>8080</v>
      </c>
      <c r="G547" s="92">
        <v>1</v>
      </c>
      <c r="H547" s="104">
        <v>93.47</v>
      </c>
      <c r="I547" s="95">
        <v>0.15</v>
      </c>
      <c r="J547" s="110">
        <f t="shared" si="8"/>
        <v>79.4495</v>
      </c>
    </row>
    <row r="548" spans="1:10" ht="15.75" x14ac:dyDescent="0.25">
      <c r="A548" s="92">
        <v>544</v>
      </c>
      <c r="B548" s="93" t="s">
        <v>1324</v>
      </c>
      <c r="C548" s="92" t="s">
        <v>4909</v>
      </c>
      <c r="D548" s="92" t="s">
        <v>5353</v>
      </c>
      <c r="E548" s="92" t="s">
        <v>117</v>
      </c>
      <c r="F548" s="92" t="s">
        <v>8080</v>
      </c>
      <c r="G548" s="92">
        <v>1</v>
      </c>
      <c r="H548" s="104">
        <v>93.47</v>
      </c>
      <c r="I548" s="95">
        <v>0.15</v>
      </c>
      <c r="J548" s="110">
        <f t="shared" si="8"/>
        <v>79.4495</v>
      </c>
    </row>
    <row r="549" spans="1:10" ht="15.75" x14ac:dyDescent="0.25">
      <c r="A549" s="92">
        <v>545</v>
      </c>
      <c r="B549" s="93" t="s">
        <v>1324</v>
      </c>
      <c r="C549" s="92" t="s">
        <v>4909</v>
      </c>
      <c r="D549" s="92" t="s">
        <v>5353</v>
      </c>
      <c r="E549" s="92" t="s">
        <v>117</v>
      </c>
      <c r="F549" s="92" t="s">
        <v>8080</v>
      </c>
      <c r="G549" s="92">
        <v>1</v>
      </c>
      <c r="H549" s="104">
        <v>93.47</v>
      </c>
      <c r="I549" s="95">
        <v>0.15</v>
      </c>
      <c r="J549" s="110">
        <f t="shared" si="8"/>
        <v>79.4495</v>
      </c>
    </row>
    <row r="550" spans="1:10" ht="15.75" x14ac:dyDescent="0.25">
      <c r="A550" s="92">
        <v>546</v>
      </c>
      <c r="B550" s="93" t="s">
        <v>1324</v>
      </c>
      <c r="C550" s="92" t="s">
        <v>4910</v>
      </c>
      <c r="D550" s="92" t="s">
        <v>5354</v>
      </c>
      <c r="E550" s="92" t="s">
        <v>117</v>
      </c>
      <c r="F550" s="92" t="s">
        <v>8080</v>
      </c>
      <c r="G550" s="92">
        <v>1</v>
      </c>
      <c r="H550" s="104">
        <v>93.47</v>
      </c>
      <c r="I550" s="95">
        <v>0.15</v>
      </c>
      <c r="J550" s="110">
        <f t="shared" si="8"/>
        <v>79.4495</v>
      </c>
    </row>
    <row r="551" spans="1:10" ht="15.75" x14ac:dyDescent="0.25">
      <c r="A551" s="92">
        <v>547</v>
      </c>
      <c r="B551" s="93" t="s">
        <v>1324</v>
      </c>
      <c r="C551" s="92" t="s">
        <v>4910</v>
      </c>
      <c r="D551" s="92" t="s">
        <v>5354</v>
      </c>
      <c r="E551" s="92" t="s">
        <v>117</v>
      </c>
      <c r="F551" s="92" t="s">
        <v>8080</v>
      </c>
      <c r="G551" s="92">
        <v>1</v>
      </c>
      <c r="H551" s="104">
        <v>93.47</v>
      </c>
      <c r="I551" s="95">
        <v>0.15</v>
      </c>
      <c r="J551" s="110">
        <f t="shared" si="8"/>
        <v>79.4495</v>
      </c>
    </row>
    <row r="552" spans="1:10" ht="15.75" x14ac:dyDescent="0.25">
      <c r="A552" s="92">
        <v>548</v>
      </c>
      <c r="B552" s="93" t="s">
        <v>1324</v>
      </c>
      <c r="C552" s="92" t="s">
        <v>4910</v>
      </c>
      <c r="D552" s="92" t="s">
        <v>5354</v>
      </c>
      <c r="E552" s="92" t="s">
        <v>117</v>
      </c>
      <c r="F552" s="92" t="s">
        <v>8080</v>
      </c>
      <c r="G552" s="92">
        <v>1</v>
      </c>
      <c r="H552" s="104">
        <v>93.47</v>
      </c>
      <c r="I552" s="95">
        <v>0.15</v>
      </c>
      <c r="J552" s="110">
        <f t="shared" si="8"/>
        <v>79.4495</v>
      </c>
    </row>
    <row r="553" spans="1:10" ht="15.75" x14ac:dyDescent="0.25">
      <c r="A553" s="92">
        <v>549</v>
      </c>
      <c r="B553" s="93" t="s">
        <v>1324</v>
      </c>
      <c r="C553" s="92" t="s">
        <v>4910</v>
      </c>
      <c r="D553" s="92" t="s">
        <v>5354</v>
      </c>
      <c r="E553" s="92" t="s">
        <v>117</v>
      </c>
      <c r="F553" s="92" t="s">
        <v>8080</v>
      </c>
      <c r="G553" s="92">
        <v>1</v>
      </c>
      <c r="H553" s="104">
        <v>93.47</v>
      </c>
      <c r="I553" s="95">
        <v>0.15</v>
      </c>
      <c r="J553" s="110">
        <f t="shared" si="8"/>
        <v>79.4495</v>
      </c>
    </row>
    <row r="554" spans="1:10" ht="15.75" x14ac:dyDescent="0.25">
      <c r="A554" s="92">
        <v>550</v>
      </c>
      <c r="B554" s="93" t="s">
        <v>1324</v>
      </c>
      <c r="C554" s="92" t="s">
        <v>4910</v>
      </c>
      <c r="D554" s="92" t="s">
        <v>5354</v>
      </c>
      <c r="E554" s="92" t="s">
        <v>117</v>
      </c>
      <c r="F554" s="92" t="s">
        <v>8080</v>
      </c>
      <c r="G554" s="92">
        <v>1</v>
      </c>
      <c r="H554" s="104">
        <v>93.47</v>
      </c>
      <c r="I554" s="95">
        <v>0.15</v>
      </c>
      <c r="J554" s="110">
        <f t="shared" si="8"/>
        <v>79.4495</v>
      </c>
    </row>
    <row r="555" spans="1:10" ht="15.75" x14ac:dyDescent="0.25">
      <c r="A555" s="92">
        <v>551</v>
      </c>
      <c r="B555" s="93" t="s">
        <v>1324</v>
      </c>
      <c r="C555" s="92" t="s">
        <v>4910</v>
      </c>
      <c r="D555" s="92" t="s">
        <v>5354</v>
      </c>
      <c r="E555" s="92" t="s">
        <v>117</v>
      </c>
      <c r="F555" s="92" t="s">
        <v>8080</v>
      </c>
      <c r="G555" s="92">
        <v>1</v>
      </c>
      <c r="H555" s="104">
        <v>93.47</v>
      </c>
      <c r="I555" s="95">
        <v>0.15</v>
      </c>
      <c r="J555" s="110">
        <f t="shared" si="8"/>
        <v>79.4495</v>
      </c>
    </row>
    <row r="556" spans="1:10" ht="15.75" x14ac:dyDescent="0.25">
      <c r="A556" s="92">
        <v>552</v>
      </c>
      <c r="B556" s="93" t="s">
        <v>1324</v>
      </c>
      <c r="C556" s="92" t="s">
        <v>4910</v>
      </c>
      <c r="D556" s="92" t="s">
        <v>5354</v>
      </c>
      <c r="E556" s="92" t="s">
        <v>117</v>
      </c>
      <c r="F556" s="92" t="s">
        <v>8080</v>
      </c>
      <c r="G556" s="92">
        <v>1</v>
      </c>
      <c r="H556" s="104">
        <v>93.47</v>
      </c>
      <c r="I556" s="95">
        <v>0.15</v>
      </c>
      <c r="J556" s="110">
        <f t="shared" si="8"/>
        <v>79.4495</v>
      </c>
    </row>
    <row r="557" spans="1:10" ht="15.75" x14ac:dyDescent="0.25">
      <c r="A557" s="92">
        <v>553</v>
      </c>
      <c r="B557" s="93" t="s">
        <v>1324</v>
      </c>
      <c r="C557" s="92" t="s">
        <v>4910</v>
      </c>
      <c r="D557" s="92" t="s">
        <v>5354</v>
      </c>
      <c r="E557" s="92" t="s">
        <v>117</v>
      </c>
      <c r="F557" s="92" t="s">
        <v>8080</v>
      </c>
      <c r="G557" s="92">
        <v>1</v>
      </c>
      <c r="H557" s="104">
        <v>93.47</v>
      </c>
      <c r="I557" s="95">
        <v>0.15</v>
      </c>
      <c r="J557" s="110">
        <f t="shared" si="8"/>
        <v>79.4495</v>
      </c>
    </row>
    <row r="558" spans="1:10" ht="15.75" x14ac:dyDescent="0.25">
      <c r="A558" s="92">
        <v>554</v>
      </c>
      <c r="B558" s="93" t="s">
        <v>1324</v>
      </c>
      <c r="C558" s="92" t="s">
        <v>4910</v>
      </c>
      <c r="D558" s="92" t="s">
        <v>5354</v>
      </c>
      <c r="E558" s="92" t="s">
        <v>117</v>
      </c>
      <c r="F558" s="92" t="s">
        <v>8080</v>
      </c>
      <c r="G558" s="92">
        <v>1</v>
      </c>
      <c r="H558" s="104">
        <v>93.47</v>
      </c>
      <c r="I558" s="95">
        <v>0.15</v>
      </c>
      <c r="J558" s="110">
        <f t="shared" si="8"/>
        <v>79.4495</v>
      </c>
    </row>
    <row r="559" spans="1:10" ht="15.75" x14ac:dyDescent="0.25">
      <c r="A559" s="92">
        <v>555</v>
      </c>
      <c r="B559" s="93" t="s">
        <v>1324</v>
      </c>
      <c r="C559" s="92" t="s">
        <v>4910</v>
      </c>
      <c r="D559" s="92" t="s">
        <v>5354</v>
      </c>
      <c r="E559" s="92" t="s">
        <v>117</v>
      </c>
      <c r="F559" s="92" t="s">
        <v>8080</v>
      </c>
      <c r="G559" s="92">
        <v>1</v>
      </c>
      <c r="H559" s="104">
        <v>93.47</v>
      </c>
      <c r="I559" s="95">
        <v>0.15</v>
      </c>
      <c r="J559" s="110">
        <f t="shared" si="8"/>
        <v>79.4495</v>
      </c>
    </row>
    <row r="560" spans="1:10" ht="15.75" x14ac:dyDescent="0.25">
      <c r="A560" s="92">
        <v>556</v>
      </c>
      <c r="B560" s="93" t="s">
        <v>1324</v>
      </c>
      <c r="C560" s="92" t="s">
        <v>4910</v>
      </c>
      <c r="D560" s="92" t="s">
        <v>5354</v>
      </c>
      <c r="E560" s="92" t="s">
        <v>117</v>
      </c>
      <c r="F560" s="92" t="s">
        <v>8080</v>
      </c>
      <c r="G560" s="92">
        <v>1</v>
      </c>
      <c r="H560" s="104">
        <v>93.47</v>
      </c>
      <c r="I560" s="95">
        <v>0.15</v>
      </c>
      <c r="J560" s="110">
        <f t="shared" si="8"/>
        <v>79.4495</v>
      </c>
    </row>
    <row r="561" spans="1:10" ht="15.75" x14ac:dyDescent="0.25">
      <c r="A561" s="92">
        <v>557</v>
      </c>
      <c r="B561" s="93" t="s">
        <v>1324</v>
      </c>
      <c r="C561" s="92" t="s">
        <v>4910</v>
      </c>
      <c r="D561" s="92" t="s">
        <v>5354</v>
      </c>
      <c r="E561" s="92" t="s">
        <v>117</v>
      </c>
      <c r="F561" s="92" t="s">
        <v>8080</v>
      </c>
      <c r="G561" s="92">
        <v>1</v>
      </c>
      <c r="H561" s="104">
        <v>93.47</v>
      </c>
      <c r="I561" s="95">
        <v>0.15</v>
      </c>
      <c r="J561" s="110">
        <f t="shared" si="8"/>
        <v>79.4495</v>
      </c>
    </row>
    <row r="562" spans="1:10" ht="15.75" x14ac:dyDescent="0.25">
      <c r="A562" s="92">
        <v>558</v>
      </c>
      <c r="B562" s="93" t="s">
        <v>1324</v>
      </c>
      <c r="C562" s="92" t="s">
        <v>4910</v>
      </c>
      <c r="D562" s="92" t="s">
        <v>5354</v>
      </c>
      <c r="E562" s="92" t="s">
        <v>117</v>
      </c>
      <c r="F562" s="92" t="s">
        <v>8080</v>
      </c>
      <c r="G562" s="92">
        <v>1</v>
      </c>
      <c r="H562" s="104">
        <v>93.47</v>
      </c>
      <c r="I562" s="95">
        <v>0.15</v>
      </c>
      <c r="J562" s="110">
        <f t="shared" si="8"/>
        <v>79.4495</v>
      </c>
    </row>
    <row r="563" spans="1:10" ht="15.75" x14ac:dyDescent="0.25">
      <c r="A563" s="92">
        <v>559</v>
      </c>
      <c r="B563" s="93" t="s">
        <v>1324</v>
      </c>
      <c r="C563" s="92" t="s">
        <v>4910</v>
      </c>
      <c r="D563" s="92" t="s">
        <v>5354</v>
      </c>
      <c r="E563" s="92" t="s">
        <v>117</v>
      </c>
      <c r="F563" s="92" t="s">
        <v>8080</v>
      </c>
      <c r="G563" s="92">
        <v>1</v>
      </c>
      <c r="H563" s="104">
        <v>93.47</v>
      </c>
      <c r="I563" s="95">
        <v>0.15</v>
      </c>
      <c r="J563" s="110">
        <f t="shared" si="8"/>
        <v>79.4495</v>
      </c>
    </row>
    <row r="564" spans="1:10" ht="15.75" x14ac:dyDescent="0.25">
      <c r="A564" s="92">
        <v>560</v>
      </c>
      <c r="B564" s="93" t="s">
        <v>1324</v>
      </c>
      <c r="C564" s="92" t="s">
        <v>4910</v>
      </c>
      <c r="D564" s="92" t="s">
        <v>5354</v>
      </c>
      <c r="E564" s="92" t="s">
        <v>117</v>
      </c>
      <c r="F564" s="92" t="s">
        <v>8080</v>
      </c>
      <c r="G564" s="92">
        <v>1</v>
      </c>
      <c r="H564" s="104">
        <v>93.47</v>
      </c>
      <c r="I564" s="95">
        <v>0.15</v>
      </c>
      <c r="J564" s="110">
        <f t="shared" si="8"/>
        <v>79.4495</v>
      </c>
    </row>
    <row r="565" spans="1:10" ht="31.5" x14ac:dyDescent="0.25">
      <c r="A565" s="92">
        <v>561</v>
      </c>
      <c r="B565" s="93" t="s">
        <v>1324</v>
      </c>
      <c r="C565" s="92" t="s">
        <v>4911</v>
      </c>
      <c r="D565" s="92" t="s">
        <v>5355</v>
      </c>
      <c r="E565" s="92" t="s">
        <v>117</v>
      </c>
      <c r="F565" s="92" t="s">
        <v>8080</v>
      </c>
      <c r="G565" s="92">
        <v>1</v>
      </c>
      <c r="H565" s="104">
        <v>20.6</v>
      </c>
      <c r="I565" s="95">
        <v>0.15</v>
      </c>
      <c r="J565" s="110">
        <f t="shared" si="8"/>
        <v>17.510000000000002</v>
      </c>
    </row>
    <row r="566" spans="1:10" ht="31.5" x14ac:dyDescent="0.25">
      <c r="A566" s="92">
        <v>562</v>
      </c>
      <c r="B566" s="93" t="s">
        <v>1324</v>
      </c>
      <c r="C566" s="92" t="s">
        <v>4911</v>
      </c>
      <c r="D566" s="92" t="s">
        <v>5355</v>
      </c>
      <c r="E566" s="92" t="s">
        <v>117</v>
      </c>
      <c r="F566" s="92" t="s">
        <v>8080</v>
      </c>
      <c r="G566" s="92">
        <v>1</v>
      </c>
      <c r="H566" s="104">
        <v>20.6</v>
      </c>
      <c r="I566" s="95">
        <v>0.15</v>
      </c>
      <c r="J566" s="110">
        <f t="shared" si="8"/>
        <v>17.510000000000002</v>
      </c>
    </row>
    <row r="567" spans="1:10" ht="31.5" x14ac:dyDescent="0.25">
      <c r="A567" s="92">
        <v>563</v>
      </c>
      <c r="B567" s="93" t="s">
        <v>1324</v>
      </c>
      <c r="C567" s="92" t="s">
        <v>4911</v>
      </c>
      <c r="D567" s="92" t="s">
        <v>5355</v>
      </c>
      <c r="E567" s="92" t="s">
        <v>117</v>
      </c>
      <c r="F567" s="92" t="s">
        <v>8080</v>
      </c>
      <c r="G567" s="92">
        <v>1</v>
      </c>
      <c r="H567" s="104">
        <v>20.6</v>
      </c>
      <c r="I567" s="95">
        <v>0.15</v>
      </c>
      <c r="J567" s="110">
        <f t="shared" si="8"/>
        <v>17.510000000000002</v>
      </c>
    </row>
    <row r="568" spans="1:10" ht="31.5" x14ac:dyDescent="0.25">
      <c r="A568" s="92">
        <v>564</v>
      </c>
      <c r="B568" s="93" t="s">
        <v>1324</v>
      </c>
      <c r="C568" s="92" t="s">
        <v>4911</v>
      </c>
      <c r="D568" s="92" t="s">
        <v>5355</v>
      </c>
      <c r="E568" s="92" t="s">
        <v>117</v>
      </c>
      <c r="F568" s="92" t="s">
        <v>8080</v>
      </c>
      <c r="G568" s="92">
        <v>1</v>
      </c>
      <c r="H568" s="104">
        <v>20.6</v>
      </c>
      <c r="I568" s="95">
        <v>0.15</v>
      </c>
      <c r="J568" s="110">
        <f t="shared" si="8"/>
        <v>17.510000000000002</v>
      </c>
    </row>
    <row r="569" spans="1:10" ht="31.5" x14ac:dyDescent="0.25">
      <c r="A569" s="92">
        <v>565</v>
      </c>
      <c r="B569" s="93" t="s">
        <v>1324</v>
      </c>
      <c r="C569" s="92" t="s">
        <v>4912</v>
      </c>
      <c r="D569" s="92" t="s">
        <v>5356</v>
      </c>
      <c r="E569" s="92" t="s">
        <v>117</v>
      </c>
      <c r="F569" s="92" t="s">
        <v>8080</v>
      </c>
      <c r="G569" s="92">
        <v>1</v>
      </c>
      <c r="H569" s="104">
        <v>46.35</v>
      </c>
      <c r="I569" s="95">
        <v>0.15</v>
      </c>
      <c r="J569" s="110">
        <f t="shared" si="8"/>
        <v>39.397500000000001</v>
      </c>
    </row>
    <row r="570" spans="1:10" ht="31.5" x14ac:dyDescent="0.25">
      <c r="A570" s="92">
        <v>566</v>
      </c>
      <c r="B570" s="93" t="s">
        <v>1324</v>
      </c>
      <c r="C570" s="92" t="s">
        <v>4912</v>
      </c>
      <c r="D570" s="92" t="s">
        <v>5356</v>
      </c>
      <c r="E570" s="92" t="s">
        <v>117</v>
      </c>
      <c r="F570" s="92" t="s">
        <v>8080</v>
      </c>
      <c r="G570" s="92">
        <v>1</v>
      </c>
      <c r="H570" s="104">
        <v>46.35</v>
      </c>
      <c r="I570" s="95">
        <v>0.15</v>
      </c>
      <c r="J570" s="110">
        <f t="shared" si="8"/>
        <v>39.397500000000001</v>
      </c>
    </row>
    <row r="571" spans="1:10" ht="31.5" x14ac:dyDescent="0.25">
      <c r="A571" s="92">
        <v>567</v>
      </c>
      <c r="B571" s="93" t="s">
        <v>1324</v>
      </c>
      <c r="C571" s="92" t="s">
        <v>4912</v>
      </c>
      <c r="D571" s="92" t="s">
        <v>5356</v>
      </c>
      <c r="E571" s="92" t="s">
        <v>117</v>
      </c>
      <c r="F571" s="92" t="s">
        <v>8080</v>
      </c>
      <c r="G571" s="92">
        <v>1</v>
      </c>
      <c r="H571" s="104">
        <v>46.35</v>
      </c>
      <c r="I571" s="95">
        <v>0.15</v>
      </c>
      <c r="J571" s="110">
        <f t="shared" si="8"/>
        <v>39.397500000000001</v>
      </c>
    </row>
    <row r="572" spans="1:10" ht="31.5" x14ac:dyDescent="0.25">
      <c r="A572" s="92">
        <v>568</v>
      </c>
      <c r="B572" s="93" t="s">
        <v>1324</v>
      </c>
      <c r="C572" s="92" t="s">
        <v>4912</v>
      </c>
      <c r="D572" s="92" t="s">
        <v>5356</v>
      </c>
      <c r="E572" s="92" t="s">
        <v>117</v>
      </c>
      <c r="F572" s="92" t="s">
        <v>8080</v>
      </c>
      <c r="G572" s="92">
        <v>1</v>
      </c>
      <c r="H572" s="104">
        <v>46.35</v>
      </c>
      <c r="I572" s="95">
        <v>0.15</v>
      </c>
      <c r="J572" s="110">
        <f t="shared" si="8"/>
        <v>39.397500000000001</v>
      </c>
    </row>
    <row r="573" spans="1:10" ht="15.75" x14ac:dyDescent="0.25">
      <c r="A573" s="92">
        <v>569</v>
      </c>
      <c r="B573" s="93" t="s">
        <v>1324</v>
      </c>
      <c r="C573" s="92" t="s">
        <v>4913</v>
      </c>
      <c r="D573" s="92" t="s">
        <v>5357</v>
      </c>
      <c r="E573" s="92" t="s">
        <v>117</v>
      </c>
      <c r="F573" s="92" t="s">
        <v>8080</v>
      </c>
      <c r="G573" s="92">
        <v>1</v>
      </c>
      <c r="H573" s="104">
        <v>18.54</v>
      </c>
      <c r="I573" s="95">
        <v>0.15</v>
      </c>
      <c r="J573" s="110">
        <f t="shared" si="8"/>
        <v>15.758999999999999</v>
      </c>
    </row>
    <row r="574" spans="1:10" ht="15.75" x14ac:dyDescent="0.25">
      <c r="A574" s="92">
        <v>570</v>
      </c>
      <c r="B574" s="93" t="s">
        <v>1324</v>
      </c>
      <c r="C574" s="92" t="s">
        <v>4913</v>
      </c>
      <c r="D574" s="92" t="s">
        <v>5357</v>
      </c>
      <c r="E574" s="92" t="s">
        <v>117</v>
      </c>
      <c r="F574" s="92" t="s">
        <v>8080</v>
      </c>
      <c r="G574" s="92">
        <v>1</v>
      </c>
      <c r="H574" s="104">
        <v>18.54</v>
      </c>
      <c r="I574" s="95">
        <v>0.15</v>
      </c>
      <c r="J574" s="110">
        <f t="shared" si="8"/>
        <v>15.758999999999999</v>
      </c>
    </row>
    <row r="575" spans="1:10" ht="15.75" x14ac:dyDescent="0.25">
      <c r="A575" s="92">
        <v>571</v>
      </c>
      <c r="B575" s="93" t="s">
        <v>1324</v>
      </c>
      <c r="C575" s="92" t="s">
        <v>4914</v>
      </c>
      <c r="D575" s="92" t="s">
        <v>5358</v>
      </c>
      <c r="E575" s="92" t="s">
        <v>117</v>
      </c>
      <c r="F575" s="92" t="s">
        <v>8080</v>
      </c>
      <c r="G575" s="92">
        <v>1</v>
      </c>
      <c r="H575" s="104">
        <v>21</v>
      </c>
      <c r="I575" s="95">
        <v>0.15</v>
      </c>
      <c r="J575" s="110">
        <f t="shared" si="8"/>
        <v>17.849999999999998</v>
      </c>
    </row>
    <row r="576" spans="1:10" ht="15.75" x14ac:dyDescent="0.25">
      <c r="A576" s="92">
        <v>572</v>
      </c>
      <c r="B576" s="93" t="s">
        <v>1324</v>
      </c>
      <c r="C576" s="92" t="s">
        <v>4914</v>
      </c>
      <c r="D576" s="92" t="s">
        <v>5358</v>
      </c>
      <c r="E576" s="92" t="s">
        <v>117</v>
      </c>
      <c r="F576" s="92" t="s">
        <v>8080</v>
      </c>
      <c r="G576" s="92">
        <v>1</v>
      </c>
      <c r="H576" s="104">
        <v>21</v>
      </c>
      <c r="I576" s="95">
        <v>0.15</v>
      </c>
      <c r="J576" s="110">
        <f t="shared" si="8"/>
        <v>17.849999999999998</v>
      </c>
    </row>
    <row r="577" spans="1:10" ht="15.75" x14ac:dyDescent="0.25">
      <c r="A577" s="92">
        <v>573</v>
      </c>
      <c r="B577" s="93" t="s">
        <v>1324</v>
      </c>
      <c r="C577" s="92" t="s">
        <v>4914</v>
      </c>
      <c r="D577" s="92" t="s">
        <v>5358</v>
      </c>
      <c r="E577" s="92" t="s">
        <v>117</v>
      </c>
      <c r="F577" s="92" t="s">
        <v>8080</v>
      </c>
      <c r="G577" s="92">
        <v>1</v>
      </c>
      <c r="H577" s="104">
        <v>21</v>
      </c>
      <c r="I577" s="95">
        <v>0.15</v>
      </c>
      <c r="J577" s="110">
        <f t="shared" si="8"/>
        <v>17.849999999999998</v>
      </c>
    </row>
    <row r="578" spans="1:10" ht="15.75" x14ac:dyDescent="0.25">
      <c r="A578" s="92">
        <v>574</v>
      </c>
      <c r="B578" s="93" t="s">
        <v>1324</v>
      </c>
      <c r="C578" s="92" t="s">
        <v>4914</v>
      </c>
      <c r="D578" s="92" t="s">
        <v>5358</v>
      </c>
      <c r="E578" s="92" t="s">
        <v>117</v>
      </c>
      <c r="F578" s="92" t="s">
        <v>8080</v>
      </c>
      <c r="G578" s="92">
        <v>1</v>
      </c>
      <c r="H578" s="104">
        <v>21</v>
      </c>
      <c r="I578" s="95">
        <v>0.15</v>
      </c>
      <c r="J578" s="110">
        <f t="shared" si="8"/>
        <v>17.849999999999998</v>
      </c>
    </row>
    <row r="579" spans="1:10" ht="15.75" x14ac:dyDescent="0.25">
      <c r="A579" s="92">
        <v>575</v>
      </c>
      <c r="B579" s="93" t="s">
        <v>1324</v>
      </c>
      <c r="C579" s="92" t="s">
        <v>4914</v>
      </c>
      <c r="D579" s="92" t="s">
        <v>5358</v>
      </c>
      <c r="E579" s="92" t="s">
        <v>117</v>
      </c>
      <c r="F579" s="92" t="s">
        <v>8080</v>
      </c>
      <c r="G579" s="92">
        <v>1</v>
      </c>
      <c r="H579" s="104">
        <v>21</v>
      </c>
      <c r="I579" s="95">
        <v>0.15</v>
      </c>
      <c r="J579" s="110">
        <f t="shared" si="8"/>
        <v>17.849999999999998</v>
      </c>
    </row>
    <row r="580" spans="1:10" ht="15.75" x14ac:dyDescent="0.25">
      <c r="A580" s="92">
        <v>576</v>
      </c>
      <c r="B580" s="93" t="s">
        <v>1324</v>
      </c>
      <c r="C580" s="92" t="s">
        <v>4915</v>
      </c>
      <c r="D580" s="92" t="s">
        <v>5359</v>
      </c>
      <c r="E580" s="92" t="s">
        <v>117</v>
      </c>
      <c r="F580" s="92" t="s">
        <v>8080</v>
      </c>
      <c r="G580" s="92">
        <v>1</v>
      </c>
      <c r="H580" s="104">
        <v>96.5</v>
      </c>
      <c r="I580" s="95">
        <v>0.15</v>
      </c>
      <c r="J580" s="110">
        <f t="shared" si="8"/>
        <v>82.024999999999991</v>
      </c>
    </row>
    <row r="581" spans="1:10" ht="15.75" x14ac:dyDescent="0.25">
      <c r="A581" s="92">
        <v>577</v>
      </c>
      <c r="B581" s="93" t="s">
        <v>1324</v>
      </c>
      <c r="C581" s="92" t="s">
        <v>4915</v>
      </c>
      <c r="D581" s="92" t="s">
        <v>5359</v>
      </c>
      <c r="E581" s="92" t="s">
        <v>117</v>
      </c>
      <c r="F581" s="92" t="s">
        <v>8080</v>
      </c>
      <c r="G581" s="92">
        <v>1</v>
      </c>
      <c r="H581" s="104">
        <v>96.5</v>
      </c>
      <c r="I581" s="95">
        <v>0.15</v>
      </c>
      <c r="J581" s="110">
        <f t="shared" ref="J581:J644" si="9">H581*(1-I581)</f>
        <v>82.024999999999991</v>
      </c>
    </row>
    <row r="582" spans="1:10" ht="15.75" x14ac:dyDescent="0.25">
      <c r="A582" s="92">
        <v>578</v>
      </c>
      <c r="B582" s="93" t="s">
        <v>1324</v>
      </c>
      <c r="C582" s="92" t="s">
        <v>4915</v>
      </c>
      <c r="D582" s="92" t="s">
        <v>5359</v>
      </c>
      <c r="E582" s="92" t="s">
        <v>117</v>
      </c>
      <c r="F582" s="92" t="s">
        <v>8080</v>
      </c>
      <c r="G582" s="92">
        <v>1</v>
      </c>
      <c r="H582" s="104">
        <v>96.5</v>
      </c>
      <c r="I582" s="95">
        <v>0.15</v>
      </c>
      <c r="J582" s="110">
        <f t="shared" si="9"/>
        <v>82.024999999999991</v>
      </c>
    </row>
    <row r="583" spans="1:10" ht="15.75" x14ac:dyDescent="0.25">
      <c r="A583" s="92">
        <v>579</v>
      </c>
      <c r="B583" s="93" t="s">
        <v>1324</v>
      </c>
      <c r="C583" s="92" t="s">
        <v>4915</v>
      </c>
      <c r="D583" s="92" t="s">
        <v>5359</v>
      </c>
      <c r="E583" s="92" t="s">
        <v>117</v>
      </c>
      <c r="F583" s="92" t="s">
        <v>8080</v>
      </c>
      <c r="G583" s="92">
        <v>1</v>
      </c>
      <c r="H583" s="104">
        <v>96.5</v>
      </c>
      <c r="I583" s="95">
        <v>0.15</v>
      </c>
      <c r="J583" s="110">
        <f t="shared" si="9"/>
        <v>82.024999999999991</v>
      </c>
    </row>
    <row r="584" spans="1:10" ht="15.75" x14ac:dyDescent="0.25">
      <c r="A584" s="92">
        <v>580</v>
      </c>
      <c r="B584" s="93" t="s">
        <v>1324</v>
      </c>
      <c r="C584" s="92" t="s">
        <v>4915</v>
      </c>
      <c r="D584" s="92" t="s">
        <v>5359</v>
      </c>
      <c r="E584" s="92" t="s">
        <v>117</v>
      </c>
      <c r="F584" s="92" t="s">
        <v>8080</v>
      </c>
      <c r="G584" s="92">
        <v>1</v>
      </c>
      <c r="H584" s="104">
        <v>96.5</v>
      </c>
      <c r="I584" s="95">
        <v>0.15</v>
      </c>
      <c r="J584" s="110">
        <f t="shared" si="9"/>
        <v>82.024999999999991</v>
      </c>
    </row>
    <row r="585" spans="1:10" ht="15.75" x14ac:dyDescent="0.25">
      <c r="A585" s="92">
        <v>581</v>
      </c>
      <c r="B585" s="93" t="s">
        <v>1324</v>
      </c>
      <c r="C585" s="92" t="s">
        <v>4915</v>
      </c>
      <c r="D585" s="92" t="s">
        <v>5359</v>
      </c>
      <c r="E585" s="92" t="s">
        <v>117</v>
      </c>
      <c r="F585" s="92" t="s">
        <v>8080</v>
      </c>
      <c r="G585" s="92">
        <v>1</v>
      </c>
      <c r="H585" s="104">
        <v>96.5</v>
      </c>
      <c r="I585" s="95">
        <v>0.15</v>
      </c>
      <c r="J585" s="110">
        <f t="shared" si="9"/>
        <v>82.024999999999991</v>
      </c>
    </row>
    <row r="586" spans="1:10" ht="15.75" x14ac:dyDescent="0.25">
      <c r="A586" s="92">
        <v>582</v>
      </c>
      <c r="B586" s="93" t="s">
        <v>1324</v>
      </c>
      <c r="C586" s="92" t="s">
        <v>4915</v>
      </c>
      <c r="D586" s="92" t="s">
        <v>5359</v>
      </c>
      <c r="E586" s="92" t="s">
        <v>117</v>
      </c>
      <c r="F586" s="92" t="s">
        <v>8080</v>
      </c>
      <c r="G586" s="92">
        <v>1</v>
      </c>
      <c r="H586" s="104">
        <v>96.5</v>
      </c>
      <c r="I586" s="95">
        <v>0.15</v>
      </c>
      <c r="J586" s="110">
        <f t="shared" si="9"/>
        <v>82.024999999999991</v>
      </c>
    </row>
    <row r="587" spans="1:10" ht="15.75" x14ac:dyDescent="0.25">
      <c r="A587" s="92">
        <v>583</v>
      </c>
      <c r="B587" s="93" t="s">
        <v>1324</v>
      </c>
      <c r="C587" s="92" t="s">
        <v>4915</v>
      </c>
      <c r="D587" s="92" t="s">
        <v>5359</v>
      </c>
      <c r="E587" s="92" t="s">
        <v>117</v>
      </c>
      <c r="F587" s="92" t="s">
        <v>8080</v>
      </c>
      <c r="G587" s="92">
        <v>1</v>
      </c>
      <c r="H587" s="104">
        <v>96.5</v>
      </c>
      <c r="I587" s="95">
        <v>0.15</v>
      </c>
      <c r="J587" s="110">
        <f t="shared" si="9"/>
        <v>82.024999999999991</v>
      </c>
    </row>
    <row r="588" spans="1:10" ht="15.75" x14ac:dyDescent="0.25">
      <c r="A588" s="92">
        <v>584</v>
      </c>
      <c r="B588" s="93" t="s">
        <v>1324</v>
      </c>
      <c r="C588" s="92" t="s">
        <v>4916</v>
      </c>
      <c r="D588" s="92" t="s">
        <v>5359</v>
      </c>
      <c r="E588" s="92" t="s">
        <v>117</v>
      </c>
      <c r="F588" s="92" t="s">
        <v>8080</v>
      </c>
      <c r="G588" s="92">
        <v>1</v>
      </c>
      <c r="H588" s="104">
        <v>178.9</v>
      </c>
      <c r="I588" s="95">
        <v>0.15</v>
      </c>
      <c r="J588" s="110">
        <f t="shared" si="9"/>
        <v>152.065</v>
      </c>
    </row>
    <row r="589" spans="1:10" ht="15.75" x14ac:dyDescent="0.25">
      <c r="A589" s="92">
        <v>585</v>
      </c>
      <c r="B589" s="93" t="s">
        <v>1324</v>
      </c>
      <c r="C589" s="92" t="s">
        <v>4916</v>
      </c>
      <c r="D589" s="92" t="s">
        <v>5359</v>
      </c>
      <c r="E589" s="92" t="s">
        <v>117</v>
      </c>
      <c r="F589" s="92" t="s">
        <v>8080</v>
      </c>
      <c r="G589" s="92">
        <v>1</v>
      </c>
      <c r="H589" s="104">
        <v>178.9</v>
      </c>
      <c r="I589" s="95">
        <v>0.15</v>
      </c>
      <c r="J589" s="110">
        <f t="shared" si="9"/>
        <v>152.065</v>
      </c>
    </row>
    <row r="590" spans="1:10" ht="15.75" x14ac:dyDescent="0.25">
      <c r="A590" s="92">
        <v>586</v>
      </c>
      <c r="B590" s="93" t="s">
        <v>1324</v>
      </c>
      <c r="C590" s="92" t="s">
        <v>4916</v>
      </c>
      <c r="D590" s="92" t="s">
        <v>5359</v>
      </c>
      <c r="E590" s="92" t="s">
        <v>117</v>
      </c>
      <c r="F590" s="92" t="s">
        <v>8080</v>
      </c>
      <c r="G590" s="92">
        <v>1</v>
      </c>
      <c r="H590" s="104">
        <v>178.9</v>
      </c>
      <c r="I590" s="95">
        <v>0.15</v>
      </c>
      <c r="J590" s="110">
        <f t="shared" si="9"/>
        <v>152.065</v>
      </c>
    </row>
    <row r="591" spans="1:10" ht="15.75" x14ac:dyDescent="0.25">
      <c r="A591" s="92">
        <v>587</v>
      </c>
      <c r="B591" s="93" t="s">
        <v>1324</v>
      </c>
      <c r="C591" s="92" t="s">
        <v>4916</v>
      </c>
      <c r="D591" s="92" t="s">
        <v>5359</v>
      </c>
      <c r="E591" s="92" t="s">
        <v>117</v>
      </c>
      <c r="F591" s="92" t="s">
        <v>8080</v>
      </c>
      <c r="G591" s="92">
        <v>1</v>
      </c>
      <c r="H591" s="104">
        <v>178.9</v>
      </c>
      <c r="I591" s="95">
        <v>0.15</v>
      </c>
      <c r="J591" s="110">
        <f t="shared" si="9"/>
        <v>152.065</v>
      </c>
    </row>
    <row r="592" spans="1:10" ht="15.75" x14ac:dyDescent="0.25">
      <c r="A592" s="92">
        <v>588</v>
      </c>
      <c r="B592" s="93" t="s">
        <v>1324</v>
      </c>
      <c r="C592" s="92" t="s">
        <v>4916</v>
      </c>
      <c r="D592" s="92" t="s">
        <v>5359</v>
      </c>
      <c r="E592" s="92" t="s">
        <v>117</v>
      </c>
      <c r="F592" s="92" t="s">
        <v>8080</v>
      </c>
      <c r="G592" s="92">
        <v>1</v>
      </c>
      <c r="H592" s="104">
        <v>178.9</v>
      </c>
      <c r="I592" s="95">
        <v>0.15</v>
      </c>
      <c r="J592" s="110">
        <f t="shared" si="9"/>
        <v>152.065</v>
      </c>
    </row>
    <row r="593" spans="1:10" ht="15.75" x14ac:dyDescent="0.25">
      <c r="A593" s="92">
        <v>589</v>
      </c>
      <c r="B593" s="93" t="s">
        <v>1324</v>
      </c>
      <c r="C593" s="92" t="s">
        <v>4916</v>
      </c>
      <c r="D593" s="92" t="s">
        <v>5359</v>
      </c>
      <c r="E593" s="92" t="s">
        <v>117</v>
      </c>
      <c r="F593" s="92" t="s">
        <v>8080</v>
      </c>
      <c r="G593" s="92">
        <v>1</v>
      </c>
      <c r="H593" s="104">
        <v>178.9</v>
      </c>
      <c r="I593" s="95">
        <v>0.15</v>
      </c>
      <c r="J593" s="110">
        <f t="shared" si="9"/>
        <v>152.065</v>
      </c>
    </row>
    <row r="594" spans="1:10" ht="15.75" x14ac:dyDescent="0.25">
      <c r="A594" s="92">
        <v>590</v>
      </c>
      <c r="B594" s="93" t="s">
        <v>1324</v>
      </c>
      <c r="C594" s="92" t="s">
        <v>4916</v>
      </c>
      <c r="D594" s="92" t="s">
        <v>5359</v>
      </c>
      <c r="E594" s="92" t="s">
        <v>117</v>
      </c>
      <c r="F594" s="92" t="s">
        <v>8080</v>
      </c>
      <c r="G594" s="92">
        <v>1</v>
      </c>
      <c r="H594" s="104">
        <v>178.9</v>
      </c>
      <c r="I594" s="95">
        <v>0.15</v>
      </c>
      <c r="J594" s="110">
        <f t="shared" si="9"/>
        <v>152.065</v>
      </c>
    </row>
    <row r="595" spans="1:10" ht="15.75" x14ac:dyDescent="0.25">
      <c r="A595" s="92">
        <v>591</v>
      </c>
      <c r="B595" s="93" t="s">
        <v>1324</v>
      </c>
      <c r="C595" s="92" t="s">
        <v>4916</v>
      </c>
      <c r="D595" s="92" t="s">
        <v>5359</v>
      </c>
      <c r="E595" s="92" t="s">
        <v>117</v>
      </c>
      <c r="F595" s="92" t="s">
        <v>8080</v>
      </c>
      <c r="G595" s="92">
        <v>1</v>
      </c>
      <c r="H595" s="104">
        <v>178.9</v>
      </c>
      <c r="I595" s="95">
        <v>0.15</v>
      </c>
      <c r="J595" s="110">
        <f t="shared" si="9"/>
        <v>152.065</v>
      </c>
    </row>
    <row r="596" spans="1:10" ht="15.75" x14ac:dyDescent="0.25">
      <c r="A596" s="92">
        <v>592</v>
      </c>
      <c r="B596" s="93" t="s">
        <v>1324</v>
      </c>
      <c r="C596" s="92" t="s">
        <v>4917</v>
      </c>
      <c r="D596" s="92" t="s">
        <v>5360</v>
      </c>
      <c r="E596" s="92" t="s">
        <v>117</v>
      </c>
      <c r="F596" s="92" t="s">
        <v>8080</v>
      </c>
      <c r="G596" s="92">
        <v>1</v>
      </c>
      <c r="H596" s="104">
        <v>155.6</v>
      </c>
      <c r="I596" s="95">
        <v>0.15</v>
      </c>
      <c r="J596" s="110">
        <f t="shared" si="9"/>
        <v>132.26</v>
      </c>
    </row>
    <row r="597" spans="1:10" ht="15.75" x14ac:dyDescent="0.25">
      <c r="A597" s="92">
        <v>593</v>
      </c>
      <c r="B597" s="93" t="s">
        <v>1324</v>
      </c>
      <c r="C597" s="92" t="s">
        <v>4917</v>
      </c>
      <c r="D597" s="92" t="s">
        <v>5360</v>
      </c>
      <c r="E597" s="92" t="s">
        <v>117</v>
      </c>
      <c r="F597" s="92" t="s">
        <v>8080</v>
      </c>
      <c r="G597" s="92">
        <v>1</v>
      </c>
      <c r="H597" s="104">
        <v>155.6</v>
      </c>
      <c r="I597" s="95">
        <v>0.15</v>
      </c>
      <c r="J597" s="110">
        <f t="shared" si="9"/>
        <v>132.26</v>
      </c>
    </row>
    <row r="598" spans="1:10" ht="15.75" x14ac:dyDescent="0.25">
      <c r="A598" s="92">
        <v>594</v>
      </c>
      <c r="B598" s="93" t="s">
        <v>1324</v>
      </c>
      <c r="C598" s="92" t="s">
        <v>4917</v>
      </c>
      <c r="D598" s="92" t="s">
        <v>5360</v>
      </c>
      <c r="E598" s="92" t="s">
        <v>117</v>
      </c>
      <c r="F598" s="92" t="s">
        <v>8080</v>
      </c>
      <c r="G598" s="92">
        <v>1</v>
      </c>
      <c r="H598" s="104">
        <v>155.6</v>
      </c>
      <c r="I598" s="95">
        <v>0.15</v>
      </c>
      <c r="J598" s="110">
        <f t="shared" si="9"/>
        <v>132.26</v>
      </c>
    </row>
    <row r="599" spans="1:10" ht="15.75" x14ac:dyDescent="0.25">
      <c r="A599" s="92">
        <v>595</v>
      </c>
      <c r="B599" s="93" t="s">
        <v>1324</v>
      </c>
      <c r="C599" s="92" t="s">
        <v>4917</v>
      </c>
      <c r="D599" s="92" t="s">
        <v>5360</v>
      </c>
      <c r="E599" s="92" t="s">
        <v>117</v>
      </c>
      <c r="F599" s="92" t="s">
        <v>8080</v>
      </c>
      <c r="G599" s="92">
        <v>1</v>
      </c>
      <c r="H599" s="104">
        <v>155.6</v>
      </c>
      <c r="I599" s="95">
        <v>0.15</v>
      </c>
      <c r="J599" s="110">
        <f t="shared" si="9"/>
        <v>132.26</v>
      </c>
    </row>
    <row r="600" spans="1:10" ht="15.75" x14ac:dyDescent="0.25">
      <c r="A600" s="92">
        <v>596</v>
      </c>
      <c r="B600" s="93" t="s">
        <v>1324</v>
      </c>
      <c r="C600" s="92" t="s">
        <v>4917</v>
      </c>
      <c r="D600" s="92" t="s">
        <v>5360</v>
      </c>
      <c r="E600" s="92" t="s">
        <v>117</v>
      </c>
      <c r="F600" s="92" t="s">
        <v>8080</v>
      </c>
      <c r="G600" s="92">
        <v>1</v>
      </c>
      <c r="H600" s="104">
        <v>155.6</v>
      </c>
      <c r="I600" s="95">
        <v>0.15</v>
      </c>
      <c r="J600" s="110">
        <f t="shared" si="9"/>
        <v>132.26</v>
      </c>
    </row>
    <row r="601" spans="1:10" ht="15.75" x14ac:dyDescent="0.25">
      <c r="A601" s="92">
        <v>597</v>
      </c>
      <c r="B601" s="93" t="s">
        <v>1324</v>
      </c>
      <c r="C601" s="92" t="s">
        <v>4917</v>
      </c>
      <c r="D601" s="92" t="s">
        <v>5360</v>
      </c>
      <c r="E601" s="92" t="s">
        <v>117</v>
      </c>
      <c r="F601" s="92" t="s">
        <v>8080</v>
      </c>
      <c r="G601" s="92">
        <v>1</v>
      </c>
      <c r="H601" s="104">
        <v>155.6</v>
      </c>
      <c r="I601" s="95">
        <v>0.15</v>
      </c>
      <c r="J601" s="110">
        <f t="shared" si="9"/>
        <v>132.26</v>
      </c>
    </row>
    <row r="602" spans="1:10" ht="15.75" x14ac:dyDescent="0.25">
      <c r="A602" s="92">
        <v>598</v>
      </c>
      <c r="B602" s="93" t="s">
        <v>1324</v>
      </c>
      <c r="C602" s="92" t="s">
        <v>4917</v>
      </c>
      <c r="D602" s="92" t="s">
        <v>5360</v>
      </c>
      <c r="E602" s="92" t="s">
        <v>117</v>
      </c>
      <c r="F602" s="92" t="s">
        <v>8080</v>
      </c>
      <c r="G602" s="92">
        <v>1</v>
      </c>
      <c r="H602" s="104">
        <v>155.6</v>
      </c>
      <c r="I602" s="95">
        <v>0.15</v>
      </c>
      <c r="J602" s="110">
        <f t="shared" si="9"/>
        <v>132.26</v>
      </c>
    </row>
    <row r="603" spans="1:10" ht="15.75" x14ac:dyDescent="0.25">
      <c r="A603" s="92">
        <v>599</v>
      </c>
      <c r="B603" s="93" t="s">
        <v>1324</v>
      </c>
      <c r="C603" s="92" t="s">
        <v>4918</v>
      </c>
      <c r="D603" s="92" t="s">
        <v>5361</v>
      </c>
      <c r="E603" s="92" t="s">
        <v>117</v>
      </c>
      <c r="F603" s="92" t="s">
        <v>8080</v>
      </c>
      <c r="G603" s="92">
        <v>1</v>
      </c>
      <c r="H603" s="104">
        <v>164.8</v>
      </c>
      <c r="I603" s="95">
        <v>0.15</v>
      </c>
      <c r="J603" s="110">
        <f t="shared" si="9"/>
        <v>140.08000000000001</v>
      </c>
    </row>
    <row r="604" spans="1:10" ht="15.75" x14ac:dyDescent="0.25">
      <c r="A604" s="92">
        <v>600</v>
      </c>
      <c r="B604" s="93" t="s">
        <v>1324</v>
      </c>
      <c r="C604" s="92" t="s">
        <v>4918</v>
      </c>
      <c r="D604" s="92" t="s">
        <v>5361</v>
      </c>
      <c r="E604" s="92" t="s">
        <v>117</v>
      </c>
      <c r="F604" s="92" t="s">
        <v>8080</v>
      </c>
      <c r="G604" s="92">
        <v>1</v>
      </c>
      <c r="H604" s="104">
        <v>164.8</v>
      </c>
      <c r="I604" s="95">
        <v>0.15</v>
      </c>
      <c r="J604" s="110">
        <f t="shared" si="9"/>
        <v>140.08000000000001</v>
      </c>
    </row>
    <row r="605" spans="1:10" ht="15.75" x14ac:dyDescent="0.25">
      <c r="A605" s="92">
        <v>601</v>
      </c>
      <c r="B605" s="93" t="s">
        <v>1324</v>
      </c>
      <c r="C605" s="92" t="s">
        <v>4918</v>
      </c>
      <c r="D605" s="92" t="s">
        <v>5361</v>
      </c>
      <c r="E605" s="92" t="s">
        <v>117</v>
      </c>
      <c r="F605" s="92" t="s">
        <v>8080</v>
      </c>
      <c r="G605" s="92">
        <v>1</v>
      </c>
      <c r="H605" s="104">
        <v>164.8</v>
      </c>
      <c r="I605" s="95">
        <v>0.15</v>
      </c>
      <c r="J605" s="110">
        <f t="shared" si="9"/>
        <v>140.08000000000001</v>
      </c>
    </row>
    <row r="606" spans="1:10" ht="15.75" x14ac:dyDescent="0.25">
      <c r="A606" s="92">
        <v>602</v>
      </c>
      <c r="B606" s="93" t="s">
        <v>1324</v>
      </c>
      <c r="C606" s="92" t="s">
        <v>4918</v>
      </c>
      <c r="D606" s="92" t="s">
        <v>5361</v>
      </c>
      <c r="E606" s="92" t="s">
        <v>117</v>
      </c>
      <c r="F606" s="92" t="s">
        <v>8080</v>
      </c>
      <c r="G606" s="92">
        <v>1</v>
      </c>
      <c r="H606" s="104">
        <v>164.8</v>
      </c>
      <c r="I606" s="95">
        <v>0.15</v>
      </c>
      <c r="J606" s="110">
        <f t="shared" si="9"/>
        <v>140.08000000000001</v>
      </c>
    </row>
    <row r="607" spans="1:10" ht="15.75" x14ac:dyDescent="0.25">
      <c r="A607" s="92">
        <v>603</v>
      </c>
      <c r="B607" s="93" t="s">
        <v>1324</v>
      </c>
      <c r="C607" s="92" t="s">
        <v>4918</v>
      </c>
      <c r="D607" s="92" t="s">
        <v>5361</v>
      </c>
      <c r="E607" s="92" t="s">
        <v>117</v>
      </c>
      <c r="F607" s="92" t="s">
        <v>8080</v>
      </c>
      <c r="G607" s="92">
        <v>1</v>
      </c>
      <c r="H607" s="104">
        <v>164.8</v>
      </c>
      <c r="I607" s="95">
        <v>0.15</v>
      </c>
      <c r="J607" s="110">
        <f t="shared" si="9"/>
        <v>140.08000000000001</v>
      </c>
    </row>
    <row r="608" spans="1:10" ht="15.75" x14ac:dyDescent="0.25">
      <c r="A608" s="92">
        <v>604</v>
      </c>
      <c r="B608" s="93" t="s">
        <v>1324</v>
      </c>
      <c r="C608" s="92" t="s">
        <v>4918</v>
      </c>
      <c r="D608" s="92" t="s">
        <v>5361</v>
      </c>
      <c r="E608" s="92" t="s">
        <v>117</v>
      </c>
      <c r="F608" s="92" t="s">
        <v>8080</v>
      </c>
      <c r="G608" s="92">
        <v>1</v>
      </c>
      <c r="H608" s="104">
        <v>164.8</v>
      </c>
      <c r="I608" s="95">
        <v>0.15</v>
      </c>
      <c r="J608" s="110">
        <f t="shared" si="9"/>
        <v>140.08000000000001</v>
      </c>
    </row>
    <row r="609" spans="1:10" ht="15.75" x14ac:dyDescent="0.25">
      <c r="A609" s="92">
        <v>605</v>
      </c>
      <c r="B609" s="93" t="s">
        <v>1324</v>
      </c>
      <c r="C609" s="92" t="s">
        <v>4918</v>
      </c>
      <c r="D609" s="92" t="s">
        <v>5361</v>
      </c>
      <c r="E609" s="92" t="s">
        <v>117</v>
      </c>
      <c r="F609" s="92" t="s">
        <v>8080</v>
      </c>
      <c r="G609" s="92">
        <v>1</v>
      </c>
      <c r="H609" s="104">
        <v>164.8</v>
      </c>
      <c r="I609" s="95">
        <v>0.15</v>
      </c>
      <c r="J609" s="110">
        <f t="shared" si="9"/>
        <v>140.08000000000001</v>
      </c>
    </row>
    <row r="610" spans="1:10" ht="15.75" x14ac:dyDescent="0.25">
      <c r="A610" s="92">
        <v>606</v>
      </c>
      <c r="B610" s="93" t="s">
        <v>1324</v>
      </c>
      <c r="C610" s="92" t="s">
        <v>4918</v>
      </c>
      <c r="D610" s="92" t="s">
        <v>5361</v>
      </c>
      <c r="E610" s="92" t="s">
        <v>117</v>
      </c>
      <c r="F610" s="92" t="s">
        <v>8080</v>
      </c>
      <c r="G610" s="92">
        <v>1</v>
      </c>
      <c r="H610" s="104">
        <v>164.8</v>
      </c>
      <c r="I610" s="95">
        <v>0.15</v>
      </c>
      <c r="J610" s="110">
        <f t="shared" si="9"/>
        <v>140.08000000000001</v>
      </c>
    </row>
    <row r="611" spans="1:10" ht="15.75" x14ac:dyDescent="0.25">
      <c r="A611" s="92">
        <v>607</v>
      </c>
      <c r="B611" s="93" t="s">
        <v>1324</v>
      </c>
      <c r="C611" s="92" t="s">
        <v>4918</v>
      </c>
      <c r="D611" s="92" t="s">
        <v>5361</v>
      </c>
      <c r="E611" s="92" t="s">
        <v>117</v>
      </c>
      <c r="F611" s="92" t="s">
        <v>8080</v>
      </c>
      <c r="G611" s="92">
        <v>1</v>
      </c>
      <c r="H611" s="104">
        <v>164.8</v>
      </c>
      <c r="I611" s="95">
        <v>0.15</v>
      </c>
      <c r="J611" s="110">
        <f t="shared" si="9"/>
        <v>140.08000000000001</v>
      </c>
    </row>
    <row r="612" spans="1:10" ht="15.75" x14ac:dyDescent="0.25">
      <c r="A612" s="92">
        <v>608</v>
      </c>
      <c r="B612" s="93" t="s">
        <v>1324</v>
      </c>
      <c r="C612" s="92" t="s">
        <v>4918</v>
      </c>
      <c r="D612" s="92" t="s">
        <v>5361</v>
      </c>
      <c r="E612" s="92" t="s">
        <v>117</v>
      </c>
      <c r="F612" s="92" t="s">
        <v>8080</v>
      </c>
      <c r="G612" s="92">
        <v>1</v>
      </c>
      <c r="H612" s="104">
        <v>164.8</v>
      </c>
      <c r="I612" s="95">
        <v>0.15</v>
      </c>
      <c r="J612" s="110">
        <f t="shared" si="9"/>
        <v>140.08000000000001</v>
      </c>
    </row>
    <row r="613" spans="1:10" ht="15.75" x14ac:dyDescent="0.25">
      <c r="A613" s="92">
        <v>609</v>
      </c>
      <c r="B613" s="93" t="s">
        <v>1324</v>
      </c>
      <c r="C613" s="92" t="s">
        <v>4918</v>
      </c>
      <c r="D613" s="92" t="s">
        <v>5361</v>
      </c>
      <c r="E613" s="92" t="s">
        <v>117</v>
      </c>
      <c r="F613" s="92" t="s">
        <v>8080</v>
      </c>
      <c r="G613" s="92">
        <v>1</v>
      </c>
      <c r="H613" s="104">
        <v>164.8</v>
      </c>
      <c r="I613" s="95">
        <v>0.15</v>
      </c>
      <c r="J613" s="110">
        <f t="shared" si="9"/>
        <v>140.08000000000001</v>
      </c>
    </row>
    <row r="614" spans="1:10" ht="15.75" x14ac:dyDescent="0.25">
      <c r="A614" s="92">
        <v>610</v>
      </c>
      <c r="B614" s="93" t="s">
        <v>1324</v>
      </c>
      <c r="C614" s="92" t="s">
        <v>4918</v>
      </c>
      <c r="D614" s="92" t="s">
        <v>5361</v>
      </c>
      <c r="E614" s="92" t="s">
        <v>117</v>
      </c>
      <c r="F614" s="92" t="s">
        <v>8080</v>
      </c>
      <c r="G614" s="92">
        <v>1</v>
      </c>
      <c r="H614" s="104">
        <v>164.8</v>
      </c>
      <c r="I614" s="95">
        <v>0.15</v>
      </c>
      <c r="J614" s="110">
        <f t="shared" si="9"/>
        <v>140.08000000000001</v>
      </c>
    </row>
    <row r="615" spans="1:10" ht="15.75" x14ac:dyDescent="0.25">
      <c r="A615" s="92">
        <v>611</v>
      </c>
      <c r="B615" s="93" t="s">
        <v>1324</v>
      </c>
      <c r="C615" s="92" t="s">
        <v>4919</v>
      </c>
      <c r="D615" s="92" t="s">
        <v>5362</v>
      </c>
      <c r="E615" s="92" t="s">
        <v>117</v>
      </c>
      <c r="F615" s="92" t="s">
        <v>8080</v>
      </c>
      <c r="G615" s="92">
        <v>1</v>
      </c>
      <c r="H615" s="104">
        <v>226</v>
      </c>
      <c r="I615" s="95">
        <v>0.15</v>
      </c>
      <c r="J615" s="110">
        <f t="shared" si="9"/>
        <v>192.1</v>
      </c>
    </row>
    <row r="616" spans="1:10" ht="15.75" x14ac:dyDescent="0.25">
      <c r="A616" s="92">
        <v>612</v>
      </c>
      <c r="B616" s="93" t="s">
        <v>1324</v>
      </c>
      <c r="C616" s="92" t="s">
        <v>4919</v>
      </c>
      <c r="D616" s="92" t="s">
        <v>5362</v>
      </c>
      <c r="E616" s="92" t="s">
        <v>117</v>
      </c>
      <c r="F616" s="92" t="s">
        <v>8080</v>
      </c>
      <c r="G616" s="92">
        <v>1</v>
      </c>
      <c r="H616" s="104">
        <v>226</v>
      </c>
      <c r="I616" s="95">
        <v>0.15</v>
      </c>
      <c r="J616" s="110">
        <f t="shared" si="9"/>
        <v>192.1</v>
      </c>
    </row>
    <row r="617" spans="1:10" ht="15.75" x14ac:dyDescent="0.25">
      <c r="A617" s="92">
        <v>613</v>
      </c>
      <c r="B617" s="93" t="s">
        <v>1324</v>
      </c>
      <c r="C617" s="92" t="s">
        <v>4919</v>
      </c>
      <c r="D617" s="92" t="s">
        <v>5362</v>
      </c>
      <c r="E617" s="92" t="s">
        <v>117</v>
      </c>
      <c r="F617" s="92" t="s">
        <v>8080</v>
      </c>
      <c r="G617" s="92">
        <v>1</v>
      </c>
      <c r="H617" s="104">
        <v>226</v>
      </c>
      <c r="I617" s="95">
        <v>0.15</v>
      </c>
      <c r="J617" s="110">
        <f t="shared" si="9"/>
        <v>192.1</v>
      </c>
    </row>
    <row r="618" spans="1:10" ht="15.75" x14ac:dyDescent="0.25">
      <c r="A618" s="92">
        <v>614</v>
      </c>
      <c r="B618" s="93" t="s">
        <v>1324</v>
      </c>
      <c r="C618" s="92" t="s">
        <v>4919</v>
      </c>
      <c r="D618" s="92" t="s">
        <v>5362</v>
      </c>
      <c r="E618" s="92" t="s">
        <v>117</v>
      </c>
      <c r="F618" s="92" t="s">
        <v>8080</v>
      </c>
      <c r="G618" s="92">
        <v>1</v>
      </c>
      <c r="H618" s="104">
        <v>226</v>
      </c>
      <c r="I618" s="95">
        <v>0.15</v>
      </c>
      <c r="J618" s="110">
        <f t="shared" si="9"/>
        <v>192.1</v>
      </c>
    </row>
    <row r="619" spans="1:10" ht="15.75" x14ac:dyDescent="0.25">
      <c r="A619" s="92">
        <v>615</v>
      </c>
      <c r="B619" s="93" t="s">
        <v>1324</v>
      </c>
      <c r="C619" s="92" t="s">
        <v>4919</v>
      </c>
      <c r="D619" s="92" t="s">
        <v>5362</v>
      </c>
      <c r="E619" s="92" t="s">
        <v>117</v>
      </c>
      <c r="F619" s="92" t="s">
        <v>8080</v>
      </c>
      <c r="G619" s="92">
        <v>1</v>
      </c>
      <c r="H619" s="104">
        <v>226</v>
      </c>
      <c r="I619" s="95">
        <v>0.15</v>
      </c>
      <c r="J619" s="110">
        <f t="shared" si="9"/>
        <v>192.1</v>
      </c>
    </row>
    <row r="620" spans="1:10" ht="15.75" x14ac:dyDescent="0.25">
      <c r="A620" s="92">
        <v>616</v>
      </c>
      <c r="B620" s="93" t="s">
        <v>1324</v>
      </c>
      <c r="C620" s="92" t="s">
        <v>4919</v>
      </c>
      <c r="D620" s="92" t="s">
        <v>5362</v>
      </c>
      <c r="E620" s="92" t="s">
        <v>117</v>
      </c>
      <c r="F620" s="92" t="s">
        <v>8080</v>
      </c>
      <c r="G620" s="92">
        <v>1</v>
      </c>
      <c r="H620" s="104">
        <v>226</v>
      </c>
      <c r="I620" s="95">
        <v>0.15</v>
      </c>
      <c r="J620" s="110">
        <f t="shared" si="9"/>
        <v>192.1</v>
      </c>
    </row>
    <row r="621" spans="1:10" ht="15.75" x14ac:dyDescent="0.25">
      <c r="A621" s="92">
        <v>617</v>
      </c>
      <c r="B621" s="93" t="s">
        <v>1324</v>
      </c>
      <c r="C621" s="92" t="s">
        <v>4920</v>
      </c>
      <c r="D621" s="92" t="s">
        <v>5363</v>
      </c>
      <c r="E621" s="92" t="s">
        <v>117</v>
      </c>
      <c r="F621" s="92" t="s">
        <v>8080</v>
      </c>
      <c r="G621" s="92">
        <v>1</v>
      </c>
      <c r="H621" s="104">
        <v>193.2</v>
      </c>
      <c r="I621" s="95">
        <v>0.15</v>
      </c>
      <c r="J621" s="110">
        <f t="shared" si="9"/>
        <v>164.22</v>
      </c>
    </row>
    <row r="622" spans="1:10" ht="15.75" x14ac:dyDescent="0.25">
      <c r="A622" s="92">
        <v>618</v>
      </c>
      <c r="B622" s="93" t="s">
        <v>1324</v>
      </c>
      <c r="C622" s="92" t="s">
        <v>4920</v>
      </c>
      <c r="D622" s="92" t="s">
        <v>5363</v>
      </c>
      <c r="E622" s="92" t="s">
        <v>117</v>
      </c>
      <c r="F622" s="92" t="s">
        <v>8080</v>
      </c>
      <c r="G622" s="92">
        <v>1</v>
      </c>
      <c r="H622" s="104">
        <v>193.2</v>
      </c>
      <c r="I622" s="95">
        <v>0.15</v>
      </c>
      <c r="J622" s="110">
        <f t="shared" si="9"/>
        <v>164.22</v>
      </c>
    </row>
    <row r="623" spans="1:10" ht="15.75" x14ac:dyDescent="0.25">
      <c r="A623" s="92">
        <v>619</v>
      </c>
      <c r="B623" s="93" t="s">
        <v>1324</v>
      </c>
      <c r="C623" s="92" t="s">
        <v>4920</v>
      </c>
      <c r="D623" s="92" t="s">
        <v>5363</v>
      </c>
      <c r="E623" s="92" t="s">
        <v>117</v>
      </c>
      <c r="F623" s="92" t="s">
        <v>8080</v>
      </c>
      <c r="G623" s="92">
        <v>1</v>
      </c>
      <c r="H623" s="104">
        <v>193.2</v>
      </c>
      <c r="I623" s="95">
        <v>0.15</v>
      </c>
      <c r="J623" s="110">
        <f t="shared" si="9"/>
        <v>164.22</v>
      </c>
    </row>
    <row r="624" spans="1:10" ht="15.75" x14ac:dyDescent="0.25">
      <c r="A624" s="92">
        <v>620</v>
      </c>
      <c r="B624" s="93" t="s">
        <v>1324</v>
      </c>
      <c r="C624" s="92" t="s">
        <v>4920</v>
      </c>
      <c r="D624" s="92" t="s">
        <v>5363</v>
      </c>
      <c r="E624" s="92" t="s">
        <v>117</v>
      </c>
      <c r="F624" s="92" t="s">
        <v>8080</v>
      </c>
      <c r="G624" s="92">
        <v>1</v>
      </c>
      <c r="H624" s="104">
        <v>193.2</v>
      </c>
      <c r="I624" s="95">
        <v>0.15</v>
      </c>
      <c r="J624" s="110">
        <f t="shared" si="9"/>
        <v>164.22</v>
      </c>
    </row>
    <row r="625" spans="1:10" ht="15.75" x14ac:dyDescent="0.25">
      <c r="A625" s="92">
        <v>621</v>
      </c>
      <c r="B625" s="93" t="s">
        <v>1324</v>
      </c>
      <c r="C625" s="92" t="s">
        <v>4920</v>
      </c>
      <c r="D625" s="92" t="s">
        <v>5363</v>
      </c>
      <c r="E625" s="92" t="s">
        <v>117</v>
      </c>
      <c r="F625" s="92" t="s">
        <v>8080</v>
      </c>
      <c r="G625" s="92">
        <v>1</v>
      </c>
      <c r="H625" s="104">
        <v>193.2</v>
      </c>
      <c r="I625" s="95">
        <v>0.15</v>
      </c>
      <c r="J625" s="110">
        <f t="shared" si="9"/>
        <v>164.22</v>
      </c>
    </row>
    <row r="626" spans="1:10" ht="15.75" x14ac:dyDescent="0.25">
      <c r="A626" s="92">
        <v>622</v>
      </c>
      <c r="B626" s="93" t="s">
        <v>1324</v>
      </c>
      <c r="C626" s="92" t="s">
        <v>4921</v>
      </c>
      <c r="D626" s="92" t="s">
        <v>5364</v>
      </c>
      <c r="E626" s="92" t="s">
        <v>117</v>
      </c>
      <c r="F626" s="92" t="s">
        <v>8080</v>
      </c>
      <c r="G626" s="92">
        <v>1</v>
      </c>
      <c r="H626" s="104">
        <v>147.30000000000001</v>
      </c>
      <c r="I626" s="95">
        <v>0.15</v>
      </c>
      <c r="J626" s="110">
        <f t="shared" si="9"/>
        <v>125.20500000000001</v>
      </c>
    </row>
    <row r="627" spans="1:10" ht="15.75" x14ac:dyDescent="0.25">
      <c r="A627" s="92">
        <v>623</v>
      </c>
      <c r="B627" s="93" t="s">
        <v>1324</v>
      </c>
      <c r="C627" s="92" t="s">
        <v>4921</v>
      </c>
      <c r="D627" s="92" t="s">
        <v>5364</v>
      </c>
      <c r="E627" s="92" t="s">
        <v>117</v>
      </c>
      <c r="F627" s="92" t="s">
        <v>8080</v>
      </c>
      <c r="G627" s="92">
        <v>1</v>
      </c>
      <c r="H627" s="104">
        <v>147.30000000000001</v>
      </c>
      <c r="I627" s="95">
        <v>0.15</v>
      </c>
      <c r="J627" s="110">
        <f t="shared" si="9"/>
        <v>125.20500000000001</v>
      </c>
    </row>
    <row r="628" spans="1:10" ht="15.75" x14ac:dyDescent="0.25">
      <c r="A628" s="92">
        <v>624</v>
      </c>
      <c r="B628" s="93" t="s">
        <v>1324</v>
      </c>
      <c r="C628" s="92" t="s">
        <v>4922</v>
      </c>
      <c r="D628" s="92" t="s">
        <v>5365</v>
      </c>
      <c r="E628" s="92" t="s">
        <v>117</v>
      </c>
      <c r="F628" s="92" t="s">
        <v>8080</v>
      </c>
      <c r="G628" s="92">
        <v>1</v>
      </c>
      <c r="H628" s="104">
        <v>225.6</v>
      </c>
      <c r="I628" s="95">
        <v>0.15</v>
      </c>
      <c r="J628" s="110">
        <f t="shared" si="9"/>
        <v>191.76</v>
      </c>
    </row>
    <row r="629" spans="1:10" ht="15.75" x14ac:dyDescent="0.25">
      <c r="A629" s="92">
        <v>625</v>
      </c>
      <c r="B629" s="93" t="s">
        <v>1324</v>
      </c>
      <c r="C629" s="92" t="s">
        <v>4922</v>
      </c>
      <c r="D629" s="92" t="s">
        <v>5365</v>
      </c>
      <c r="E629" s="92" t="s">
        <v>117</v>
      </c>
      <c r="F629" s="92" t="s">
        <v>8080</v>
      </c>
      <c r="G629" s="92">
        <v>1</v>
      </c>
      <c r="H629" s="104">
        <v>225.6</v>
      </c>
      <c r="I629" s="95">
        <v>0.15</v>
      </c>
      <c r="J629" s="110">
        <f t="shared" si="9"/>
        <v>191.76</v>
      </c>
    </row>
    <row r="630" spans="1:10" ht="15.75" x14ac:dyDescent="0.25">
      <c r="A630" s="92">
        <v>626</v>
      </c>
      <c r="B630" s="93" t="s">
        <v>1324</v>
      </c>
      <c r="C630" s="92" t="s">
        <v>4923</v>
      </c>
      <c r="D630" s="92" t="s">
        <v>5366</v>
      </c>
      <c r="E630" s="92" t="s">
        <v>117</v>
      </c>
      <c r="F630" s="92" t="s">
        <v>8080</v>
      </c>
      <c r="G630" s="92">
        <v>1</v>
      </c>
      <c r="H630" s="104">
        <v>178.2</v>
      </c>
      <c r="I630" s="95">
        <v>0.15</v>
      </c>
      <c r="J630" s="110">
        <f t="shared" si="9"/>
        <v>151.47</v>
      </c>
    </row>
    <row r="631" spans="1:10" ht="15.75" x14ac:dyDescent="0.25">
      <c r="A631" s="92">
        <v>627</v>
      </c>
      <c r="B631" s="93" t="s">
        <v>1324</v>
      </c>
      <c r="C631" s="92" t="s">
        <v>4923</v>
      </c>
      <c r="D631" s="92" t="s">
        <v>5366</v>
      </c>
      <c r="E631" s="92" t="s">
        <v>117</v>
      </c>
      <c r="F631" s="92" t="s">
        <v>8080</v>
      </c>
      <c r="G631" s="92">
        <v>1</v>
      </c>
      <c r="H631" s="104">
        <v>178.2</v>
      </c>
      <c r="I631" s="95">
        <v>0.15</v>
      </c>
      <c r="J631" s="110">
        <f t="shared" si="9"/>
        <v>151.47</v>
      </c>
    </row>
    <row r="632" spans="1:10" ht="15.75" x14ac:dyDescent="0.25">
      <c r="A632" s="92">
        <v>628</v>
      </c>
      <c r="B632" s="93" t="s">
        <v>1324</v>
      </c>
      <c r="C632" s="92" t="s">
        <v>4923</v>
      </c>
      <c r="D632" s="92" t="s">
        <v>5366</v>
      </c>
      <c r="E632" s="92" t="s">
        <v>117</v>
      </c>
      <c r="F632" s="92" t="s">
        <v>8080</v>
      </c>
      <c r="G632" s="92">
        <v>1</v>
      </c>
      <c r="H632" s="104">
        <v>178.2</v>
      </c>
      <c r="I632" s="95">
        <v>0.15</v>
      </c>
      <c r="J632" s="110">
        <f t="shared" si="9"/>
        <v>151.47</v>
      </c>
    </row>
    <row r="633" spans="1:10" ht="15.75" x14ac:dyDescent="0.25">
      <c r="A633" s="92">
        <v>629</v>
      </c>
      <c r="B633" s="93" t="s">
        <v>1324</v>
      </c>
      <c r="C633" s="92" t="s">
        <v>4923</v>
      </c>
      <c r="D633" s="92" t="s">
        <v>5366</v>
      </c>
      <c r="E633" s="92" t="s">
        <v>117</v>
      </c>
      <c r="F633" s="92" t="s">
        <v>8080</v>
      </c>
      <c r="G633" s="92">
        <v>1</v>
      </c>
      <c r="H633" s="104">
        <v>178.2</v>
      </c>
      <c r="I633" s="95">
        <v>0.15</v>
      </c>
      <c r="J633" s="110">
        <f t="shared" si="9"/>
        <v>151.47</v>
      </c>
    </row>
    <row r="634" spans="1:10" ht="15.75" x14ac:dyDescent="0.25">
      <c r="A634" s="92">
        <v>630</v>
      </c>
      <c r="B634" s="93" t="s">
        <v>1324</v>
      </c>
      <c r="C634" s="92" t="s">
        <v>4923</v>
      </c>
      <c r="D634" s="92" t="s">
        <v>5366</v>
      </c>
      <c r="E634" s="92" t="s">
        <v>117</v>
      </c>
      <c r="F634" s="92" t="s">
        <v>8080</v>
      </c>
      <c r="G634" s="92">
        <v>1</v>
      </c>
      <c r="H634" s="104">
        <v>178.2</v>
      </c>
      <c r="I634" s="95">
        <v>0.15</v>
      </c>
      <c r="J634" s="110">
        <f t="shared" si="9"/>
        <v>151.47</v>
      </c>
    </row>
    <row r="635" spans="1:10" ht="15.75" x14ac:dyDescent="0.25">
      <c r="A635" s="92">
        <v>631</v>
      </c>
      <c r="B635" s="93" t="s">
        <v>1324</v>
      </c>
      <c r="C635" s="92" t="s">
        <v>4924</v>
      </c>
      <c r="D635" s="92" t="s">
        <v>5367</v>
      </c>
      <c r="E635" s="92" t="s">
        <v>117</v>
      </c>
      <c r="F635" s="92" t="s">
        <v>8080</v>
      </c>
      <c r="G635" s="92">
        <v>1</v>
      </c>
      <c r="H635" s="104">
        <v>176.1</v>
      </c>
      <c r="I635" s="95">
        <v>0.15</v>
      </c>
      <c r="J635" s="110">
        <f t="shared" si="9"/>
        <v>149.685</v>
      </c>
    </row>
    <row r="636" spans="1:10" ht="15.75" x14ac:dyDescent="0.25">
      <c r="A636" s="92">
        <v>632</v>
      </c>
      <c r="B636" s="93" t="s">
        <v>1324</v>
      </c>
      <c r="C636" s="92" t="s">
        <v>4924</v>
      </c>
      <c r="D636" s="92" t="s">
        <v>5367</v>
      </c>
      <c r="E636" s="92" t="s">
        <v>117</v>
      </c>
      <c r="F636" s="92" t="s">
        <v>8080</v>
      </c>
      <c r="G636" s="92">
        <v>1</v>
      </c>
      <c r="H636" s="104">
        <v>176.1</v>
      </c>
      <c r="I636" s="95">
        <v>0.15</v>
      </c>
      <c r="J636" s="110">
        <f t="shared" si="9"/>
        <v>149.685</v>
      </c>
    </row>
    <row r="637" spans="1:10" ht="15.75" x14ac:dyDescent="0.25">
      <c r="A637" s="92">
        <v>633</v>
      </c>
      <c r="B637" s="93" t="s">
        <v>1324</v>
      </c>
      <c r="C637" s="92" t="s">
        <v>4925</v>
      </c>
      <c r="D637" s="92" t="s">
        <v>5368</v>
      </c>
      <c r="E637" s="92" t="s">
        <v>117</v>
      </c>
      <c r="F637" s="92" t="s">
        <v>8080</v>
      </c>
      <c r="G637" s="92">
        <v>1</v>
      </c>
      <c r="H637" s="104">
        <v>60.9</v>
      </c>
      <c r="I637" s="95">
        <v>0.15</v>
      </c>
      <c r="J637" s="110">
        <f t="shared" si="9"/>
        <v>51.765000000000001</v>
      </c>
    </row>
    <row r="638" spans="1:10" ht="15.75" x14ac:dyDescent="0.25">
      <c r="A638" s="92">
        <v>634</v>
      </c>
      <c r="B638" s="93" t="s">
        <v>1324</v>
      </c>
      <c r="C638" s="92" t="s">
        <v>4926</v>
      </c>
      <c r="D638" s="92" t="s">
        <v>5369</v>
      </c>
      <c r="E638" s="92" t="s">
        <v>117</v>
      </c>
      <c r="F638" s="92" t="s">
        <v>8080</v>
      </c>
      <c r="G638" s="92">
        <v>1</v>
      </c>
      <c r="H638" s="104">
        <v>50.8</v>
      </c>
      <c r="I638" s="95">
        <v>0.15</v>
      </c>
      <c r="J638" s="110">
        <f t="shared" si="9"/>
        <v>43.18</v>
      </c>
    </row>
    <row r="639" spans="1:10" ht="15.75" x14ac:dyDescent="0.25">
      <c r="A639" s="92">
        <v>635</v>
      </c>
      <c r="B639" s="93" t="s">
        <v>1324</v>
      </c>
      <c r="C639" s="92" t="s">
        <v>4927</v>
      </c>
      <c r="D639" s="92" t="s">
        <v>5359</v>
      </c>
      <c r="E639" s="92" t="s">
        <v>117</v>
      </c>
      <c r="F639" s="92" t="s">
        <v>8080</v>
      </c>
      <c r="G639" s="92">
        <v>1</v>
      </c>
      <c r="H639" s="104">
        <v>90.2</v>
      </c>
      <c r="I639" s="95">
        <v>0.15</v>
      </c>
      <c r="J639" s="110">
        <f t="shared" si="9"/>
        <v>76.67</v>
      </c>
    </row>
    <row r="640" spans="1:10" ht="15.75" x14ac:dyDescent="0.25">
      <c r="A640" s="92">
        <v>636</v>
      </c>
      <c r="B640" s="93" t="s">
        <v>1324</v>
      </c>
      <c r="C640" s="92" t="s">
        <v>4928</v>
      </c>
      <c r="D640" s="92" t="s">
        <v>5360</v>
      </c>
      <c r="E640" s="92" t="s">
        <v>117</v>
      </c>
      <c r="F640" s="92" t="s">
        <v>8080</v>
      </c>
      <c r="G640" s="92">
        <v>1</v>
      </c>
      <c r="H640" s="104">
        <v>145.30000000000001</v>
      </c>
      <c r="I640" s="95">
        <v>0.15</v>
      </c>
      <c r="J640" s="110">
        <f t="shared" si="9"/>
        <v>123.50500000000001</v>
      </c>
    </row>
    <row r="641" spans="1:10" ht="15.75" x14ac:dyDescent="0.25">
      <c r="A641" s="92">
        <v>637</v>
      </c>
      <c r="B641" s="93" t="s">
        <v>1324</v>
      </c>
      <c r="C641" s="92" t="s">
        <v>4929</v>
      </c>
      <c r="D641" s="92" t="s">
        <v>5370</v>
      </c>
      <c r="E641" s="92" t="s">
        <v>117</v>
      </c>
      <c r="F641" s="92" t="s">
        <v>8080</v>
      </c>
      <c r="G641" s="92">
        <v>1</v>
      </c>
      <c r="H641" s="104">
        <v>141.80000000000001</v>
      </c>
      <c r="I641" s="95">
        <v>0.15</v>
      </c>
      <c r="J641" s="110">
        <f t="shared" si="9"/>
        <v>120.53</v>
      </c>
    </row>
    <row r="642" spans="1:10" ht="15.75" x14ac:dyDescent="0.25">
      <c r="A642" s="92">
        <v>638</v>
      </c>
      <c r="B642" s="93" t="s">
        <v>1324</v>
      </c>
      <c r="C642" s="92" t="s">
        <v>4929</v>
      </c>
      <c r="D642" s="92" t="s">
        <v>5370</v>
      </c>
      <c r="E642" s="92" t="s">
        <v>117</v>
      </c>
      <c r="F642" s="92" t="s">
        <v>8080</v>
      </c>
      <c r="G642" s="92">
        <v>1</v>
      </c>
      <c r="H642" s="104">
        <v>141.80000000000001</v>
      </c>
      <c r="I642" s="95">
        <v>0.15</v>
      </c>
      <c r="J642" s="110">
        <f t="shared" si="9"/>
        <v>120.53</v>
      </c>
    </row>
    <row r="643" spans="1:10" ht="15.75" x14ac:dyDescent="0.25">
      <c r="A643" s="92">
        <v>639</v>
      </c>
      <c r="B643" s="93" t="s">
        <v>1324</v>
      </c>
      <c r="C643" s="92" t="s">
        <v>4929</v>
      </c>
      <c r="D643" s="92" t="s">
        <v>5370</v>
      </c>
      <c r="E643" s="92" t="s">
        <v>117</v>
      </c>
      <c r="F643" s="92" t="s">
        <v>8080</v>
      </c>
      <c r="G643" s="92">
        <v>1</v>
      </c>
      <c r="H643" s="104">
        <v>141.80000000000001</v>
      </c>
      <c r="I643" s="95">
        <v>0.15</v>
      </c>
      <c r="J643" s="110">
        <f t="shared" si="9"/>
        <v>120.53</v>
      </c>
    </row>
    <row r="644" spans="1:10" ht="15.75" x14ac:dyDescent="0.25">
      <c r="A644" s="92">
        <v>640</v>
      </c>
      <c r="B644" s="93" t="s">
        <v>1324</v>
      </c>
      <c r="C644" s="92" t="s">
        <v>4929</v>
      </c>
      <c r="D644" s="92" t="s">
        <v>5370</v>
      </c>
      <c r="E644" s="92" t="s">
        <v>117</v>
      </c>
      <c r="F644" s="92" t="s">
        <v>8080</v>
      </c>
      <c r="G644" s="92">
        <v>1</v>
      </c>
      <c r="H644" s="104">
        <v>141.80000000000001</v>
      </c>
      <c r="I644" s="95">
        <v>0.15</v>
      </c>
      <c r="J644" s="110">
        <f t="shared" si="9"/>
        <v>120.53</v>
      </c>
    </row>
    <row r="645" spans="1:10" ht="15.75" x14ac:dyDescent="0.25">
      <c r="A645" s="92">
        <v>641</v>
      </c>
      <c r="B645" s="93" t="s">
        <v>1324</v>
      </c>
      <c r="C645" s="92" t="s">
        <v>4930</v>
      </c>
      <c r="D645" s="92" t="s">
        <v>5359</v>
      </c>
      <c r="E645" s="92" t="s">
        <v>117</v>
      </c>
      <c r="F645" s="92" t="s">
        <v>8080</v>
      </c>
      <c r="G645" s="92">
        <v>1</v>
      </c>
      <c r="H645" s="104">
        <v>90.2</v>
      </c>
      <c r="I645" s="95">
        <v>0.15</v>
      </c>
      <c r="J645" s="110">
        <f t="shared" ref="J645:J708" si="10">H645*(1-I645)</f>
        <v>76.67</v>
      </c>
    </row>
    <row r="646" spans="1:10" ht="15.75" x14ac:dyDescent="0.25">
      <c r="A646" s="92">
        <v>642</v>
      </c>
      <c r="B646" s="93" t="s">
        <v>1324</v>
      </c>
      <c r="C646" s="92" t="s">
        <v>4930</v>
      </c>
      <c r="D646" s="92" t="s">
        <v>5359</v>
      </c>
      <c r="E646" s="92" t="s">
        <v>117</v>
      </c>
      <c r="F646" s="92" t="s">
        <v>8080</v>
      </c>
      <c r="G646" s="92">
        <v>1</v>
      </c>
      <c r="H646" s="104">
        <v>90.2</v>
      </c>
      <c r="I646" s="95">
        <v>0.15</v>
      </c>
      <c r="J646" s="110">
        <f t="shared" si="10"/>
        <v>76.67</v>
      </c>
    </row>
    <row r="647" spans="1:10" ht="15.75" x14ac:dyDescent="0.25">
      <c r="A647" s="92">
        <v>643</v>
      </c>
      <c r="B647" s="93" t="s">
        <v>1324</v>
      </c>
      <c r="C647" s="92" t="s">
        <v>4930</v>
      </c>
      <c r="D647" s="92" t="s">
        <v>5359</v>
      </c>
      <c r="E647" s="92" t="s">
        <v>117</v>
      </c>
      <c r="F647" s="92" t="s">
        <v>8080</v>
      </c>
      <c r="G647" s="92">
        <v>1</v>
      </c>
      <c r="H647" s="104">
        <v>90.2</v>
      </c>
      <c r="I647" s="95">
        <v>0.15</v>
      </c>
      <c r="J647" s="110">
        <f t="shared" si="10"/>
        <v>76.67</v>
      </c>
    </row>
    <row r="648" spans="1:10" ht="15.75" x14ac:dyDescent="0.25">
      <c r="A648" s="92">
        <v>644</v>
      </c>
      <c r="B648" s="93" t="s">
        <v>1324</v>
      </c>
      <c r="C648" s="92" t="s">
        <v>4931</v>
      </c>
      <c r="D648" s="92" t="s">
        <v>5360</v>
      </c>
      <c r="E648" s="92" t="s">
        <v>117</v>
      </c>
      <c r="F648" s="92" t="s">
        <v>8080</v>
      </c>
      <c r="G648" s="92">
        <v>1</v>
      </c>
      <c r="H648" s="104">
        <v>145.30000000000001</v>
      </c>
      <c r="I648" s="95">
        <v>0.15</v>
      </c>
      <c r="J648" s="110">
        <f t="shared" si="10"/>
        <v>123.50500000000001</v>
      </c>
    </row>
    <row r="649" spans="1:10" ht="15.75" x14ac:dyDescent="0.25">
      <c r="A649" s="92">
        <v>645</v>
      </c>
      <c r="B649" s="93" t="s">
        <v>1324</v>
      </c>
      <c r="C649" s="92" t="s">
        <v>4931</v>
      </c>
      <c r="D649" s="92" t="s">
        <v>5360</v>
      </c>
      <c r="E649" s="92" t="s">
        <v>117</v>
      </c>
      <c r="F649" s="92" t="s">
        <v>8080</v>
      </c>
      <c r="G649" s="92">
        <v>1</v>
      </c>
      <c r="H649" s="104">
        <v>145.30000000000001</v>
      </c>
      <c r="I649" s="95">
        <v>0.15</v>
      </c>
      <c r="J649" s="110">
        <f t="shared" si="10"/>
        <v>123.50500000000001</v>
      </c>
    </row>
    <row r="650" spans="1:10" ht="15.75" x14ac:dyDescent="0.25">
      <c r="A650" s="92">
        <v>646</v>
      </c>
      <c r="B650" s="93" t="s">
        <v>1324</v>
      </c>
      <c r="C650" s="92" t="s">
        <v>4931</v>
      </c>
      <c r="D650" s="92" t="s">
        <v>5360</v>
      </c>
      <c r="E650" s="92" t="s">
        <v>117</v>
      </c>
      <c r="F650" s="92" t="s">
        <v>8080</v>
      </c>
      <c r="G650" s="92">
        <v>1</v>
      </c>
      <c r="H650" s="104">
        <v>145.30000000000001</v>
      </c>
      <c r="I650" s="95">
        <v>0.15</v>
      </c>
      <c r="J650" s="110">
        <f t="shared" si="10"/>
        <v>123.50500000000001</v>
      </c>
    </row>
    <row r="651" spans="1:10" ht="15.75" x14ac:dyDescent="0.25">
      <c r="A651" s="92">
        <v>647</v>
      </c>
      <c r="B651" s="93" t="s">
        <v>1324</v>
      </c>
      <c r="C651" s="92" t="s">
        <v>4932</v>
      </c>
      <c r="D651" s="92" t="s">
        <v>5359</v>
      </c>
      <c r="E651" s="92" t="s">
        <v>117</v>
      </c>
      <c r="F651" s="92" t="s">
        <v>8080</v>
      </c>
      <c r="G651" s="92">
        <v>1</v>
      </c>
      <c r="H651" s="104">
        <v>167.1</v>
      </c>
      <c r="I651" s="95">
        <v>0.15</v>
      </c>
      <c r="J651" s="110">
        <f t="shared" si="10"/>
        <v>142.035</v>
      </c>
    </row>
    <row r="652" spans="1:10" ht="15.75" x14ac:dyDescent="0.25">
      <c r="A652" s="92">
        <v>648</v>
      </c>
      <c r="B652" s="93" t="s">
        <v>1324</v>
      </c>
      <c r="C652" s="92" t="s">
        <v>4932</v>
      </c>
      <c r="D652" s="92" t="s">
        <v>5359</v>
      </c>
      <c r="E652" s="92" t="s">
        <v>117</v>
      </c>
      <c r="F652" s="92" t="s">
        <v>8080</v>
      </c>
      <c r="G652" s="92">
        <v>1</v>
      </c>
      <c r="H652" s="104">
        <v>167.1</v>
      </c>
      <c r="I652" s="95">
        <v>0.15</v>
      </c>
      <c r="J652" s="110">
        <f t="shared" si="10"/>
        <v>142.035</v>
      </c>
    </row>
    <row r="653" spans="1:10" ht="15.75" x14ac:dyDescent="0.25">
      <c r="A653" s="92">
        <v>649</v>
      </c>
      <c r="B653" s="93" t="s">
        <v>1324</v>
      </c>
      <c r="C653" s="92" t="s">
        <v>4932</v>
      </c>
      <c r="D653" s="92" t="s">
        <v>5359</v>
      </c>
      <c r="E653" s="92" t="s">
        <v>117</v>
      </c>
      <c r="F653" s="92" t="s">
        <v>8080</v>
      </c>
      <c r="G653" s="92">
        <v>1</v>
      </c>
      <c r="H653" s="104">
        <v>167.1</v>
      </c>
      <c r="I653" s="95">
        <v>0.15</v>
      </c>
      <c r="J653" s="110">
        <f t="shared" si="10"/>
        <v>142.035</v>
      </c>
    </row>
    <row r="654" spans="1:10" ht="15.75" x14ac:dyDescent="0.25">
      <c r="A654" s="92">
        <v>650</v>
      </c>
      <c r="B654" s="93" t="s">
        <v>1324</v>
      </c>
      <c r="C654" s="92" t="s">
        <v>4933</v>
      </c>
      <c r="D654" s="92" t="s">
        <v>5362</v>
      </c>
      <c r="E654" s="92" t="s">
        <v>117</v>
      </c>
      <c r="F654" s="92" t="s">
        <v>8080</v>
      </c>
      <c r="G654" s="92">
        <v>1</v>
      </c>
      <c r="H654" s="104">
        <v>246.3</v>
      </c>
      <c r="I654" s="95">
        <v>0.15</v>
      </c>
      <c r="J654" s="110">
        <f t="shared" si="10"/>
        <v>209.35500000000002</v>
      </c>
    </row>
    <row r="655" spans="1:10" ht="15.75" x14ac:dyDescent="0.25">
      <c r="A655" s="92">
        <v>651</v>
      </c>
      <c r="B655" s="93" t="s">
        <v>1324</v>
      </c>
      <c r="C655" s="92" t="s">
        <v>4933</v>
      </c>
      <c r="D655" s="92" t="s">
        <v>5362</v>
      </c>
      <c r="E655" s="92" t="s">
        <v>117</v>
      </c>
      <c r="F655" s="92" t="s">
        <v>8080</v>
      </c>
      <c r="G655" s="92">
        <v>1</v>
      </c>
      <c r="H655" s="104">
        <v>246.3</v>
      </c>
      <c r="I655" s="95">
        <v>0.15</v>
      </c>
      <c r="J655" s="110">
        <f t="shared" si="10"/>
        <v>209.35500000000002</v>
      </c>
    </row>
    <row r="656" spans="1:10" ht="15.75" x14ac:dyDescent="0.25">
      <c r="A656" s="92">
        <v>652</v>
      </c>
      <c r="B656" s="93" t="s">
        <v>1324</v>
      </c>
      <c r="C656" s="92" t="s">
        <v>4934</v>
      </c>
      <c r="D656" s="92" t="s">
        <v>5368</v>
      </c>
      <c r="E656" s="92" t="s">
        <v>117</v>
      </c>
      <c r="F656" s="92" t="s">
        <v>8080</v>
      </c>
      <c r="G656" s="92">
        <v>1</v>
      </c>
      <c r="H656" s="104">
        <v>96.5</v>
      </c>
      <c r="I656" s="95">
        <v>0.15</v>
      </c>
      <c r="J656" s="110">
        <f t="shared" si="10"/>
        <v>82.024999999999991</v>
      </c>
    </row>
    <row r="657" spans="1:10" ht="15.75" x14ac:dyDescent="0.25">
      <c r="A657" s="92">
        <v>653</v>
      </c>
      <c r="B657" s="93" t="s">
        <v>1324</v>
      </c>
      <c r="C657" s="92" t="s">
        <v>4934</v>
      </c>
      <c r="D657" s="92" t="s">
        <v>5368</v>
      </c>
      <c r="E657" s="92" t="s">
        <v>117</v>
      </c>
      <c r="F657" s="92" t="s">
        <v>8080</v>
      </c>
      <c r="G657" s="92">
        <v>1</v>
      </c>
      <c r="H657" s="104">
        <v>96.5</v>
      </c>
      <c r="I657" s="95">
        <v>0.15</v>
      </c>
      <c r="J657" s="110">
        <f t="shared" si="10"/>
        <v>82.024999999999991</v>
      </c>
    </row>
    <row r="658" spans="1:10" ht="15.75" x14ac:dyDescent="0.25">
      <c r="A658" s="92">
        <v>654</v>
      </c>
      <c r="B658" s="93" t="s">
        <v>1324</v>
      </c>
      <c r="C658" s="92" t="s">
        <v>4934</v>
      </c>
      <c r="D658" s="92" t="s">
        <v>5368</v>
      </c>
      <c r="E658" s="92" t="s">
        <v>117</v>
      </c>
      <c r="F658" s="92" t="s">
        <v>8080</v>
      </c>
      <c r="G658" s="92">
        <v>1</v>
      </c>
      <c r="H658" s="104">
        <v>96.5</v>
      </c>
      <c r="I658" s="95">
        <v>0.15</v>
      </c>
      <c r="J658" s="110">
        <f t="shared" si="10"/>
        <v>82.024999999999991</v>
      </c>
    </row>
    <row r="659" spans="1:10" ht="15.75" x14ac:dyDescent="0.25">
      <c r="A659" s="92">
        <v>655</v>
      </c>
      <c r="B659" s="93" t="s">
        <v>1324</v>
      </c>
      <c r="C659" s="92" t="s">
        <v>4934</v>
      </c>
      <c r="D659" s="92" t="s">
        <v>5368</v>
      </c>
      <c r="E659" s="92" t="s">
        <v>117</v>
      </c>
      <c r="F659" s="92" t="s">
        <v>8080</v>
      </c>
      <c r="G659" s="92">
        <v>1</v>
      </c>
      <c r="H659" s="104">
        <v>96.5</v>
      </c>
      <c r="I659" s="95">
        <v>0.15</v>
      </c>
      <c r="J659" s="110">
        <f t="shared" si="10"/>
        <v>82.024999999999991</v>
      </c>
    </row>
    <row r="660" spans="1:10" ht="15.75" x14ac:dyDescent="0.25">
      <c r="A660" s="92">
        <v>656</v>
      </c>
      <c r="B660" s="93" t="s">
        <v>1324</v>
      </c>
      <c r="C660" s="92" t="s">
        <v>4934</v>
      </c>
      <c r="D660" s="92" t="s">
        <v>5368</v>
      </c>
      <c r="E660" s="92" t="s">
        <v>117</v>
      </c>
      <c r="F660" s="92" t="s">
        <v>8080</v>
      </c>
      <c r="G660" s="92">
        <v>1</v>
      </c>
      <c r="H660" s="104">
        <v>96.5</v>
      </c>
      <c r="I660" s="95">
        <v>0.15</v>
      </c>
      <c r="J660" s="110">
        <f t="shared" si="10"/>
        <v>82.024999999999991</v>
      </c>
    </row>
    <row r="661" spans="1:10" ht="15.75" x14ac:dyDescent="0.25">
      <c r="A661" s="92">
        <v>657</v>
      </c>
      <c r="B661" s="93" t="s">
        <v>1324</v>
      </c>
      <c r="C661" s="92" t="s">
        <v>4935</v>
      </c>
      <c r="D661" s="92" t="s">
        <v>5368</v>
      </c>
      <c r="E661" s="92" t="s">
        <v>117</v>
      </c>
      <c r="F661" s="92" t="s">
        <v>8080</v>
      </c>
      <c r="G661" s="92">
        <v>1</v>
      </c>
      <c r="H661" s="104">
        <v>178.9</v>
      </c>
      <c r="I661" s="95">
        <v>0.15</v>
      </c>
      <c r="J661" s="110">
        <f t="shared" si="10"/>
        <v>152.065</v>
      </c>
    </row>
    <row r="662" spans="1:10" ht="15.75" x14ac:dyDescent="0.25">
      <c r="A662" s="92">
        <v>658</v>
      </c>
      <c r="B662" s="93" t="s">
        <v>1324</v>
      </c>
      <c r="C662" s="92" t="s">
        <v>4935</v>
      </c>
      <c r="D662" s="92" t="s">
        <v>5368</v>
      </c>
      <c r="E662" s="92" t="s">
        <v>117</v>
      </c>
      <c r="F662" s="92" t="s">
        <v>8080</v>
      </c>
      <c r="G662" s="92">
        <v>1</v>
      </c>
      <c r="H662" s="104">
        <v>178.9</v>
      </c>
      <c r="I662" s="95">
        <v>0.15</v>
      </c>
      <c r="J662" s="110">
        <f t="shared" si="10"/>
        <v>152.065</v>
      </c>
    </row>
    <row r="663" spans="1:10" ht="15.75" x14ac:dyDescent="0.25">
      <c r="A663" s="92">
        <v>659</v>
      </c>
      <c r="B663" s="93" t="s">
        <v>1324</v>
      </c>
      <c r="C663" s="92" t="s">
        <v>4935</v>
      </c>
      <c r="D663" s="92" t="s">
        <v>5368</v>
      </c>
      <c r="E663" s="92" t="s">
        <v>117</v>
      </c>
      <c r="F663" s="92" t="s">
        <v>8080</v>
      </c>
      <c r="G663" s="92">
        <v>1</v>
      </c>
      <c r="H663" s="104">
        <v>178.9</v>
      </c>
      <c r="I663" s="95">
        <v>0.15</v>
      </c>
      <c r="J663" s="110">
        <f t="shared" si="10"/>
        <v>152.065</v>
      </c>
    </row>
    <row r="664" spans="1:10" ht="15.75" x14ac:dyDescent="0.25">
      <c r="A664" s="92">
        <v>660</v>
      </c>
      <c r="B664" s="93" t="s">
        <v>1324</v>
      </c>
      <c r="C664" s="92" t="s">
        <v>4935</v>
      </c>
      <c r="D664" s="92" t="s">
        <v>5368</v>
      </c>
      <c r="E664" s="92" t="s">
        <v>117</v>
      </c>
      <c r="F664" s="92" t="s">
        <v>8080</v>
      </c>
      <c r="G664" s="92">
        <v>1</v>
      </c>
      <c r="H664" s="104">
        <v>178.9</v>
      </c>
      <c r="I664" s="95">
        <v>0.15</v>
      </c>
      <c r="J664" s="110">
        <f t="shared" si="10"/>
        <v>152.065</v>
      </c>
    </row>
    <row r="665" spans="1:10" ht="15.75" x14ac:dyDescent="0.25">
      <c r="A665" s="92">
        <v>661</v>
      </c>
      <c r="B665" s="93" t="s">
        <v>1324</v>
      </c>
      <c r="C665" s="92" t="s">
        <v>4935</v>
      </c>
      <c r="D665" s="92" t="s">
        <v>5368</v>
      </c>
      <c r="E665" s="92" t="s">
        <v>117</v>
      </c>
      <c r="F665" s="92" t="s">
        <v>8080</v>
      </c>
      <c r="G665" s="92">
        <v>1</v>
      </c>
      <c r="H665" s="104">
        <v>178.9</v>
      </c>
      <c r="I665" s="95">
        <v>0.15</v>
      </c>
      <c r="J665" s="110">
        <f t="shared" si="10"/>
        <v>152.065</v>
      </c>
    </row>
    <row r="666" spans="1:10" ht="15.75" x14ac:dyDescent="0.25">
      <c r="A666" s="92">
        <v>662</v>
      </c>
      <c r="B666" s="93" t="s">
        <v>1324</v>
      </c>
      <c r="C666" s="92" t="s">
        <v>4936</v>
      </c>
      <c r="D666" s="92" t="s">
        <v>5371</v>
      </c>
      <c r="E666" s="92" t="s">
        <v>117</v>
      </c>
      <c r="F666" s="92" t="s">
        <v>8080</v>
      </c>
      <c r="G666" s="92">
        <v>1</v>
      </c>
      <c r="H666" s="104">
        <v>155.6</v>
      </c>
      <c r="I666" s="95">
        <v>0.15</v>
      </c>
      <c r="J666" s="110">
        <f t="shared" si="10"/>
        <v>132.26</v>
      </c>
    </row>
    <row r="667" spans="1:10" ht="15.75" x14ac:dyDescent="0.25">
      <c r="A667" s="92">
        <v>663</v>
      </c>
      <c r="B667" s="93" t="s">
        <v>1324</v>
      </c>
      <c r="C667" s="92" t="s">
        <v>4936</v>
      </c>
      <c r="D667" s="92" t="s">
        <v>5371</v>
      </c>
      <c r="E667" s="92" t="s">
        <v>117</v>
      </c>
      <c r="F667" s="92" t="s">
        <v>8080</v>
      </c>
      <c r="G667" s="92">
        <v>1</v>
      </c>
      <c r="H667" s="104">
        <v>155.6</v>
      </c>
      <c r="I667" s="95">
        <v>0.15</v>
      </c>
      <c r="J667" s="110">
        <f t="shared" si="10"/>
        <v>132.26</v>
      </c>
    </row>
    <row r="668" spans="1:10" ht="15.75" x14ac:dyDescent="0.25">
      <c r="A668" s="92">
        <v>664</v>
      </c>
      <c r="B668" s="93" t="s">
        <v>1324</v>
      </c>
      <c r="C668" s="92" t="s">
        <v>4936</v>
      </c>
      <c r="D668" s="92" t="s">
        <v>5371</v>
      </c>
      <c r="E668" s="92" t="s">
        <v>117</v>
      </c>
      <c r="F668" s="92" t="s">
        <v>8080</v>
      </c>
      <c r="G668" s="92">
        <v>1</v>
      </c>
      <c r="H668" s="104">
        <v>155.6</v>
      </c>
      <c r="I668" s="95">
        <v>0.15</v>
      </c>
      <c r="J668" s="110">
        <f t="shared" si="10"/>
        <v>132.26</v>
      </c>
    </row>
    <row r="669" spans="1:10" ht="15.75" x14ac:dyDescent="0.25">
      <c r="A669" s="92">
        <v>665</v>
      </c>
      <c r="B669" s="93" t="s">
        <v>1324</v>
      </c>
      <c r="C669" s="92" t="s">
        <v>4936</v>
      </c>
      <c r="D669" s="92" t="s">
        <v>5371</v>
      </c>
      <c r="E669" s="92" t="s">
        <v>117</v>
      </c>
      <c r="F669" s="92" t="s">
        <v>8080</v>
      </c>
      <c r="G669" s="92">
        <v>1</v>
      </c>
      <c r="H669" s="104">
        <v>155.6</v>
      </c>
      <c r="I669" s="95">
        <v>0.15</v>
      </c>
      <c r="J669" s="110">
        <f t="shared" si="10"/>
        <v>132.26</v>
      </c>
    </row>
    <row r="670" spans="1:10" ht="15.75" x14ac:dyDescent="0.25">
      <c r="A670" s="92">
        <v>666</v>
      </c>
      <c r="B670" s="93" t="s">
        <v>1324</v>
      </c>
      <c r="C670" s="92" t="s">
        <v>4936</v>
      </c>
      <c r="D670" s="92" t="s">
        <v>5371</v>
      </c>
      <c r="E670" s="92" t="s">
        <v>117</v>
      </c>
      <c r="F670" s="92" t="s">
        <v>8080</v>
      </c>
      <c r="G670" s="92">
        <v>1</v>
      </c>
      <c r="H670" s="104">
        <v>155.6</v>
      </c>
      <c r="I670" s="95">
        <v>0.15</v>
      </c>
      <c r="J670" s="110">
        <f t="shared" si="10"/>
        <v>132.26</v>
      </c>
    </row>
    <row r="671" spans="1:10" ht="15.75" x14ac:dyDescent="0.25">
      <c r="A671" s="92">
        <v>667</v>
      </c>
      <c r="B671" s="93" t="s">
        <v>1324</v>
      </c>
      <c r="C671" s="92" t="s">
        <v>4937</v>
      </c>
      <c r="D671" s="92" t="s">
        <v>5372</v>
      </c>
      <c r="E671" s="92" t="s">
        <v>117</v>
      </c>
      <c r="F671" s="92" t="s">
        <v>8080</v>
      </c>
      <c r="G671" s="92">
        <v>1</v>
      </c>
      <c r="H671" s="104">
        <v>164.8</v>
      </c>
      <c r="I671" s="95">
        <v>0.15</v>
      </c>
      <c r="J671" s="110">
        <f t="shared" si="10"/>
        <v>140.08000000000001</v>
      </c>
    </row>
    <row r="672" spans="1:10" ht="15.75" x14ac:dyDescent="0.25">
      <c r="A672" s="92">
        <v>668</v>
      </c>
      <c r="B672" s="93" t="s">
        <v>1324</v>
      </c>
      <c r="C672" s="92" t="s">
        <v>4937</v>
      </c>
      <c r="D672" s="92" t="s">
        <v>5372</v>
      </c>
      <c r="E672" s="92" t="s">
        <v>117</v>
      </c>
      <c r="F672" s="92" t="s">
        <v>8080</v>
      </c>
      <c r="G672" s="92">
        <v>1</v>
      </c>
      <c r="H672" s="104">
        <v>164.8</v>
      </c>
      <c r="I672" s="95">
        <v>0.15</v>
      </c>
      <c r="J672" s="110">
        <f t="shared" si="10"/>
        <v>140.08000000000001</v>
      </c>
    </row>
    <row r="673" spans="1:10" ht="15.75" x14ac:dyDescent="0.25">
      <c r="A673" s="92">
        <v>669</v>
      </c>
      <c r="B673" s="93" t="s">
        <v>1324</v>
      </c>
      <c r="C673" s="92" t="s">
        <v>4938</v>
      </c>
      <c r="D673" s="92" t="s">
        <v>5373</v>
      </c>
      <c r="E673" s="92" t="s">
        <v>117</v>
      </c>
      <c r="F673" s="92" t="s">
        <v>8080</v>
      </c>
      <c r="G673" s="92">
        <v>1</v>
      </c>
      <c r="H673" s="104">
        <v>226</v>
      </c>
      <c r="I673" s="95">
        <v>0.15</v>
      </c>
      <c r="J673" s="110">
        <f t="shared" si="10"/>
        <v>192.1</v>
      </c>
    </row>
    <row r="674" spans="1:10" ht="15.75" x14ac:dyDescent="0.25">
      <c r="A674" s="92">
        <v>670</v>
      </c>
      <c r="B674" s="93" t="s">
        <v>1324</v>
      </c>
      <c r="C674" s="92" t="s">
        <v>4938</v>
      </c>
      <c r="D674" s="92" t="s">
        <v>5373</v>
      </c>
      <c r="E674" s="92" t="s">
        <v>117</v>
      </c>
      <c r="F674" s="92" t="s">
        <v>8080</v>
      </c>
      <c r="G674" s="92">
        <v>1</v>
      </c>
      <c r="H674" s="104">
        <v>226</v>
      </c>
      <c r="I674" s="95">
        <v>0.15</v>
      </c>
      <c r="J674" s="110">
        <f t="shared" si="10"/>
        <v>192.1</v>
      </c>
    </row>
    <row r="675" spans="1:10" ht="15.75" x14ac:dyDescent="0.25">
      <c r="A675" s="92">
        <v>671</v>
      </c>
      <c r="B675" s="93" t="s">
        <v>1324</v>
      </c>
      <c r="C675" s="92" t="s">
        <v>4938</v>
      </c>
      <c r="D675" s="92" t="s">
        <v>5373</v>
      </c>
      <c r="E675" s="92" t="s">
        <v>117</v>
      </c>
      <c r="F675" s="92" t="s">
        <v>8080</v>
      </c>
      <c r="G675" s="92">
        <v>1</v>
      </c>
      <c r="H675" s="104">
        <v>226</v>
      </c>
      <c r="I675" s="95">
        <v>0.15</v>
      </c>
      <c r="J675" s="110">
        <f t="shared" si="10"/>
        <v>192.1</v>
      </c>
    </row>
    <row r="676" spans="1:10" ht="15.75" x14ac:dyDescent="0.25">
      <c r="A676" s="92">
        <v>672</v>
      </c>
      <c r="B676" s="93" t="s">
        <v>1324</v>
      </c>
      <c r="C676" s="92" t="s">
        <v>4938</v>
      </c>
      <c r="D676" s="92" t="s">
        <v>5373</v>
      </c>
      <c r="E676" s="92" t="s">
        <v>117</v>
      </c>
      <c r="F676" s="92" t="s">
        <v>8080</v>
      </c>
      <c r="G676" s="92">
        <v>1</v>
      </c>
      <c r="H676" s="104">
        <v>226</v>
      </c>
      <c r="I676" s="95">
        <v>0.15</v>
      </c>
      <c r="J676" s="110">
        <f t="shared" si="10"/>
        <v>192.1</v>
      </c>
    </row>
    <row r="677" spans="1:10" ht="15.75" x14ac:dyDescent="0.25">
      <c r="A677" s="92">
        <v>673</v>
      </c>
      <c r="B677" s="93" t="s">
        <v>1324</v>
      </c>
      <c r="C677" s="92" t="s">
        <v>4939</v>
      </c>
      <c r="D677" s="92" t="s">
        <v>5374</v>
      </c>
      <c r="E677" s="92" t="s">
        <v>117</v>
      </c>
      <c r="F677" s="92" t="s">
        <v>8080</v>
      </c>
      <c r="G677" s="92">
        <v>1</v>
      </c>
      <c r="H677" s="104">
        <v>193.2</v>
      </c>
      <c r="I677" s="95">
        <v>0.15</v>
      </c>
      <c r="J677" s="110">
        <f t="shared" si="10"/>
        <v>164.22</v>
      </c>
    </row>
    <row r="678" spans="1:10" ht="15.75" x14ac:dyDescent="0.25">
      <c r="A678" s="92">
        <v>674</v>
      </c>
      <c r="B678" s="93" t="s">
        <v>1324</v>
      </c>
      <c r="C678" s="92" t="s">
        <v>4939</v>
      </c>
      <c r="D678" s="92" t="s">
        <v>5374</v>
      </c>
      <c r="E678" s="92" t="s">
        <v>117</v>
      </c>
      <c r="F678" s="92" t="s">
        <v>8080</v>
      </c>
      <c r="G678" s="92">
        <v>1</v>
      </c>
      <c r="H678" s="104">
        <v>193.2</v>
      </c>
      <c r="I678" s="95">
        <v>0.15</v>
      </c>
      <c r="J678" s="110">
        <f t="shared" si="10"/>
        <v>164.22</v>
      </c>
    </row>
    <row r="679" spans="1:10" ht="15.75" x14ac:dyDescent="0.25">
      <c r="A679" s="92">
        <v>675</v>
      </c>
      <c r="B679" s="93" t="s">
        <v>1324</v>
      </c>
      <c r="C679" s="92" t="s">
        <v>4939</v>
      </c>
      <c r="D679" s="92" t="s">
        <v>5374</v>
      </c>
      <c r="E679" s="92" t="s">
        <v>117</v>
      </c>
      <c r="F679" s="92" t="s">
        <v>8080</v>
      </c>
      <c r="G679" s="92">
        <v>1</v>
      </c>
      <c r="H679" s="104">
        <v>193.2</v>
      </c>
      <c r="I679" s="95">
        <v>0.15</v>
      </c>
      <c r="J679" s="110">
        <f t="shared" si="10"/>
        <v>164.22</v>
      </c>
    </row>
    <row r="680" spans="1:10" ht="15.75" x14ac:dyDescent="0.25">
      <c r="A680" s="92">
        <v>676</v>
      </c>
      <c r="B680" s="93" t="s">
        <v>1324</v>
      </c>
      <c r="C680" s="92" t="s">
        <v>4939</v>
      </c>
      <c r="D680" s="92" t="s">
        <v>5374</v>
      </c>
      <c r="E680" s="92" t="s">
        <v>117</v>
      </c>
      <c r="F680" s="92" t="s">
        <v>8080</v>
      </c>
      <c r="G680" s="92">
        <v>1</v>
      </c>
      <c r="H680" s="104">
        <v>193.2</v>
      </c>
      <c r="I680" s="95">
        <v>0.15</v>
      </c>
      <c r="J680" s="110">
        <f t="shared" si="10"/>
        <v>164.22</v>
      </c>
    </row>
    <row r="681" spans="1:10" ht="15.75" x14ac:dyDescent="0.25">
      <c r="A681" s="92">
        <v>677</v>
      </c>
      <c r="B681" s="93" t="s">
        <v>1324</v>
      </c>
      <c r="C681" s="92" t="s">
        <v>4940</v>
      </c>
      <c r="D681" s="92" t="s">
        <v>5364</v>
      </c>
      <c r="E681" s="92" t="s">
        <v>117</v>
      </c>
      <c r="F681" s="92" t="s">
        <v>8080</v>
      </c>
      <c r="G681" s="92">
        <v>1</v>
      </c>
      <c r="H681" s="104">
        <v>147.30000000000001</v>
      </c>
      <c r="I681" s="95">
        <v>0.15</v>
      </c>
      <c r="J681" s="110">
        <f t="shared" si="10"/>
        <v>125.20500000000001</v>
      </c>
    </row>
    <row r="682" spans="1:10" ht="15.75" x14ac:dyDescent="0.25">
      <c r="A682" s="92">
        <v>678</v>
      </c>
      <c r="B682" s="93" t="s">
        <v>1324</v>
      </c>
      <c r="C682" s="92" t="s">
        <v>4940</v>
      </c>
      <c r="D682" s="92" t="s">
        <v>5364</v>
      </c>
      <c r="E682" s="92" t="s">
        <v>117</v>
      </c>
      <c r="F682" s="92" t="s">
        <v>8080</v>
      </c>
      <c r="G682" s="92">
        <v>1</v>
      </c>
      <c r="H682" s="104">
        <v>147.30000000000001</v>
      </c>
      <c r="I682" s="95">
        <v>0.15</v>
      </c>
      <c r="J682" s="110">
        <f t="shared" si="10"/>
        <v>125.20500000000001</v>
      </c>
    </row>
    <row r="683" spans="1:10" ht="15.75" x14ac:dyDescent="0.25">
      <c r="A683" s="92">
        <v>679</v>
      </c>
      <c r="B683" s="93" t="s">
        <v>1324</v>
      </c>
      <c r="C683" s="92" t="s">
        <v>4941</v>
      </c>
      <c r="D683" s="92" t="s">
        <v>5365</v>
      </c>
      <c r="E683" s="92" t="s">
        <v>117</v>
      </c>
      <c r="F683" s="92" t="s">
        <v>8080</v>
      </c>
      <c r="G683" s="92">
        <v>1</v>
      </c>
      <c r="H683" s="104">
        <v>225.6</v>
      </c>
      <c r="I683" s="95">
        <v>0.15</v>
      </c>
      <c r="J683" s="110">
        <f t="shared" si="10"/>
        <v>191.76</v>
      </c>
    </row>
    <row r="684" spans="1:10" ht="15.75" x14ac:dyDescent="0.25">
      <c r="A684" s="92">
        <v>680</v>
      </c>
      <c r="B684" s="93" t="s">
        <v>1324</v>
      </c>
      <c r="C684" s="92" t="s">
        <v>4941</v>
      </c>
      <c r="D684" s="92" t="s">
        <v>5365</v>
      </c>
      <c r="E684" s="92" t="s">
        <v>117</v>
      </c>
      <c r="F684" s="92" t="s">
        <v>8080</v>
      </c>
      <c r="G684" s="92">
        <v>1</v>
      </c>
      <c r="H684" s="104">
        <v>225.6</v>
      </c>
      <c r="I684" s="95">
        <v>0.15</v>
      </c>
      <c r="J684" s="110">
        <f t="shared" si="10"/>
        <v>191.76</v>
      </c>
    </row>
    <row r="685" spans="1:10" ht="15.75" x14ac:dyDescent="0.25">
      <c r="A685" s="92">
        <v>681</v>
      </c>
      <c r="B685" s="93" t="s">
        <v>1324</v>
      </c>
      <c r="C685" s="92" t="s">
        <v>4942</v>
      </c>
      <c r="D685" s="92" t="s">
        <v>5366</v>
      </c>
      <c r="E685" s="92" t="s">
        <v>117</v>
      </c>
      <c r="F685" s="92" t="s">
        <v>8080</v>
      </c>
      <c r="G685" s="92">
        <v>1</v>
      </c>
      <c r="H685" s="104">
        <v>178.2</v>
      </c>
      <c r="I685" s="95">
        <v>0.15</v>
      </c>
      <c r="J685" s="110">
        <f t="shared" si="10"/>
        <v>151.47</v>
      </c>
    </row>
    <row r="686" spans="1:10" ht="15.75" x14ac:dyDescent="0.25">
      <c r="A686" s="92">
        <v>682</v>
      </c>
      <c r="B686" s="93" t="s">
        <v>1324</v>
      </c>
      <c r="C686" s="92" t="s">
        <v>4942</v>
      </c>
      <c r="D686" s="92" t="s">
        <v>5366</v>
      </c>
      <c r="E686" s="92" t="s">
        <v>117</v>
      </c>
      <c r="F686" s="92" t="s">
        <v>8080</v>
      </c>
      <c r="G686" s="92">
        <v>1</v>
      </c>
      <c r="H686" s="104">
        <v>178.2</v>
      </c>
      <c r="I686" s="95">
        <v>0.15</v>
      </c>
      <c r="J686" s="110">
        <f t="shared" si="10"/>
        <v>151.47</v>
      </c>
    </row>
    <row r="687" spans="1:10" ht="15.75" x14ac:dyDescent="0.25">
      <c r="A687" s="92">
        <v>683</v>
      </c>
      <c r="B687" s="93" t="s">
        <v>1324</v>
      </c>
      <c r="C687" s="92" t="s">
        <v>4943</v>
      </c>
      <c r="D687" s="92" t="s">
        <v>5367</v>
      </c>
      <c r="E687" s="92" t="s">
        <v>117</v>
      </c>
      <c r="F687" s="92" t="s">
        <v>8080</v>
      </c>
      <c r="G687" s="92">
        <v>1</v>
      </c>
      <c r="H687" s="104">
        <v>176.1</v>
      </c>
      <c r="I687" s="95">
        <v>0.15</v>
      </c>
      <c r="J687" s="110">
        <f t="shared" si="10"/>
        <v>149.685</v>
      </c>
    </row>
    <row r="688" spans="1:10" ht="15.75" x14ac:dyDescent="0.25">
      <c r="A688" s="92">
        <v>684</v>
      </c>
      <c r="B688" s="93" t="s">
        <v>1324</v>
      </c>
      <c r="C688" s="92" t="s">
        <v>4943</v>
      </c>
      <c r="D688" s="92" t="s">
        <v>5367</v>
      </c>
      <c r="E688" s="92" t="s">
        <v>117</v>
      </c>
      <c r="F688" s="92" t="s">
        <v>8080</v>
      </c>
      <c r="G688" s="92">
        <v>1</v>
      </c>
      <c r="H688" s="104">
        <v>176.1</v>
      </c>
      <c r="I688" s="95">
        <v>0.15</v>
      </c>
      <c r="J688" s="110">
        <f t="shared" si="10"/>
        <v>149.685</v>
      </c>
    </row>
    <row r="689" spans="1:10" ht="15.75" x14ac:dyDescent="0.25">
      <c r="A689" s="92">
        <v>685</v>
      </c>
      <c r="B689" s="93" t="s">
        <v>1324</v>
      </c>
      <c r="C689" s="92" t="s">
        <v>4944</v>
      </c>
      <c r="D689" s="92" t="s">
        <v>5375</v>
      </c>
      <c r="E689" s="92" t="s">
        <v>117</v>
      </c>
      <c r="F689" s="92" t="s">
        <v>8080</v>
      </c>
      <c r="G689" s="92">
        <v>1</v>
      </c>
      <c r="H689" s="104">
        <v>175.1</v>
      </c>
      <c r="I689" s="95">
        <v>0.15</v>
      </c>
      <c r="J689" s="110">
        <f t="shared" si="10"/>
        <v>148.83499999999998</v>
      </c>
    </row>
    <row r="690" spans="1:10" ht="15.75" x14ac:dyDescent="0.25">
      <c r="A690" s="92">
        <v>686</v>
      </c>
      <c r="B690" s="93" t="s">
        <v>1324</v>
      </c>
      <c r="C690" s="92" t="s">
        <v>4944</v>
      </c>
      <c r="D690" s="92" t="s">
        <v>5375</v>
      </c>
      <c r="E690" s="92" t="s">
        <v>117</v>
      </c>
      <c r="F690" s="92" t="s">
        <v>8080</v>
      </c>
      <c r="G690" s="92">
        <v>1</v>
      </c>
      <c r="H690" s="104">
        <v>175.1</v>
      </c>
      <c r="I690" s="95">
        <v>0.15</v>
      </c>
      <c r="J690" s="110">
        <f t="shared" si="10"/>
        <v>148.83499999999998</v>
      </c>
    </row>
    <row r="691" spans="1:10" ht="15.75" x14ac:dyDescent="0.25">
      <c r="A691" s="92">
        <v>687</v>
      </c>
      <c r="B691" s="93" t="s">
        <v>1324</v>
      </c>
      <c r="C691" s="92" t="s">
        <v>4945</v>
      </c>
      <c r="D691" s="92" t="s">
        <v>5376</v>
      </c>
      <c r="E691" s="92" t="s">
        <v>117</v>
      </c>
      <c r="F691" s="92" t="s">
        <v>8080</v>
      </c>
      <c r="G691" s="92">
        <v>1</v>
      </c>
      <c r="H691" s="104">
        <v>175.1</v>
      </c>
      <c r="I691" s="95">
        <v>0.15</v>
      </c>
      <c r="J691" s="110">
        <f t="shared" si="10"/>
        <v>148.83499999999998</v>
      </c>
    </row>
    <row r="692" spans="1:10" ht="15.75" x14ac:dyDescent="0.25">
      <c r="A692" s="92">
        <v>688</v>
      </c>
      <c r="B692" s="93" t="s">
        <v>1324</v>
      </c>
      <c r="C692" s="92" t="s">
        <v>4945</v>
      </c>
      <c r="D692" s="92" t="s">
        <v>5376</v>
      </c>
      <c r="E692" s="92" t="s">
        <v>117</v>
      </c>
      <c r="F692" s="92" t="s">
        <v>8080</v>
      </c>
      <c r="G692" s="92">
        <v>1</v>
      </c>
      <c r="H692" s="104">
        <v>175.1</v>
      </c>
      <c r="I692" s="95">
        <v>0.15</v>
      </c>
      <c r="J692" s="110">
        <f t="shared" si="10"/>
        <v>148.83499999999998</v>
      </c>
    </row>
    <row r="693" spans="1:10" ht="15.75" x14ac:dyDescent="0.25">
      <c r="A693" s="92">
        <v>689</v>
      </c>
      <c r="B693" s="93" t="s">
        <v>1324</v>
      </c>
      <c r="C693" s="92" t="s">
        <v>4946</v>
      </c>
      <c r="D693" s="92" t="s">
        <v>5368</v>
      </c>
      <c r="E693" s="92" t="s">
        <v>117</v>
      </c>
      <c r="F693" s="92" t="s">
        <v>8080</v>
      </c>
      <c r="G693" s="92">
        <v>1</v>
      </c>
      <c r="H693" s="104">
        <v>178.9</v>
      </c>
      <c r="I693" s="95">
        <v>0.15</v>
      </c>
      <c r="J693" s="110">
        <f t="shared" si="10"/>
        <v>152.065</v>
      </c>
    </row>
    <row r="694" spans="1:10" ht="15.75" x14ac:dyDescent="0.25">
      <c r="A694" s="92">
        <v>690</v>
      </c>
      <c r="B694" s="93" t="s">
        <v>1324</v>
      </c>
      <c r="C694" s="92" t="s">
        <v>4947</v>
      </c>
      <c r="D694" s="92" t="s">
        <v>5373</v>
      </c>
      <c r="E694" s="92" t="s">
        <v>117</v>
      </c>
      <c r="F694" s="92" t="s">
        <v>8080</v>
      </c>
      <c r="G694" s="92">
        <v>1</v>
      </c>
      <c r="H694" s="104">
        <v>226</v>
      </c>
      <c r="I694" s="95">
        <v>0.15</v>
      </c>
      <c r="J694" s="110">
        <f t="shared" si="10"/>
        <v>192.1</v>
      </c>
    </row>
    <row r="695" spans="1:10" ht="15.75" x14ac:dyDescent="0.25">
      <c r="A695" s="92">
        <v>691</v>
      </c>
      <c r="B695" s="93" t="s">
        <v>1324</v>
      </c>
      <c r="C695" s="92" t="s">
        <v>4948</v>
      </c>
      <c r="D695" s="92" t="s">
        <v>5377</v>
      </c>
      <c r="E695" s="92" t="s">
        <v>117</v>
      </c>
      <c r="F695" s="92" t="s">
        <v>8080</v>
      </c>
      <c r="G695" s="92">
        <v>1</v>
      </c>
      <c r="H695" s="104">
        <v>141.80000000000001</v>
      </c>
      <c r="I695" s="95">
        <v>0.15</v>
      </c>
      <c r="J695" s="110">
        <f t="shared" si="10"/>
        <v>120.53</v>
      </c>
    </row>
    <row r="696" spans="1:10" ht="15.75" x14ac:dyDescent="0.25">
      <c r="A696" s="92">
        <v>692</v>
      </c>
      <c r="B696" s="93" t="s">
        <v>1324</v>
      </c>
      <c r="C696" s="92" t="s">
        <v>4948</v>
      </c>
      <c r="D696" s="92" t="s">
        <v>5377</v>
      </c>
      <c r="E696" s="92" t="s">
        <v>117</v>
      </c>
      <c r="F696" s="92" t="s">
        <v>8080</v>
      </c>
      <c r="G696" s="92">
        <v>1</v>
      </c>
      <c r="H696" s="104">
        <v>141.80000000000001</v>
      </c>
      <c r="I696" s="95">
        <v>0.15</v>
      </c>
      <c r="J696" s="110">
        <f t="shared" si="10"/>
        <v>120.53</v>
      </c>
    </row>
    <row r="697" spans="1:10" ht="15.75" x14ac:dyDescent="0.25">
      <c r="A697" s="92">
        <v>693</v>
      </c>
      <c r="B697" s="93" t="s">
        <v>1324</v>
      </c>
      <c r="C697" s="92" t="s">
        <v>4956</v>
      </c>
      <c r="D697" s="92" t="s">
        <v>5359</v>
      </c>
      <c r="E697" s="92" t="s">
        <v>117</v>
      </c>
      <c r="F697" s="92" t="s">
        <v>8080</v>
      </c>
      <c r="G697" s="92">
        <v>1</v>
      </c>
      <c r="H697" s="104">
        <v>90.2</v>
      </c>
      <c r="I697" s="95">
        <v>0.15</v>
      </c>
      <c r="J697" s="110">
        <f t="shared" si="10"/>
        <v>76.67</v>
      </c>
    </row>
    <row r="698" spans="1:10" ht="15.75" x14ac:dyDescent="0.25">
      <c r="A698" s="92">
        <v>694</v>
      </c>
      <c r="B698" s="93" t="s">
        <v>1324</v>
      </c>
      <c r="C698" s="92" t="s">
        <v>4956</v>
      </c>
      <c r="D698" s="92" t="s">
        <v>5359</v>
      </c>
      <c r="E698" s="92" t="s">
        <v>117</v>
      </c>
      <c r="F698" s="92" t="s">
        <v>8080</v>
      </c>
      <c r="G698" s="92">
        <v>1</v>
      </c>
      <c r="H698" s="104">
        <v>90.2</v>
      </c>
      <c r="I698" s="95">
        <v>0.15</v>
      </c>
      <c r="J698" s="110">
        <f t="shared" si="10"/>
        <v>76.67</v>
      </c>
    </row>
    <row r="699" spans="1:10" ht="15.75" x14ac:dyDescent="0.25">
      <c r="A699" s="92">
        <v>695</v>
      </c>
      <c r="B699" s="93" t="s">
        <v>1324</v>
      </c>
      <c r="C699" s="92" t="s">
        <v>4957</v>
      </c>
      <c r="D699" s="92" t="s">
        <v>5360</v>
      </c>
      <c r="E699" s="92" t="s">
        <v>117</v>
      </c>
      <c r="F699" s="92" t="s">
        <v>8080</v>
      </c>
      <c r="G699" s="92">
        <v>1</v>
      </c>
      <c r="H699" s="104">
        <v>145.30000000000001</v>
      </c>
      <c r="I699" s="95">
        <v>0.15</v>
      </c>
      <c r="J699" s="110">
        <f t="shared" si="10"/>
        <v>123.50500000000001</v>
      </c>
    </row>
    <row r="700" spans="1:10" ht="15.75" x14ac:dyDescent="0.25">
      <c r="A700" s="92">
        <v>696</v>
      </c>
      <c r="B700" s="93" t="s">
        <v>1324</v>
      </c>
      <c r="C700" s="92" t="s">
        <v>4957</v>
      </c>
      <c r="D700" s="92" t="s">
        <v>5360</v>
      </c>
      <c r="E700" s="92" t="s">
        <v>117</v>
      </c>
      <c r="F700" s="92" t="s">
        <v>8080</v>
      </c>
      <c r="G700" s="92">
        <v>1</v>
      </c>
      <c r="H700" s="104">
        <v>145.30000000000001</v>
      </c>
      <c r="I700" s="95">
        <v>0.15</v>
      </c>
      <c r="J700" s="110">
        <f t="shared" si="10"/>
        <v>123.50500000000001</v>
      </c>
    </row>
    <row r="701" spans="1:10" ht="15.75" x14ac:dyDescent="0.25">
      <c r="A701" s="92">
        <v>697</v>
      </c>
      <c r="B701" s="93" t="s">
        <v>1324</v>
      </c>
      <c r="C701" s="92" t="s">
        <v>4958</v>
      </c>
      <c r="D701" s="92" t="s">
        <v>5359</v>
      </c>
      <c r="E701" s="92" t="s">
        <v>117</v>
      </c>
      <c r="F701" s="92" t="s">
        <v>8080</v>
      </c>
      <c r="G701" s="92">
        <v>1</v>
      </c>
      <c r="H701" s="104">
        <v>167.1</v>
      </c>
      <c r="I701" s="95">
        <v>0.15</v>
      </c>
      <c r="J701" s="110">
        <f t="shared" si="10"/>
        <v>142.035</v>
      </c>
    </row>
    <row r="702" spans="1:10" ht="15.75" x14ac:dyDescent="0.25">
      <c r="A702" s="92">
        <v>698</v>
      </c>
      <c r="B702" s="93" t="s">
        <v>1324</v>
      </c>
      <c r="C702" s="92" t="s">
        <v>4959</v>
      </c>
      <c r="D702" s="92" t="s">
        <v>5362</v>
      </c>
      <c r="E702" s="92" t="s">
        <v>117</v>
      </c>
      <c r="F702" s="92" t="s">
        <v>8080</v>
      </c>
      <c r="G702" s="92">
        <v>1</v>
      </c>
      <c r="H702" s="104">
        <v>246.3</v>
      </c>
      <c r="I702" s="95">
        <v>0.15</v>
      </c>
      <c r="J702" s="110">
        <f t="shared" si="10"/>
        <v>209.35500000000002</v>
      </c>
    </row>
    <row r="703" spans="1:10" ht="15.75" x14ac:dyDescent="0.25">
      <c r="A703" s="92">
        <v>699</v>
      </c>
      <c r="B703" s="93" t="s">
        <v>1324</v>
      </c>
      <c r="C703" s="92" t="s">
        <v>4960</v>
      </c>
      <c r="D703" s="92" t="s">
        <v>5252</v>
      </c>
      <c r="E703" s="92" t="s">
        <v>117</v>
      </c>
      <c r="F703" s="92" t="s">
        <v>8080</v>
      </c>
      <c r="G703" s="92">
        <v>1</v>
      </c>
      <c r="H703" s="104">
        <v>158</v>
      </c>
      <c r="I703" s="95">
        <v>0.15</v>
      </c>
      <c r="J703" s="110">
        <f t="shared" si="10"/>
        <v>134.29999999999998</v>
      </c>
    </row>
    <row r="704" spans="1:10" ht="15.75" x14ac:dyDescent="0.25">
      <c r="A704" s="92">
        <v>700</v>
      </c>
      <c r="B704" s="93" t="s">
        <v>1324</v>
      </c>
      <c r="C704" s="92" t="s">
        <v>4961</v>
      </c>
      <c r="D704" s="92" t="s">
        <v>5378</v>
      </c>
      <c r="E704" s="92" t="s">
        <v>117</v>
      </c>
      <c r="F704" s="92" t="s">
        <v>8080</v>
      </c>
      <c r="G704" s="92">
        <v>1</v>
      </c>
      <c r="H704" s="104">
        <v>158</v>
      </c>
      <c r="I704" s="95">
        <v>0.15</v>
      </c>
      <c r="J704" s="110">
        <f t="shared" si="10"/>
        <v>134.29999999999998</v>
      </c>
    </row>
    <row r="705" spans="1:10" ht="15.75" x14ac:dyDescent="0.25">
      <c r="A705" s="92">
        <v>701</v>
      </c>
      <c r="B705" s="93" t="s">
        <v>1324</v>
      </c>
      <c r="C705" s="92" t="s">
        <v>4962</v>
      </c>
      <c r="D705" s="92" t="s">
        <v>5258</v>
      </c>
      <c r="E705" s="92" t="s">
        <v>117</v>
      </c>
      <c r="F705" s="92" t="s">
        <v>8080</v>
      </c>
      <c r="G705" s="92">
        <v>1</v>
      </c>
      <c r="H705" s="104">
        <v>189</v>
      </c>
      <c r="I705" s="95">
        <v>0.15</v>
      </c>
      <c r="J705" s="110">
        <f t="shared" si="10"/>
        <v>160.65</v>
      </c>
    </row>
    <row r="706" spans="1:10" ht="31.5" x14ac:dyDescent="0.25">
      <c r="A706" s="92">
        <v>702</v>
      </c>
      <c r="B706" s="93" t="s">
        <v>1324</v>
      </c>
      <c r="C706" s="92" t="s">
        <v>4963</v>
      </c>
      <c r="D706" s="92" t="s">
        <v>5253</v>
      </c>
      <c r="E706" s="92" t="s">
        <v>117</v>
      </c>
      <c r="F706" s="92" t="s">
        <v>8080</v>
      </c>
      <c r="G706" s="92">
        <v>1</v>
      </c>
      <c r="H706" s="104">
        <v>158</v>
      </c>
      <c r="I706" s="95">
        <v>0.15</v>
      </c>
      <c r="J706" s="110">
        <f t="shared" si="10"/>
        <v>134.29999999999998</v>
      </c>
    </row>
    <row r="707" spans="1:10" ht="15.75" x14ac:dyDescent="0.25">
      <c r="A707" s="92">
        <v>703</v>
      </c>
      <c r="B707" s="93" t="s">
        <v>1324</v>
      </c>
      <c r="C707" s="92" t="s">
        <v>4978</v>
      </c>
      <c r="D707" s="92" t="s">
        <v>5252</v>
      </c>
      <c r="E707" s="92" t="s">
        <v>117</v>
      </c>
      <c r="F707" s="92" t="s">
        <v>8080</v>
      </c>
      <c r="G707" s="92">
        <v>1</v>
      </c>
      <c r="H707" s="104">
        <v>475.95</v>
      </c>
      <c r="I707" s="95">
        <v>0.15</v>
      </c>
      <c r="J707" s="110">
        <f t="shared" si="10"/>
        <v>404.5575</v>
      </c>
    </row>
    <row r="708" spans="1:10" ht="15.75" x14ac:dyDescent="0.25">
      <c r="A708" s="92">
        <v>704</v>
      </c>
      <c r="B708" s="93" t="s">
        <v>1324</v>
      </c>
      <c r="C708" s="92" t="s">
        <v>4978</v>
      </c>
      <c r="D708" s="92" t="s">
        <v>5252</v>
      </c>
      <c r="E708" s="92" t="s">
        <v>117</v>
      </c>
      <c r="F708" s="92" t="s">
        <v>8080</v>
      </c>
      <c r="G708" s="92">
        <v>1</v>
      </c>
      <c r="H708" s="104">
        <v>475.95</v>
      </c>
      <c r="I708" s="95">
        <v>0.15</v>
      </c>
      <c r="J708" s="110">
        <f t="shared" si="10"/>
        <v>404.5575</v>
      </c>
    </row>
    <row r="709" spans="1:10" ht="15.75" x14ac:dyDescent="0.25">
      <c r="A709" s="92">
        <v>705</v>
      </c>
      <c r="B709" s="93" t="s">
        <v>1324</v>
      </c>
      <c r="C709" s="92" t="s">
        <v>4978</v>
      </c>
      <c r="D709" s="92" t="s">
        <v>5252</v>
      </c>
      <c r="E709" s="92" t="s">
        <v>117</v>
      </c>
      <c r="F709" s="92" t="s">
        <v>8080</v>
      </c>
      <c r="G709" s="92">
        <v>1</v>
      </c>
      <c r="H709" s="104">
        <v>475.95</v>
      </c>
      <c r="I709" s="95">
        <v>0.15</v>
      </c>
      <c r="J709" s="110">
        <f t="shared" ref="J709:J772" si="11">H709*(1-I709)</f>
        <v>404.5575</v>
      </c>
    </row>
    <row r="710" spans="1:10" ht="15.75" x14ac:dyDescent="0.25">
      <c r="A710" s="92">
        <v>706</v>
      </c>
      <c r="B710" s="93" t="s">
        <v>1324</v>
      </c>
      <c r="C710" s="92" t="s">
        <v>4978</v>
      </c>
      <c r="D710" s="92" t="s">
        <v>5252</v>
      </c>
      <c r="E710" s="92" t="s">
        <v>117</v>
      </c>
      <c r="F710" s="92" t="s">
        <v>8080</v>
      </c>
      <c r="G710" s="92">
        <v>1</v>
      </c>
      <c r="H710" s="104">
        <v>475.95</v>
      </c>
      <c r="I710" s="95">
        <v>0.15</v>
      </c>
      <c r="J710" s="110">
        <f t="shared" si="11"/>
        <v>404.5575</v>
      </c>
    </row>
    <row r="711" spans="1:10" ht="31.5" x14ac:dyDescent="0.25">
      <c r="A711" s="92">
        <v>707</v>
      </c>
      <c r="B711" s="93" t="s">
        <v>1324</v>
      </c>
      <c r="C711" s="92" t="s">
        <v>4979</v>
      </c>
      <c r="D711" s="92" t="s">
        <v>5253</v>
      </c>
      <c r="E711" s="92" t="s">
        <v>117</v>
      </c>
      <c r="F711" s="92" t="s">
        <v>8080</v>
      </c>
      <c r="G711" s="92">
        <v>1</v>
      </c>
      <c r="H711" s="104">
        <v>475.95</v>
      </c>
      <c r="I711" s="95">
        <v>0.15</v>
      </c>
      <c r="J711" s="110">
        <f t="shared" si="11"/>
        <v>404.5575</v>
      </c>
    </row>
    <row r="712" spans="1:10" ht="31.5" x14ac:dyDescent="0.25">
      <c r="A712" s="92">
        <v>708</v>
      </c>
      <c r="B712" s="93" t="s">
        <v>1324</v>
      </c>
      <c r="C712" s="92" t="s">
        <v>4979</v>
      </c>
      <c r="D712" s="92" t="s">
        <v>5253</v>
      </c>
      <c r="E712" s="92" t="s">
        <v>117</v>
      </c>
      <c r="F712" s="92" t="s">
        <v>8080</v>
      </c>
      <c r="G712" s="92">
        <v>1</v>
      </c>
      <c r="H712" s="104">
        <v>475.95</v>
      </c>
      <c r="I712" s="95">
        <v>0.15</v>
      </c>
      <c r="J712" s="110">
        <f t="shared" si="11"/>
        <v>404.5575</v>
      </c>
    </row>
    <row r="713" spans="1:10" ht="31.5" x14ac:dyDescent="0.25">
      <c r="A713" s="92">
        <v>709</v>
      </c>
      <c r="B713" s="93" t="s">
        <v>1324</v>
      </c>
      <c r="C713" s="92" t="s">
        <v>4979</v>
      </c>
      <c r="D713" s="92" t="s">
        <v>5253</v>
      </c>
      <c r="E713" s="92" t="s">
        <v>117</v>
      </c>
      <c r="F713" s="92" t="s">
        <v>8080</v>
      </c>
      <c r="G713" s="92">
        <v>1</v>
      </c>
      <c r="H713" s="104">
        <v>475.95</v>
      </c>
      <c r="I713" s="95">
        <v>0.15</v>
      </c>
      <c r="J713" s="110">
        <f t="shared" si="11"/>
        <v>404.5575</v>
      </c>
    </row>
    <row r="714" spans="1:10" ht="31.5" x14ac:dyDescent="0.25">
      <c r="A714" s="92">
        <v>710</v>
      </c>
      <c r="B714" s="93" t="s">
        <v>1324</v>
      </c>
      <c r="C714" s="92" t="s">
        <v>4979</v>
      </c>
      <c r="D714" s="92" t="s">
        <v>5253</v>
      </c>
      <c r="E714" s="92" t="s">
        <v>117</v>
      </c>
      <c r="F714" s="92" t="s">
        <v>8080</v>
      </c>
      <c r="G714" s="92">
        <v>1</v>
      </c>
      <c r="H714" s="104">
        <v>475.95</v>
      </c>
      <c r="I714" s="95">
        <v>0.15</v>
      </c>
      <c r="J714" s="110">
        <f t="shared" si="11"/>
        <v>404.5575</v>
      </c>
    </row>
    <row r="715" spans="1:10" ht="15.75" x14ac:dyDescent="0.25">
      <c r="A715" s="92">
        <v>711</v>
      </c>
      <c r="B715" s="93" t="s">
        <v>1324</v>
      </c>
      <c r="C715" s="92" t="s">
        <v>4980</v>
      </c>
      <c r="D715" s="92" t="s">
        <v>5379</v>
      </c>
      <c r="E715" s="92" t="s">
        <v>117</v>
      </c>
      <c r="F715" s="92" t="s">
        <v>8080</v>
      </c>
      <c r="G715" s="92">
        <v>1</v>
      </c>
      <c r="H715" s="104">
        <v>475.95</v>
      </c>
      <c r="I715" s="95">
        <v>0.15</v>
      </c>
      <c r="J715" s="110">
        <f t="shared" si="11"/>
        <v>404.5575</v>
      </c>
    </row>
    <row r="716" spans="1:10" ht="15.75" x14ac:dyDescent="0.25">
      <c r="A716" s="92">
        <v>712</v>
      </c>
      <c r="B716" s="93" t="s">
        <v>1324</v>
      </c>
      <c r="C716" s="92" t="s">
        <v>4980</v>
      </c>
      <c r="D716" s="92" t="s">
        <v>5379</v>
      </c>
      <c r="E716" s="92" t="s">
        <v>117</v>
      </c>
      <c r="F716" s="92" t="s">
        <v>8080</v>
      </c>
      <c r="G716" s="92">
        <v>1</v>
      </c>
      <c r="H716" s="104">
        <v>475.95</v>
      </c>
      <c r="I716" s="95">
        <v>0.15</v>
      </c>
      <c r="J716" s="110">
        <f t="shared" si="11"/>
        <v>404.5575</v>
      </c>
    </row>
    <row r="717" spans="1:10" ht="15.75" x14ac:dyDescent="0.25">
      <c r="A717" s="92">
        <v>713</v>
      </c>
      <c r="B717" s="93" t="s">
        <v>1324</v>
      </c>
      <c r="C717" s="92" t="s">
        <v>4980</v>
      </c>
      <c r="D717" s="92" t="s">
        <v>5379</v>
      </c>
      <c r="E717" s="92" t="s">
        <v>117</v>
      </c>
      <c r="F717" s="92" t="s">
        <v>8080</v>
      </c>
      <c r="G717" s="92">
        <v>1</v>
      </c>
      <c r="H717" s="104">
        <v>475.95</v>
      </c>
      <c r="I717" s="95">
        <v>0.15</v>
      </c>
      <c r="J717" s="110">
        <f t="shared" si="11"/>
        <v>404.5575</v>
      </c>
    </row>
    <row r="718" spans="1:10" ht="15.75" x14ac:dyDescent="0.25">
      <c r="A718" s="92">
        <v>714</v>
      </c>
      <c r="B718" s="93" t="s">
        <v>1324</v>
      </c>
      <c r="C718" s="92" t="s">
        <v>4980</v>
      </c>
      <c r="D718" s="92" t="s">
        <v>5379</v>
      </c>
      <c r="E718" s="92" t="s">
        <v>117</v>
      </c>
      <c r="F718" s="92" t="s">
        <v>8080</v>
      </c>
      <c r="G718" s="92">
        <v>1</v>
      </c>
      <c r="H718" s="104">
        <v>475.95</v>
      </c>
      <c r="I718" s="95">
        <v>0.15</v>
      </c>
      <c r="J718" s="110">
        <f t="shared" si="11"/>
        <v>404.5575</v>
      </c>
    </row>
    <row r="719" spans="1:10" ht="15.75" x14ac:dyDescent="0.25">
      <c r="A719" s="92">
        <v>715</v>
      </c>
      <c r="B719" s="93" t="s">
        <v>1324</v>
      </c>
      <c r="C719" s="92" t="s">
        <v>4981</v>
      </c>
      <c r="D719" s="92" t="s">
        <v>5380</v>
      </c>
      <c r="E719" s="92" t="s">
        <v>117</v>
      </c>
      <c r="F719" s="92" t="s">
        <v>8080</v>
      </c>
      <c r="G719" s="92">
        <v>1</v>
      </c>
      <c r="H719" s="104">
        <v>475.95</v>
      </c>
      <c r="I719" s="95">
        <v>0.15</v>
      </c>
      <c r="J719" s="110">
        <f t="shared" si="11"/>
        <v>404.5575</v>
      </c>
    </row>
    <row r="720" spans="1:10" ht="15.75" x14ac:dyDescent="0.25">
      <c r="A720" s="92">
        <v>716</v>
      </c>
      <c r="B720" s="93" t="s">
        <v>1324</v>
      </c>
      <c r="C720" s="92" t="s">
        <v>4981</v>
      </c>
      <c r="D720" s="92" t="s">
        <v>5380</v>
      </c>
      <c r="E720" s="92" t="s">
        <v>117</v>
      </c>
      <c r="F720" s="92" t="s">
        <v>8080</v>
      </c>
      <c r="G720" s="92">
        <v>1</v>
      </c>
      <c r="H720" s="104">
        <v>475.95</v>
      </c>
      <c r="I720" s="95">
        <v>0.15</v>
      </c>
      <c r="J720" s="110">
        <f t="shared" si="11"/>
        <v>404.5575</v>
      </c>
    </row>
    <row r="721" spans="1:10" ht="15.75" x14ac:dyDescent="0.25">
      <c r="A721" s="92">
        <v>717</v>
      </c>
      <c r="B721" s="93" t="s">
        <v>1324</v>
      </c>
      <c r="C721" s="92" t="s">
        <v>4981</v>
      </c>
      <c r="D721" s="92" t="s">
        <v>5380</v>
      </c>
      <c r="E721" s="92" t="s">
        <v>117</v>
      </c>
      <c r="F721" s="92" t="s">
        <v>8080</v>
      </c>
      <c r="G721" s="92">
        <v>1</v>
      </c>
      <c r="H721" s="104">
        <v>475.95</v>
      </c>
      <c r="I721" s="95">
        <v>0.15</v>
      </c>
      <c r="J721" s="110">
        <f t="shared" si="11"/>
        <v>404.5575</v>
      </c>
    </row>
    <row r="722" spans="1:10" ht="15.75" x14ac:dyDescent="0.25">
      <c r="A722" s="92">
        <v>718</v>
      </c>
      <c r="B722" s="93" t="s">
        <v>1324</v>
      </c>
      <c r="C722" s="92" t="s">
        <v>4981</v>
      </c>
      <c r="D722" s="92" t="s">
        <v>5380</v>
      </c>
      <c r="E722" s="92" t="s">
        <v>117</v>
      </c>
      <c r="F722" s="92" t="s">
        <v>8080</v>
      </c>
      <c r="G722" s="92">
        <v>1</v>
      </c>
      <c r="H722" s="104">
        <v>475.95</v>
      </c>
      <c r="I722" s="95">
        <v>0.15</v>
      </c>
      <c r="J722" s="110">
        <f t="shared" si="11"/>
        <v>404.5575</v>
      </c>
    </row>
    <row r="723" spans="1:10" ht="15.75" x14ac:dyDescent="0.25">
      <c r="A723" s="92">
        <v>719</v>
      </c>
      <c r="B723" s="93" t="s">
        <v>1324</v>
      </c>
      <c r="C723" s="92" t="s">
        <v>4983</v>
      </c>
      <c r="D723" s="92" t="s">
        <v>5381</v>
      </c>
      <c r="E723" s="92" t="s">
        <v>117</v>
      </c>
      <c r="F723" s="92" t="s">
        <v>8080</v>
      </c>
      <c r="G723" s="92">
        <v>1</v>
      </c>
      <c r="H723" s="104">
        <v>566.5</v>
      </c>
      <c r="I723" s="95">
        <v>0.15</v>
      </c>
      <c r="J723" s="110">
        <f t="shared" si="11"/>
        <v>481.52499999999998</v>
      </c>
    </row>
    <row r="724" spans="1:10" ht="15.75" x14ac:dyDescent="0.25">
      <c r="A724" s="92">
        <v>720</v>
      </c>
      <c r="B724" s="93" t="s">
        <v>1324</v>
      </c>
      <c r="C724" s="92" t="s">
        <v>4983</v>
      </c>
      <c r="D724" s="92" t="s">
        <v>5381</v>
      </c>
      <c r="E724" s="92" t="s">
        <v>117</v>
      </c>
      <c r="F724" s="92" t="s">
        <v>8080</v>
      </c>
      <c r="G724" s="92">
        <v>1</v>
      </c>
      <c r="H724" s="104">
        <v>566.5</v>
      </c>
      <c r="I724" s="95">
        <v>0.15</v>
      </c>
      <c r="J724" s="110">
        <f t="shared" si="11"/>
        <v>481.52499999999998</v>
      </c>
    </row>
    <row r="725" spans="1:10" ht="15.75" x14ac:dyDescent="0.25">
      <c r="A725" s="92">
        <v>721</v>
      </c>
      <c r="B725" s="93" t="s">
        <v>1324</v>
      </c>
      <c r="C725" s="92" t="s">
        <v>4983</v>
      </c>
      <c r="D725" s="92" t="s">
        <v>5381</v>
      </c>
      <c r="E725" s="92" t="s">
        <v>117</v>
      </c>
      <c r="F725" s="92" t="s">
        <v>8080</v>
      </c>
      <c r="G725" s="92">
        <v>1</v>
      </c>
      <c r="H725" s="104">
        <v>566.5</v>
      </c>
      <c r="I725" s="95">
        <v>0.15</v>
      </c>
      <c r="J725" s="110">
        <f t="shared" si="11"/>
        <v>481.52499999999998</v>
      </c>
    </row>
    <row r="726" spans="1:10" ht="15.75" x14ac:dyDescent="0.25">
      <c r="A726" s="92">
        <v>722</v>
      </c>
      <c r="B726" s="93" t="s">
        <v>1324</v>
      </c>
      <c r="C726" s="92" t="s">
        <v>4983</v>
      </c>
      <c r="D726" s="92" t="s">
        <v>5381</v>
      </c>
      <c r="E726" s="92" t="s">
        <v>117</v>
      </c>
      <c r="F726" s="92" t="s">
        <v>8080</v>
      </c>
      <c r="G726" s="92">
        <v>1</v>
      </c>
      <c r="H726" s="104">
        <v>566.5</v>
      </c>
      <c r="I726" s="95">
        <v>0.15</v>
      </c>
      <c r="J726" s="110">
        <f t="shared" si="11"/>
        <v>481.52499999999998</v>
      </c>
    </row>
    <row r="727" spans="1:10" ht="15.75" x14ac:dyDescent="0.25">
      <c r="A727" s="92">
        <v>723</v>
      </c>
      <c r="B727" s="93" t="s">
        <v>1324</v>
      </c>
      <c r="C727" s="92" t="s">
        <v>4983</v>
      </c>
      <c r="D727" s="92" t="s">
        <v>5381</v>
      </c>
      <c r="E727" s="92" t="s">
        <v>117</v>
      </c>
      <c r="F727" s="92" t="s">
        <v>8080</v>
      </c>
      <c r="G727" s="92">
        <v>1</v>
      </c>
      <c r="H727" s="104">
        <v>566.5</v>
      </c>
      <c r="I727" s="95">
        <v>0.15</v>
      </c>
      <c r="J727" s="110">
        <f t="shared" si="11"/>
        <v>481.52499999999998</v>
      </c>
    </row>
    <row r="728" spans="1:10" ht="15.75" x14ac:dyDescent="0.25">
      <c r="A728" s="92">
        <v>724</v>
      </c>
      <c r="B728" s="93" t="s">
        <v>1324</v>
      </c>
      <c r="C728" s="92" t="s">
        <v>4983</v>
      </c>
      <c r="D728" s="92" t="s">
        <v>5381</v>
      </c>
      <c r="E728" s="92" t="s">
        <v>117</v>
      </c>
      <c r="F728" s="92" t="s">
        <v>8080</v>
      </c>
      <c r="G728" s="92">
        <v>1</v>
      </c>
      <c r="H728" s="104">
        <v>566.5</v>
      </c>
      <c r="I728" s="95">
        <v>0.15</v>
      </c>
      <c r="J728" s="110">
        <f t="shared" si="11"/>
        <v>481.52499999999998</v>
      </c>
    </row>
    <row r="729" spans="1:10" ht="15.75" x14ac:dyDescent="0.25">
      <c r="A729" s="92">
        <v>725</v>
      </c>
      <c r="B729" s="93" t="s">
        <v>1324</v>
      </c>
      <c r="C729" s="92" t="s">
        <v>4983</v>
      </c>
      <c r="D729" s="92" t="s">
        <v>5381</v>
      </c>
      <c r="E729" s="92" t="s">
        <v>117</v>
      </c>
      <c r="F729" s="92" t="s">
        <v>8080</v>
      </c>
      <c r="G729" s="92">
        <v>1</v>
      </c>
      <c r="H729" s="104">
        <v>566.5</v>
      </c>
      <c r="I729" s="95">
        <v>0.15</v>
      </c>
      <c r="J729" s="110">
        <f t="shared" si="11"/>
        <v>481.52499999999998</v>
      </c>
    </row>
    <row r="730" spans="1:10" ht="15.75" x14ac:dyDescent="0.25">
      <c r="A730" s="92">
        <v>726</v>
      </c>
      <c r="B730" s="93" t="s">
        <v>1324</v>
      </c>
      <c r="C730" s="92" t="s">
        <v>4984</v>
      </c>
      <c r="D730" s="92" t="s">
        <v>5382</v>
      </c>
      <c r="E730" s="92" t="s">
        <v>117</v>
      </c>
      <c r="F730" s="92" t="s">
        <v>8080</v>
      </c>
      <c r="G730" s="92">
        <v>1</v>
      </c>
      <c r="H730" s="104">
        <v>2138.4699999999998</v>
      </c>
      <c r="I730" s="95">
        <v>0.15</v>
      </c>
      <c r="J730" s="110">
        <f t="shared" si="11"/>
        <v>1817.6994999999997</v>
      </c>
    </row>
    <row r="731" spans="1:10" ht="15.75" x14ac:dyDescent="0.25">
      <c r="A731" s="92">
        <v>727</v>
      </c>
      <c r="B731" s="93" t="s">
        <v>1324</v>
      </c>
      <c r="C731" s="92" t="s">
        <v>4985</v>
      </c>
      <c r="D731" s="92" t="s">
        <v>5383</v>
      </c>
      <c r="E731" s="92" t="s">
        <v>117</v>
      </c>
      <c r="F731" s="92" t="s">
        <v>8080</v>
      </c>
      <c r="G731" s="92">
        <v>1</v>
      </c>
      <c r="H731" s="104">
        <v>2780.2</v>
      </c>
      <c r="I731" s="95">
        <v>0.15</v>
      </c>
      <c r="J731" s="110">
        <f t="shared" si="11"/>
        <v>2363.1699999999996</v>
      </c>
    </row>
    <row r="732" spans="1:10" ht="31.5" x14ac:dyDescent="0.25">
      <c r="A732" s="92">
        <v>728</v>
      </c>
      <c r="B732" s="93" t="s">
        <v>1324</v>
      </c>
      <c r="C732" s="92" t="s">
        <v>4986</v>
      </c>
      <c r="D732" s="92" t="s">
        <v>5384</v>
      </c>
      <c r="E732" s="92" t="s">
        <v>117</v>
      </c>
      <c r="F732" s="92" t="s">
        <v>8080</v>
      </c>
      <c r="G732" s="92">
        <v>1</v>
      </c>
      <c r="H732" s="104">
        <v>3.8</v>
      </c>
      <c r="I732" s="95">
        <v>0.15</v>
      </c>
      <c r="J732" s="110">
        <f t="shared" si="11"/>
        <v>3.23</v>
      </c>
    </row>
    <row r="733" spans="1:10" ht="31.5" x14ac:dyDescent="0.25">
      <c r="A733" s="92">
        <v>729</v>
      </c>
      <c r="B733" s="93" t="s">
        <v>1324</v>
      </c>
      <c r="C733" s="92" t="s">
        <v>4986</v>
      </c>
      <c r="D733" s="92" t="s">
        <v>5384</v>
      </c>
      <c r="E733" s="92" t="s">
        <v>117</v>
      </c>
      <c r="F733" s="92" t="s">
        <v>8080</v>
      </c>
      <c r="G733" s="92">
        <v>1</v>
      </c>
      <c r="H733" s="104">
        <v>3.8</v>
      </c>
      <c r="I733" s="95">
        <v>0.15</v>
      </c>
      <c r="J733" s="110">
        <f t="shared" si="11"/>
        <v>3.23</v>
      </c>
    </row>
    <row r="734" spans="1:10" ht="31.5" x14ac:dyDescent="0.25">
      <c r="A734" s="92">
        <v>730</v>
      </c>
      <c r="B734" s="93" t="s">
        <v>1324</v>
      </c>
      <c r="C734" s="92" t="s">
        <v>4986</v>
      </c>
      <c r="D734" s="92" t="s">
        <v>5384</v>
      </c>
      <c r="E734" s="92" t="s">
        <v>117</v>
      </c>
      <c r="F734" s="92" t="s">
        <v>8080</v>
      </c>
      <c r="G734" s="92">
        <v>1</v>
      </c>
      <c r="H734" s="104">
        <v>3.8</v>
      </c>
      <c r="I734" s="95">
        <v>0.15</v>
      </c>
      <c r="J734" s="110">
        <f t="shared" si="11"/>
        <v>3.23</v>
      </c>
    </row>
    <row r="735" spans="1:10" ht="31.5" x14ac:dyDescent="0.25">
      <c r="A735" s="92">
        <v>731</v>
      </c>
      <c r="B735" s="93" t="s">
        <v>1324</v>
      </c>
      <c r="C735" s="92" t="s">
        <v>4986</v>
      </c>
      <c r="D735" s="92" t="s">
        <v>5384</v>
      </c>
      <c r="E735" s="92" t="s">
        <v>117</v>
      </c>
      <c r="F735" s="92" t="s">
        <v>8080</v>
      </c>
      <c r="G735" s="92">
        <v>1</v>
      </c>
      <c r="H735" s="104">
        <v>3.8</v>
      </c>
      <c r="I735" s="95">
        <v>0.15</v>
      </c>
      <c r="J735" s="110">
        <f t="shared" si="11"/>
        <v>3.23</v>
      </c>
    </row>
    <row r="736" spans="1:10" ht="31.5" x14ac:dyDescent="0.25">
      <c r="A736" s="92">
        <v>732</v>
      </c>
      <c r="B736" s="93" t="s">
        <v>1324</v>
      </c>
      <c r="C736" s="92" t="s">
        <v>4986</v>
      </c>
      <c r="D736" s="92" t="s">
        <v>5384</v>
      </c>
      <c r="E736" s="92" t="s">
        <v>117</v>
      </c>
      <c r="F736" s="92" t="s">
        <v>8080</v>
      </c>
      <c r="G736" s="92">
        <v>1</v>
      </c>
      <c r="H736" s="104">
        <v>3.8</v>
      </c>
      <c r="I736" s="95">
        <v>0.15</v>
      </c>
      <c r="J736" s="110">
        <f t="shared" si="11"/>
        <v>3.23</v>
      </c>
    </row>
    <row r="737" spans="1:10" ht="31.5" x14ac:dyDescent="0.25">
      <c r="A737" s="92">
        <v>733</v>
      </c>
      <c r="B737" s="93" t="s">
        <v>1324</v>
      </c>
      <c r="C737" s="92" t="s">
        <v>4986</v>
      </c>
      <c r="D737" s="92" t="s">
        <v>5384</v>
      </c>
      <c r="E737" s="92" t="s">
        <v>117</v>
      </c>
      <c r="F737" s="92" t="s">
        <v>8080</v>
      </c>
      <c r="G737" s="92">
        <v>1</v>
      </c>
      <c r="H737" s="104">
        <v>3.8</v>
      </c>
      <c r="I737" s="95">
        <v>0.15</v>
      </c>
      <c r="J737" s="110">
        <f t="shared" si="11"/>
        <v>3.23</v>
      </c>
    </row>
    <row r="738" spans="1:10" ht="31.5" x14ac:dyDescent="0.25">
      <c r="A738" s="92">
        <v>734</v>
      </c>
      <c r="B738" s="93" t="s">
        <v>1324</v>
      </c>
      <c r="C738" s="92" t="s">
        <v>4986</v>
      </c>
      <c r="D738" s="92" t="s">
        <v>5384</v>
      </c>
      <c r="E738" s="92" t="s">
        <v>117</v>
      </c>
      <c r="F738" s="92" t="s">
        <v>8080</v>
      </c>
      <c r="G738" s="92">
        <v>1</v>
      </c>
      <c r="H738" s="104">
        <v>3.8</v>
      </c>
      <c r="I738" s="95">
        <v>0.15</v>
      </c>
      <c r="J738" s="110">
        <f t="shared" si="11"/>
        <v>3.23</v>
      </c>
    </row>
    <row r="739" spans="1:10" ht="31.5" x14ac:dyDescent="0.25">
      <c r="A739" s="92">
        <v>735</v>
      </c>
      <c r="B739" s="93" t="s">
        <v>1324</v>
      </c>
      <c r="C739" s="92" t="s">
        <v>4986</v>
      </c>
      <c r="D739" s="92" t="s">
        <v>5384</v>
      </c>
      <c r="E739" s="92" t="s">
        <v>117</v>
      </c>
      <c r="F739" s="92" t="s">
        <v>8080</v>
      </c>
      <c r="G739" s="92">
        <v>1</v>
      </c>
      <c r="H739" s="104">
        <v>3.8</v>
      </c>
      <c r="I739" s="95">
        <v>0.15</v>
      </c>
      <c r="J739" s="110">
        <f t="shared" si="11"/>
        <v>3.23</v>
      </c>
    </row>
    <row r="740" spans="1:10" ht="31.5" x14ac:dyDescent="0.25">
      <c r="A740" s="92">
        <v>736</v>
      </c>
      <c r="B740" s="93" t="s">
        <v>1324</v>
      </c>
      <c r="C740" s="92" t="s">
        <v>4986</v>
      </c>
      <c r="D740" s="92" t="s">
        <v>5384</v>
      </c>
      <c r="E740" s="92" t="s">
        <v>117</v>
      </c>
      <c r="F740" s="92" t="s">
        <v>8080</v>
      </c>
      <c r="G740" s="92">
        <v>1</v>
      </c>
      <c r="H740" s="104">
        <v>3.8</v>
      </c>
      <c r="I740" s="95">
        <v>0.15</v>
      </c>
      <c r="J740" s="110">
        <f t="shared" si="11"/>
        <v>3.23</v>
      </c>
    </row>
    <row r="741" spans="1:10" ht="31.5" x14ac:dyDescent="0.25">
      <c r="A741" s="92">
        <v>737</v>
      </c>
      <c r="B741" s="93" t="s">
        <v>1324</v>
      </c>
      <c r="C741" s="92" t="s">
        <v>4986</v>
      </c>
      <c r="D741" s="92" t="s">
        <v>5384</v>
      </c>
      <c r="E741" s="92" t="s">
        <v>117</v>
      </c>
      <c r="F741" s="92" t="s">
        <v>8080</v>
      </c>
      <c r="G741" s="92">
        <v>1</v>
      </c>
      <c r="H741" s="104">
        <v>3.8</v>
      </c>
      <c r="I741" s="95">
        <v>0.15</v>
      </c>
      <c r="J741" s="110">
        <f t="shared" si="11"/>
        <v>3.23</v>
      </c>
    </row>
    <row r="742" spans="1:10" ht="31.5" x14ac:dyDescent="0.25">
      <c r="A742" s="92">
        <v>738</v>
      </c>
      <c r="B742" s="93" t="s">
        <v>1324</v>
      </c>
      <c r="C742" s="92" t="s">
        <v>4986</v>
      </c>
      <c r="D742" s="92" t="s">
        <v>5384</v>
      </c>
      <c r="E742" s="92" t="s">
        <v>117</v>
      </c>
      <c r="F742" s="92" t="s">
        <v>8080</v>
      </c>
      <c r="G742" s="92">
        <v>1</v>
      </c>
      <c r="H742" s="104">
        <v>3.8</v>
      </c>
      <c r="I742" s="95">
        <v>0.15</v>
      </c>
      <c r="J742" s="110">
        <f t="shared" si="11"/>
        <v>3.23</v>
      </c>
    </row>
    <row r="743" spans="1:10" ht="31.5" x14ac:dyDescent="0.25">
      <c r="A743" s="92">
        <v>739</v>
      </c>
      <c r="B743" s="93" t="s">
        <v>1324</v>
      </c>
      <c r="C743" s="92" t="s">
        <v>4986</v>
      </c>
      <c r="D743" s="92" t="s">
        <v>5384</v>
      </c>
      <c r="E743" s="92" t="s">
        <v>117</v>
      </c>
      <c r="F743" s="92" t="s">
        <v>8080</v>
      </c>
      <c r="G743" s="92">
        <v>1</v>
      </c>
      <c r="H743" s="104">
        <v>3.8</v>
      </c>
      <c r="I743" s="95">
        <v>0.15</v>
      </c>
      <c r="J743" s="110">
        <f t="shared" si="11"/>
        <v>3.23</v>
      </c>
    </row>
    <row r="744" spans="1:10" ht="31.5" x14ac:dyDescent="0.25">
      <c r="A744" s="92">
        <v>740</v>
      </c>
      <c r="B744" s="93" t="s">
        <v>1324</v>
      </c>
      <c r="C744" s="92" t="s">
        <v>4986</v>
      </c>
      <c r="D744" s="92" t="s">
        <v>5384</v>
      </c>
      <c r="E744" s="92" t="s">
        <v>117</v>
      </c>
      <c r="F744" s="92" t="s">
        <v>8080</v>
      </c>
      <c r="G744" s="92">
        <v>1</v>
      </c>
      <c r="H744" s="104">
        <v>3.8</v>
      </c>
      <c r="I744" s="95">
        <v>0.15</v>
      </c>
      <c r="J744" s="110">
        <f t="shared" si="11"/>
        <v>3.23</v>
      </c>
    </row>
    <row r="745" spans="1:10" ht="31.5" x14ac:dyDescent="0.25">
      <c r="A745" s="92">
        <v>741</v>
      </c>
      <c r="B745" s="93" t="s">
        <v>1324</v>
      </c>
      <c r="C745" s="92" t="s">
        <v>4986</v>
      </c>
      <c r="D745" s="92" t="s">
        <v>5384</v>
      </c>
      <c r="E745" s="92" t="s">
        <v>117</v>
      </c>
      <c r="F745" s="92" t="s">
        <v>8080</v>
      </c>
      <c r="G745" s="92">
        <v>1</v>
      </c>
      <c r="H745" s="104">
        <v>3.8</v>
      </c>
      <c r="I745" s="95">
        <v>0.15</v>
      </c>
      <c r="J745" s="110">
        <f t="shared" si="11"/>
        <v>3.23</v>
      </c>
    </row>
    <row r="746" spans="1:10" ht="31.5" x14ac:dyDescent="0.25">
      <c r="A746" s="92">
        <v>742</v>
      </c>
      <c r="B746" s="93" t="s">
        <v>1324</v>
      </c>
      <c r="C746" s="92" t="s">
        <v>4986</v>
      </c>
      <c r="D746" s="92" t="s">
        <v>5384</v>
      </c>
      <c r="E746" s="92" t="s">
        <v>117</v>
      </c>
      <c r="F746" s="92" t="s">
        <v>8080</v>
      </c>
      <c r="G746" s="92">
        <v>1</v>
      </c>
      <c r="H746" s="104">
        <v>3.8</v>
      </c>
      <c r="I746" s="95">
        <v>0.15</v>
      </c>
      <c r="J746" s="110">
        <f t="shared" si="11"/>
        <v>3.23</v>
      </c>
    </row>
    <row r="747" spans="1:10" ht="31.5" x14ac:dyDescent="0.25">
      <c r="A747" s="92">
        <v>743</v>
      </c>
      <c r="B747" s="93" t="s">
        <v>1324</v>
      </c>
      <c r="C747" s="92" t="s">
        <v>4986</v>
      </c>
      <c r="D747" s="92" t="s">
        <v>5384</v>
      </c>
      <c r="E747" s="92" t="s">
        <v>117</v>
      </c>
      <c r="F747" s="92" t="s">
        <v>8080</v>
      </c>
      <c r="G747" s="92">
        <v>1</v>
      </c>
      <c r="H747" s="104">
        <v>3.8</v>
      </c>
      <c r="I747" s="95">
        <v>0.15</v>
      </c>
      <c r="J747" s="110">
        <f t="shared" si="11"/>
        <v>3.23</v>
      </c>
    </row>
    <row r="748" spans="1:10" ht="15.75" x14ac:dyDescent="0.25">
      <c r="A748" s="92">
        <v>744</v>
      </c>
      <c r="B748" s="93" t="s">
        <v>1324</v>
      </c>
      <c r="C748" s="92" t="s">
        <v>4987</v>
      </c>
      <c r="D748" s="92" t="s">
        <v>5385</v>
      </c>
      <c r="E748" s="92" t="s">
        <v>117</v>
      </c>
      <c r="F748" s="92" t="s">
        <v>8080</v>
      </c>
      <c r="G748" s="92">
        <v>1</v>
      </c>
      <c r="H748" s="104">
        <v>461.15</v>
      </c>
      <c r="I748" s="95">
        <v>0.15</v>
      </c>
      <c r="J748" s="110">
        <f t="shared" si="11"/>
        <v>391.97749999999996</v>
      </c>
    </row>
    <row r="749" spans="1:10" ht="15.75" x14ac:dyDescent="0.25">
      <c r="A749" s="92">
        <v>745</v>
      </c>
      <c r="B749" s="93" t="s">
        <v>1324</v>
      </c>
      <c r="C749" s="92" t="s">
        <v>4988</v>
      </c>
      <c r="D749" s="92" t="s">
        <v>5386</v>
      </c>
      <c r="E749" s="92" t="s">
        <v>117</v>
      </c>
      <c r="F749" s="92" t="s">
        <v>8080</v>
      </c>
      <c r="G749" s="92">
        <v>1</v>
      </c>
      <c r="H749" s="104">
        <v>461.15</v>
      </c>
      <c r="I749" s="95">
        <v>0.15</v>
      </c>
      <c r="J749" s="110">
        <f t="shared" si="11"/>
        <v>391.97749999999996</v>
      </c>
    </row>
    <row r="750" spans="1:10" ht="15.75" x14ac:dyDescent="0.25">
      <c r="A750" s="92">
        <v>746</v>
      </c>
      <c r="B750" s="93" t="s">
        <v>1324</v>
      </c>
      <c r="C750" s="92" t="s">
        <v>4989</v>
      </c>
      <c r="D750" s="92" t="s">
        <v>5387</v>
      </c>
      <c r="E750" s="92" t="s">
        <v>117</v>
      </c>
      <c r="F750" s="92" t="s">
        <v>8080</v>
      </c>
      <c r="G750" s="92">
        <v>1</v>
      </c>
      <c r="H750" s="104">
        <v>419.61</v>
      </c>
      <c r="I750" s="95">
        <v>0.15</v>
      </c>
      <c r="J750" s="110">
        <f t="shared" si="11"/>
        <v>356.66849999999999</v>
      </c>
    </row>
    <row r="751" spans="1:10" ht="15.75" x14ac:dyDescent="0.25">
      <c r="A751" s="92">
        <v>747</v>
      </c>
      <c r="B751" s="93" t="s">
        <v>1324</v>
      </c>
      <c r="C751" s="92" t="s">
        <v>4990</v>
      </c>
      <c r="D751" s="92" t="s">
        <v>5388</v>
      </c>
      <c r="E751" s="92" t="s">
        <v>117</v>
      </c>
      <c r="F751" s="92" t="s">
        <v>8080</v>
      </c>
      <c r="G751" s="92">
        <v>1</v>
      </c>
      <c r="H751" s="104">
        <v>419.61</v>
      </c>
      <c r="I751" s="95">
        <v>0.15</v>
      </c>
      <c r="J751" s="110">
        <f t="shared" si="11"/>
        <v>356.66849999999999</v>
      </c>
    </row>
    <row r="752" spans="1:10" ht="15.75" x14ac:dyDescent="0.25">
      <c r="A752" s="92">
        <v>748</v>
      </c>
      <c r="B752" s="93" t="s">
        <v>1324</v>
      </c>
      <c r="C752" s="92" t="s">
        <v>4991</v>
      </c>
      <c r="D752" s="92" t="s">
        <v>5389</v>
      </c>
      <c r="E752" s="92" t="s">
        <v>117</v>
      </c>
      <c r="F752" s="92" t="s">
        <v>8080</v>
      </c>
      <c r="G752" s="92">
        <v>1</v>
      </c>
      <c r="H752" s="104">
        <v>2138.4699999999998</v>
      </c>
      <c r="I752" s="95">
        <v>0.15</v>
      </c>
      <c r="J752" s="110">
        <f t="shared" si="11"/>
        <v>1817.6994999999997</v>
      </c>
    </row>
    <row r="753" spans="1:10" ht="15.75" x14ac:dyDescent="0.25">
      <c r="A753" s="92">
        <v>749</v>
      </c>
      <c r="B753" s="93" t="s">
        <v>1324</v>
      </c>
      <c r="C753" s="92" t="s">
        <v>4991</v>
      </c>
      <c r="D753" s="92" t="s">
        <v>5389</v>
      </c>
      <c r="E753" s="92" t="s">
        <v>117</v>
      </c>
      <c r="F753" s="92" t="s">
        <v>8080</v>
      </c>
      <c r="G753" s="92">
        <v>1</v>
      </c>
      <c r="H753" s="104">
        <v>2138.4699999999998</v>
      </c>
      <c r="I753" s="95">
        <v>0.15</v>
      </c>
      <c r="J753" s="110">
        <f t="shared" si="11"/>
        <v>1817.6994999999997</v>
      </c>
    </row>
    <row r="754" spans="1:10" ht="15.75" x14ac:dyDescent="0.25">
      <c r="A754" s="92">
        <v>750</v>
      </c>
      <c r="B754" s="93" t="s">
        <v>1324</v>
      </c>
      <c r="C754" s="92" t="s">
        <v>4992</v>
      </c>
      <c r="D754" s="92" t="s">
        <v>5390</v>
      </c>
      <c r="E754" s="92" t="s">
        <v>117</v>
      </c>
      <c r="F754" s="92" t="s">
        <v>8080</v>
      </c>
      <c r="G754" s="92">
        <v>1</v>
      </c>
      <c r="H754" s="104">
        <v>2780.2</v>
      </c>
      <c r="I754" s="95">
        <v>0.15</v>
      </c>
      <c r="J754" s="110">
        <f t="shared" si="11"/>
        <v>2363.1699999999996</v>
      </c>
    </row>
    <row r="755" spans="1:10" ht="15.75" x14ac:dyDescent="0.25">
      <c r="A755" s="92">
        <v>751</v>
      </c>
      <c r="B755" s="93" t="s">
        <v>1324</v>
      </c>
      <c r="C755" s="92" t="s">
        <v>1679</v>
      </c>
      <c r="D755" s="92" t="s">
        <v>1752</v>
      </c>
      <c r="E755" s="92" t="s">
        <v>117</v>
      </c>
      <c r="F755" s="92" t="s">
        <v>8080</v>
      </c>
      <c r="G755" s="92">
        <v>1</v>
      </c>
      <c r="H755" s="104">
        <v>113.97</v>
      </c>
      <c r="I755" s="95">
        <v>0.15</v>
      </c>
      <c r="J755" s="110">
        <f t="shared" si="11"/>
        <v>96.874499999999998</v>
      </c>
    </row>
    <row r="756" spans="1:10" ht="15.75" x14ac:dyDescent="0.25">
      <c r="A756" s="92">
        <v>752</v>
      </c>
      <c r="B756" s="93" t="s">
        <v>1324</v>
      </c>
      <c r="C756" s="92" t="s">
        <v>1679</v>
      </c>
      <c r="D756" s="92" t="s">
        <v>1752</v>
      </c>
      <c r="E756" s="92" t="s">
        <v>117</v>
      </c>
      <c r="F756" s="92" t="s">
        <v>8080</v>
      </c>
      <c r="G756" s="92">
        <v>1</v>
      </c>
      <c r="H756" s="104">
        <v>113.97</v>
      </c>
      <c r="I756" s="95">
        <v>0.15</v>
      </c>
      <c r="J756" s="110">
        <f t="shared" si="11"/>
        <v>96.874499999999998</v>
      </c>
    </row>
    <row r="757" spans="1:10" ht="15.75" x14ac:dyDescent="0.25">
      <c r="A757" s="92">
        <v>753</v>
      </c>
      <c r="B757" s="93" t="s">
        <v>1324</v>
      </c>
      <c r="C757" s="92" t="s">
        <v>1679</v>
      </c>
      <c r="D757" s="92" t="s">
        <v>1752</v>
      </c>
      <c r="E757" s="92" t="s">
        <v>117</v>
      </c>
      <c r="F757" s="92" t="s">
        <v>8080</v>
      </c>
      <c r="G757" s="92">
        <v>1</v>
      </c>
      <c r="H757" s="104">
        <v>113.97</v>
      </c>
      <c r="I757" s="95">
        <v>0.15</v>
      </c>
      <c r="J757" s="110">
        <f t="shared" si="11"/>
        <v>96.874499999999998</v>
      </c>
    </row>
    <row r="758" spans="1:10" ht="15.75" x14ac:dyDescent="0.25">
      <c r="A758" s="92">
        <v>754</v>
      </c>
      <c r="B758" s="93" t="s">
        <v>1324</v>
      </c>
      <c r="C758" s="92" t="s">
        <v>1679</v>
      </c>
      <c r="D758" s="92" t="s">
        <v>1752</v>
      </c>
      <c r="E758" s="92" t="s">
        <v>117</v>
      </c>
      <c r="F758" s="92" t="s">
        <v>8080</v>
      </c>
      <c r="G758" s="92">
        <v>1</v>
      </c>
      <c r="H758" s="104">
        <v>113.97</v>
      </c>
      <c r="I758" s="95">
        <v>0.15</v>
      </c>
      <c r="J758" s="110">
        <f t="shared" si="11"/>
        <v>96.874499999999998</v>
      </c>
    </row>
    <row r="759" spans="1:10" ht="15.75" x14ac:dyDescent="0.25">
      <c r="A759" s="92">
        <v>755</v>
      </c>
      <c r="B759" s="93" t="s">
        <v>1324</v>
      </c>
      <c r="C759" s="92" t="s">
        <v>1679</v>
      </c>
      <c r="D759" s="92" t="s">
        <v>1752</v>
      </c>
      <c r="E759" s="92" t="s">
        <v>117</v>
      </c>
      <c r="F759" s="92" t="s">
        <v>8080</v>
      </c>
      <c r="G759" s="92">
        <v>1</v>
      </c>
      <c r="H759" s="104">
        <v>113.97</v>
      </c>
      <c r="I759" s="95">
        <v>0.15</v>
      </c>
      <c r="J759" s="110">
        <f t="shared" si="11"/>
        <v>96.874499999999998</v>
      </c>
    </row>
    <row r="760" spans="1:10" ht="15.75" x14ac:dyDescent="0.25">
      <c r="A760" s="92">
        <v>756</v>
      </c>
      <c r="B760" s="93" t="s">
        <v>1324</v>
      </c>
      <c r="C760" s="92" t="s">
        <v>1679</v>
      </c>
      <c r="D760" s="92" t="s">
        <v>1752</v>
      </c>
      <c r="E760" s="92" t="s">
        <v>117</v>
      </c>
      <c r="F760" s="92" t="s">
        <v>8080</v>
      </c>
      <c r="G760" s="92">
        <v>1</v>
      </c>
      <c r="H760" s="104">
        <v>113.97</v>
      </c>
      <c r="I760" s="95">
        <v>0.15</v>
      </c>
      <c r="J760" s="110">
        <f t="shared" si="11"/>
        <v>96.874499999999998</v>
      </c>
    </row>
    <row r="761" spans="1:10" ht="15.75" x14ac:dyDescent="0.25">
      <c r="A761" s="92">
        <v>757</v>
      </c>
      <c r="B761" s="93" t="s">
        <v>1324</v>
      </c>
      <c r="C761" s="92" t="s">
        <v>1679</v>
      </c>
      <c r="D761" s="92" t="s">
        <v>1752</v>
      </c>
      <c r="E761" s="92" t="s">
        <v>117</v>
      </c>
      <c r="F761" s="92" t="s">
        <v>8080</v>
      </c>
      <c r="G761" s="92">
        <v>1</v>
      </c>
      <c r="H761" s="104">
        <v>113.97</v>
      </c>
      <c r="I761" s="95">
        <v>0.15</v>
      </c>
      <c r="J761" s="110">
        <f t="shared" si="11"/>
        <v>96.874499999999998</v>
      </c>
    </row>
    <row r="762" spans="1:10" ht="15.75" x14ac:dyDescent="0.25">
      <c r="A762" s="92">
        <v>758</v>
      </c>
      <c r="B762" s="93" t="s">
        <v>1324</v>
      </c>
      <c r="C762" s="92" t="s">
        <v>1679</v>
      </c>
      <c r="D762" s="92" t="s">
        <v>1752</v>
      </c>
      <c r="E762" s="92" t="s">
        <v>117</v>
      </c>
      <c r="F762" s="92" t="s">
        <v>8080</v>
      </c>
      <c r="G762" s="92">
        <v>1</v>
      </c>
      <c r="H762" s="104">
        <v>113.97</v>
      </c>
      <c r="I762" s="95">
        <v>0.15</v>
      </c>
      <c r="J762" s="110">
        <f t="shared" si="11"/>
        <v>96.874499999999998</v>
      </c>
    </row>
    <row r="763" spans="1:10" ht="15.75" x14ac:dyDescent="0.25">
      <c r="A763" s="92">
        <v>759</v>
      </c>
      <c r="B763" s="93" t="s">
        <v>1324</v>
      </c>
      <c r="C763" s="92" t="s">
        <v>1679</v>
      </c>
      <c r="D763" s="92" t="s">
        <v>1752</v>
      </c>
      <c r="E763" s="92" t="s">
        <v>117</v>
      </c>
      <c r="F763" s="92" t="s">
        <v>8080</v>
      </c>
      <c r="G763" s="92">
        <v>1</v>
      </c>
      <c r="H763" s="104">
        <v>113.97</v>
      </c>
      <c r="I763" s="95">
        <v>0.15</v>
      </c>
      <c r="J763" s="110">
        <f t="shared" si="11"/>
        <v>96.874499999999998</v>
      </c>
    </row>
    <row r="764" spans="1:10" ht="15.75" x14ac:dyDescent="0.25">
      <c r="A764" s="92">
        <v>760</v>
      </c>
      <c r="B764" s="93" t="s">
        <v>1324</v>
      </c>
      <c r="C764" s="92" t="s">
        <v>1679</v>
      </c>
      <c r="D764" s="92" t="s">
        <v>1752</v>
      </c>
      <c r="E764" s="92" t="s">
        <v>117</v>
      </c>
      <c r="F764" s="92" t="s">
        <v>8080</v>
      </c>
      <c r="G764" s="92">
        <v>1</v>
      </c>
      <c r="H764" s="104">
        <v>113.97</v>
      </c>
      <c r="I764" s="95">
        <v>0.15</v>
      </c>
      <c r="J764" s="110">
        <f t="shared" si="11"/>
        <v>96.874499999999998</v>
      </c>
    </row>
    <row r="765" spans="1:10" ht="15.75" x14ac:dyDescent="0.25">
      <c r="A765" s="92">
        <v>761</v>
      </c>
      <c r="B765" s="93" t="s">
        <v>1324</v>
      </c>
      <c r="C765" s="92" t="s">
        <v>1679</v>
      </c>
      <c r="D765" s="92" t="s">
        <v>1752</v>
      </c>
      <c r="E765" s="92" t="s">
        <v>117</v>
      </c>
      <c r="F765" s="92" t="s">
        <v>8080</v>
      </c>
      <c r="G765" s="92">
        <v>1</v>
      </c>
      <c r="H765" s="104">
        <v>113.97</v>
      </c>
      <c r="I765" s="95">
        <v>0.15</v>
      </c>
      <c r="J765" s="110">
        <f t="shared" si="11"/>
        <v>96.874499999999998</v>
      </c>
    </row>
    <row r="766" spans="1:10" ht="15.75" x14ac:dyDescent="0.25">
      <c r="A766" s="92">
        <v>762</v>
      </c>
      <c r="B766" s="93" t="s">
        <v>1324</v>
      </c>
      <c r="C766" s="92" t="s">
        <v>1679</v>
      </c>
      <c r="D766" s="92" t="s">
        <v>1752</v>
      </c>
      <c r="E766" s="92" t="s">
        <v>117</v>
      </c>
      <c r="F766" s="92" t="s">
        <v>8080</v>
      </c>
      <c r="G766" s="92">
        <v>1</v>
      </c>
      <c r="H766" s="104">
        <v>113.97</v>
      </c>
      <c r="I766" s="95">
        <v>0.15</v>
      </c>
      <c r="J766" s="110">
        <f t="shared" si="11"/>
        <v>96.874499999999998</v>
      </c>
    </row>
    <row r="767" spans="1:10" ht="15.75" x14ac:dyDescent="0.25">
      <c r="A767" s="92">
        <v>763</v>
      </c>
      <c r="B767" s="93" t="s">
        <v>1324</v>
      </c>
      <c r="C767" s="92" t="s">
        <v>1679</v>
      </c>
      <c r="D767" s="92" t="s">
        <v>1752</v>
      </c>
      <c r="E767" s="92" t="s">
        <v>117</v>
      </c>
      <c r="F767" s="92" t="s">
        <v>8080</v>
      </c>
      <c r="G767" s="92">
        <v>1</v>
      </c>
      <c r="H767" s="104">
        <v>113.97</v>
      </c>
      <c r="I767" s="95">
        <v>0.15</v>
      </c>
      <c r="J767" s="110">
        <f t="shared" si="11"/>
        <v>96.874499999999998</v>
      </c>
    </row>
    <row r="768" spans="1:10" ht="15.75" x14ac:dyDescent="0.25">
      <c r="A768" s="92">
        <v>764</v>
      </c>
      <c r="B768" s="93" t="s">
        <v>1324</v>
      </c>
      <c r="C768" s="92" t="s">
        <v>1679</v>
      </c>
      <c r="D768" s="92" t="s">
        <v>1752</v>
      </c>
      <c r="E768" s="92" t="s">
        <v>117</v>
      </c>
      <c r="F768" s="92" t="s">
        <v>8080</v>
      </c>
      <c r="G768" s="92">
        <v>1</v>
      </c>
      <c r="H768" s="104">
        <v>113.97</v>
      </c>
      <c r="I768" s="95">
        <v>0.15</v>
      </c>
      <c r="J768" s="110">
        <f t="shared" si="11"/>
        <v>96.874499999999998</v>
      </c>
    </row>
    <row r="769" spans="1:10" ht="15.75" x14ac:dyDescent="0.25">
      <c r="A769" s="92">
        <v>765</v>
      </c>
      <c r="B769" s="93" t="s">
        <v>1324</v>
      </c>
      <c r="C769" s="92" t="s">
        <v>1679</v>
      </c>
      <c r="D769" s="92" t="s">
        <v>1752</v>
      </c>
      <c r="E769" s="92" t="s">
        <v>117</v>
      </c>
      <c r="F769" s="92" t="s">
        <v>8080</v>
      </c>
      <c r="G769" s="92">
        <v>1</v>
      </c>
      <c r="H769" s="104">
        <v>113.97</v>
      </c>
      <c r="I769" s="95">
        <v>0.15</v>
      </c>
      <c r="J769" s="110">
        <f t="shared" si="11"/>
        <v>96.874499999999998</v>
      </c>
    </row>
    <row r="770" spans="1:10" ht="15.75" x14ac:dyDescent="0.25">
      <c r="A770" s="92">
        <v>766</v>
      </c>
      <c r="B770" s="93" t="s">
        <v>1324</v>
      </c>
      <c r="C770" s="92" t="s">
        <v>1680</v>
      </c>
      <c r="D770" s="92" t="s">
        <v>1753</v>
      </c>
      <c r="E770" s="92" t="s">
        <v>117</v>
      </c>
      <c r="F770" s="92" t="s">
        <v>8080</v>
      </c>
      <c r="G770" s="92">
        <v>1</v>
      </c>
      <c r="H770" s="104">
        <v>113.97</v>
      </c>
      <c r="I770" s="95">
        <v>0.15</v>
      </c>
      <c r="J770" s="110">
        <f t="shared" si="11"/>
        <v>96.874499999999998</v>
      </c>
    </row>
    <row r="771" spans="1:10" ht="15.75" x14ac:dyDescent="0.25">
      <c r="A771" s="92">
        <v>767</v>
      </c>
      <c r="B771" s="93" t="s">
        <v>1324</v>
      </c>
      <c r="C771" s="92" t="s">
        <v>1680</v>
      </c>
      <c r="D771" s="92" t="s">
        <v>1753</v>
      </c>
      <c r="E771" s="92" t="s">
        <v>117</v>
      </c>
      <c r="F771" s="92" t="s">
        <v>8080</v>
      </c>
      <c r="G771" s="92">
        <v>1</v>
      </c>
      <c r="H771" s="104">
        <v>113.97</v>
      </c>
      <c r="I771" s="95">
        <v>0.15</v>
      </c>
      <c r="J771" s="110">
        <f t="shared" si="11"/>
        <v>96.874499999999998</v>
      </c>
    </row>
    <row r="772" spans="1:10" ht="15.75" x14ac:dyDescent="0.25">
      <c r="A772" s="92">
        <v>768</v>
      </c>
      <c r="B772" s="93" t="s">
        <v>1324</v>
      </c>
      <c r="C772" s="92" t="s">
        <v>1680</v>
      </c>
      <c r="D772" s="92" t="s">
        <v>1753</v>
      </c>
      <c r="E772" s="92" t="s">
        <v>117</v>
      </c>
      <c r="F772" s="92" t="s">
        <v>8080</v>
      </c>
      <c r="G772" s="92">
        <v>1</v>
      </c>
      <c r="H772" s="104">
        <v>113.97</v>
      </c>
      <c r="I772" s="95">
        <v>0.15</v>
      </c>
      <c r="J772" s="110">
        <f t="shared" si="11"/>
        <v>96.874499999999998</v>
      </c>
    </row>
    <row r="773" spans="1:10" ht="15.75" x14ac:dyDescent="0.25">
      <c r="A773" s="92">
        <v>769</v>
      </c>
      <c r="B773" s="93" t="s">
        <v>1324</v>
      </c>
      <c r="C773" s="92" t="s">
        <v>1680</v>
      </c>
      <c r="D773" s="92" t="s">
        <v>1753</v>
      </c>
      <c r="E773" s="92" t="s">
        <v>117</v>
      </c>
      <c r="F773" s="92" t="s">
        <v>8080</v>
      </c>
      <c r="G773" s="92">
        <v>1</v>
      </c>
      <c r="H773" s="104">
        <v>113.97</v>
      </c>
      <c r="I773" s="95">
        <v>0.15</v>
      </c>
      <c r="J773" s="110">
        <f t="shared" ref="J773:J836" si="12">H773*(1-I773)</f>
        <v>96.874499999999998</v>
      </c>
    </row>
    <row r="774" spans="1:10" ht="15.75" x14ac:dyDescent="0.25">
      <c r="A774" s="92">
        <v>770</v>
      </c>
      <c r="B774" s="93" t="s">
        <v>1324</v>
      </c>
      <c r="C774" s="92" t="s">
        <v>1680</v>
      </c>
      <c r="D774" s="92" t="s">
        <v>1753</v>
      </c>
      <c r="E774" s="92" t="s">
        <v>117</v>
      </c>
      <c r="F774" s="92" t="s">
        <v>8080</v>
      </c>
      <c r="G774" s="92">
        <v>1</v>
      </c>
      <c r="H774" s="104">
        <v>113.97</v>
      </c>
      <c r="I774" s="95">
        <v>0.15</v>
      </c>
      <c r="J774" s="110">
        <f t="shared" si="12"/>
        <v>96.874499999999998</v>
      </c>
    </row>
    <row r="775" spans="1:10" ht="15.75" x14ac:dyDescent="0.25">
      <c r="A775" s="92">
        <v>771</v>
      </c>
      <c r="B775" s="93" t="s">
        <v>1324</v>
      </c>
      <c r="C775" s="92" t="s">
        <v>1680</v>
      </c>
      <c r="D775" s="92" t="s">
        <v>1753</v>
      </c>
      <c r="E775" s="92" t="s">
        <v>117</v>
      </c>
      <c r="F775" s="92" t="s">
        <v>8080</v>
      </c>
      <c r="G775" s="92">
        <v>1</v>
      </c>
      <c r="H775" s="104">
        <v>113.97</v>
      </c>
      <c r="I775" s="95">
        <v>0.15</v>
      </c>
      <c r="J775" s="110">
        <f t="shared" si="12"/>
        <v>96.874499999999998</v>
      </c>
    </row>
    <row r="776" spans="1:10" ht="15.75" x14ac:dyDescent="0.25">
      <c r="A776" s="92">
        <v>772</v>
      </c>
      <c r="B776" s="93" t="s">
        <v>1324</v>
      </c>
      <c r="C776" s="92" t="s">
        <v>1680</v>
      </c>
      <c r="D776" s="92" t="s">
        <v>1753</v>
      </c>
      <c r="E776" s="92" t="s">
        <v>117</v>
      </c>
      <c r="F776" s="92" t="s">
        <v>8080</v>
      </c>
      <c r="G776" s="92">
        <v>1</v>
      </c>
      <c r="H776" s="104">
        <v>113.97</v>
      </c>
      <c r="I776" s="95">
        <v>0.15</v>
      </c>
      <c r="J776" s="110">
        <f t="shared" si="12"/>
        <v>96.874499999999998</v>
      </c>
    </row>
    <row r="777" spans="1:10" ht="15.75" x14ac:dyDescent="0.25">
      <c r="A777" s="92">
        <v>773</v>
      </c>
      <c r="B777" s="93" t="s">
        <v>1324</v>
      </c>
      <c r="C777" s="92" t="s">
        <v>1680</v>
      </c>
      <c r="D777" s="92" t="s">
        <v>1753</v>
      </c>
      <c r="E777" s="92" t="s">
        <v>117</v>
      </c>
      <c r="F777" s="92" t="s">
        <v>8080</v>
      </c>
      <c r="G777" s="92">
        <v>1</v>
      </c>
      <c r="H777" s="104">
        <v>113.97</v>
      </c>
      <c r="I777" s="95">
        <v>0.15</v>
      </c>
      <c r="J777" s="110">
        <f t="shared" si="12"/>
        <v>96.874499999999998</v>
      </c>
    </row>
    <row r="778" spans="1:10" ht="15.75" x14ac:dyDescent="0.25">
      <c r="A778" s="92">
        <v>774</v>
      </c>
      <c r="B778" s="93" t="s">
        <v>1324</v>
      </c>
      <c r="C778" s="92" t="s">
        <v>1680</v>
      </c>
      <c r="D778" s="92" t="s">
        <v>1753</v>
      </c>
      <c r="E778" s="92" t="s">
        <v>117</v>
      </c>
      <c r="F778" s="92" t="s">
        <v>8080</v>
      </c>
      <c r="G778" s="92">
        <v>1</v>
      </c>
      <c r="H778" s="104">
        <v>113.97</v>
      </c>
      <c r="I778" s="95">
        <v>0.15</v>
      </c>
      <c r="J778" s="110">
        <f t="shared" si="12"/>
        <v>96.874499999999998</v>
      </c>
    </row>
    <row r="779" spans="1:10" ht="15.75" x14ac:dyDescent="0.25">
      <c r="A779" s="92">
        <v>775</v>
      </c>
      <c r="B779" s="93" t="s">
        <v>1324</v>
      </c>
      <c r="C779" s="92" t="s">
        <v>1680</v>
      </c>
      <c r="D779" s="92" t="s">
        <v>1753</v>
      </c>
      <c r="E779" s="92" t="s">
        <v>117</v>
      </c>
      <c r="F779" s="92" t="s">
        <v>8080</v>
      </c>
      <c r="G779" s="92">
        <v>1</v>
      </c>
      <c r="H779" s="104">
        <v>113.97</v>
      </c>
      <c r="I779" s="95">
        <v>0.15</v>
      </c>
      <c r="J779" s="110">
        <f t="shared" si="12"/>
        <v>96.874499999999998</v>
      </c>
    </row>
    <row r="780" spans="1:10" ht="15.75" x14ac:dyDescent="0.25">
      <c r="A780" s="92">
        <v>776</v>
      </c>
      <c r="B780" s="93" t="s">
        <v>1324</v>
      </c>
      <c r="C780" s="92" t="s">
        <v>1680</v>
      </c>
      <c r="D780" s="92" t="s">
        <v>1753</v>
      </c>
      <c r="E780" s="92" t="s">
        <v>117</v>
      </c>
      <c r="F780" s="92" t="s">
        <v>8080</v>
      </c>
      <c r="G780" s="92">
        <v>1</v>
      </c>
      <c r="H780" s="104">
        <v>113.97</v>
      </c>
      <c r="I780" s="95">
        <v>0.15</v>
      </c>
      <c r="J780" s="110">
        <f t="shared" si="12"/>
        <v>96.874499999999998</v>
      </c>
    </row>
    <row r="781" spans="1:10" ht="15.75" x14ac:dyDescent="0.25">
      <c r="A781" s="92">
        <v>777</v>
      </c>
      <c r="B781" s="93" t="s">
        <v>1324</v>
      </c>
      <c r="C781" s="92" t="s">
        <v>1680</v>
      </c>
      <c r="D781" s="92" t="s">
        <v>1753</v>
      </c>
      <c r="E781" s="92" t="s">
        <v>117</v>
      </c>
      <c r="F781" s="92" t="s">
        <v>8080</v>
      </c>
      <c r="G781" s="92">
        <v>1</v>
      </c>
      <c r="H781" s="104">
        <v>113.97</v>
      </c>
      <c r="I781" s="95">
        <v>0.15</v>
      </c>
      <c r="J781" s="110">
        <f t="shared" si="12"/>
        <v>96.874499999999998</v>
      </c>
    </row>
    <row r="782" spans="1:10" ht="15.75" x14ac:dyDescent="0.25">
      <c r="A782" s="92">
        <v>778</v>
      </c>
      <c r="B782" s="93" t="s">
        <v>1324</v>
      </c>
      <c r="C782" s="92" t="s">
        <v>1680</v>
      </c>
      <c r="D782" s="92" t="s">
        <v>1753</v>
      </c>
      <c r="E782" s="92" t="s">
        <v>117</v>
      </c>
      <c r="F782" s="92" t="s">
        <v>8080</v>
      </c>
      <c r="G782" s="92">
        <v>1</v>
      </c>
      <c r="H782" s="104">
        <v>113.97</v>
      </c>
      <c r="I782" s="95">
        <v>0.15</v>
      </c>
      <c r="J782" s="110">
        <f t="shared" si="12"/>
        <v>96.874499999999998</v>
      </c>
    </row>
    <row r="783" spans="1:10" ht="15.75" x14ac:dyDescent="0.25">
      <c r="A783" s="92">
        <v>779</v>
      </c>
      <c r="B783" s="93" t="s">
        <v>1324</v>
      </c>
      <c r="C783" s="92" t="s">
        <v>1680</v>
      </c>
      <c r="D783" s="92" t="s">
        <v>1753</v>
      </c>
      <c r="E783" s="92" t="s">
        <v>117</v>
      </c>
      <c r="F783" s="92" t="s">
        <v>8080</v>
      </c>
      <c r="G783" s="92">
        <v>1</v>
      </c>
      <c r="H783" s="104">
        <v>113.97</v>
      </c>
      <c r="I783" s="95">
        <v>0.15</v>
      </c>
      <c r="J783" s="110">
        <f t="shared" si="12"/>
        <v>96.874499999999998</v>
      </c>
    </row>
    <row r="784" spans="1:10" ht="15.75" x14ac:dyDescent="0.25">
      <c r="A784" s="92">
        <v>780</v>
      </c>
      <c r="B784" s="93" t="s">
        <v>1324</v>
      </c>
      <c r="C784" s="92" t="s">
        <v>1680</v>
      </c>
      <c r="D784" s="92" t="s">
        <v>1753</v>
      </c>
      <c r="E784" s="92" t="s">
        <v>117</v>
      </c>
      <c r="F784" s="92" t="s">
        <v>8080</v>
      </c>
      <c r="G784" s="92">
        <v>1</v>
      </c>
      <c r="H784" s="104">
        <v>113.97</v>
      </c>
      <c r="I784" s="95">
        <v>0.15</v>
      </c>
      <c r="J784" s="110">
        <f t="shared" si="12"/>
        <v>96.874499999999998</v>
      </c>
    </row>
    <row r="785" spans="1:10" ht="15.75" x14ac:dyDescent="0.25">
      <c r="A785" s="92">
        <v>781</v>
      </c>
      <c r="B785" s="93" t="s">
        <v>1324</v>
      </c>
      <c r="C785" s="92" t="s">
        <v>4993</v>
      </c>
      <c r="D785" s="92" t="s">
        <v>5391</v>
      </c>
      <c r="E785" s="92" t="s">
        <v>117</v>
      </c>
      <c r="F785" s="92" t="s">
        <v>8080</v>
      </c>
      <c r="G785" s="92">
        <v>1</v>
      </c>
      <c r="H785" s="104">
        <v>53.9</v>
      </c>
      <c r="I785" s="95">
        <v>0.15</v>
      </c>
      <c r="J785" s="110">
        <f t="shared" si="12"/>
        <v>45.814999999999998</v>
      </c>
    </row>
    <row r="786" spans="1:10" ht="15.75" x14ac:dyDescent="0.25">
      <c r="A786" s="92">
        <v>782</v>
      </c>
      <c r="B786" s="93" t="s">
        <v>1324</v>
      </c>
      <c r="C786" s="92" t="s">
        <v>4993</v>
      </c>
      <c r="D786" s="92" t="s">
        <v>5391</v>
      </c>
      <c r="E786" s="92" t="s">
        <v>117</v>
      </c>
      <c r="F786" s="92" t="s">
        <v>8080</v>
      </c>
      <c r="G786" s="92">
        <v>1</v>
      </c>
      <c r="H786" s="104">
        <v>53.9</v>
      </c>
      <c r="I786" s="95">
        <v>0.15</v>
      </c>
      <c r="J786" s="110">
        <f t="shared" si="12"/>
        <v>45.814999999999998</v>
      </c>
    </row>
    <row r="787" spans="1:10" ht="15.75" x14ac:dyDescent="0.25">
      <c r="A787" s="92">
        <v>783</v>
      </c>
      <c r="B787" s="93" t="s">
        <v>1324</v>
      </c>
      <c r="C787" s="92" t="s">
        <v>4993</v>
      </c>
      <c r="D787" s="92" t="s">
        <v>5391</v>
      </c>
      <c r="E787" s="92" t="s">
        <v>117</v>
      </c>
      <c r="F787" s="92" t="s">
        <v>8080</v>
      </c>
      <c r="G787" s="92">
        <v>1</v>
      </c>
      <c r="H787" s="104">
        <v>53.9</v>
      </c>
      <c r="I787" s="95">
        <v>0.15</v>
      </c>
      <c r="J787" s="110">
        <f t="shared" si="12"/>
        <v>45.814999999999998</v>
      </c>
    </row>
    <row r="788" spans="1:10" ht="15.75" x14ac:dyDescent="0.25">
      <c r="A788" s="92">
        <v>784</v>
      </c>
      <c r="B788" s="93" t="s">
        <v>1324</v>
      </c>
      <c r="C788" s="92" t="s">
        <v>4993</v>
      </c>
      <c r="D788" s="92" t="s">
        <v>5391</v>
      </c>
      <c r="E788" s="92" t="s">
        <v>117</v>
      </c>
      <c r="F788" s="92" t="s">
        <v>8080</v>
      </c>
      <c r="G788" s="92">
        <v>1</v>
      </c>
      <c r="H788" s="104">
        <v>53.9</v>
      </c>
      <c r="I788" s="95">
        <v>0.15</v>
      </c>
      <c r="J788" s="110">
        <f t="shared" si="12"/>
        <v>45.814999999999998</v>
      </c>
    </row>
    <row r="789" spans="1:10" ht="15.75" x14ac:dyDescent="0.25">
      <c r="A789" s="92">
        <v>785</v>
      </c>
      <c r="B789" s="93" t="s">
        <v>1324</v>
      </c>
      <c r="C789" s="92" t="s">
        <v>4993</v>
      </c>
      <c r="D789" s="92" t="s">
        <v>5391</v>
      </c>
      <c r="E789" s="92" t="s">
        <v>117</v>
      </c>
      <c r="F789" s="92" t="s">
        <v>8080</v>
      </c>
      <c r="G789" s="92">
        <v>1</v>
      </c>
      <c r="H789" s="104">
        <v>53.9</v>
      </c>
      <c r="I789" s="95">
        <v>0.15</v>
      </c>
      <c r="J789" s="110">
        <f t="shared" si="12"/>
        <v>45.814999999999998</v>
      </c>
    </row>
    <row r="790" spans="1:10" ht="15.75" x14ac:dyDescent="0.25">
      <c r="A790" s="92">
        <v>786</v>
      </c>
      <c r="B790" s="93" t="s">
        <v>1324</v>
      </c>
      <c r="C790" s="92" t="s">
        <v>4993</v>
      </c>
      <c r="D790" s="92" t="s">
        <v>5391</v>
      </c>
      <c r="E790" s="92" t="s">
        <v>117</v>
      </c>
      <c r="F790" s="92" t="s">
        <v>8080</v>
      </c>
      <c r="G790" s="92">
        <v>1</v>
      </c>
      <c r="H790" s="104">
        <v>53.9</v>
      </c>
      <c r="I790" s="95">
        <v>0.15</v>
      </c>
      <c r="J790" s="110">
        <f t="shared" si="12"/>
        <v>45.814999999999998</v>
      </c>
    </row>
    <row r="791" spans="1:10" ht="15.75" x14ac:dyDescent="0.25">
      <c r="A791" s="92">
        <v>787</v>
      </c>
      <c r="B791" s="93" t="s">
        <v>1324</v>
      </c>
      <c r="C791" s="92" t="s">
        <v>4993</v>
      </c>
      <c r="D791" s="92" t="s">
        <v>5391</v>
      </c>
      <c r="E791" s="92" t="s">
        <v>117</v>
      </c>
      <c r="F791" s="92" t="s">
        <v>8080</v>
      </c>
      <c r="G791" s="92">
        <v>1</v>
      </c>
      <c r="H791" s="104">
        <v>53.9</v>
      </c>
      <c r="I791" s="95">
        <v>0.15</v>
      </c>
      <c r="J791" s="110">
        <f t="shared" si="12"/>
        <v>45.814999999999998</v>
      </c>
    </row>
    <row r="792" spans="1:10" ht="15.75" x14ac:dyDescent="0.25">
      <c r="A792" s="92">
        <v>788</v>
      </c>
      <c r="B792" s="93" t="s">
        <v>1324</v>
      </c>
      <c r="C792" s="92" t="s">
        <v>4993</v>
      </c>
      <c r="D792" s="92" t="s">
        <v>5391</v>
      </c>
      <c r="E792" s="92" t="s">
        <v>117</v>
      </c>
      <c r="F792" s="92" t="s">
        <v>8080</v>
      </c>
      <c r="G792" s="92">
        <v>1</v>
      </c>
      <c r="H792" s="104">
        <v>53.9</v>
      </c>
      <c r="I792" s="95">
        <v>0.15</v>
      </c>
      <c r="J792" s="110">
        <f t="shared" si="12"/>
        <v>45.814999999999998</v>
      </c>
    </row>
    <row r="793" spans="1:10" ht="15.75" x14ac:dyDescent="0.25">
      <c r="A793" s="92">
        <v>789</v>
      </c>
      <c r="B793" s="93" t="s">
        <v>1324</v>
      </c>
      <c r="C793" s="92" t="s">
        <v>4993</v>
      </c>
      <c r="D793" s="92" t="s">
        <v>5391</v>
      </c>
      <c r="E793" s="92" t="s">
        <v>117</v>
      </c>
      <c r="F793" s="92" t="s">
        <v>8080</v>
      </c>
      <c r="G793" s="92">
        <v>1</v>
      </c>
      <c r="H793" s="104">
        <v>53.9</v>
      </c>
      <c r="I793" s="95">
        <v>0.15</v>
      </c>
      <c r="J793" s="110">
        <f t="shared" si="12"/>
        <v>45.814999999999998</v>
      </c>
    </row>
    <row r="794" spans="1:10" ht="15.75" x14ac:dyDescent="0.25">
      <c r="A794" s="92">
        <v>790</v>
      </c>
      <c r="B794" s="93" t="s">
        <v>1324</v>
      </c>
      <c r="C794" s="92" t="s">
        <v>1681</v>
      </c>
      <c r="D794" s="92" t="s">
        <v>1754</v>
      </c>
      <c r="E794" s="92" t="s">
        <v>117</v>
      </c>
      <c r="F794" s="92" t="s">
        <v>8080</v>
      </c>
      <c r="G794" s="92">
        <v>1</v>
      </c>
      <c r="H794" s="104">
        <v>90.41</v>
      </c>
      <c r="I794" s="95">
        <v>0.15</v>
      </c>
      <c r="J794" s="110">
        <f t="shared" si="12"/>
        <v>76.848500000000001</v>
      </c>
    </row>
    <row r="795" spans="1:10" ht="15.75" x14ac:dyDescent="0.25">
      <c r="A795" s="92">
        <v>791</v>
      </c>
      <c r="B795" s="93" t="s">
        <v>1324</v>
      </c>
      <c r="C795" s="92" t="s">
        <v>1681</v>
      </c>
      <c r="D795" s="92" t="s">
        <v>1754</v>
      </c>
      <c r="E795" s="92" t="s">
        <v>117</v>
      </c>
      <c r="F795" s="92" t="s">
        <v>8080</v>
      </c>
      <c r="G795" s="92">
        <v>1</v>
      </c>
      <c r="H795" s="104">
        <v>90.41</v>
      </c>
      <c r="I795" s="95">
        <v>0.15</v>
      </c>
      <c r="J795" s="110">
        <f t="shared" si="12"/>
        <v>76.848500000000001</v>
      </c>
    </row>
    <row r="796" spans="1:10" ht="15.75" x14ac:dyDescent="0.25">
      <c r="A796" s="92">
        <v>792</v>
      </c>
      <c r="B796" s="93" t="s">
        <v>1324</v>
      </c>
      <c r="C796" s="92" t="s">
        <v>1681</v>
      </c>
      <c r="D796" s="92" t="s">
        <v>1754</v>
      </c>
      <c r="E796" s="92" t="s">
        <v>117</v>
      </c>
      <c r="F796" s="92" t="s">
        <v>8080</v>
      </c>
      <c r="G796" s="92">
        <v>1</v>
      </c>
      <c r="H796" s="104">
        <v>90.41</v>
      </c>
      <c r="I796" s="95">
        <v>0.15</v>
      </c>
      <c r="J796" s="110">
        <f t="shared" si="12"/>
        <v>76.848500000000001</v>
      </c>
    </row>
    <row r="797" spans="1:10" ht="15.75" x14ac:dyDescent="0.25">
      <c r="A797" s="92">
        <v>793</v>
      </c>
      <c r="B797" s="93" t="s">
        <v>1324</v>
      </c>
      <c r="C797" s="92" t="s">
        <v>1681</v>
      </c>
      <c r="D797" s="92" t="s">
        <v>1754</v>
      </c>
      <c r="E797" s="92" t="s">
        <v>117</v>
      </c>
      <c r="F797" s="92" t="s">
        <v>8080</v>
      </c>
      <c r="G797" s="92">
        <v>1</v>
      </c>
      <c r="H797" s="104">
        <v>90.41</v>
      </c>
      <c r="I797" s="95">
        <v>0.15</v>
      </c>
      <c r="J797" s="110">
        <f t="shared" si="12"/>
        <v>76.848500000000001</v>
      </c>
    </row>
    <row r="798" spans="1:10" ht="15.75" x14ac:dyDescent="0.25">
      <c r="A798" s="92">
        <v>794</v>
      </c>
      <c r="B798" s="93" t="s">
        <v>1324</v>
      </c>
      <c r="C798" s="92" t="s">
        <v>1681</v>
      </c>
      <c r="D798" s="92" t="s">
        <v>1754</v>
      </c>
      <c r="E798" s="92" t="s">
        <v>117</v>
      </c>
      <c r="F798" s="92" t="s">
        <v>8080</v>
      </c>
      <c r="G798" s="92">
        <v>1</v>
      </c>
      <c r="H798" s="104">
        <v>90.41</v>
      </c>
      <c r="I798" s="95">
        <v>0.15</v>
      </c>
      <c r="J798" s="110">
        <f t="shared" si="12"/>
        <v>76.848500000000001</v>
      </c>
    </row>
    <row r="799" spans="1:10" ht="15.75" x14ac:dyDescent="0.25">
      <c r="A799" s="92">
        <v>795</v>
      </c>
      <c r="B799" s="93" t="s">
        <v>1324</v>
      </c>
      <c r="C799" s="92" t="s">
        <v>1681</v>
      </c>
      <c r="D799" s="92" t="s">
        <v>1754</v>
      </c>
      <c r="E799" s="92" t="s">
        <v>117</v>
      </c>
      <c r="F799" s="92" t="s">
        <v>8080</v>
      </c>
      <c r="G799" s="92">
        <v>1</v>
      </c>
      <c r="H799" s="104">
        <v>90.41</v>
      </c>
      <c r="I799" s="95">
        <v>0.15</v>
      </c>
      <c r="J799" s="110">
        <f t="shared" si="12"/>
        <v>76.848500000000001</v>
      </c>
    </row>
    <row r="800" spans="1:10" ht="15.75" x14ac:dyDescent="0.25">
      <c r="A800" s="92">
        <v>796</v>
      </c>
      <c r="B800" s="93" t="s">
        <v>1324</v>
      </c>
      <c r="C800" s="92" t="s">
        <v>1681</v>
      </c>
      <c r="D800" s="92" t="s">
        <v>1754</v>
      </c>
      <c r="E800" s="92" t="s">
        <v>117</v>
      </c>
      <c r="F800" s="92" t="s">
        <v>8080</v>
      </c>
      <c r="G800" s="92">
        <v>1</v>
      </c>
      <c r="H800" s="104">
        <v>90.41</v>
      </c>
      <c r="I800" s="95">
        <v>0.15</v>
      </c>
      <c r="J800" s="110">
        <f t="shared" si="12"/>
        <v>76.848500000000001</v>
      </c>
    </row>
    <row r="801" spans="1:10" ht="15.75" x14ac:dyDescent="0.25">
      <c r="A801" s="92">
        <v>797</v>
      </c>
      <c r="B801" s="93" t="s">
        <v>1324</v>
      </c>
      <c r="C801" s="92" t="s">
        <v>1681</v>
      </c>
      <c r="D801" s="92" t="s">
        <v>1754</v>
      </c>
      <c r="E801" s="92" t="s">
        <v>117</v>
      </c>
      <c r="F801" s="92" t="s">
        <v>8080</v>
      </c>
      <c r="G801" s="92">
        <v>1</v>
      </c>
      <c r="H801" s="104">
        <v>90.41</v>
      </c>
      <c r="I801" s="95">
        <v>0.15</v>
      </c>
      <c r="J801" s="110">
        <f t="shared" si="12"/>
        <v>76.848500000000001</v>
      </c>
    </row>
    <row r="802" spans="1:10" ht="15.75" x14ac:dyDescent="0.25">
      <c r="A802" s="92">
        <v>798</v>
      </c>
      <c r="B802" s="93" t="s">
        <v>1324</v>
      </c>
      <c r="C802" s="92" t="s">
        <v>1681</v>
      </c>
      <c r="D802" s="92" t="s">
        <v>1754</v>
      </c>
      <c r="E802" s="92" t="s">
        <v>117</v>
      </c>
      <c r="F802" s="92" t="s">
        <v>8080</v>
      </c>
      <c r="G802" s="92">
        <v>1</v>
      </c>
      <c r="H802" s="104">
        <v>90.41</v>
      </c>
      <c r="I802" s="95">
        <v>0.15</v>
      </c>
      <c r="J802" s="110">
        <f t="shared" si="12"/>
        <v>76.848500000000001</v>
      </c>
    </row>
    <row r="803" spans="1:10" ht="15.75" x14ac:dyDescent="0.25">
      <c r="A803" s="92">
        <v>799</v>
      </c>
      <c r="B803" s="93" t="s">
        <v>1324</v>
      </c>
      <c r="C803" s="92" t="s">
        <v>1681</v>
      </c>
      <c r="D803" s="92" t="s">
        <v>1754</v>
      </c>
      <c r="E803" s="92" t="s">
        <v>117</v>
      </c>
      <c r="F803" s="92" t="s">
        <v>8080</v>
      </c>
      <c r="G803" s="92">
        <v>1</v>
      </c>
      <c r="H803" s="104">
        <v>90.41</v>
      </c>
      <c r="I803" s="95">
        <v>0.15</v>
      </c>
      <c r="J803" s="110">
        <f t="shared" si="12"/>
        <v>76.848500000000001</v>
      </c>
    </row>
    <row r="804" spans="1:10" ht="15.75" x14ac:dyDescent="0.25">
      <c r="A804" s="92">
        <v>800</v>
      </c>
      <c r="B804" s="93" t="s">
        <v>1324</v>
      </c>
      <c r="C804" s="92" t="s">
        <v>1681</v>
      </c>
      <c r="D804" s="92" t="s">
        <v>1754</v>
      </c>
      <c r="E804" s="92" t="s">
        <v>117</v>
      </c>
      <c r="F804" s="92" t="s">
        <v>8080</v>
      </c>
      <c r="G804" s="92">
        <v>1</v>
      </c>
      <c r="H804" s="104">
        <v>90.41</v>
      </c>
      <c r="I804" s="95">
        <v>0.15</v>
      </c>
      <c r="J804" s="110">
        <f t="shared" si="12"/>
        <v>76.848500000000001</v>
      </c>
    </row>
    <row r="805" spans="1:10" ht="15.75" x14ac:dyDescent="0.25">
      <c r="A805" s="92">
        <v>801</v>
      </c>
      <c r="B805" s="93" t="s">
        <v>1324</v>
      </c>
      <c r="C805" s="92" t="s">
        <v>1681</v>
      </c>
      <c r="D805" s="92" t="s">
        <v>1754</v>
      </c>
      <c r="E805" s="92" t="s">
        <v>117</v>
      </c>
      <c r="F805" s="92" t="s">
        <v>8080</v>
      </c>
      <c r="G805" s="92">
        <v>1</v>
      </c>
      <c r="H805" s="104">
        <v>90.41</v>
      </c>
      <c r="I805" s="95">
        <v>0.15</v>
      </c>
      <c r="J805" s="110">
        <f t="shared" si="12"/>
        <v>76.848500000000001</v>
      </c>
    </row>
    <row r="806" spans="1:10" ht="15.75" x14ac:dyDescent="0.25">
      <c r="A806" s="92">
        <v>802</v>
      </c>
      <c r="B806" s="93" t="s">
        <v>1324</v>
      </c>
      <c r="C806" s="92" t="s">
        <v>1681</v>
      </c>
      <c r="D806" s="92" t="s">
        <v>1754</v>
      </c>
      <c r="E806" s="92" t="s">
        <v>117</v>
      </c>
      <c r="F806" s="92" t="s">
        <v>8080</v>
      </c>
      <c r="G806" s="92">
        <v>1</v>
      </c>
      <c r="H806" s="104">
        <v>90.41</v>
      </c>
      <c r="I806" s="95">
        <v>0.15</v>
      </c>
      <c r="J806" s="110">
        <f t="shared" si="12"/>
        <v>76.848500000000001</v>
      </c>
    </row>
    <row r="807" spans="1:10" ht="15.75" x14ac:dyDescent="0.25">
      <c r="A807" s="92">
        <v>803</v>
      </c>
      <c r="B807" s="93" t="s">
        <v>1324</v>
      </c>
      <c r="C807" s="92" t="s">
        <v>1681</v>
      </c>
      <c r="D807" s="92" t="s">
        <v>1754</v>
      </c>
      <c r="E807" s="92" t="s">
        <v>117</v>
      </c>
      <c r="F807" s="92" t="s">
        <v>8080</v>
      </c>
      <c r="G807" s="92">
        <v>1</v>
      </c>
      <c r="H807" s="104">
        <v>90.41</v>
      </c>
      <c r="I807" s="95">
        <v>0.15</v>
      </c>
      <c r="J807" s="110">
        <f t="shared" si="12"/>
        <v>76.848500000000001</v>
      </c>
    </row>
    <row r="808" spans="1:10" ht="15.75" x14ac:dyDescent="0.25">
      <c r="A808" s="92">
        <v>804</v>
      </c>
      <c r="B808" s="93" t="s">
        <v>1324</v>
      </c>
      <c r="C808" s="92" t="s">
        <v>1681</v>
      </c>
      <c r="D808" s="92" t="s">
        <v>1754</v>
      </c>
      <c r="E808" s="92" t="s">
        <v>117</v>
      </c>
      <c r="F808" s="92" t="s">
        <v>8080</v>
      </c>
      <c r="G808" s="92">
        <v>1</v>
      </c>
      <c r="H808" s="104">
        <v>90.41</v>
      </c>
      <c r="I808" s="95">
        <v>0.15</v>
      </c>
      <c r="J808" s="110">
        <f t="shared" si="12"/>
        <v>76.848500000000001</v>
      </c>
    </row>
    <row r="809" spans="1:10" ht="15.75" x14ac:dyDescent="0.25">
      <c r="A809" s="92">
        <v>805</v>
      </c>
      <c r="B809" s="93" t="s">
        <v>1324</v>
      </c>
      <c r="C809" s="92" t="s">
        <v>1682</v>
      </c>
      <c r="D809" s="92" t="s">
        <v>1755</v>
      </c>
      <c r="E809" s="92" t="s">
        <v>117</v>
      </c>
      <c r="F809" s="92" t="s">
        <v>8080</v>
      </c>
      <c r="G809" s="92">
        <v>1</v>
      </c>
      <c r="H809" s="104">
        <v>109.9</v>
      </c>
      <c r="I809" s="95">
        <v>0.15</v>
      </c>
      <c r="J809" s="110">
        <f t="shared" si="12"/>
        <v>93.415000000000006</v>
      </c>
    </row>
    <row r="810" spans="1:10" ht="15.75" x14ac:dyDescent="0.25">
      <c r="A810" s="92">
        <v>806</v>
      </c>
      <c r="B810" s="93" t="s">
        <v>1324</v>
      </c>
      <c r="C810" s="92" t="s">
        <v>1682</v>
      </c>
      <c r="D810" s="92" t="s">
        <v>1755</v>
      </c>
      <c r="E810" s="92" t="s">
        <v>117</v>
      </c>
      <c r="F810" s="92" t="s">
        <v>8080</v>
      </c>
      <c r="G810" s="92">
        <v>1</v>
      </c>
      <c r="H810" s="104">
        <v>109.9</v>
      </c>
      <c r="I810" s="95">
        <v>0.15</v>
      </c>
      <c r="J810" s="110">
        <f t="shared" si="12"/>
        <v>93.415000000000006</v>
      </c>
    </row>
    <row r="811" spans="1:10" ht="15.75" x14ac:dyDescent="0.25">
      <c r="A811" s="92">
        <v>807</v>
      </c>
      <c r="B811" s="93" t="s">
        <v>1324</v>
      </c>
      <c r="C811" s="92" t="s">
        <v>1682</v>
      </c>
      <c r="D811" s="92" t="s">
        <v>1755</v>
      </c>
      <c r="E811" s="92" t="s">
        <v>117</v>
      </c>
      <c r="F811" s="92" t="s">
        <v>8080</v>
      </c>
      <c r="G811" s="92">
        <v>1</v>
      </c>
      <c r="H811" s="104">
        <v>109.9</v>
      </c>
      <c r="I811" s="95">
        <v>0.15</v>
      </c>
      <c r="J811" s="110">
        <f t="shared" si="12"/>
        <v>93.415000000000006</v>
      </c>
    </row>
    <row r="812" spans="1:10" ht="15.75" x14ac:dyDescent="0.25">
      <c r="A812" s="92">
        <v>808</v>
      </c>
      <c r="B812" s="93" t="s">
        <v>1324</v>
      </c>
      <c r="C812" s="92" t="s">
        <v>1682</v>
      </c>
      <c r="D812" s="92" t="s">
        <v>1755</v>
      </c>
      <c r="E812" s="92" t="s">
        <v>117</v>
      </c>
      <c r="F812" s="92" t="s">
        <v>8080</v>
      </c>
      <c r="G812" s="92">
        <v>1</v>
      </c>
      <c r="H812" s="104">
        <v>109.9</v>
      </c>
      <c r="I812" s="95">
        <v>0.15</v>
      </c>
      <c r="J812" s="110">
        <f t="shared" si="12"/>
        <v>93.415000000000006</v>
      </c>
    </row>
    <row r="813" spans="1:10" ht="15.75" x14ac:dyDescent="0.25">
      <c r="A813" s="92">
        <v>809</v>
      </c>
      <c r="B813" s="93" t="s">
        <v>1324</v>
      </c>
      <c r="C813" s="92" t="s">
        <v>1682</v>
      </c>
      <c r="D813" s="92" t="s">
        <v>1755</v>
      </c>
      <c r="E813" s="92" t="s">
        <v>117</v>
      </c>
      <c r="F813" s="92" t="s">
        <v>8080</v>
      </c>
      <c r="G813" s="92">
        <v>1</v>
      </c>
      <c r="H813" s="104">
        <v>109.9</v>
      </c>
      <c r="I813" s="95">
        <v>0.15</v>
      </c>
      <c r="J813" s="110">
        <f t="shared" si="12"/>
        <v>93.415000000000006</v>
      </c>
    </row>
    <row r="814" spans="1:10" ht="15.75" x14ac:dyDescent="0.25">
      <c r="A814" s="92">
        <v>810</v>
      </c>
      <c r="B814" s="93" t="s">
        <v>1324</v>
      </c>
      <c r="C814" s="92" t="s">
        <v>1682</v>
      </c>
      <c r="D814" s="92" t="s">
        <v>1755</v>
      </c>
      <c r="E814" s="92" t="s">
        <v>117</v>
      </c>
      <c r="F814" s="92" t="s">
        <v>8080</v>
      </c>
      <c r="G814" s="92">
        <v>1</v>
      </c>
      <c r="H814" s="104">
        <v>109.9</v>
      </c>
      <c r="I814" s="95">
        <v>0.15</v>
      </c>
      <c r="J814" s="110">
        <f t="shared" si="12"/>
        <v>93.415000000000006</v>
      </c>
    </row>
    <row r="815" spans="1:10" ht="15.75" x14ac:dyDescent="0.25">
      <c r="A815" s="92">
        <v>811</v>
      </c>
      <c r="B815" s="93" t="s">
        <v>1324</v>
      </c>
      <c r="C815" s="92" t="s">
        <v>1682</v>
      </c>
      <c r="D815" s="92" t="s">
        <v>1755</v>
      </c>
      <c r="E815" s="92" t="s">
        <v>117</v>
      </c>
      <c r="F815" s="92" t="s">
        <v>8080</v>
      </c>
      <c r="G815" s="92">
        <v>1</v>
      </c>
      <c r="H815" s="104">
        <v>109.9</v>
      </c>
      <c r="I815" s="95">
        <v>0.15</v>
      </c>
      <c r="J815" s="110">
        <f t="shared" si="12"/>
        <v>93.415000000000006</v>
      </c>
    </row>
    <row r="816" spans="1:10" ht="15.75" x14ac:dyDescent="0.25">
      <c r="A816" s="92">
        <v>812</v>
      </c>
      <c r="B816" s="93" t="s">
        <v>1324</v>
      </c>
      <c r="C816" s="92" t="s">
        <v>1682</v>
      </c>
      <c r="D816" s="92" t="s">
        <v>1755</v>
      </c>
      <c r="E816" s="92" t="s">
        <v>117</v>
      </c>
      <c r="F816" s="92" t="s">
        <v>8080</v>
      </c>
      <c r="G816" s="92">
        <v>1</v>
      </c>
      <c r="H816" s="104">
        <v>109.9</v>
      </c>
      <c r="I816" s="95">
        <v>0.15</v>
      </c>
      <c r="J816" s="110">
        <f t="shared" si="12"/>
        <v>93.415000000000006</v>
      </c>
    </row>
    <row r="817" spans="1:10" ht="15.75" x14ac:dyDescent="0.25">
      <c r="A817" s="92">
        <v>813</v>
      </c>
      <c r="B817" s="93" t="s">
        <v>1324</v>
      </c>
      <c r="C817" s="92" t="s">
        <v>1682</v>
      </c>
      <c r="D817" s="92" t="s">
        <v>1755</v>
      </c>
      <c r="E817" s="92" t="s">
        <v>117</v>
      </c>
      <c r="F817" s="92" t="s">
        <v>8080</v>
      </c>
      <c r="G817" s="92">
        <v>1</v>
      </c>
      <c r="H817" s="104">
        <v>109.9</v>
      </c>
      <c r="I817" s="95">
        <v>0.15</v>
      </c>
      <c r="J817" s="110">
        <f t="shared" si="12"/>
        <v>93.415000000000006</v>
      </c>
    </row>
    <row r="818" spans="1:10" ht="15.75" x14ac:dyDescent="0.25">
      <c r="A818" s="92">
        <v>814</v>
      </c>
      <c r="B818" s="93" t="s">
        <v>1324</v>
      </c>
      <c r="C818" s="92" t="s">
        <v>1682</v>
      </c>
      <c r="D818" s="92" t="s">
        <v>1755</v>
      </c>
      <c r="E818" s="92" t="s">
        <v>117</v>
      </c>
      <c r="F818" s="92" t="s">
        <v>8080</v>
      </c>
      <c r="G818" s="92">
        <v>1</v>
      </c>
      <c r="H818" s="104">
        <v>109.9</v>
      </c>
      <c r="I818" s="95">
        <v>0.15</v>
      </c>
      <c r="J818" s="110">
        <f t="shared" si="12"/>
        <v>93.415000000000006</v>
      </c>
    </row>
    <row r="819" spans="1:10" ht="15.75" x14ac:dyDescent="0.25">
      <c r="A819" s="92">
        <v>815</v>
      </c>
      <c r="B819" s="93" t="s">
        <v>1324</v>
      </c>
      <c r="C819" s="92" t="s">
        <v>1682</v>
      </c>
      <c r="D819" s="92" t="s">
        <v>1755</v>
      </c>
      <c r="E819" s="92" t="s">
        <v>117</v>
      </c>
      <c r="F819" s="92" t="s">
        <v>8080</v>
      </c>
      <c r="G819" s="92">
        <v>1</v>
      </c>
      <c r="H819" s="104">
        <v>109.9</v>
      </c>
      <c r="I819" s="95">
        <v>0.15</v>
      </c>
      <c r="J819" s="110">
        <f t="shared" si="12"/>
        <v>93.415000000000006</v>
      </c>
    </row>
    <row r="820" spans="1:10" ht="15.75" x14ac:dyDescent="0.25">
      <c r="A820" s="92">
        <v>816</v>
      </c>
      <c r="B820" s="93" t="s">
        <v>1324</v>
      </c>
      <c r="C820" s="92" t="s">
        <v>1682</v>
      </c>
      <c r="D820" s="92" t="s">
        <v>1755</v>
      </c>
      <c r="E820" s="92" t="s">
        <v>117</v>
      </c>
      <c r="F820" s="92" t="s">
        <v>8080</v>
      </c>
      <c r="G820" s="92">
        <v>1</v>
      </c>
      <c r="H820" s="104">
        <v>109.9</v>
      </c>
      <c r="I820" s="95">
        <v>0.15</v>
      </c>
      <c r="J820" s="110">
        <f t="shared" si="12"/>
        <v>93.415000000000006</v>
      </c>
    </row>
    <row r="821" spans="1:10" ht="15.75" x14ac:dyDescent="0.25">
      <c r="A821" s="92">
        <v>817</v>
      </c>
      <c r="B821" s="93" t="s">
        <v>1324</v>
      </c>
      <c r="C821" s="92" t="s">
        <v>1682</v>
      </c>
      <c r="D821" s="92" t="s">
        <v>1755</v>
      </c>
      <c r="E821" s="92" t="s">
        <v>117</v>
      </c>
      <c r="F821" s="92" t="s">
        <v>8080</v>
      </c>
      <c r="G821" s="92">
        <v>1</v>
      </c>
      <c r="H821" s="104">
        <v>109.9</v>
      </c>
      <c r="I821" s="95">
        <v>0.15</v>
      </c>
      <c r="J821" s="110">
        <f t="shared" si="12"/>
        <v>93.415000000000006</v>
      </c>
    </row>
    <row r="822" spans="1:10" ht="15.75" x14ac:dyDescent="0.25">
      <c r="A822" s="92">
        <v>818</v>
      </c>
      <c r="B822" s="93" t="s">
        <v>1324</v>
      </c>
      <c r="C822" s="92" t="s">
        <v>1682</v>
      </c>
      <c r="D822" s="92" t="s">
        <v>1755</v>
      </c>
      <c r="E822" s="92" t="s">
        <v>117</v>
      </c>
      <c r="F822" s="92" t="s">
        <v>8080</v>
      </c>
      <c r="G822" s="92">
        <v>1</v>
      </c>
      <c r="H822" s="104">
        <v>109.9</v>
      </c>
      <c r="I822" s="95">
        <v>0.15</v>
      </c>
      <c r="J822" s="110">
        <f t="shared" si="12"/>
        <v>93.415000000000006</v>
      </c>
    </row>
    <row r="823" spans="1:10" ht="15.75" x14ac:dyDescent="0.25">
      <c r="A823" s="92">
        <v>819</v>
      </c>
      <c r="B823" s="93" t="s">
        <v>1324</v>
      </c>
      <c r="C823" s="92" t="s">
        <v>1682</v>
      </c>
      <c r="D823" s="92" t="s">
        <v>1755</v>
      </c>
      <c r="E823" s="92" t="s">
        <v>117</v>
      </c>
      <c r="F823" s="92" t="s">
        <v>8080</v>
      </c>
      <c r="G823" s="92">
        <v>1</v>
      </c>
      <c r="H823" s="104">
        <v>109.9</v>
      </c>
      <c r="I823" s="95">
        <v>0.15</v>
      </c>
      <c r="J823" s="110">
        <f t="shared" si="12"/>
        <v>93.415000000000006</v>
      </c>
    </row>
    <row r="824" spans="1:10" ht="15.75" x14ac:dyDescent="0.25">
      <c r="A824" s="92">
        <v>820</v>
      </c>
      <c r="B824" s="93" t="s">
        <v>1324</v>
      </c>
      <c r="C824" s="92" t="s">
        <v>1683</v>
      </c>
      <c r="D824" s="92" t="s">
        <v>1756</v>
      </c>
      <c r="E824" s="92" t="s">
        <v>117</v>
      </c>
      <c r="F824" s="92" t="s">
        <v>8080</v>
      </c>
      <c r="G824" s="92">
        <v>1</v>
      </c>
      <c r="H824" s="104">
        <v>109.9</v>
      </c>
      <c r="I824" s="95">
        <v>0.15</v>
      </c>
      <c r="J824" s="110">
        <f t="shared" si="12"/>
        <v>93.415000000000006</v>
      </c>
    </row>
    <row r="825" spans="1:10" ht="15.75" x14ac:dyDescent="0.25">
      <c r="A825" s="92">
        <v>821</v>
      </c>
      <c r="B825" s="93" t="s">
        <v>1324</v>
      </c>
      <c r="C825" s="92" t="s">
        <v>1683</v>
      </c>
      <c r="D825" s="92" t="s">
        <v>1756</v>
      </c>
      <c r="E825" s="92" t="s">
        <v>117</v>
      </c>
      <c r="F825" s="92" t="s">
        <v>8080</v>
      </c>
      <c r="G825" s="92">
        <v>1</v>
      </c>
      <c r="H825" s="104">
        <v>109.9</v>
      </c>
      <c r="I825" s="95">
        <v>0.15</v>
      </c>
      <c r="J825" s="110">
        <f t="shared" si="12"/>
        <v>93.415000000000006</v>
      </c>
    </row>
    <row r="826" spans="1:10" ht="15.75" x14ac:dyDescent="0.25">
      <c r="A826" s="92">
        <v>822</v>
      </c>
      <c r="B826" s="93" t="s">
        <v>1324</v>
      </c>
      <c r="C826" s="92" t="s">
        <v>1683</v>
      </c>
      <c r="D826" s="92" t="s">
        <v>1756</v>
      </c>
      <c r="E826" s="92" t="s">
        <v>117</v>
      </c>
      <c r="F826" s="92" t="s">
        <v>8080</v>
      </c>
      <c r="G826" s="92">
        <v>1</v>
      </c>
      <c r="H826" s="104">
        <v>109.9</v>
      </c>
      <c r="I826" s="95">
        <v>0.15</v>
      </c>
      <c r="J826" s="110">
        <f t="shared" si="12"/>
        <v>93.415000000000006</v>
      </c>
    </row>
    <row r="827" spans="1:10" ht="15.75" x14ac:dyDescent="0.25">
      <c r="A827" s="92">
        <v>823</v>
      </c>
      <c r="B827" s="93" t="s">
        <v>1324</v>
      </c>
      <c r="C827" s="92" t="s">
        <v>1683</v>
      </c>
      <c r="D827" s="92" t="s">
        <v>1756</v>
      </c>
      <c r="E827" s="92" t="s">
        <v>117</v>
      </c>
      <c r="F827" s="92" t="s">
        <v>8080</v>
      </c>
      <c r="G827" s="92">
        <v>1</v>
      </c>
      <c r="H827" s="104">
        <v>109.9</v>
      </c>
      <c r="I827" s="95">
        <v>0.15</v>
      </c>
      <c r="J827" s="110">
        <f t="shared" si="12"/>
        <v>93.415000000000006</v>
      </c>
    </row>
    <row r="828" spans="1:10" ht="15.75" x14ac:dyDescent="0.25">
      <c r="A828" s="92">
        <v>824</v>
      </c>
      <c r="B828" s="93" t="s">
        <v>1324</v>
      </c>
      <c r="C828" s="92" t="s">
        <v>1683</v>
      </c>
      <c r="D828" s="92" t="s">
        <v>1756</v>
      </c>
      <c r="E828" s="92" t="s">
        <v>117</v>
      </c>
      <c r="F828" s="92" t="s">
        <v>8080</v>
      </c>
      <c r="G828" s="92">
        <v>1</v>
      </c>
      <c r="H828" s="104">
        <v>109.9</v>
      </c>
      <c r="I828" s="95">
        <v>0.15</v>
      </c>
      <c r="J828" s="110">
        <f t="shared" si="12"/>
        <v>93.415000000000006</v>
      </c>
    </row>
    <row r="829" spans="1:10" ht="15.75" x14ac:dyDescent="0.25">
      <c r="A829" s="92">
        <v>825</v>
      </c>
      <c r="B829" s="93" t="s">
        <v>1324</v>
      </c>
      <c r="C829" s="92" t="s">
        <v>1683</v>
      </c>
      <c r="D829" s="92" t="s">
        <v>1756</v>
      </c>
      <c r="E829" s="92" t="s">
        <v>117</v>
      </c>
      <c r="F829" s="92" t="s">
        <v>8080</v>
      </c>
      <c r="G829" s="92">
        <v>1</v>
      </c>
      <c r="H829" s="104">
        <v>109.9</v>
      </c>
      <c r="I829" s="95">
        <v>0.15</v>
      </c>
      <c r="J829" s="110">
        <f t="shared" si="12"/>
        <v>93.415000000000006</v>
      </c>
    </row>
    <row r="830" spans="1:10" ht="15.75" x14ac:dyDescent="0.25">
      <c r="A830" s="92">
        <v>826</v>
      </c>
      <c r="B830" s="93" t="s">
        <v>1324</v>
      </c>
      <c r="C830" s="92" t="s">
        <v>1683</v>
      </c>
      <c r="D830" s="92" t="s">
        <v>1756</v>
      </c>
      <c r="E830" s="92" t="s">
        <v>117</v>
      </c>
      <c r="F830" s="92" t="s">
        <v>8080</v>
      </c>
      <c r="G830" s="92">
        <v>1</v>
      </c>
      <c r="H830" s="104">
        <v>109.9</v>
      </c>
      <c r="I830" s="95">
        <v>0.15</v>
      </c>
      <c r="J830" s="110">
        <f t="shared" si="12"/>
        <v>93.415000000000006</v>
      </c>
    </row>
    <row r="831" spans="1:10" ht="15.75" x14ac:dyDescent="0.25">
      <c r="A831" s="92">
        <v>827</v>
      </c>
      <c r="B831" s="93" t="s">
        <v>1324</v>
      </c>
      <c r="C831" s="92" t="s">
        <v>1683</v>
      </c>
      <c r="D831" s="92" t="s">
        <v>1756</v>
      </c>
      <c r="E831" s="92" t="s">
        <v>117</v>
      </c>
      <c r="F831" s="92" t="s">
        <v>8080</v>
      </c>
      <c r="G831" s="92">
        <v>1</v>
      </c>
      <c r="H831" s="104">
        <v>109.9</v>
      </c>
      <c r="I831" s="95">
        <v>0.15</v>
      </c>
      <c r="J831" s="110">
        <f t="shared" si="12"/>
        <v>93.415000000000006</v>
      </c>
    </row>
    <row r="832" spans="1:10" ht="15.75" x14ac:dyDescent="0.25">
      <c r="A832" s="92">
        <v>828</v>
      </c>
      <c r="B832" s="93" t="s">
        <v>1324</v>
      </c>
      <c r="C832" s="92" t="s">
        <v>1683</v>
      </c>
      <c r="D832" s="92" t="s">
        <v>1756</v>
      </c>
      <c r="E832" s="92" t="s">
        <v>117</v>
      </c>
      <c r="F832" s="92" t="s">
        <v>8080</v>
      </c>
      <c r="G832" s="92">
        <v>1</v>
      </c>
      <c r="H832" s="104">
        <v>109.9</v>
      </c>
      <c r="I832" s="95">
        <v>0.15</v>
      </c>
      <c r="J832" s="110">
        <f t="shared" si="12"/>
        <v>93.415000000000006</v>
      </c>
    </row>
    <row r="833" spans="1:10" ht="15.75" x14ac:dyDescent="0.25">
      <c r="A833" s="92">
        <v>829</v>
      </c>
      <c r="B833" s="93" t="s">
        <v>1324</v>
      </c>
      <c r="C833" s="92" t="s">
        <v>1683</v>
      </c>
      <c r="D833" s="92" t="s">
        <v>1756</v>
      </c>
      <c r="E833" s="92" t="s">
        <v>117</v>
      </c>
      <c r="F833" s="92" t="s">
        <v>8080</v>
      </c>
      <c r="G833" s="92">
        <v>1</v>
      </c>
      <c r="H833" s="104">
        <v>109.9</v>
      </c>
      <c r="I833" s="95">
        <v>0.15</v>
      </c>
      <c r="J833" s="110">
        <f t="shared" si="12"/>
        <v>93.415000000000006</v>
      </c>
    </row>
    <row r="834" spans="1:10" ht="15.75" x14ac:dyDescent="0.25">
      <c r="A834" s="92">
        <v>830</v>
      </c>
      <c r="B834" s="93" t="s">
        <v>1324</v>
      </c>
      <c r="C834" s="92" t="s">
        <v>1683</v>
      </c>
      <c r="D834" s="92" t="s">
        <v>1756</v>
      </c>
      <c r="E834" s="92" t="s">
        <v>117</v>
      </c>
      <c r="F834" s="92" t="s">
        <v>8080</v>
      </c>
      <c r="G834" s="92">
        <v>1</v>
      </c>
      <c r="H834" s="104">
        <v>109.9</v>
      </c>
      <c r="I834" s="95">
        <v>0.15</v>
      </c>
      <c r="J834" s="110">
        <f t="shared" si="12"/>
        <v>93.415000000000006</v>
      </c>
    </row>
    <row r="835" spans="1:10" ht="15.75" x14ac:dyDescent="0.25">
      <c r="A835" s="92">
        <v>831</v>
      </c>
      <c r="B835" s="93" t="s">
        <v>1324</v>
      </c>
      <c r="C835" s="92" t="s">
        <v>1683</v>
      </c>
      <c r="D835" s="92" t="s">
        <v>1756</v>
      </c>
      <c r="E835" s="92" t="s">
        <v>117</v>
      </c>
      <c r="F835" s="92" t="s">
        <v>8080</v>
      </c>
      <c r="G835" s="92">
        <v>1</v>
      </c>
      <c r="H835" s="104">
        <v>109.9</v>
      </c>
      <c r="I835" s="95">
        <v>0.15</v>
      </c>
      <c r="J835" s="110">
        <f t="shared" si="12"/>
        <v>93.415000000000006</v>
      </c>
    </row>
    <row r="836" spans="1:10" ht="15.75" x14ac:dyDescent="0.25">
      <c r="A836" s="92">
        <v>832</v>
      </c>
      <c r="B836" s="93" t="s">
        <v>1324</v>
      </c>
      <c r="C836" s="92" t="s">
        <v>1683</v>
      </c>
      <c r="D836" s="92" t="s">
        <v>1756</v>
      </c>
      <c r="E836" s="92" t="s">
        <v>117</v>
      </c>
      <c r="F836" s="92" t="s">
        <v>8080</v>
      </c>
      <c r="G836" s="92">
        <v>1</v>
      </c>
      <c r="H836" s="104">
        <v>109.9</v>
      </c>
      <c r="I836" s="95">
        <v>0.15</v>
      </c>
      <c r="J836" s="110">
        <f t="shared" si="12"/>
        <v>93.415000000000006</v>
      </c>
    </row>
    <row r="837" spans="1:10" ht="15.75" x14ac:dyDescent="0.25">
      <c r="A837" s="92">
        <v>833</v>
      </c>
      <c r="B837" s="93" t="s">
        <v>1324</v>
      </c>
      <c r="C837" s="92" t="s">
        <v>1683</v>
      </c>
      <c r="D837" s="92" t="s">
        <v>1756</v>
      </c>
      <c r="E837" s="92" t="s">
        <v>117</v>
      </c>
      <c r="F837" s="92" t="s">
        <v>8080</v>
      </c>
      <c r="G837" s="92">
        <v>1</v>
      </c>
      <c r="H837" s="104">
        <v>109.9</v>
      </c>
      <c r="I837" s="95">
        <v>0.15</v>
      </c>
      <c r="J837" s="110">
        <f t="shared" ref="J837:J900" si="13">H837*(1-I837)</f>
        <v>93.415000000000006</v>
      </c>
    </row>
    <row r="838" spans="1:10" ht="15.75" x14ac:dyDescent="0.25">
      <c r="A838" s="92">
        <v>834</v>
      </c>
      <c r="B838" s="92" t="s">
        <v>1324</v>
      </c>
      <c r="C838" s="92" t="s">
        <v>1683</v>
      </c>
      <c r="D838" s="92" t="s">
        <v>1756</v>
      </c>
      <c r="E838" s="92" t="s">
        <v>117</v>
      </c>
      <c r="F838" s="92" t="s">
        <v>8080</v>
      </c>
      <c r="G838" s="92">
        <v>1</v>
      </c>
      <c r="H838" s="104">
        <v>109.9</v>
      </c>
      <c r="I838" s="95">
        <v>0.15</v>
      </c>
      <c r="J838" s="110">
        <f t="shared" si="13"/>
        <v>93.415000000000006</v>
      </c>
    </row>
    <row r="839" spans="1:10" ht="15.75" x14ac:dyDescent="0.25">
      <c r="A839" s="92">
        <v>835</v>
      </c>
      <c r="B839" s="92" t="s">
        <v>1324</v>
      </c>
      <c r="C839" s="92" t="s">
        <v>1684</v>
      </c>
      <c r="D839" s="92" t="s">
        <v>1757</v>
      </c>
      <c r="E839" s="92" t="s">
        <v>117</v>
      </c>
      <c r="F839" s="92" t="s">
        <v>8080</v>
      </c>
      <c r="G839" s="92">
        <v>1</v>
      </c>
      <c r="H839" s="104">
        <v>109.9</v>
      </c>
      <c r="I839" s="95">
        <v>0.15</v>
      </c>
      <c r="J839" s="110">
        <f t="shared" si="13"/>
        <v>93.415000000000006</v>
      </c>
    </row>
    <row r="840" spans="1:10" ht="15.75" x14ac:dyDescent="0.25">
      <c r="A840" s="92">
        <v>836</v>
      </c>
      <c r="B840" s="92" t="s">
        <v>1324</v>
      </c>
      <c r="C840" s="92" t="s">
        <v>1684</v>
      </c>
      <c r="D840" s="92" t="s">
        <v>1757</v>
      </c>
      <c r="E840" s="92" t="s">
        <v>117</v>
      </c>
      <c r="F840" s="92" t="s">
        <v>8080</v>
      </c>
      <c r="G840" s="92">
        <v>1</v>
      </c>
      <c r="H840" s="104">
        <v>109.9</v>
      </c>
      <c r="I840" s="95">
        <v>0.15</v>
      </c>
      <c r="J840" s="110">
        <f t="shared" si="13"/>
        <v>93.415000000000006</v>
      </c>
    </row>
    <row r="841" spans="1:10" ht="15.75" x14ac:dyDescent="0.25">
      <c r="A841" s="92">
        <v>837</v>
      </c>
      <c r="B841" s="92" t="s">
        <v>1324</v>
      </c>
      <c r="C841" s="92" t="s">
        <v>1684</v>
      </c>
      <c r="D841" s="92" t="s">
        <v>1757</v>
      </c>
      <c r="E841" s="92" t="s">
        <v>117</v>
      </c>
      <c r="F841" s="92" t="s">
        <v>8080</v>
      </c>
      <c r="G841" s="92">
        <v>1</v>
      </c>
      <c r="H841" s="104">
        <v>109.9</v>
      </c>
      <c r="I841" s="95">
        <v>0.15</v>
      </c>
      <c r="J841" s="110">
        <f t="shared" si="13"/>
        <v>93.415000000000006</v>
      </c>
    </row>
    <row r="842" spans="1:10" ht="15.75" x14ac:dyDescent="0.25">
      <c r="A842" s="92">
        <v>838</v>
      </c>
      <c r="B842" s="92" t="s">
        <v>1324</v>
      </c>
      <c r="C842" s="92" t="s">
        <v>1684</v>
      </c>
      <c r="D842" s="92" t="s">
        <v>1757</v>
      </c>
      <c r="E842" s="92" t="s">
        <v>117</v>
      </c>
      <c r="F842" s="92" t="s">
        <v>8080</v>
      </c>
      <c r="G842" s="92">
        <v>1</v>
      </c>
      <c r="H842" s="104">
        <v>109.9</v>
      </c>
      <c r="I842" s="95">
        <v>0.15</v>
      </c>
      <c r="J842" s="110">
        <f t="shared" si="13"/>
        <v>93.415000000000006</v>
      </c>
    </row>
    <row r="843" spans="1:10" ht="15.75" x14ac:dyDescent="0.25">
      <c r="A843" s="92">
        <v>839</v>
      </c>
      <c r="B843" s="92" t="s">
        <v>1324</v>
      </c>
      <c r="C843" s="92" t="s">
        <v>1684</v>
      </c>
      <c r="D843" s="92" t="s">
        <v>1757</v>
      </c>
      <c r="E843" s="92" t="s">
        <v>117</v>
      </c>
      <c r="F843" s="92" t="s">
        <v>8080</v>
      </c>
      <c r="G843" s="92">
        <v>1</v>
      </c>
      <c r="H843" s="104">
        <v>109.9</v>
      </c>
      <c r="I843" s="95">
        <v>0.15</v>
      </c>
      <c r="J843" s="110">
        <f t="shared" si="13"/>
        <v>93.415000000000006</v>
      </c>
    </row>
    <row r="844" spans="1:10" ht="15.75" x14ac:dyDescent="0.25">
      <c r="A844" s="92">
        <v>840</v>
      </c>
      <c r="B844" s="92" t="s">
        <v>1324</v>
      </c>
      <c r="C844" s="92" t="s">
        <v>1684</v>
      </c>
      <c r="D844" s="92" t="s">
        <v>1757</v>
      </c>
      <c r="E844" s="92" t="s">
        <v>117</v>
      </c>
      <c r="F844" s="92" t="s">
        <v>8080</v>
      </c>
      <c r="G844" s="92">
        <v>1</v>
      </c>
      <c r="H844" s="104">
        <v>109.9</v>
      </c>
      <c r="I844" s="95">
        <v>0.15</v>
      </c>
      <c r="J844" s="110">
        <f t="shared" si="13"/>
        <v>93.415000000000006</v>
      </c>
    </row>
    <row r="845" spans="1:10" ht="15.75" x14ac:dyDescent="0.25">
      <c r="A845" s="92">
        <v>841</v>
      </c>
      <c r="B845" s="92" t="s">
        <v>1324</v>
      </c>
      <c r="C845" s="92" t="s">
        <v>1684</v>
      </c>
      <c r="D845" s="92" t="s">
        <v>1757</v>
      </c>
      <c r="E845" s="92" t="s">
        <v>117</v>
      </c>
      <c r="F845" s="92" t="s">
        <v>8080</v>
      </c>
      <c r="G845" s="92">
        <v>1</v>
      </c>
      <c r="H845" s="104">
        <v>109.9</v>
      </c>
      <c r="I845" s="95">
        <v>0.15</v>
      </c>
      <c r="J845" s="110">
        <f t="shared" si="13"/>
        <v>93.415000000000006</v>
      </c>
    </row>
    <row r="846" spans="1:10" ht="15.75" x14ac:dyDescent="0.25">
      <c r="A846" s="92">
        <v>842</v>
      </c>
      <c r="B846" s="92" t="s">
        <v>1324</v>
      </c>
      <c r="C846" s="92" t="s">
        <v>1684</v>
      </c>
      <c r="D846" s="92" t="s">
        <v>1757</v>
      </c>
      <c r="E846" s="92" t="s">
        <v>117</v>
      </c>
      <c r="F846" s="92" t="s">
        <v>8080</v>
      </c>
      <c r="G846" s="92">
        <v>1</v>
      </c>
      <c r="H846" s="104">
        <v>109.9</v>
      </c>
      <c r="I846" s="95">
        <v>0.15</v>
      </c>
      <c r="J846" s="110">
        <f t="shared" si="13"/>
        <v>93.415000000000006</v>
      </c>
    </row>
    <row r="847" spans="1:10" ht="15.75" x14ac:dyDescent="0.25">
      <c r="A847" s="92">
        <v>843</v>
      </c>
      <c r="B847" s="92" t="s">
        <v>1324</v>
      </c>
      <c r="C847" s="92" t="s">
        <v>1684</v>
      </c>
      <c r="D847" s="92" t="s">
        <v>1757</v>
      </c>
      <c r="E847" s="92" t="s">
        <v>117</v>
      </c>
      <c r="F847" s="92" t="s">
        <v>8080</v>
      </c>
      <c r="G847" s="92">
        <v>1</v>
      </c>
      <c r="H847" s="104">
        <v>109.9</v>
      </c>
      <c r="I847" s="95">
        <v>0.15</v>
      </c>
      <c r="J847" s="110">
        <f t="shared" si="13"/>
        <v>93.415000000000006</v>
      </c>
    </row>
    <row r="848" spans="1:10" ht="15.75" x14ac:dyDescent="0.25">
      <c r="A848" s="92">
        <v>844</v>
      </c>
      <c r="B848" s="92" t="s">
        <v>1324</v>
      </c>
      <c r="C848" s="92" t="s">
        <v>1684</v>
      </c>
      <c r="D848" s="92" t="s">
        <v>1757</v>
      </c>
      <c r="E848" s="92" t="s">
        <v>117</v>
      </c>
      <c r="F848" s="92" t="s">
        <v>8080</v>
      </c>
      <c r="G848" s="92">
        <v>1</v>
      </c>
      <c r="H848" s="104">
        <v>109.9</v>
      </c>
      <c r="I848" s="95">
        <v>0.15</v>
      </c>
      <c r="J848" s="110">
        <f t="shared" si="13"/>
        <v>93.415000000000006</v>
      </c>
    </row>
    <row r="849" spans="1:10" ht="15.75" x14ac:dyDescent="0.25">
      <c r="A849" s="92">
        <v>845</v>
      </c>
      <c r="B849" s="92" t="s">
        <v>1324</v>
      </c>
      <c r="C849" s="92" t="s">
        <v>1684</v>
      </c>
      <c r="D849" s="92" t="s">
        <v>1757</v>
      </c>
      <c r="E849" s="92" t="s">
        <v>117</v>
      </c>
      <c r="F849" s="92" t="s">
        <v>8080</v>
      </c>
      <c r="G849" s="92">
        <v>1</v>
      </c>
      <c r="H849" s="104">
        <v>109.9</v>
      </c>
      <c r="I849" s="95">
        <v>0.15</v>
      </c>
      <c r="J849" s="110">
        <f t="shared" si="13"/>
        <v>93.415000000000006</v>
      </c>
    </row>
    <row r="850" spans="1:10" ht="15.75" x14ac:dyDescent="0.25">
      <c r="A850" s="92">
        <v>846</v>
      </c>
      <c r="B850" s="92" t="s">
        <v>1324</v>
      </c>
      <c r="C850" s="92" t="s">
        <v>1684</v>
      </c>
      <c r="D850" s="92" t="s">
        <v>1757</v>
      </c>
      <c r="E850" s="92" t="s">
        <v>117</v>
      </c>
      <c r="F850" s="92" t="s">
        <v>8080</v>
      </c>
      <c r="G850" s="92">
        <v>1</v>
      </c>
      <c r="H850" s="104">
        <v>109.9</v>
      </c>
      <c r="I850" s="95">
        <v>0.15</v>
      </c>
      <c r="J850" s="110">
        <f t="shared" si="13"/>
        <v>93.415000000000006</v>
      </c>
    </row>
    <row r="851" spans="1:10" ht="15.75" x14ac:dyDescent="0.25">
      <c r="A851" s="92">
        <v>847</v>
      </c>
      <c r="B851" s="92" t="s">
        <v>1324</v>
      </c>
      <c r="C851" s="92" t="s">
        <v>1684</v>
      </c>
      <c r="D851" s="92" t="s">
        <v>1757</v>
      </c>
      <c r="E851" s="92" t="s">
        <v>117</v>
      </c>
      <c r="F851" s="92" t="s">
        <v>8080</v>
      </c>
      <c r="G851" s="92">
        <v>1</v>
      </c>
      <c r="H851" s="104">
        <v>109.9</v>
      </c>
      <c r="I851" s="95">
        <v>0.15</v>
      </c>
      <c r="J851" s="110">
        <f t="shared" si="13"/>
        <v>93.415000000000006</v>
      </c>
    </row>
    <row r="852" spans="1:10" ht="15.75" x14ac:dyDescent="0.25">
      <c r="A852" s="92">
        <v>848</v>
      </c>
      <c r="B852" s="92" t="s">
        <v>1324</v>
      </c>
      <c r="C852" s="92" t="s">
        <v>1684</v>
      </c>
      <c r="D852" s="92" t="s">
        <v>1757</v>
      </c>
      <c r="E852" s="92" t="s">
        <v>117</v>
      </c>
      <c r="F852" s="92" t="s">
        <v>8080</v>
      </c>
      <c r="G852" s="92">
        <v>1</v>
      </c>
      <c r="H852" s="104">
        <v>109.9</v>
      </c>
      <c r="I852" s="95">
        <v>0.15</v>
      </c>
      <c r="J852" s="110">
        <f t="shared" si="13"/>
        <v>93.415000000000006</v>
      </c>
    </row>
    <row r="853" spans="1:10" ht="15.75" x14ac:dyDescent="0.25">
      <c r="A853" s="92">
        <v>849</v>
      </c>
      <c r="B853" s="92" t="s">
        <v>1324</v>
      </c>
      <c r="C853" s="92" t="s">
        <v>1684</v>
      </c>
      <c r="D853" s="92" t="s">
        <v>1757</v>
      </c>
      <c r="E853" s="92" t="s">
        <v>117</v>
      </c>
      <c r="F853" s="92" t="s">
        <v>8080</v>
      </c>
      <c r="G853" s="92">
        <v>1</v>
      </c>
      <c r="H853" s="104">
        <v>109.9</v>
      </c>
      <c r="I853" s="95">
        <v>0.15</v>
      </c>
      <c r="J853" s="110">
        <f t="shared" si="13"/>
        <v>93.415000000000006</v>
      </c>
    </row>
    <row r="854" spans="1:10" ht="15.75" x14ac:dyDescent="0.25">
      <c r="A854" s="92">
        <v>850</v>
      </c>
      <c r="B854" s="92" t="s">
        <v>1324</v>
      </c>
      <c r="C854" s="92" t="s">
        <v>4994</v>
      </c>
      <c r="D854" s="92" t="s">
        <v>5392</v>
      </c>
      <c r="E854" s="92" t="s">
        <v>117</v>
      </c>
      <c r="F854" s="92" t="s">
        <v>8080</v>
      </c>
      <c r="G854" s="92">
        <v>1</v>
      </c>
      <c r="H854" s="104">
        <v>42.8</v>
      </c>
      <c r="I854" s="95">
        <v>0.15</v>
      </c>
      <c r="J854" s="110">
        <f t="shared" si="13"/>
        <v>36.379999999999995</v>
      </c>
    </row>
    <row r="855" spans="1:10" ht="15.75" x14ac:dyDescent="0.25">
      <c r="A855" s="92">
        <v>851</v>
      </c>
      <c r="B855" s="92" t="s">
        <v>1324</v>
      </c>
      <c r="C855" s="92" t="s">
        <v>4994</v>
      </c>
      <c r="D855" s="92" t="s">
        <v>5392</v>
      </c>
      <c r="E855" s="92" t="s">
        <v>117</v>
      </c>
      <c r="F855" s="92" t="s">
        <v>8080</v>
      </c>
      <c r="G855" s="92">
        <v>1</v>
      </c>
      <c r="H855" s="104">
        <v>42.8</v>
      </c>
      <c r="I855" s="95">
        <v>0.15</v>
      </c>
      <c r="J855" s="110">
        <f t="shared" si="13"/>
        <v>36.379999999999995</v>
      </c>
    </row>
    <row r="856" spans="1:10" ht="15.75" x14ac:dyDescent="0.25">
      <c r="A856" s="92">
        <v>852</v>
      </c>
      <c r="B856" s="92" t="s">
        <v>1324</v>
      </c>
      <c r="C856" s="92" t="s">
        <v>4994</v>
      </c>
      <c r="D856" s="92" t="s">
        <v>5392</v>
      </c>
      <c r="E856" s="92" t="s">
        <v>117</v>
      </c>
      <c r="F856" s="92" t="s">
        <v>8080</v>
      </c>
      <c r="G856" s="92">
        <v>1</v>
      </c>
      <c r="H856" s="104">
        <v>42.8</v>
      </c>
      <c r="I856" s="95">
        <v>0.15</v>
      </c>
      <c r="J856" s="110">
        <f t="shared" si="13"/>
        <v>36.379999999999995</v>
      </c>
    </row>
    <row r="857" spans="1:10" ht="15.75" x14ac:dyDescent="0.25">
      <c r="A857" s="92">
        <v>853</v>
      </c>
      <c r="B857" s="92" t="s">
        <v>1324</v>
      </c>
      <c r="C857" s="92" t="s">
        <v>4994</v>
      </c>
      <c r="D857" s="92" t="s">
        <v>5392</v>
      </c>
      <c r="E857" s="92" t="s">
        <v>117</v>
      </c>
      <c r="F857" s="92" t="s">
        <v>8080</v>
      </c>
      <c r="G857" s="92">
        <v>1</v>
      </c>
      <c r="H857" s="104">
        <v>42.8</v>
      </c>
      <c r="I857" s="95">
        <v>0.15</v>
      </c>
      <c r="J857" s="110">
        <f t="shared" si="13"/>
        <v>36.379999999999995</v>
      </c>
    </row>
    <row r="858" spans="1:10" ht="15.75" x14ac:dyDescent="0.25">
      <c r="A858" s="92">
        <v>854</v>
      </c>
      <c r="B858" s="92" t="s">
        <v>1324</v>
      </c>
      <c r="C858" s="92" t="s">
        <v>4994</v>
      </c>
      <c r="D858" s="92" t="s">
        <v>5392</v>
      </c>
      <c r="E858" s="92" t="s">
        <v>117</v>
      </c>
      <c r="F858" s="92" t="s">
        <v>8080</v>
      </c>
      <c r="G858" s="92">
        <v>1</v>
      </c>
      <c r="H858" s="104">
        <v>42.8</v>
      </c>
      <c r="I858" s="95">
        <v>0.15</v>
      </c>
      <c r="J858" s="110">
        <f t="shared" si="13"/>
        <v>36.379999999999995</v>
      </c>
    </row>
    <row r="859" spans="1:10" ht="15.75" x14ac:dyDescent="0.25">
      <c r="A859" s="92">
        <v>855</v>
      </c>
      <c r="B859" s="92" t="s">
        <v>1324</v>
      </c>
      <c r="C859" s="92" t="s">
        <v>4994</v>
      </c>
      <c r="D859" s="92" t="s">
        <v>5392</v>
      </c>
      <c r="E859" s="92" t="s">
        <v>117</v>
      </c>
      <c r="F859" s="92" t="s">
        <v>8080</v>
      </c>
      <c r="G859" s="92">
        <v>1</v>
      </c>
      <c r="H859" s="104">
        <v>42.8</v>
      </c>
      <c r="I859" s="95">
        <v>0.15</v>
      </c>
      <c r="J859" s="110">
        <f t="shared" si="13"/>
        <v>36.379999999999995</v>
      </c>
    </row>
    <row r="860" spans="1:10" ht="15.75" x14ac:dyDescent="0.25">
      <c r="A860" s="92">
        <v>856</v>
      </c>
      <c r="B860" s="92" t="s">
        <v>1324</v>
      </c>
      <c r="C860" s="92" t="s">
        <v>4994</v>
      </c>
      <c r="D860" s="92" t="s">
        <v>5392</v>
      </c>
      <c r="E860" s="92" t="s">
        <v>117</v>
      </c>
      <c r="F860" s="92" t="s">
        <v>8080</v>
      </c>
      <c r="G860" s="92">
        <v>1</v>
      </c>
      <c r="H860" s="104">
        <v>42.8</v>
      </c>
      <c r="I860" s="95">
        <v>0.15</v>
      </c>
      <c r="J860" s="110">
        <f t="shared" si="13"/>
        <v>36.379999999999995</v>
      </c>
    </row>
    <row r="861" spans="1:10" ht="15.75" x14ac:dyDescent="0.25">
      <c r="A861" s="92">
        <v>857</v>
      </c>
      <c r="B861" s="92" t="s">
        <v>1324</v>
      </c>
      <c r="C861" s="92" t="s">
        <v>4994</v>
      </c>
      <c r="D861" s="92" t="s">
        <v>5392</v>
      </c>
      <c r="E861" s="92" t="s">
        <v>117</v>
      </c>
      <c r="F861" s="92" t="s">
        <v>8080</v>
      </c>
      <c r="G861" s="92">
        <v>1</v>
      </c>
      <c r="H861" s="104">
        <v>42.8</v>
      </c>
      <c r="I861" s="95">
        <v>0.15</v>
      </c>
      <c r="J861" s="110">
        <f t="shared" si="13"/>
        <v>36.379999999999995</v>
      </c>
    </row>
    <row r="862" spans="1:10" ht="15.75" x14ac:dyDescent="0.25">
      <c r="A862" s="92">
        <v>858</v>
      </c>
      <c r="B862" s="92" t="s">
        <v>1324</v>
      </c>
      <c r="C862" s="92" t="s">
        <v>4994</v>
      </c>
      <c r="D862" s="92" t="s">
        <v>5392</v>
      </c>
      <c r="E862" s="92" t="s">
        <v>117</v>
      </c>
      <c r="F862" s="92" t="s">
        <v>8080</v>
      </c>
      <c r="G862" s="92">
        <v>1</v>
      </c>
      <c r="H862" s="104">
        <v>42.8</v>
      </c>
      <c r="I862" s="95">
        <v>0.15</v>
      </c>
      <c r="J862" s="110">
        <f t="shared" si="13"/>
        <v>36.379999999999995</v>
      </c>
    </row>
    <row r="863" spans="1:10" ht="15.75" x14ac:dyDescent="0.25">
      <c r="A863" s="92">
        <v>859</v>
      </c>
      <c r="B863" s="92" t="s">
        <v>1324</v>
      </c>
      <c r="C863" s="92" t="s">
        <v>4995</v>
      </c>
      <c r="D863" s="92" t="s">
        <v>5393</v>
      </c>
      <c r="E863" s="92" t="s">
        <v>117</v>
      </c>
      <c r="F863" s="92" t="s">
        <v>8080</v>
      </c>
      <c r="G863" s="92">
        <v>1</v>
      </c>
      <c r="H863" s="104">
        <v>109.9</v>
      </c>
      <c r="I863" s="95">
        <v>0.15</v>
      </c>
      <c r="J863" s="110">
        <f t="shared" si="13"/>
        <v>93.415000000000006</v>
      </c>
    </row>
    <row r="864" spans="1:10" ht="15.75" x14ac:dyDescent="0.25">
      <c r="A864" s="92">
        <v>860</v>
      </c>
      <c r="B864" s="92" t="s">
        <v>1324</v>
      </c>
      <c r="C864" s="92" t="s">
        <v>4995</v>
      </c>
      <c r="D864" s="92" t="s">
        <v>5393</v>
      </c>
      <c r="E864" s="92" t="s">
        <v>117</v>
      </c>
      <c r="F864" s="92" t="s">
        <v>8080</v>
      </c>
      <c r="G864" s="92">
        <v>1</v>
      </c>
      <c r="H864" s="104">
        <v>109.9</v>
      </c>
      <c r="I864" s="95">
        <v>0.15</v>
      </c>
      <c r="J864" s="110">
        <f t="shared" si="13"/>
        <v>93.415000000000006</v>
      </c>
    </row>
    <row r="865" spans="1:10" ht="15.75" x14ac:dyDescent="0.25">
      <c r="A865" s="92">
        <v>861</v>
      </c>
      <c r="B865" s="92" t="s">
        <v>1324</v>
      </c>
      <c r="C865" s="92" t="s">
        <v>4995</v>
      </c>
      <c r="D865" s="92" t="s">
        <v>5393</v>
      </c>
      <c r="E865" s="92" t="s">
        <v>117</v>
      </c>
      <c r="F865" s="92" t="s">
        <v>8080</v>
      </c>
      <c r="G865" s="92">
        <v>1</v>
      </c>
      <c r="H865" s="104">
        <v>109.9</v>
      </c>
      <c r="I865" s="95">
        <v>0.15</v>
      </c>
      <c r="J865" s="110">
        <f t="shared" si="13"/>
        <v>93.415000000000006</v>
      </c>
    </row>
    <row r="866" spans="1:10" ht="15.75" x14ac:dyDescent="0.25">
      <c r="A866" s="92">
        <v>862</v>
      </c>
      <c r="B866" s="92" t="s">
        <v>1324</v>
      </c>
      <c r="C866" s="92" t="s">
        <v>4995</v>
      </c>
      <c r="D866" s="92" t="s">
        <v>5393</v>
      </c>
      <c r="E866" s="92" t="s">
        <v>117</v>
      </c>
      <c r="F866" s="92" t="s">
        <v>8080</v>
      </c>
      <c r="G866" s="92">
        <v>1</v>
      </c>
      <c r="H866" s="104">
        <v>109.9</v>
      </c>
      <c r="I866" s="95">
        <v>0.15</v>
      </c>
      <c r="J866" s="110">
        <f t="shared" si="13"/>
        <v>93.415000000000006</v>
      </c>
    </row>
    <row r="867" spans="1:10" ht="15.75" x14ac:dyDescent="0.25">
      <c r="A867" s="92">
        <v>863</v>
      </c>
      <c r="B867" s="92" t="s">
        <v>1324</v>
      </c>
      <c r="C867" s="92" t="s">
        <v>4995</v>
      </c>
      <c r="D867" s="92" t="s">
        <v>5393</v>
      </c>
      <c r="E867" s="92" t="s">
        <v>117</v>
      </c>
      <c r="F867" s="92" t="s">
        <v>8080</v>
      </c>
      <c r="G867" s="92">
        <v>1</v>
      </c>
      <c r="H867" s="104">
        <v>109.9</v>
      </c>
      <c r="I867" s="95">
        <v>0.15</v>
      </c>
      <c r="J867" s="110">
        <f t="shared" si="13"/>
        <v>93.415000000000006</v>
      </c>
    </row>
    <row r="868" spans="1:10" ht="15.75" x14ac:dyDescent="0.25">
      <c r="A868" s="92">
        <v>864</v>
      </c>
      <c r="B868" s="92" t="s">
        <v>1324</v>
      </c>
      <c r="C868" s="92" t="s">
        <v>4995</v>
      </c>
      <c r="D868" s="92" t="s">
        <v>5393</v>
      </c>
      <c r="E868" s="92" t="s">
        <v>117</v>
      </c>
      <c r="F868" s="92" t="s">
        <v>8080</v>
      </c>
      <c r="G868" s="92">
        <v>1</v>
      </c>
      <c r="H868" s="104">
        <v>109.9</v>
      </c>
      <c r="I868" s="95">
        <v>0.15</v>
      </c>
      <c r="J868" s="110">
        <f t="shared" si="13"/>
        <v>93.415000000000006</v>
      </c>
    </row>
    <row r="869" spans="1:10" ht="15.75" x14ac:dyDescent="0.25">
      <c r="A869" s="92">
        <v>865</v>
      </c>
      <c r="B869" s="92" t="s">
        <v>1324</v>
      </c>
      <c r="C869" s="92" t="s">
        <v>4995</v>
      </c>
      <c r="D869" s="92" t="s">
        <v>5393</v>
      </c>
      <c r="E869" s="92" t="s">
        <v>117</v>
      </c>
      <c r="F869" s="92" t="s">
        <v>8080</v>
      </c>
      <c r="G869" s="92">
        <v>1</v>
      </c>
      <c r="H869" s="104">
        <v>109.9</v>
      </c>
      <c r="I869" s="95">
        <v>0.15</v>
      </c>
      <c r="J869" s="110">
        <f t="shared" si="13"/>
        <v>93.415000000000006</v>
      </c>
    </row>
    <row r="870" spans="1:10" ht="15.75" x14ac:dyDescent="0.25">
      <c r="A870" s="92">
        <v>866</v>
      </c>
      <c r="B870" s="92" t="s">
        <v>1324</v>
      </c>
      <c r="C870" s="92" t="s">
        <v>4995</v>
      </c>
      <c r="D870" s="92" t="s">
        <v>5393</v>
      </c>
      <c r="E870" s="92" t="s">
        <v>117</v>
      </c>
      <c r="F870" s="92" t="s">
        <v>8080</v>
      </c>
      <c r="G870" s="92">
        <v>1</v>
      </c>
      <c r="H870" s="104">
        <v>109.9</v>
      </c>
      <c r="I870" s="95">
        <v>0.15</v>
      </c>
      <c r="J870" s="110">
        <f t="shared" si="13"/>
        <v>93.415000000000006</v>
      </c>
    </row>
    <row r="871" spans="1:10" ht="15.75" x14ac:dyDescent="0.25">
      <c r="A871" s="92">
        <v>867</v>
      </c>
      <c r="B871" s="92" t="s">
        <v>1324</v>
      </c>
      <c r="C871" s="92" t="s">
        <v>4995</v>
      </c>
      <c r="D871" s="92" t="s">
        <v>5393</v>
      </c>
      <c r="E871" s="92" t="s">
        <v>117</v>
      </c>
      <c r="F871" s="92" t="s">
        <v>8080</v>
      </c>
      <c r="G871" s="92">
        <v>1</v>
      </c>
      <c r="H871" s="104">
        <v>109.9</v>
      </c>
      <c r="I871" s="95">
        <v>0.15</v>
      </c>
      <c r="J871" s="110">
        <f t="shared" si="13"/>
        <v>93.415000000000006</v>
      </c>
    </row>
    <row r="872" spans="1:10" ht="15.75" x14ac:dyDescent="0.25">
      <c r="A872" s="92">
        <v>868</v>
      </c>
      <c r="B872" s="92" t="s">
        <v>1324</v>
      </c>
      <c r="C872" s="92" t="s">
        <v>1685</v>
      </c>
      <c r="D872" s="92" t="s">
        <v>1758</v>
      </c>
      <c r="E872" s="92" t="s">
        <v>117</v>
      </c>
      <c r="F872" s="92" t="s">
        <v>8080</v>
      </c>
      <c r="G872" s="92">
        <v>1</v>
      </c>
      <c r="H872" s="104">
        <v>109.9</v>
      </c>
      <c r="I872" s="95">
        <v>0.15</v>
      </c>
      <c r="J872" s="110">
        <f t="shared" si="13"/>
        <v>93.415000000000006</v>
      </c>
    </row>
    <row r="873" spans="1:10" ht="15.75" x14ac:dyDescent="0.25">
      <c r="A873" s="92">
        <v>869</v>
      </c>
      <c r="B873" s="92" t="s">
        <v>1324</v>
      </c>
      <c r="C873" s="92" t="s">
        <v>1685</v>
      </c>
      <c r="D873" s="92" t="s">
        <v>1758</v>
      </c>
      <c r="E873" s="92" t="s">
        <v>117</v>
      </c>
      <c r="F873" s="92" t="s">
        <v>8080</v>
      </c>
      <c r="G873" s="92">
        <v>1</v>
      </c>
      <c r="H873" s="104">
        <v>109.9</v>
      </c>
      <c r="I873" s="95">
        <v>0.15</v>
      </c>
      <c r="J873" s="110">
        <f t="shared" si="13"/>
        <v>93.415000000000006</v>
      </c>
    </row>
    <row r="874" spans="1:10" ht="15.75" x14ac:dyDescent="0.25">
      <c r="A874" s="92">
        <v>870</v>
      </c>
      <c r="B874" s="92" t="s">
        <v>1324</v>
      </c>
      <c r="C874" s="92" t="s">
        <v>1685</v>
      </c>
      <c r="D874" s="92" t="s">
        <v>1758</v>
      </c>
      <c r="E874" s="92" t="s">
        <v>117</v>
      </c>
      <c r="F874" s="92" t="s">
        <v>8080</v>
      </c>
      <c r="G874" s="92">
        <v>1</v>
      </c>
      <c r="H874" s="104">
        <v>109.9</v>
      </c>
      <c r="I874" s="95">
        <v>0.15</v>
      </c>
      <c r="J874" s="110">
        <f t="shared" si="13"/>
        <v>93.415000000000006</v>
      </c>
    </row>
    <row r="875" spans="1:10" ht="15.75" x14ac:dyDescent="0.25">
      <c r="A875" s="92">
        <v>871</v>
      </c>
      <c r="B875" s="92" t="s">
        <v>1324</v>
      </c>
      <c r="C875" s="92" t="s">
        <v>1685</v>
      </c>
      <c r="D875" s="92" t="s">
        <v>1758</v>
      </c>
      <c r="E875" s="92" t="s">
        <v>117</v>
      </c>
      <c r="F875" s="92" t="s">
        <v>8080</v>
      </c>
      <c r="G875" s="92">
        <v>1</v>
      </c>
      <c r="H875" s="104">
        <v>109.9</v>
      </c>
      <c r="I875" s="95">
        <v>0.15</v>
      </c>
      <c r="J875" s="110">
        <f t="shared" si="13"/>
        <v>93.415000000000006</v>
      </c>
    </row>
    <row r="876" spans="1:10" ht="15.75" x14ac:dyDescent="0.25">
      <c r="A876" s="92">
        <v>872</v>
      </c>
      <c r="B876" s="92" t="s">
        <v>1324</v>
      </c>
      <c r="C876" s="92" t="s">
        <v>1685</v>
      </c>
      <c r="D876" s="92" t="s">
        <v>1758</v>
      </c>
      <c r="E876" s="92" t="s">
        <v>117</v>
      </c>
      <c r="F876" s="92" t="s">
        <v>8080</v>
      </c>
      <c r="G876" s="92">
        <v>1</v>
      </c>
      <c r="H876" s="104">
        <v>109.9</v>
      </c>
      <c r="I876" s="95">
        <v>0.15</v>
      </c>
      <c r="J876" s="110">
        <f t="shared" si="13"/>
        <v>93.415000000000006</v>
      </c>
    </row>
    <row r="877" spans="1:10" ht="15.75" x14ac:dyDescent="0.25">
      <c r="A877" s="92">
        <v>873</v>
      </c>
      <c r="B877" s="92" t="s">
        <v>1324</v>
      </c>
      <c r="C877" s="92" t="s">
        <v>1685</v>
      </c>
      <c r="D877" s="92" t="s">
        <v>1758</v>
      </c>
      <c r="E877" s="92" t="s">
        <v>117</v>
      </c>
      <c r="F877" s="92" t="s">
        <v>8080</v>
      </c>
      <c r="G877" s="92">
        <v>1</v>
      </c>
      <c r="H877" s="104">
        <v>109.9</v>
      </c>
      <c r="I877" s="95">
        <v>0.15</v>
      </c>
      <c r="J877" s="110">
        <f t="shared" si="13"/>
        <v>93.415000000000006</v>
      </c>
    </row>
    <row r="878" spans="1:10" ht="15.75" x14ac:dyDescent="0.25">
      <c r="A878" s="92">
        <v>874</v>
      </c>
      <c r="B878" s="92" t="s">
        <v>1324</v>
      </c>
      <c r="C878" s="92" t="s">
        <v>1685</v>
      </c>
      <c r="D878" s="92" t="s">
        <v>1758</v>
      </c>
      <c r="E878" s="92" t="s">
        <v>117</v>
      </c>
      <c r="F878" s="92" t="s">
        <v>8080</v>
      </c>
      <c r="G878" s="92">
        <v>1</v>
      </c>
      <c r="H878" s="104">
        <v>109.9</v>
      </c>
      <c r="I878" s="95">
        <v>0.15</v>
      </c>
      <c r="J878" s="110">
        <f t="shared" si="13"/>
        <v>93.415000000000006</v>
      </c>
    </row>
    <row r="879" spans="1:10" ht="15.75" x14ac:dyDescent="0.25">
      <c r="A879" s="92">
        <v>875</v>
      </c>
      <c r="B879" s="92" t="s">
        <v>1324</v>
      </c>
      <c r="C879" s="92" t="s">
        <v>1685</v>
      </c>
      <c r="D879" s="92" t="s">
        <v>1758</v>
      </c>
      <c r="E879" s="92" t="s">
        <v>117</v>
      </c>
      <c r="F879" s="92" t="s">
        <v>8080</v>
      </c>
      <c r="G879" s="92">
        <v>1</v>
      </c>
      <c r="H879" s="104">
        <v>109.9</v>
      </c>
      <c r="I879" s="95">
        <v>0.15</v>
      </c>
      <c r="J879" s="110">
        <f t="shared" si="13"/>
        <v>93.415000000000006</v>
      </c>
    </row>
    <row r="880" spans="1:10" ht="15.75" x14ac:dyDescent="0.25">
      <c r="A880" s="92">
        <v>876</v>
      </c>
      <c r="B880" s="92" t="s">
        <v>1324</v>
      </c>
      <c r="C880" s="92" t="s">
        <v>1685</v>
      </c>
      <c r="D880" s="92" t="s">
        <v>1758</v>
      </c>
      <c r="E880" s="92" t="s">
        <v>117</v>
      </c>
      <c r="F880" s="92" t="s">
        <v>8080</v>
      </c>
      <c r="G880" s="92">
        <v>1</v>
      </c>
      <c r="H880" s="104">
        <v>109.9</v>
      </c>
      <c r="I880" s="95">
        <v>0.15</v>
      </c>
      <c r="J880" s="110">
        <f t="shared" si="13"/>
        <v>93.415000000000006</v>
      </c>
    </row>
    <row r="881" spans="1:10" ht="15.75" x14ac:dyDescent="0.25">
      <c r="A881" s="92">
        <v>877</v>
      </c>
      <c r="B881" s="92" t="s">
        <v>1324</v>
      </c>
      <c r="C881" s="92" t="s">
        <v>1685</v>
      </c>
      <c r="D881" s="92" t="s">
        <v>1758</v>
      </c>
      <c r="E881" s="92" t="s">
        <v>117</v>
      </c>
      <c r="F881" s="92" t="s">
        <v>8080</v>
      </c>
      <c r="G881" s="92">
        <v>1</v>
      </c>
      <c r="H881" s="104">
        <v>109.9</v>
      </c>
      <c r="I881" s="95">
        <v>0.15</v>
      </c>
      <c r="J881" s="110">
        <f t="shared" si="13"/>
        <v>93.415000000000006</v>
      </c>
    </row>
    <row r="882" spans="1:10" ht="15.75" x14ac:dyDescent="0.25">
      <c r="A882" s="92">
        <v>878</v>
      </c>
      <c r="B882" s="92" t="s">
        <v>1324</v>
      </c>
      <c r="C882" s="92" t="s">
        <v>1685</v>
      </c>
      <c r="D882" s="92" t="s">
        <v>1758</v>
      </c>
      <c r="E882" s="92" t="s">
        <v>117</v>
      </c>
      <c r="F882" s="92" t="s">
        <v>8080</v>
      </c>
      <c r="G882" s="92">
        <v>1</v>
      </c>
      <c r="H882" s="104">
        <v>109.9</v>
      </c>
      <c r="I882" s="95">
        <v>0.15</v>
      </c>
      <c r="J882" s="110">
        <f t="shared" si="13"/>
        <v>93.415000000000006</v>
      </c>
    </row>
    <row r="883" spans="1:10" ht="15.75" x14ac:dyDescent="0.25">
      <c r="A883" s="92">
        <v>879</v>
      </c>
      <c r="B883" s="92" t="s">
        <v>1324</v>
      </c>
      <c r="C883" s="92" t="s">
        <v>1685</v>
      </c>
      <c r="D883" s="92" t="s">
        <v>1758</v>
      </c>
      <c r="E883" s="92" t="s">
        <v>117</v>
      </c>
      <c r="F883" s="92" t="s">
        <v>8080</v>
      </c>
      <c r="G883" s="92">
        <v>1</v>
      </c>
      <c r="H883" s="104">
        <v>109.9</v>
      </c>
      <c r="I883" s="95">
        <v>0.15</v>
      </c>
      <c r="J883" s="110">
        <f t="shared" si="13"/>
        <v>93.415000000000006</v>
      </c>
    </row>
    <row r="884" spans="1:10" ht="15.75" x14ac:dyDescent="0.25">
      <c r="A884" s="92">
        <v>880</v>
      </c>
      <c r="B884" s="92" t="s">
        <v>1324</v>
      </c>
      <c r="C884" s="92" t="s">
        <v>1685</v>
      </c>
      <c r="D884" s="92" t="s">
        <v>1758</v>
      </c>
      <c r="E884" s="92" t="s">
        <v>117</v>
      </c>
      <c r="F884" s="92" t="s">
        <v>8080</v>
      </c>
      <c r="G884" s="92">
        <v>1</v>
      </c>
      <c r="H884" s="104">
        <v>109.9</v>
      </c>
      <c r="I884" s="95">
        <v>0.15</v>
      </c>
      <c r="J884" s="110">
        <f t="shared" si="13"/>
        <v>93.415000000000006</v>
      </c>
    </row>
    <row r="885" spans="1:10" ht="15.75" x14ac:dyDescent="0.25">
      <c r="A885" s="92">
        <v>881</v>
      </c>
      <c r="B885" s="92" t="s">
        <v>1324</v>
      </c>
      <c r="C885" s="92" t="s">
        <v>1685</v>
      </c>
      <c r="D885" s="92" t="s">
        <v>1758</v>
      </c>
      <c r="E885" s="92" t="s">
        <v>117</v>
      </c>
      <c r="F885" s="92" t="s">
        <v>8080</v>
      </c>
      <c r="G885" s="92">
        <v>1</v>
      </c>
      <c r="H885" s="104">
        <v>109.9</v>
      </c>
      <c r="I885" s="95">
        <v>0.15</v>
      </c>
      <c r="J885" s="110">
        <f t="shared" si="13"/>
        <v>93.415000000000006</v>
      </c>
    </row>
    <row r="886" spans="1:10" ht="15.75" x14ac:dyDescent="0.25">
      <c r="A886" s="92">
        <v>882</v>
      </c>
      <c r="B886" s="92" t="s">
        <v>1324</v>
      </c>
      <c r="C886" s="92" t="s">
        <v>1685</v>
      </c>
      <c r="D886" s="92" t="s">
        <v>1758</v>
      </c>
      <c r="E886" s="92" t="s">
        <v>117</v>
      </c>
      <c r="F886" s="92" t="s">
        <v>8080</v>
      </c>
      <c r="G886" s="92">
        <v>1</v>
      </c>
      <c r="H886" s="104">
        <v>109.9</v>
      </c>
      <c r="I886" s="95">
        <v>0.15</v>
      </c>
      <c r="J886" s="110">
        <f t="shared" si="13"/>
        <v>93.415000000000006</v>
      </c>
    </row>
    <row r="887" spans="1:10" ht="15.75" x14ac:dyDescent="0.25">
      <c r="A887" s="92">
        <v>883</v>
      </c>
      <c r="B887" s="92" t="s">
        <v>1324</v>
      </c>
      <c r="C887" s="92" t="s">
        <v>1686</v>
      </c>
      <c r="D887" s="92" t="s">
        <v>1759</v>
      </c>
      <c r="E887" s="92" t="s">
        <v>117</v>
      </c>
      <c r="F887" s="92" t="s">
        <v>8080</v>
      </c>
      <c r="G887" s="92">
        <v>1</v>
      </c>
      <c r="H887" s="104">
        <v>85</v>
      </c>
      <c r="I887" s="95">
        <v>0.15</v>
      </c>
      <c r="J887" s="110">
        <f t="shared" si="13"/>
        <v>72.25</v>
      </c>
    </row>
    <row r="888" spans="1:10" ht="15.75" x14ac:dyDescent="0.25">
      <c r="A888" s="92">
        <v>884</v>
      </c>
      <c r="B888" s="92" t="s">
        <v>1324</v>
      </c>
      <c r="C888" s="92" t="s">
        <v>1686</v>
      </c>
      <c r="D888" s="92" t="s">
        <v>1759</v>
      </c>
      <c r="E888" s="92" t="s">
        <v>117</v>
      </c>
      <c r="F888" s="92" t="s">
        <v>8080</v>
      </c>
      <c r="G888" s="92">
        <v>1</v>
      </c>
      <c r="H888" s="104">
        <v>85</v>
      </c>
      <c r="I888" s="95">
        <v>0.15</v>
      </c>
      <c r="J888" s="110">
        <f t="shared" si="13"/>
        <v>72.25</v>
      </c>
    </row>
    <row r="889" spans="1:10" ht="15.75" x14ac:dyDescent="0.25">
      <c r="A889" s="92">
        <v>885</v>
      </c>
      <c r="B889" s="92" t="s">
        <v>1324</v>
      </c>
      <c r="C889" s="92" t="s">
        <v>1686</v>
      </c>
      <c r="D889" s="92" t="s">
        <v>1759</v>
      </c>
      <c r="E889" s="92" t="s">
        <v>117</v>
      </c>
      <c r="F889" s="92" t="s">
        <v>8080</v>
      </c>
      <c r="G889" s="92">
        <v>1</v>
      </c>
      <c r="H889" s="104">
        <v>85</v>
      </c>
      <c r="I889" s="95">
        <v>0.15</v>
      </c>
      <c r="J889" s="110">
        <f t="shared" si="13"/>
        <v>72.25</v>
      </c>
    </row>
    <row r="890" spans="1:10" ht="15.75" x14ac:dyDescent="0.25">
      <c r="A890" s="92">
        <v>886</v>
      </c>
      <c r="B890" s="92" t="s">
        <v>1324</v>
      </c>
      <c r="C890" s="92" t="s">
        <v>1686</v>
      </c>
      <c r="D890" s="92" t="s">
        <v>1759</v>
      </c>
      <c r="E890" s="92" t="s">
        <v>117</v>
      </c>
      <c r="F890" s="92" t="s">
        <v>8080</v>
      </c>
      <c r="G890" s="92">
        <v>1</v>
      </c>
      <c r="H890" s="104">
        <v>85</v>
      </c>
      <c r="I890" s="95">
        <v>0.15</v>
      </c>
      <c r="J890" s="110">
        <f t="shared" si="13"/>
        <v>72.25</v>
      </c>
    </row>
    <row r="891" spans="1:10" ht="15.75" x14ac:dyDescent="0.25">
      <c r="A891" s="92">
        <v>887</v>
      </c>
      <c r="B891" s="92" t="s">
        <v>1324</v>
      </c>
      <c r="C891" s="92" t="s">
        <v>1686</v>
      </c>
      <c r="D891" s="92" t="s">
        <v>1759</v>
      </c>
      <c r="E891" s="92" t="s">
        <v>117</v>
      </c>
      <c r="F891" s="92" t="s">
        <v>8080</v>
      </c>
      <c r="G891" s="92">
        <v>1</v>
      </c>
      <c r="H891" s="104">
        <v>85</v>
      </c>
      <c r="I891" s="95">
        <v>0.15</v>
      </c>
      <c r="J891" s="110">
        <f t="shared" si="13"/>
        <v>72.25</v>
      </c>
    </row>
    <row r="892" spans="1:10" ht="15.75" x14ac:dyDescent="0.25">
      <c r="A892" s="92">
        <v>888</v>
      </c>
      <c r="B892" s="92" t="s">
        <v>1324</v>
      </c>
      <c r="C892" s="92" t="s">
        <v>1686</v>
      </c>
      <c r="D892" s="92" t="s">
        <v>1759</v>
      </c>
      <c r="E892" s="92" t="s">
        <v>117</v>
      </c>
      <c r="F892" s="92" t="s">
        <v>8080</v>
      </c>
      <c r="G892" s="92">
        <v>1</v>
      </c>
      <c r="H892" s="104">
        <v>85</v>
      </c>
      <c r="I892" s="95">
        <v>0.15</v>
      </c>
      <c r="J892" s="110">
        <f t="shared" si="13"/>
        <v>72.25</v>
      </c>
    </row>
    <row r="893" spans="1:10" ht="15.75" x14ac:dyDescent="0.25">
      <c r="A893" s="92">
        <v>889</v>
      </c>
      <c r="B893" s="92" t="s">
        <v>1324</v>
      </c>
      <c r="C893" s="92" t="s">
        <v>1686</v>
      </c>
      <c r="D893" s="92" t="s">
        <v>1759</v>
      </c>
      <c r="E893" s="92" t="s">
        <v>117</v>
      </c>
      <c r="F893" s="92" t="s">
        <v>8080</v>
      </c>
      <c r="G893" s="92">
        <v>1</v>
      </c>
      <c r="H893" s="104">
        <v>85</v>
      </c>
      <c r="I893" s="95">
        <v>0.15</v>
      </c>
      <c r="J893" s="110">
        <f t="shared" si="13"/>
        <v>72.25</v>
      </c>
    </row>
    <row r="894" spans="1:10" ht="15.75" x14ac:dyDescent="0.25">
      <c r="A894" s="92">
        <v>890</v>
      </c>
      <c r="B894" s="92" t="s">
        <v>1324</v>
      </c>
      <c r="C894" s="92" t="s">
        <v>1686</v>
      </c>
      <c r="D894" s="92" t="s">
        <v>1759</v>
      </c>
      <c r="E894" s="92" t="s">
        <v>117</v>
      </c>
      <c r="F894" s="92" t="s">
        <v>8080</v>
      </c>
      <c r="G894" s="92">
        <v>1</v>
      </c>
      <c r="H894" s="104">
        <v>85</v>
      </c>
      <c r="I894" s="95">
        <v>0.15</v>
      </c>
      <c r="J894" s="110">
        <f t="shared" si="13"/>
        <v>72.25</v>
      </c>
    </row>
    <row r="895" spans="1:10" ht="15.75" x14ac:dyDescent="0.25">
      <c r="A895" s="92">
        <v>891</v>
      </c>
      <c r="B895" s="92" t="s">
        <v>1324</v>
      </c>
      <c r="C895" s="92" t="s">
        <v>1686</v>
      </c>
      <c r="D895" s="92" t="s">
        <v>1759</v>
      </c>
      <c r="E895" s="92" t="s">
        <v>117</v>
      </c>
      <c r="F895" s="92" t="s">
        <v>8080</v>
      </c>
      <c r="G895" s="92">
        <v>1</v>
      </c>
      <c r="H895" s="104">
        <v>85</v>
      </c>
      <c r="I895" s="95">
        <v>0.15</v>
      </c>
      <c r="J895" s="110">
        <f t="shared" si="13"/>
        <v>72.25</v>
      </c>
    </row>
    <row r="896" spans="1:10" ht="15.75" x14ac:dyDescent="0.25">
      <c r="A896" s="92">
        <v>892</v>
      </c>
      <c r="B896" s="92" t="s">
        <v>1324</v>
      </c>
      <c r="C896" s="92" t="s">
        <v>1686</v>
      </c>
      <c r="D896" s="92" t="s">
        <v>1759</v>
      </c>
      <c r="E896" s="92" t="s">
        <v>117</v>
      </c>
      <c r="F896" s="92" t="s">
        <v>8080</v>
      </c>
      <c r="G896" s="92">
        <v>1</v>
      </c>
      <c r="H896" s="104">
        <v>85</v>
      </c>
      <c r="I896" s="95">
        <v>0.15</v>
      </c>
      <c r="J896" s="110">
        <f t="shared" si="13"/>
        <v>72.25</v>
      </c>
    </row>
    <row r="897" spans="1:10" ht="15.75" x14ac:dyDescent="0.25">
      <c r="A897" s="92">
        <v>893</v>
      </c>
      <c r="B897" s="92" t="s">
        <v>1324</v>
      </c>
      <c r="C897" s="92" t="s">
        <v>1686</v>
      </c>
      <c r="D897" s="92" t="s">
        <v>1759</v>
      </c>
      <c r="E897" s="92" t="s">
        <v>117</v>
      </c>
      <c r="F897" s="92" t="s">
        <v>8080</v>
      </c>
      <c r="G897" s="92">
        <v>1</v>
      </c>
      <c r="H897" s="104">
        <v>85</v>
      </c>
      <c r="I897" s="95">
        <v>0.15</v>
      </c>
      <c r="J897" s="110">
        <f t="shared" si="13"/>
        <v>72.25</v>
      </c>
    </row>
    <row r="898" spans="1:10" ht="15.75" x14ac:dyDescent="0.25">
      <c r="A898" s="92">
        <v>894</v>
      </c>
      <c r="B898" s="92" t="s">
        <v>1324</v>
      </c>
      <c r="C898" s="92" t="s">
        <v>1686</v>
      </c>
      <c r="D898" s="92" t="s">
        <v>1759</v>
      </c>
      <c r="E898" s="92" t="s">
        <v>117</v>
      </c>
      <c r="F898" s="92" t="s">
        <v>8080</v>
      </c>
      <c r="G898" s="92">
        <v>1</v>
      </c>
      <c r="H898" s="104">
        <v>85</v>
      </c>
      <c r="I898" s="95">
        <v>0.15</v>
      </c>
      <c r="J898" s="110">
        <f t="shared" si="13"/>
        <v>72.25</v>
      </c>
    </row>
    <row r="899" spans="1:10" ht="15.75" x14ac:dyDescent="0.25">
      <c r="A899" s="92">
        <v>895</v>
      </c>
      <c r="B899" s="92" t="s">
        <v>1324</v>
      </c>
      <c r="C899" s="92" t="s">
        <v>1686</v>
      </c>
      <c r="D899" s="92" t="s">
        <v>1759</v>
      </c>
      <c r="E899" s="92" t="s">
        <v>117</v>
      </c>
      <c r="F899" s="92" t="s">
        <v>8080</v>
      </c>
      <c r="G899" s="92">
        <v>1</v>
      </c>
      <c r="H899" s="104">
        <v>85</v>
      </c>
      <c r="I899" s="95">
        <v>0.15</v>
      </c>
      <c r="J899" s="110">
        <f t="shared" si="13"/>
        <v>72.25</v>
      </c>
    </row>
    <row r="900" spans="1:10" ht="15.75" x14ac:dyDescent="0.25">
      <c r="A900" s="92">
        <v>896</v>
      </c>
      <c r="B900" s="92" t="s">
        <v>1324</v>
      </c>
      <c r="C900" s="92" t="s">
        <v>1686</v>
      </c>
      <c r="D900" s="92" t="s">
        <v>1759</v>
      </c>
      <c r="E900" s="92" t="s">
        <v>117</v>
      </c>
      <c r="F900" s="92" t="s">
        <v>8080</v>
      </c>
      <c r="G900" s="92">
        <v>1</v>
      </c>
      <c r="H900" s="104">
        <v>85</v>
      </c>
      <c r="I900" s="95">
        <v>0.15</v>
      </c>
      <c r="J900" s="110">
        <f t="shared" si="13"/>
        <v>72.25</v>
      </c>
    </row>
    <row r="901" spans="1:10" ht="15.75" x14ac:dyDescent="0.25">
      <c r="A901" s="92">
        <v>897</v>
      </c>
      <c r="B901" s="92" t="s">
        <v>1324</v>
      </c>
      <c r="C901" s="92" t="s">
        <v>1686</v>
      </c>
      <c r="D901" s="92" t="s">
        <v>1759</v>
      </c>
      <c r="E901" s="92" t="s">
        <v>117</v>
      </c>
      <c r="F901" s="92" t="s">
        <v>8080</v>
      </c>
      <c r="G901" s="92">
        <v>1</v>
      </c>
      <c r="H901" s="104">
        <v>85</v>
      </c>
      <c r="I901" s="95">
        <v>0.15</v>
      </c>
      <c r="J901" s="110">
        <f t="shared" ref="J901:J927" si="14">H901*(1-I901)</f>
        <v>72.25</v>
      </c>
    </row>
    <row r="902" spans="1:10" ht="15.75" x14ac:dyDescent="0.25">
      <c r="A902" s="92">
        <v>898</v>
      </c>
      <c r="B902" s="92" t="s">
        <v>1324</v>
      </c>
      <c r="C902" s="92" t="s">
        <v>1687</v>
      </c>
      <c r="D902" s="92" t="s">
        <v>1760</v>
      </c>
      <c r="E902" s="92" t="s">
        <v>117</v>
      </c>
      <c r="F902" s="92" t="s">
        <v>8080</v>
      </c>
      <c r="G902" s="92">
        <v>1</v>
      </c>
      <c r="H902" s="104">
        <v>61.9</v>
      </c>
      <c r="I902" s="95">
        <v>0.15</v>
      </c>
      <c r="J902" s="110">
        <f t="shared" si="14"/>
        <v>52.614999999999995</v>
      </c>
    </row>
    <row r="903" spans="1:10" ht="15.75" x14ac:dyDescent="0.25">
      <c r="A903" s="92">
        <v>899</v>
      </c>
      <c r="B903" s="92" t="s">
        <v>1324</v>
      </c>
      <c r="C903" s="92" t="s">
        <v>1687</v>
      </c>
      <c r="D903" s="92" t="s">
        <v>1760</v>
      </c>
      <c r="E903" s="92" t="s">
        <v>117</v>
      </c>
      <c r="F903" s="92" t="s">
        <v>8080</v>
      </c>
      <c r="G903" s="92">
        <v>1</v>
      </c>
      <c r="H903" s="104">
        <v>61.9</v>
      </c>
      <c r="I903" s="95">
        <v>0.15</v>
      </c>
      <c r="J903" s="110">
        <f t="shared" si="14"/>
        <v>52.614999999999995</v>
      </c>
    </row>
    <row r="904" spans="1:10" ht="15.75" x14ac:dyDescent="0.25">
      <c r="A904" s="92">
        <v>900</v>
      </c>
      <c r="B904" s="92" t="s">
        <v>1324</v>
      </c>
      <c r="C904" s="92" t="s">
        <v>1687</v>
      </c>
      <c r="D904" s="92" t="s">
        <v>1760</v>
      </c>
      <c r="E904" s="92" t="s">
        <v>117</v>
      </c>
      <c r="F904" s="92" t="s">
        <v>8080</v>
      </c>
      <c r="G904" s="92">
        <v>1</v>
      </c>
      <c r="H904" s="104">
        <v>61.9</v>
      </c>
      <c r="I904" s="95">
        <v>0.15</v>
      </c>
      <c r="J904" s="110">
        <f t="shared" si="14"/>
        <v>52.614999999999995</v>
      </c>
    </row>
    <row r="905" spans="1:10" ht="15.75" x14ac:dyDescent="0.25">
      <c r="A905" s="92">
        <v>901</v>
      </c>
      <c r="B905" s="92" t="s">
        <v>1324</v>
      </c>
      <c r="C905" s="92" t="s">
        <v>1687</v>
      </c>
      <c r="D905" s="92" t="s">
        <v>1760</v>
      </c>
      <c r="E905" s="92" t="s">
        <v>117</v>
      </c>
      <c r="F905" s="92" t="s">
        <v>8080</v>
      </c>
      <c r="G905" s="92">
        <v>1</v>
      </c>
      <c r="H905" s="104">
        <v>61.9</v>
      </c>
      <c r="I905" s="95">
        <v>0.15</v>
      </c>
      <c r="J905" s="110">
        <f t="shared" si="14"/>
        <v>52.614999999999995</v>
      </c>
    </row>
    <row r="906" spans="1:10" ht="15.75" x14ac:dyDescent="0.25">
      <c r="A906" s="92">
        <v>902</v>
      </c>
      <c r="B906" s="92" t="s">
        <v>1324</v>
      </c>
      <c r="C906" s="92" t="s">
        <v>1687</v>
      </c>
      <c r="D906" s="92" t="s">
        <v>1760</v>
      </c>
      <c r="E906" s="92" t="s">
        <v>117</v>
      </c>
      <c r="F906" s="92" t="s">
        <v>8080</v>
      </c>
      <c r="G906" s="92">
        <v>1</v>
      </c>
      <c r="H906" s="104">
        <v>61.9</v>
      </c>
      <c r="I906" s="95">
        <v>0.15</v>
      </c>
      <c r="J906" s="110">
        <f t="shared" si="14"/>
        <v>52.614999999999995</v>
      </c>
    </row>
    <row r="907" spans="1:10" ht="15.75" x14ac:dyDescent="0.25">
      <c r="A907" s="92">
        <v>903</v>
      </c>
      <c r="B907" s="92" t="s">
        <v>1324</v>
      </c>
      <c r="C907" s="92" t="s">
        <v>1687</v>
      </c>
      <c r="D907" s="92" t="s">
        <v>1760</v>
      </c>
      <c r="E907" s="92" t="s">
        <v>117</v>
      </c>
      <c r="F907" s="92" t="s">
        <v>8080</v>
      </c>
      <c r="G907" s="92">
        <v>1</v>
      </c>
      <c r="H907" s="104">
        <v>61.9</v>
      </c>
      <c r="I907" s="95">
        <v>0.15</v>
      </c>
      <c r="J907" s="110">
        <f t="shared" si="14"/>
        <v>52.614999999999995</v>
      </c>
    </row>
    <row r="908" spans="1:10" ht="15.75" x14ac:dyDescent="0.25">
      <c r="A908" s="92">
        <v>904</v>
      </c>
      <c r="B908" s="92" t="s">
        <v>1324</v>
      </c>
      <c r="C908" s="92" t="s">
        <v>1687</v>
      </c>
      <c r="D908" s="92" t="s">
        <v>1760</v>
      </c>
      <c r="E908" s="92" t="s">
        <v>117</v>
      </c>
      <c r="F908" s="92" t="s">
        <v>8080</v>
      </c>
      <c r="G908" s="92">
        <v>1</v>
      </c>
      <c r="H908" s="104">
        <v>61.9</v>
      </c>
      <c r="I908" s="95">
        <v>0.15</v>
      </c>
      <c r="J908" s="110">
        <f t="shared" si="14"/>
        <v>52.614999999999995</v>
      </c>
    </row>
    <row r="909" spans="1:10" ht="15.75" x14ac:dyDescent="0.25">
      <c r="A909" s="92">
        <v>905</v>
      </c>
      <c r="B909" s="92" t="s">
        <v>1324</v>
      </c>
      <c r="C909" s="92" t="s">
        <v>1687</v>
      </c>
      <c r="D909" s="92" t="s">
        <v>1760</v>
      </c>
      <c r="E909" s="92" t="s">
        <v>117</v>
      </c>
      <c r="F909" s="92" t="s">
        <v>8080</v>
      </c>
      <c r="G909" s="92">
        <v>1</v>
      </c>
      <c r="H909" s="104">
        <v>61.9</v>
      </c>
      <c r="I909" s="95">
        <v>0.15</v>
      </c>
      <c r="J909" s="110">
        <f t="shared" si="14"/>
        <v>52.614999999999995</v>
      </c>
    </row>
    <row r="910" spans="1:10" ht="15.75" x14ac:dyDescent="0.25">
      <c r="A910" s="92">
        <v>906</v>
      </c>
      <c r="B910" s="92" t="s">
        <v>1324</v>
      </c>
      <c r="C910" s="92" t="s">
        <v>1687</v>
      </c>
      <c r="D910" s="92" t="s">
        <v>1760</v>
      </c>
      <c r="E910" s="92" t="s">
        <v>117</v>
      </c>
      <c r="F910" s="92" t="s">
        <v>8080</v>
      </c>
      <c r="G910" s="92">
        <v>1</v>
      </c>
      <c r="H910" s="104">
        <v>61.9</v>
      </c>
      <c r="I910" s="95">
        <v>0.15</v>
      </c>
      <c r="J910" s="110">
        <f t="shared" si="14"/>
        <v>52.614999999999995</v>
      </c>
    </row>
    <row r="911" spans="1:10" ht="15.75" x14ac:dyDescent="0.25">
      <c r="A911" s="92">
        <v>907</v>
      </c>
      <c r="B911" s="92" t="s">
        <v>1324</v>
      </c>
      <c r="C911" s="92" t="s">
        <v>1687</v>
      </c>
      <c r="D911" s="92" t="s">
        <v>1760</v>
      </c>
      <c r="E911" s="92" t="s">
        <v>117</v>
      </c>
      <c r="F911" s="92" t="s">
        <v>8080</v>
      </c>
      <c r="G911" s="92">
        <v>1</v>
      </c>
      <c r="H911" s="104">
        <v>61.9</v>
      </c>
      <c r="I911" s="95">
        <v>0.15</v>
      </c>
      <c r="J911" s="110">
        <f t="shared" si="14"/>
        <v>52.614999999999995</v>
      </c>
    </row>
    <row r="912" spans="1:10" ht="15.75" x14ac:dyDescent="0.25">
      <c r="A912" s="92">
        <v>908</v>
      </c>
      <c r="B912" s="92" t="s">
        <v>1324</v>
      </c>
      <c r="C912" s="92" t="s">
        <v>1687</v>
      </c>
      <c r="D912" s="92" t="s">
        <v>1760</v>
      </c>
      <c r="E912" s="92" t="s">
        <v>117</v>
      </c>
      <c r="F912" s="92" t="s">
        <v>8080</v>
      </c>
      <c r="G912" s="92">
        <v>1</v>
      </c>
      <c r="H912" s="104">
        <v>61.9</v>
      </c>
      <c r="I912" s="95">
        <v>0.15</v>
      </c>
      <c r="J912" s="110">
        <f t="shared" si="14"/>
        <v>52.614999999999995</v>
      </c>
    </row>
    <row r="913" spans="1:10" ht="15.75" x14ac:dyDescent="0.25">
      <c r="A913" s="92">
        <v>909</v>
      </c>
      <c r="B913" s="92" t="s">
        <v>1324</v>
      </c>
      <c r="C913" s="92" t="s">
        <v>1687</v>
      </c>
      <c r="D913" s="92" t="s">
        <v>1760</v>
      </c>
      <c r="E913" s="92" t="s">
        <v>117</v>
      </c>
      <c r="F913" s="92" t="s">
        <v>8080</v>
      </c>
      <c r="G913" s="92">
        <v>1</v>
      </c>
      <c r="H913" s="104">
        <v>61.9</v>
      </c>
      <c r="I913" s="95">
        <v>0.15</v>
      </c>
      <c r="J913" s="110">
        <f t="shared" si="14"/>
        <v>52.614999999999995</v>
      </c>
    </row>
    <row r="914" spans="1:10" ht="15.75" x14ac:dyDescent="0.25">
      <c r="A914" s="92">
        <v>910</v>
      </c>
      <c r="B914" s="92" t="s">
        <v>1324</v>
      </c>
      <c r="C914" s="92" t="s">
        <v>1687</v>
      </c>
      <c r="D914" s="92" t="s">
        <v>1760</v>
      </c>
      <c r="E914" s="92" t="s">
        <v>117</v>
      </c>
      <c r="F914" s="92" t="s">
        <v>8080</v>
      </c>
      <c r="G914" s="92">
        <v>1</v>
      </c>
      <c r="H914" s="104">
        <v>61.9</v>
      </c>
      <c r="I914" s="95">
        <v>0.15</v>
      </c>
      <c r="J914" s="110">
        <f t="shared" si="14"/>
        <v>52.614999999999995</v>
      </c>
    </row>
    <row r="915" spans="1:10" ht="15.75" x14ac:dyDescent="0.25">
      <c r="A915" s="92">
        <v>911</v>
      </c>
      <c r="B915" s="92" t="s">
        <v>1324</v>
      </c>
      <c r="C915" s="92" t="s">
        <v>1687</v>
      </c>
      <c r="D915" s="92" t="s">
        <v>1760</v>
      </c>
      <c r="E915" s="92" t="s">
        <v>117</v>
      </c>
      <c r="F915" s="92" t="s">
        <v>8080</v>
      </c>
      <c r="G915" s="92">
        <v>1</v>
      </c>
      <c r="H915" s="104">
        <v>61.9</v>
      </c>
      <c r="I915" s="95">
        <v>0.15</v>
      </c>
      <c r="J915" s="110">
        <f t="shared" si="14"/>
        <v>52.614999999999995</v>
      </c>
    </row>
    <row r="916" spans="1:10" ht="15.75" x14ac:dyDescent="0.25">
      <c r="A916" s="92">
        <v>912</v>
      </c>
      <c r="B916" s="92" t="s">
        <v>1324</v>
      </c>
      <c r="C916" s="92" t="s">
        <v>1687</v>
      </c>
      <c r="D916" s="92" t="s">
        <v>1760</v>
      </c>
      <c r="E916" s="92" t="s">
        <v>117</v>
      </c>
      <c r="F916" s="92" t="s">
        <v>8080</v>
      </c>
      <c r="G916" s="92">
        <v>1</v>
      </c>
      <c r="H916" s="104">
        <v>61.9</v>
      </c>
      <c r="I916" s="95">
        <v>0.15</v>
      </c>
      <c r="J916" s="110">
        <f t="shared" si="14"/>
        <v>52.614999999999995</v>
      </c>
    </row>
    <row r="917" spans="1:10" ht="15.75" x14ac:dyDescent="0.25">
      <c r="A917" s="92">
        <v>913</v>
      </c>
      <c r="B917" s="92" t="s">
        <v>1324</v>
      </c>
      <c r="C917" s="92" t="s">
        <v>1688</v>
      </c>
      <c r="D917" s="92" t="s">
        <v>1752</v>
      </c>
      <c r="E917" s="92" t="s">
        <v>117</v>
      </c>
      <c r="F917" s="92" t="s">
        <v>8080</v>
      </c>
      <c r="G917" s="92">
        <v>1</v>
      </c>
      <c r="H917" s="104">
        <v>116.3</v>
      </c>
      <c r="I917" s="95">
        <v>0.15</v>
      </c>
      <c r="J917" s="110">
        <f t="shared" si="14"/>
        <v>98.85499999999999</v>
      </c>
    </row>
    <row r="918" spans="1:10" ht="15.75" x14ac:dyDescent="0.25">
      <c r="A918" s="92">
        <v>914</v>
      </c>
      <c r="B918" s="92" t="s">
        <v>1324</v>
      </c>
      <c r="C918" s="92" t="s">
        <v>1688</v>
      </c>
      <c r="D918" s="92" t="s">
        <v>1752</v>
      </c>
      <c r="E918" s="92" t="s">
        <v>117</v>
      </c>
      <c r="F918" s="92" t="s">
        <v>8080</v>
      </c>
      <c r="G918" s="92">
        <v>1</v>
      </c>
      <c r="H918" s="104">
        <v>116.3</v>
      </c>
      <c r="I918" s="95">
        <v>0.15</v>
      </c>
      <c r="J918" s="110">
        <f t="shared" si="14"/>
        <v>98.85499999999999</v>
      </c>
    </row>
    <row r="919" spans="1:10" ht="15.75" x14ac:dyDescent="0.25">
      <c r="A919" s="92">
        <v>915</v>
      </c>
      <c r="B919" s="92" t="s">
        <v>1324</v>
      </c>
      <c r="C919" s="92" t="s">
        <v>1688</v>
      </c>
      <c r="D919" s="92" t="s">
        <v>1752</v>
      </c>
      <c r="E919" s="92" t="s">
        <v>117</v>
      </c>
      <c r="F919" s="92" t="s">
        <v>8080</v>
      </c>
      <c r="G919" s="92">
        <v>1</v>
      </c>
      <c r="H919" s="104">
        <v>116.3</v>
      </c>
      <c r="I919" s="95">
        <v>0.15</v>
      </c>
      <c r="J919" s="110">
        <f t="shared" si="14"/>
        <v>98.85499999999999</v>
      </c>
    </row>
    <row r="920" spans="1:10" ht="15.75" x14ac:dyDescent="0.25">
      <c r="A920" s="92">
        <v>916</v>
      </c>
      <c r="B920" s="92" t="s">
        <v>1324</v>
      </c>
      <c r="C920" s="92" t="s">
        <v>1688</v>
      </c>
      <c r="D920" s="92" t="s">
        <v>1752</v>
      </c>
      <c r="E920" s="92" t="s">
        <v>117</v>
      </c>
      <c r="F920" s="92" t="s">
        <v>8080</v>
      </c>
      <c r="G920" s="92">
        <v>1</v>
      </c>
      <c r="H920" s="104">
        <v>116.3</v>
      </c>
      <c r="I920" s="95">
        <v>0.15</v>
      </c>
      <c r="J920" s="110">
        <f t="shared" si="14"/>
        <v>98.85499999999999</v>
      </c>
    </row>
    <row r="921" spans="1:10" ht="15.75" x14ac:dyDescent="0.25">
      <c r="A921" s="92">
        <v>917</v>
      </c>
      <c r="B921" s="92" t="s">
        <v>1324</v>
      </c>
      <c r="C921" s="92" t="s">
        <v>1688</v>
      </c>
      <c r="D921" s="92" t="s">
        <v>1752</v>
      </c>
      <c r="E921" s="92" t="s">
        <v>117</v>
      </c>
      <c r="F921" s="92" t="s">
        <v>8080</v>
      </c>
      <c r="G921" s="92">
        <v>1</v>
      </c>
      <c r="H921" s="104">
        <v>116.3</v>
      </c>
      <c r="I921" s="95">
        <v>0.15</v>
      </c>
      <c r="J921" s="110">
        <f t="shared" si="14"/>
        <v>98.85499999999999</v>
      </c>
    </row>
    <row r="922" spans="1:10" ht="15.75" x14ac:dyDescent="0.25">
      <c r="A922" s="92">
        <v>918</v>
      </c>
      <c r="B922" s="92" t="s">
        <v>1324</v>
      </c>
      <c r="C922" s="92" t="s">
        <v>1688</v>
      </c>
      <c r="D922" s="92" t="s">
        <v>1752</v>
      </c>
      <c r="E922" s="92" t="s">
        <v>117</v>
      </c>
      <c r="F922" s="92" t="s">
        <v>8080</v>
      </c>
      <c r="G922" s="92">
        <v>1</v>
      </c>
      <c r="H922" s="104">
        <v>116.3</v>
      </c>
      <c r="I922" s="95">
        <v>0.15</v>
      </c>
      <c r="J922" s="110">
        <f t="shared" si="14"/>
        <v>98.85499999999999</v>
      </c>
    </row>
    <row r="923" spans="1:10" ht="15.75" x14ac:dyDescent="0.25">
      <c r="A923" s="92">
        <v>919</v>
      </c>
      <c r="B923" s="92" t="s">
        <v>1324</v>
      </c>
      <c r="C923" s="92" t="s">
        <v>1688</v>
      </c>
      <c r="D923" s="92" t="s">
        <v>1752</v>
      </c>
      <c r="E923" s="92" t="s">
        <v>117</v>
      </c>
      <c r="F923" s="92" t="s">
        <v>8080</v>
      </c>
      <c r="G923" s="92">
        <v>1</v>
      </c>
      <c r="H923" s="104">
        <v>116.3</v>
      </c>
      <c r="I923" s="95">
        <v>0.15</v>
      </c>
      <c r="J923" s="110">
        <f t="shared" si="14"/>
        <v>98.85499999999999</v>
      </c>
    </row>
    <row r="924" spans="1:10" ht="15.75" x14ac:dyDescent="0.25">
      <c r="A924" s="92">
        <v>920</v>
      </c>
      <c r="B924" s="92" t="s">
        <v>1324</v>
      </c>
      <c r="C924" s="92" t="s">
        <v>1688</v>
      </c>
      <c r="D924" s="92" t="s">
        <v>1752</v>
      </c>
      <c r="E924" s="92" t="s">
        <v>117</v>
      </c>
      <c r="F924" s="92" t="s">
        <v>8080</v>
      </c>
      <c r="G924" s="92">
        <v>1</v>
      </c>
      <c r="H924" s="104">
        <v>116.3</v>
      </c>
      <c r="I924" s="95">
        <v>0.15</v>
      </c>
      <c r="J924" s="110">
        <f t="shared" si="14"/>
        <v>98.85499999999999</v>
      </c>
    </row>
    <row r="925" spans="1:10" ht="15.75" x14ac:dyDescent="0.25">
      <c r="A925" s="92">
        <v>921</v>
      </c>
      <c r="B925" s="92" t="s">
        <v>1324</v>
      </c>
      <c r="C925" s="92" t="s">
        <v>1688</v>
      </c>
      <c r="D925" s="92" t="s">
        <v>1752</v>
      </c>
      <c r="E925" s="92" t="s">
        <v>117</v>
      </c>
      <c r="F925" s="92" t="s">
        <v>8080</v>
      </c>
      <c r="G925" s="92">
        <v>1</v>
      </c>
      <c r="H925" s="104">
        <v>116.3</v>
      </c>
      <c r="I925" s="95">
        <v>0.15</v>
      </c>
      <c r="J925" s="110">
        <f t="shared" si="14"/>
        <v>98.85499999999999</v>
      </c>
    </row>
    <row r="926" spans="1:10" ht="15.75" x14ac:dyDescent="0.25">
      <c r="A926" s="92">
        <v>922</v>
      </c>
      <c r="B926" s="92" t="s">
        <v>1324</v>
      </c>
      <c r="C926" s="92" t="s">
        <v>1688</v>
      </c>
      <c r="D926" s="92" t="s">
        <v>1752</v>
      </c>
      <c r="E926" s="92" t="s">
        <v>117</v>
      </c>
      <c r="F926" s="92" t="s">
        <v>8080</v>
      </c>
      <c r="G926" s="92">
        <v>1</v>
      </c>
      <c r="H926" s="104">
        <v>116.3</v>
      </c>
      <c r="I926" s="95">
        <v>0.15</v>
      </c>
      <c r="J926" s="110">
        <f t="shared" si="14"/>
        <v>98.85499999999999</v>
      </c>
    </row>
    <row r="927" spans="1:10" ht="15.75" x14ac:dyDescent="0.25">
      <c r="A927" s="92">
        <v>923</v>
      </c>
      <c r="B927" s="92" t="s">
        <v>1324</v>
      </c>
      <c r="C927" s="92" t="s">
        <v>1688</v>
      </c>
      <c r="D927" s="92" t="s">
        <v>1752</v>
      </c>
      <c r="E927" s="92" t="s">
        <v>117</v>
      </c>
      <c r="F927" s="92" t="s">
        <v>8080</v>
      </c>
      <c r="G927" s="92">
        <v>1</v>
      </c>
      <c r="H927" s="104">
        <v>116.3</v>
      </c>
      <c r="I927" s="95">
        <v>0.15</v>
      </c>
      <c r="J927" s="110">
        <f t="shared" si="14"/>
        <v>98.85499999999999</v>
      </c>
    </row>
    <row r="928" spans="1:10" ht="15.75" x14ac:dyDescent="0.25">
      <c r="A928" s="92">
        <v>924</v>
      </c>
      <c r="B928" s="92" t="s">
        <v>1324</v>
      </c>
      <c r="C928" s="92" t="s">
        <v>1688</v>
      </c>
      <c r="D928" s="92" t="s">
        <v>1752</v>
      </c>
      <c r="E928" s="92" t="s">
        <v>117</v>
      </c>
      <c r="F928" s="92" t="s">
        <v>8080</v>
      </c>
      <c r="G928" s="92">
        <v>1</v>
      </c>
      <c r="H928" s="104">
        <v>116.3</v>
      </c>
      <c r="I928" s="95">
        <v>0.15</v>
      </c>
      <c r="J928" s="110">
        <f t="shared" ref="J928:J991" si="15">H928*(1-I928)</f>
        <v>98.85499999999999</v>
      </c>
    </row>
    <row r="929" spans="1:10" ht="15.75" x14ac:dyDescent="0.25">
      <c r="A929" s="92">
        <v>925</v>
      </c>
      <c r="B929" s="92" t="s">
        <v>1324</v>
      </c>
      <c r="C929" s="92" t="s">
        <v>1688</v>
      </c>
      <c r="D929" s="92" t="s">
        <v>1752</v>
      </c>
      <c r="E929" s="92" t="s">
        <v>117</v>
      </c>
      <c r="F929" s="92" t="s">
        <v>8080</v>
      </c>
      <c r="G929" s="92">
        <v>1</v>
      </c>
      <c r="H929" s="104">
        <v>116.3</v>
      </c>
      <c r="I929" s="95">
        <v>0.15</v>
      </c>
      <c r="J929" s="110">
        <f t="shared" si="15"/>
        <v>98.85499999999999</v>
      </c>
    </row>
    <row r="930" spans="1:10" ht="15.75" x14ac:dyDescent="0.25">
      <c r="A930" s="92">
        <v>926</v>
      </c>
      <c r="B930" s="92" t="s">
        <v>1324</v>
      </c>
      <c r="C930" s="92" t="s">
        <v>1688</v>
      </c>
      <c r="D930" s="92" t="s">
        <v>1752</v>
      </c>
      <c r="E930" s="92" t="s">
        <v>117</v>
      </c>
      <c r="F930" s="92" t="s">
        <v>8080</v>
      </c>
      <c r="G930" s="92">
        <v>1</v>
      </c>
      <c r="H930" s="104">
        <v>116.3</v>
      </c>
      <c r="I930" s="95">
        <v>0.15</v>
      </c>
      <c r="J930" s="110">
        <f t="shared" si="15"/>
        <v>98.85499999999999</v>
      </c>
    </row>
    <row r="931" spans="1:10" ht="15.75" x14ac:dyDescent="0.25">
      <c r="A931" s="92">
        <v>927</v>
      </c>
      <c r="B931" s="92" t="s">
        <v>1324</v>
      </c>
      <c r="C931" s="92" t="s">
        <v>1688</v>
      </c>
      <c r="D931" s="92" t="s">
        <v>1752</v>
      </c>
      <c r="E931" s="92" t="s">
        <v>117</v>
      </c>
      <c r="F931" s="92" t="s">
        <v>8080</v>
      </c>
      <c r="G931" s="92">
        <v>1</v>
      </c>
      <c r="H931" s="104">
        <v>116.3</v>
      </c>
      <c r="I931" s="95">
        <v>0.15</v>
      </c>
      <c r="J931" s="110">
        <f t="shared" si="15"/>
        <v>98.85499999999999</v>
      </c>
    </row>
    <row r="932" spans="1:10" ht="15.75" x14ac:dyDescent="0.25">
      <c r="A932" s="92">
        <v>928</v>
      </c>
      <c r="B932" s="92" t="s">
        <v>1324</v>
      </c>
      <c r="C932" s="92" t="s">
        <v>1689</v>
      </c>
      <c r="D932" s="92" t="s">
        <v>1753</v>
      </c>
      <c r="E932" s="92" t="s">
        <v>117</v>
      </c>
      <c r="F932" s="92" t="s">
        <v>8080</v>
      </c>
      <c r="G932" s="92">
        <v>1</v>
      </c>
      <c r="H932" s="104">
        <v>116.3</v>
      </c>
      <c r="I932" s="95">
        <v>0.15</v>
      </c>
      <c r="J932" s="110">
        <f t="shared" si="15"/>
        <v>98.85499999999999</v>
      </c>
    </row>
    <row r="933" spans="1:10" ht="15.75" x14ac:dyDescent="0.25">
      <c r="A933" s="92">
        <v>929</v>
      </c>
      <c r="B933" s="92" t="s">
        <v>1324</v>
      </c>
      <c r="C933" s="92" t="s">
        <v>1689</v>
      </c>
      <c r="D933" s="92" t="s">
        <v>1753</v>
      </c>
      <c r="E933" s="92" t="s">
        <v>117</v>
      </c>
      <c r="F933" s="92" t="s">
        <v>8080</v>
      </c>
      <c r="G933" s="92">
        <v>1</v>
      </c>
      <c r="H933" s="104">
        <v>116.3</v>
      </c>
      <c r="I933" s="95">
        <v>0.15</v>
      </c>
      <c r="J933" s="110">
        <f t="shared" si="15"/>
        <v>98.85499999999999</v>
      </c>
    </row>
    <row r="934" spans="1:10" ht="15.75" x14ac:dyDescent="0.25">
      <c r="A934" s="92">
        <v>930</v>
      </c>
      <c r="B934" s="92" t="s">
        <v>1324</v>
      </c>
      <c r="C934" s="92" t="s">
        <v>1689</v>
      </c>
      <c r="D934" s="92" t="s">
        <v>1753</v>
      </c>
      <c r="E934" s="92" t="s">
        <v>117</v>
      </c>
      <c r="F934" s="92" t="s">
        <v>8080</v>
      </c>
      <c r="G934" s="92">
        <v>1</v>
      </c>
      <c r="H934" s="104">
        <v>116.3</v>
      </c>
      <c r="I934" s="95">
        <v>0.15</v>
      </c>
      <c r="J934" s="110">
        <f t="shared" si="15"/>
        <v>98.85499999999999</v>
      </c>
    </row>
    <row r="935" spans="1:10" ht="15.75" x14ac:dyDescent="0.25">
      <c r="A935" s="92">
        <v>931</v>
      </c>
      <c r="B935" s="92" t="s">
        <v>1324</v>
      </c>
      <c r="C935" s="92" t="s">
        <v>1689</v>
      </c>
      <c r="D935" s="92" t="s">
        <v>1753</v>
      </c>
      <c r="E935" s="92" t="s">
        <v>117</v>
      </c>
      <c r="F935" s="92" t="s">
        <v>8080</v>
      </c>
      <c r="G935" s="92">
        <v>1</v>
      </c>
      <c r="H935" s="104">
        <v>116.3</v>
      </c>
      <c r="I935" s="95">
        <v>0.15</v>
      </c>
      <c r="J935" s="110">
        <f t="shared" si="15"/>
        <v>98.85499999999999</v>
      </c>
    </row>
    <row r="936" spans="1:10" ht="15.75" x14ac:dyDescent="0.25">
      <c r="A936" s="92">
        <v>932</v>
      </c>
      <c r="B936" s="92" t="s">
        <v>1324</v>
      </c>
      <c r="C936" s="92" t="s">
        <v>1689</v>
      </c>
      <c r="D936" s="92" t="s">
        <v>1753</v>
      </c>
      <c r="E936" s="92" t="s">
        <v>117</v>
      </c>
      <c r="F936" s="92" t="s">
        <v>8080</v>
      </c>
      <c r="G936" s="92">
        <v>1</v>
      </c>
      <c r="H936" s="104">
        <v>116.3</v>
      </c>
      <c r="I936" s="95">
        <v>0.15</v>
      </c>
      <c r="J936" s="110">
        <f t="shared" si="15"/>
        <v>98.85499999999999</v>
      </c>
    </row>
    <row r="937" spans="1:10" ht="15.75" x14ac:dyDescent="0.25">
      <c r="A937" s="92">
        <v>933</v>
      </c>
      <c r="B937" s="92" t="s">
        <v>1324</v>
      </c>
      <c r="C937" s="92" t="s">
        <v>1689</v>
      </c>
      <c r="D937" s="92" t="s">
        <v>1753</v>
      </c>
      <c r="E937" s="92" t="s">
        <v>117</v>
      </c>
      <c r="F937" s="92" t="s">
        <v>8080</v>
      </c>
      <c r="G937" s="92">
        <v>1</v>
      </c>
      <c r="H937" s="104">
        <v>116.3</v>
      </c>
      <c r="I937" s="95">
        <v>0.15</v>
      </c>
      <c r="J937" s="110">
        <f t="shared" si="15"/>
        <v>98.85499999999999</v>
      </c>
    </row>
    <row r="938" spans="1:10" ht="15.75" x14ac:dyDescent="0.25">
      <c r="A938" s="92">
        <v>934</v>
      </c>
      <c r="B938" s="92" t="s">
        <v>1324</v>
      </c>
      <c r="C938" s="92" t="s">
        <v>1689</v>
      </c>
      <c r="D938" s="92" t="s">
        <v>1753</v>
      </c>
      <c r="E938" s="92" t="s">
        <v>117</v>
      </c>
      <c r="F938" s="92" t="s">
        <v>8080</v>
      </c>
      <c r="G938" s="92">
        <v>1</v>
      </c>
      <c r="H938" s="104">
        <v>116.3</v>
      </c>
      <c r="I938" s="95">
        <v>0.15</v>
      </c>
      <c r="J938" s="110">
        <f t="shared" si="15"/>
        <v>98.85499999999999</v>
      </c>
    </row>
    <row r="939" spans="1:10" ht="15.75" x14ac:dyDescent="0.25">
      <c r="A939" s="92">
        <v>935</v>
      </c>
      <c r="B939" s="92" t="s">
        <v>1324</v>
      </c>
      <c r="C939" s="92" t="s">
        <v>1689</v>
      </c>
      <c r="D939" s="92" t="s">
        <v>1753</v>
      </c>
      <c r="E939" s="92" t="s">
        <v>117</v>
      </c>
      <c r="F939" s="92" t="s">
        <v>8080</v>
      </c>
      <c r="G939" s="92">
        <v>1</v>
      </c>
      <c r="H939" s="104">
        <v>116.3</v>
      </c>
      <c r="I939" s="95">
        <v>0.15</v>
      </c>
      <c r="J939" s="110">
        <f t="shared" si="15"/>
        <v>98.85499999999999</v>
      </c>
    </row>
    <row r="940" spans="1:10" ht="15.75" x14ac:dyDescent="0.25">
      <c r="A940" s="92">
        <v>936</v>
      </c>
      <c r="B940" s="92" t="s">
        <v>1324</v>
      </c>
      <c r="C940" s="92" t="s">
        <v>1689</v>
      </c>
      <c r="D940" s="92" t="s">
        <v>1753</v>
      </c>
      <c r="E940" s="92" t="s">
        <v>117</v>
      </c>
      <c r="F940" s="92" t="s">
        <v>8080</v>
      </c>
      <c r="G940" s="92">
        <v>1</v>
      </c>
      <c r="H940" s="104">
        <v>116.3</v>
      </c>
      <c r="I940" s="95">
        <v>0.15</v>
      </c>
      <c r="J940" s="110">
        <f t="shared" si="15"/>
        <v>98.85499999999999</v>
      </c>
    </row>
    <row r="941" spans="1:10" ht="15.75" x14ac:dyDescent="0.25">
      <c r="A941" s="92">
        <v>937</v>
      </c>
      <c r="B941" s="92" t="s">
        <v>1324</v>
      </c>
      <c r="C941" s="92" t="s">
        <v>1689</v>
      </c>
      <c r="D941" s="92" t="s">
        <v>1753</v>
      </c>
      <c r="E941" s="92" t="s">
        <v>117</v>
      </c>
      <c r="F941" s="92" t="s">
        <v>8080</v>
      </c>
      <c r="G941" s="92">
        <v>1</v>
      </c>
      <c r="H941" s="104">
        <v>116.3</v>
      </c>
      <c r="I941" s="95">
        <v>0.15</v>
      </c>
      <c r="J941" s="110">
        <f t="shared" si="15"/>
        <v>98.85499999999999</v>
      </c>
    </row>
    <row r="942" spans="1:10" ht="15.75" x14ac:dyDescent="0.25">
      <c r="A942" s="92">
        <v>938</v>
      </c>
      <c r="B942" s="92" t="s">
        <v>1324</v>
      </c>
      <c r="C942" s="92" t="s">
        <v>1689</v>
      </c>
      <c r="D942" s="92" t="s">
        <v>1753</v>
      </c>
      <c r="E942" s="92" t="s">
        <v>117</v>
      </c>
      <c r="F942" s="92" t="s">
        <v>8080</v>
      </c>
      <c r="G942" s="92">
        <v>1</v>
      </c>
      <c r="H942" s="104">
        <v>116.3</v>
      </c>
      <c r="I942" s="95">
        <v>0.15</v>
      </c>
      <c r="J942" s="110">
        <f t="shared" si="15"/>
        <v>98.85499999999999</v>
      </c>
    </row>
    <row r="943" spans="1:10" ht="15.75" x14ac:dyDescent="0.25">
      <c r="A943" s="92">
        <v>939</v>
      </c>
      <c r="B943" s="92" t="s">
        <v>1324</v>
      </c>
      <c r="C943" s="92" t="s">
        <v>1689</v>
      </c>
      <c r="D943" s="92" t="s">
        <v>1753</v>
      </c>
      <c r="E943" s="92" t="s">
        <v>117</v>
      </c>
      <c r="F943" s="92" t="s">
        <v>8080</v>
      </c>
      <c r="G943" s="92">
        <v>1</v>
      </c>
      <c r="H943" s="104">
        <v>116.3</v>
      </c>
      <c r="I943" s="95">
        <v>0.15</v>
      </c>
      <c r="J943" s="110">
        <f t="shared" si="15"/>
        <v>98.85499999999999</v>
      </c>
    </row>
    <row r="944" spans="1:10" ht="15.75" x14ac:dyDescent="0.25">
      <c r="A944" s="92">
        <v>940</v>
      </c>
      <c r="B944" s="92" t="s">
        <v>1324</v>
      </c>
      <c r="C944" s="92" t="s">
        <v>1689</v>
      </c>
      <c r="D944" s="92" t="s">
        <v>1753</v>
      </c>
      <c r="E944" s="92" t="s">
        <v>117</v>
      </c>
      <c r="F944" s="92" t="s">
        <v>8080</v>
      </c>
      <c r="G944" s="92">
        <v>1</v>
      </c>
      <c r="H944" s="104">
        <v>116.3</v>
      </c>
      <c r="I944" s="95">
        <v>0.15</v>
      </c>
      <c r="J944" s="110">
        <f t="shared" si="15"/>
        <v>98.85499999999999</v>
      </c>
    </row>
    <row r="945" spans="1:10" ht="15.75" x14ac:dyDescent="0.25">
      <c r="A945" s="92">
        <v>941</v>
      </c>
      <c r="B945" s="92" t="s">
        <v>1324</v>
      </c>
      <c r="C945" s="92" t="s">
        <v>1689</v>
      </c>
      <c r="D945" s="92" t="s">
        <v>1753</v>
      </c>
      <c r="E945" s="92" t="s">
        <v>117</v>
      </c>
      <c r="F945" s="92" t="s">
        <v>8080</v>
      </c>
      <c r="G945" s="92">
        <v>1</v>
      </c>
      <c r="H945" s="104">
        <v>116.3</v>
      </c>
      <c r="I945" s="95">
        <v>0.15</v>
      </c>
      <c r="J945" s="110">
        <f t="shared" si="15"/>
        <v>98.85499999999999</v>
      </c>
    </row>
    <row r="946" spans="1:10" ht="15.75" x14ac:dyDescent="0.25">
      <c r="A946" s="92">
        <v>942</v>
      </c>
      <c r="B946" s="92" t="s">
        <v>1324</v>
      </c>
      <c r="C946" s="92" t="s">
        <v>1689</v>
      </c>
      <c r="D946" s="92" t="s">
        <v>1753</v>
      </c>
      <c r="E946" s="92" t="s">
        <v>117</v>
      </c>
      <c r="F946" s="92" t="s">
        <v>8080</v>
      </c>
      <c r="G946" s="92">
        <v>1</v>
      </c>
      <c r="H946" s="104">
        <v>116.3</v>
      </c>
      <c r="I946" s="95">
        <v>0.15</v>
      </c>
      <c r="J946" s="110">
        <f t="shared" si="15"/>
        <v>98.85499999999999</v>
      </c>
    </row>
    <row r="947" spans="1:10" ht="15.75" x14ac:dyDescent="0.25">
      <c r="A947" s="92">
        <v>943</v>
      </c>
      <c r="B947" s="92" t="s">
        <v>1324</v>
      </c>
      <c r="C947" s="92" t="s">
        <v>1690</v>
      </c>
      <c r="D947" s="92" t="s">
        <v>1761</v>
      </c>
      <c r="E947" s="92" t="s">
        <v>117</v>
      </c>
      <c r="F947" s="92" t="s">
        <v>8080</v>
      </c>
      <c r="G947" s="92">
        <v>1</v>
      </c>
      <c r="H947" s="104">
        <v>55</v>
      </c>
      <c r="I947" s="95">
        <v>0.15</v>
      </c>
      <c r="J947" s="110">
        <f t="shared" si="15"/>
        <v>46.75</v>
      </c>
    </row>
    <row r="948" spans="1:10" ht="15.75" x14ac:dyDescent="0.25">
      <c r="A948" s="92">
        <v>944</v>
      </c>
      <c r="B948" s="92" t="s">
        <v>1324</v>
      </c>
      <c r="C948" s="92" t="s">
        <v>1690</v>
      </c>
      <c r="D948" s="92" t="s">
        <v>1761</v>
      </c>
      <c r="E948" s="92" t="s">
        <v>117</v>
      </c>
      <c r="F948" s="92" t="s">
        <v>8080</v>
      </c>
      <c r="G948" s="92">
        <v>1</v>
      </c>
      <c r="H948" s="104">
        <v>55</v>
      </c>
      <c r="I948" s="95">
        <v>0.15</v>
      </c>
      <c r="J948" s="110">
        <f t="shared" si="15"/>
        <v>46.75</v>
      </c>
    </row>
    <row r="949" spans="1:10" ht="15.75" x14ac:dyDescent="0.25">
      <c r="A949" s="92">
        <v>945</v>
      </c>
      <c r="B949" s="92" t="s">
        <v>1324</v>
      </c>
      <c r="C949" s="92" t="s">
        <v>1690</v>
      </c>
      <c r="D949" s="92" t="s">
        <v>1761</v>
      </c>
      <c r="E949" s="92" t="s">
        <v>117</v>
      </c>
      <c r="F949" s="92" t="s">
        <v>8080</v>
      </c>
      <c r="G949" s="92">
        <v>1</v>
      </c>
      <c r="H949" s="104">
        <v>55</v>
      </c>
      <c r="I949" s="95">
        <v>0.15</v>
      </c>
      <c r="J949" s="110">
        <f t="shared" si="15"/>
        <v>46.75</v>
      </c>
    </row>
    <row r="950" spans="1:10" ht="15.75" x14ac:dyDescent="0.25">
      <c r="A950" s="92">
        <v>946</v>
      </c>
      <c r="B950" s="92" t="s">
        <v>1324</v>
      </c>
      <c r="C950" s="92" t="s">
        <v>1690</v>
      </c>
      <c r="D950" s="92" t="s">
        <v>1761</v>
      </c>
      <c r="E950" s="92" t="s">
        <v>117</v>
      </c>
      <c r="F950" s="92" t="s">
        <v>8080</v>
      </c>
      <c r="G950" s="92">
        <v>1</v>
      </c>
      <c r="H950" s="104">
        <v>55</v>
      </c>
      <c r="I950" s="95">
        <v>0.15</v>
      </c>
      <c r="J950" s="110">
        <f t="shared" si="15"/>
        <v>46.75</v>
      </c>
    </row>
    <row r="951" spans="1:10" ht="15.75" x14ac:dyDescent="0.25">
      <c r="A951" s="92">
        <v>947</v>
      </c>
      <c r="B951" s="92" t="s">
        <v>1324</v>
      </c>
      <c r="C951" s="92" t="s">
        <v>1690</v>
      </c>
      <c r="D951" s="92" t="s">
        <v>1761</v>
      </c>
      <c r="E951" s="92" t="s">
        <v>117</v>
      </c>
      <c r="F951" s="92" t="s">
        <v>8080</v>
      </c>
      <c r="G951" s="92">
        <v>1</v>
      </c>
      <c r="H951" s="104">
        <v>55</v>
      </c>
      <c r="I951" s="95">
        <v>0.15</v>
      </c>
      <c r="J951" s="110">
        <f t="shared" si="15"/>
        <v>46.75</v>
      </c>
    </row>
    <row r="952" spans="1:10" ht="15.75" x14ac:dyDescent="0.25">
      <c r="A952" s="92">
        <v>948</v>
      </c>
      <c r="B952" s="92" t="s">
        <v>1324</v>
      </c>
      <c r="C952" s="92" t="s">
        <v>1690</v>
      </c>
      <c r="D952" s="92" t="s">
        <v>1761</v>
      </c>
      <c r="E952" s="92" t="s">
        <v>117</v>
      </c>
      <c r="F952" s="92" t="s">
        <v>8080</v>
      </c>
      <c r="G952" s="92">
        <v>1</v>
      </c>
      <c r="H952" s="104">
        <v>55</v>
      </c>
      <c r="I952" s="95">
        <v>0.15</v>
      </c>
      <c r="J952" s="110">
        <f t="shared" si="15"/>
        <v>46.75</v>
      </c>
    </row>
    <row r="953" spans="1:10" ht="15.75" x14ac:dyDescent="0.25">
      <c r="A953" s="92">
        <v>949</v>
      </c>
      <c r="B953" s="92" t="s">
        <v>1324</v>
      </c>
      <c r="C953" s="92" t="s">
        <v>1690</v>
      </c>
      <c r="D953" s="92" t="s">
        <v>1761</v>
      </c>
      <c r="E953" s="92" t="s">
        <v>117</v>
      </c>
      <c r="F953" s="92" t="s">
        <v>8080</v>
      </c>
      <c r="G953" s="92">
        <v>1</v>
      </c>
      <c r="H953" s="104">
        <v>55</v>
      </c>
      <c r="I953" s="95">
        <v>0.15</v>
      </c>
      <c r="J953" s="110">
        <f t="shared" si="15"/>
        <v>46.75</v>
      </c>
    </row>
    <row r="954" spans="1:10" ht="15.75" x14ac:dyDescent="0.25">
      <c r="A954" s="92">
        <v>950</v>
      </c>
      <c r="B954" s="92" t="s">
        <v>1324</v>
      </c>
      <c r="C954" s="92" t="s">
        <v>1690</v>
      </c>
      <c r="D954" s="92" t="s">
        <v>1761</v>
      </c>
      <c r="E954" s="92" t="s">
        <v>117</v>
      </c>
      <c r="F954" s="92" t="s">
        <v>8080</v>
      </c>
      <c r="G954" s="92">
        <v>1</v>
      </c>
      <c r="H954" s="104">
        <v>55</v>
      </c>
      <c r="I954" s="95">
        <v>0.15</v>
      </c>
      <c r="J954" s="110">
        <f t="shared" si="15"/>
        <v>46.75</v>
      </c>
    </row>
    <row r="955" spans="1:10" ht="15.75" x14ac:dyDescent="0.25">
      <c r="A955" s="92">
        <v>951</v>
      </c>
      <c r="B955" s="92" t="s">
        <v>1324</v>
      </c>
      <c r="C955" s="92" t="s">
        <v>1690</v>
      </c>
      <c r="D955" s="92" t="s">
        <v>1761</v>
      </c>
      <c r="E955" s="92" t="s">
        <v>117</v>
      </c>
      <c r="F955" s="92" t="s">
        <v>8080</v>
      </c>
      <c r="G955" s="92">
        <v>1</v>
      </c>
      <c r="H955" s="104">
        <v>55</v>
      </c>
      <c r="I955" s="95">
        <v>0.15</v>
      </c>
      <c r="J955" s="110">
        <f t="shared" si="15"/>
        <v>46.75</v>
      </c>
    </row>
    <row r="956" spans="1:10" ht="15.75" x14ac:dyDescent="0.25">
      <c r="A956" s="92">
        <v>952</v>
      </c>
      <c r="B956" s="92" t="s">
        <v>1324</v>
      </c>
      <c r="C956" s="92" t="s">
        <v>1690</v>
      </c>
      <c r="D956" s="92" t="s">
        <v>1761</v>
      </c>
      <c r="E956" s="92" t="s">
        <v>117</v>
      </c>
      <c r="F956" s="92" t="s">
        <v>8080</v>
      </c>
      <c r="G956" s="92">
        <v>1</v>
      </c>
      <c r="H956" s="104">
        <v>55</v>
      </c>
      <c r="I956" s="95">
        <v>0.15</v>
      </c>
      <c r="J956" s="110">
        <f t="shared" si="15"/>
        <v>46.75</v>
      </c>
    </row>
    <row r="957" spans="1:10" ht="15.75" x14ac:dyDescent="0.25">
      <c r="A957" s="92">
        <v>953</v>
      </c>
      <c r="B957" s="92" t="s">
        <v>1324</v>
      </c>
      <c r="C957" s="92" t="s">
        <v>1690</v>
      </c>
      <c r="D957" s="92" t="s">
        <v>1761</v>
      </c>
      <c r="E957" s="92" t="s">
        <v>117</v>
      </c>
      <c r="F957" s="92" t="s">
        <v>8080</v>
      </c>
      <c r="G957" s="92">
        <v>1</v>
      </c>
      <c r="H957" s="104">
        <v>55</v>
      </c>
      <c r="I957" s="95">
        <v>0.15</v>
      </c>
      <c r="J957" s="110">
        <f t="shared" si="15"/>
        <v>46.75</v>
      </c>
    </row>
    <row r="958" spans="1:10" ht="15.75" x14ac:dyDescent="0.25">
      <c r="A958" s="92">
        <v>954</v>
      </c>
      <c r="B958" s="92" t="s">
        <v>1324</v>
      </c>
      <c r="C958" s="92" t="s">
        <v>1690</v>
      </c>
      <c r="D958" s="92" t="s">
        <v>1761</v>
      </c>
      <c r="E958" s="92" t="s">
        <v>117</v>
      </c>
      <c r="F958" s="92" t="s">
        <v>8080</v>
      </c>
      <c r="G958" s="92">
        <v>1</v>
      </c>
      <c r="H958" s="104">
        <v>55</v>
      </c>
      <c r="I958" s="95">
        <v>0.15</v>
      </c>
      <c r="J958" s="110">
        <f t="shared" si="15"/>
        <v>46.75</v>
      </c>
    </row>
    <row r="959" spans="1:10" ht="15.75" x14ac:dyDescent="0.25">
      <c r="A959" s="92">
        <v>955</v>
      </c>
      <c r="B959" s="92" t="s">
        <v>1324</v>
      </c>
      <c r="C959" s="92" t="s">
        <v>1690</v>
      </c>
      <c r="D959" s="92" t="s">
        <v>1761</v>
      </c>
      <c r="E959" s="92" t="s">
        <v>117</v>
      </c>
      <c r="F959" s="92" t="s">
        <v>8080</v>
      </c>
      <c r="G959" s="92">
        <v>1</v>
      </c>
      <c r="H959" s="104">
        <v>55</v>
      </c>
      <c r="I959" s="95">
        <v>0.15</v>
      </c>
      <c r="J959" s="110">
        <f t="shared" si="15"/>
        <v>46.75</v>
      </c>
    </row>
    <row r="960" spans="1:10" ht="15.75" x14ac:dyDescent="0.25">
      <c r="A960" s="92">
        <v>956</v>
      </c>
      <c r="B960" s="92" t="s">
        <v>1324</v>
      </c>
      <c r="C960" s="92" t="s">
        <v>1690</v>
      </c>
      <c r="D960" s="92" t="s">
        <v>1761</v>
      </c>
      <c r="E960" s="92" t="s">
        <v>117</v>
      </c>
      <c r="F960" s="92" t="s">
        <v>8080</v>
      </c>
      <c r="G960" s="92">
        <v>1</v>
      </c>
      <c r="H960" s="104">
        <v>55</v>
      </c>
      <c r="I960" s="95">
        <v>0.15</v>
      </c>
      <c r="J960" s="110">
        <f t="shared" si="15"/>
        <v>46.75</v>
      </c>
    </row>
    <row r="961" spans="1:10" ht="15.75" x14ac:dyDescent="0.25">
      <c r="A961" s="92">
        <v>957</v>
      </c>
      <c r="B961" s="92" t="s">
        <v>1324</v>
      </c>
      <c r="C961" s="92" t="s">
        <v>1690</v>
      </c>
      <c r="D961" s="92" t="s">
        <v>1761</v>
      </c>
      <c r="E961" s="92" t="s">
        <v>117</v>
      </c>
      <c r="F961" s="92" t="s">
        <v>8080</v>
      </c>
      <c r="G961" s="92">
        <v>1</v>
      </c>
      <c r="H961" s="104">
        <v>55</v>
      </c>
      <c r="I961" s="95">
        <v>0.15</v>
      </c>
      <c r="J961" s="110">
        <f t="shared" si="15"/>
        <v>46.75</v>
      </c>
    </row>
    <row r="962" spans="1:10" ht="15.75" x14ac:dyDescent="0.25">
      <c r="A962" s="92">
        <v>958</v>
      </c>
      <c r="B962" s="92" t="s">
        <v>1324</v>
      </c>
      <c r="C962" s="92" t="s">
        <v>1691</v>
      </c>
      <c r="D962" s="92" t="s">
        <v>1754</v>
      </c>
      <c r="E962" s="92" t="s">
        <v>117</v>
      </c>
      <c r="F962" s="92" t="s">
        <v>8080</v>
      </c>
      <c r="G962" s="92">
        <v>1</v>
      </c>
      <c r="H962" s="104">
        <v>92.25</v>
      </c>
      <c r="I962" s="95">
        <v>0.15</v>
      </c>
      <c r="J962" s="110">
        <f t="shared" si="15"/>
        <v>78.412499999999994</v>
      </c>
    </row>
    <row r="963" spans="1:10" ht="15.75" x14ac:dyDescent="0.25">
      <c r="A963" s="92">
        <v>959</v>
      </c>
      <c r="B963" s="92" t="s">
        <v>1324</v>
      </c>
      <c r="C963" s="92" t="s">
        <v>1691</v>
      </c>
      <c r="D963" s="92" t="s">
        <v>1754</v>
      </c>
      <c r="E963" s="92" t="s">
        <v>117</v>
      </c>
      <c r="F963" s="92" t="s">
        <v>8080</v>
      </c>
      <c r="G963" s="92">
        <v>1</v>
      </c>
      <c r="H963" s="104">
        <v>92.25</v>
      </c>
      <c r="I963" s="95">
        <v>0.15</v>
      </c>
      <c r="J963" s="110">
        <f t="shared" si="15"/>
        <v>78.412499999999994</v>
      </c>
    </row>
    <row r="964" spans="1:10" ht="15.75" x14ac:dyDescent="0.25">
      <c r="A964" s="92">
        <v>960</v>
      </c>
      <c r="B964" s="92" t="s">
        <v>1324</v>
      </c>
      <c r="C964" s="92" t="s">
        <v>1691</v>
      </c>
      <c r="D964" s="92" t="s">
        <v>1754</v>
      </c>
      <c r="E964" s="92" t="s">
        <v>117</v>
      </c>
      <c r="F964" s="92" t="s">
        <v>8080</v>
      </c>
      <c r="G964" s="92">
        <v>1</v>
      </c>
      <c r="H964" s="104">
        <v>92.25</v>
      </c>
      <c r="I964" s="95">
        <v>0.15</v>
      </c>
      <c r="J964" s="110">
        <f t="shared" si="15"/>
        <v>78.412499999999994</v>
      </c>
    </row>
    <row r="965" spans="1:10" ht="15.75" x14ac:dyDescent="0.25">
      <c r="A965" s="92">
        <v>961</v>
      </c>
      <c r="B965" s="92" t="s">
        <v>1324</v>
      </c>
      <c r="C965" s="92" t="s">
        <v>1691</v>
      </c>
      <c r="D965" s="92" t="s">
        <v>1754</v>
      </c>
      <c r="E965" s="92" t="s">
        <v>117</v>
      </c>
      <c r="F965" s="92" t="s">
        <v>8080</v>
      </c>
      <c r="G965" s="92">
        <v>1</v>
      </c>
      <c r="H965" s="104">
        <v>92.25</v>
      </c>
      <c r="I965" s="95">
        <v>0.15</v>
      </c>
      <c r="J965" s="110">
        <f t="shared" si="15"/>
        <v>78.412499999999994</v>
      </c>
    </row>
    <row r="966" spans="1:10" ht="15.75" x14ac:dyDescent="0.25">
      <c r="A966" s="92">
        <v>962</v>
      </c>
      <c r="B966" s="92" t="s">
        <v>1324</v>
      </c>
      <c r="C966" s="92" t="s">
        <v>1691</v>
      </c>
      <c r="D966" s="92" t="s">
        <v>1754</v>
      </c>
      <c r="E966" s="92" t="s">
        <v>117</v>
      </c>
      <c r="F966" s="92" t="s">
        <v>8080</v>
      </c>
      <c r="G966" s="92">
        <v>1</v>
      </c>
      <c r="H966" s="104">
        <v>92.25</v>
      </c>
      <c r="I966" s="95">
        <v>0.15</v>
      </c>
      <c r="J966" s="110">
        <f t="shared" si="15"/>
        <v>78.412499999999994</v>
      </c>
    </row>
    <row r="967" spans="1:10" ht="15.75" x14ac:dyDescent="0.25">
      <c r="A967" s="92">
        <v>963</v>
      </c>
      <c r="B967" s="92" t="s">
        <v>1324</v>
      </c>
      <c r="C967" s="92" t="s">
        <v>1691</v>
      </c>
      <c r="D967" s="92" t="s">
        <v>1754</v>
      </c>
      <c r="E967" s="92" t="s">
        <v>117</v>
      </c>
      <c r="F967" s="92" t="s">
        <v>8080</v>
      </c>
      <c r="G967" s="92">
        <v>1</v>
      </c>
      <c r="H967" s="104">
        <v>92.25</v>
      </c>
      <c r="I967" s="95">
        <v>0.15</v>
      </c>
      <c r="J967" s="110">
        <f t="shared" si="15"/>
        <v>78.412499999999994</v>
      </c>
    </row>
    <row r="968" spans="1:10" ht="15.75" x14ac:dyDescent="0.25">
      <c r="A968" s="92">
        <v>964</v>
      </c>
      <c r="B968" s="92" t="s">
        <v>1324</v>
      </c>
      <c r="C968" s="92" t="s">
        <v>1691</v>
      </c>
      <c r="D968" s="92" t="s">
        <v>1754</v>
      </c>
      <c r="E968" s="92" t="s">
        <v>117</v>
      </c>
      <c r="F968" s="92" t="s">
        <v>8080</v>
      </c>
      <c r="G968" s="92">
        <v>1</v>
      </c>
      <c r="H968" s="104">
        <v>92.25</v>
      </c>
      <c r="I968" s="95">
        <v>0.15</v>
      </c>
      <c r="J968" s="110">
        <f t="shared" si="15"/>
        <v>78.412499999999994</v>
      </c>
    </row>
    <row r="969" spans="1:10" ht="15.75" x14ac:dyDescent="0.25">
      <c r="A969" s="92">
        <v>965</v>
      </c>
      <c r="B969" s="92" t="s">
        <v>1324</v>
      </c>
      <c r="C969" s="92" t="s">
        <v>1691</v>
      </c>
      <c r="D969" s="92" t="s">
        <v>1754</v>
      </c>
      <c r="E969" s="92" t="s">
        <v>117</v>
      </c>
      <c r="F969" s="92" t="s">
        <v>8080</v>
      </c>
      <c r="G969" s="92">
        <v>1</v>
      </c>
      <c r="H969" s="104">
        <v>92.25</v>
      </c>
      <c r="I969" s="95">
        <v>0.15</v>
      </c>
      <c r="J969" s="110">
        <f t="shared" si="15"/>
        <v>78.412499999999994</v>
      </c>
    </row>
    <row r="970" spans="1:10" ht="15.75" x14ac:dyDescent="0.25">
      <c r="A970" s="92">
        <v>966</v>
      </c>
      <c r="B970" s="92" t="s">
        <v>1324</v>
      </c>
      <c r="C970" s="92" t="s">
        <v>1691</v>
      </c>
      <c r="D970" s="92" t="s">
        <v>1754</v>
      </c>
      <c r="E970" s="92" t="s">
        <v>117</v>
      </c>
      <c r="F970" s="92" t="s">
        <v>8080</v>
      </c>
      <c r="G970" s="92">
        <v>1</v>
      </c>
      <c r="H970" s="104">
        <v>92.25</v>
      </c>
      <c r="I970" s="95">
        <v>0.15</v>
      </c>
      <c r="J970" s="110">
        <f t="shared" si="15"/>
        <v>78.412499999999994</v>
      </c>
    </row>
    <row r="971" spans="1:10" ht="15.75" x14ac:dyDescent="0.25">
      <c r="A971" s="92">
        <v>967</v>
      </c>
      <c r="B971" s="92" t="s">
        <v>1324</v>
      </c>
      <c r="C971" s="92" t="s">
        <v>1691</v>
      </c>
      <c r="D971" s="92" t="s">
        <v>1754</v>
      </c>
      <c r="E971" s="92" t="s">
        <v>117</v>
      </c>
      <c r="F971" s="92" t="s">
        <v>8080</v>
      </c>
      <c r="G971" s="92">
        <v>1</v>
      </c>
      <c r="H971" s="104">
        <v>92.25</v>
      </c>
      <c r="I971" s="95">
        <v>0.15</v>
      </c>
      <c r="J971" s="110">
        <f t="shared" si="15"/>
        <v>78.412499999999994</v>
      </c>
    </row>
    <row r="972" spans="1:10" ht="15.75" x14ac:dyDescent="0.25">
      <c r="A972" s="92">
        <v>968</v>
      </c>
      <c r="B972" s="92" t="s">
        <v>1324</v>
      </c>
      <c r="C972" s="92" t="s">
        <v>1691</v>
      </c>
      <c r="D972" s="92" t="s">
        <v>1754</v>
      </c>
      <c r="E972" s="92" t="s">
        <v>117</v>
      </c>
      <c r="F972" s="92" t="s">
        <v>8080</v>
      </c>
      <c r="G972" s="92">
        <v>1</v>
      </c>
      <c r="H972" s="104">
        <v>92.25</v>
      </c>
      <c r="I972" s="95">
        <v>0.15</v>
      </c>
      <c r="J972" s="110">
        <f t="shared" si="15"/>
        <v>78.412499999999994</v>
      </c>
    </row>
    <row r="973" spans="1:10" ht="15.75" x14ac:dyDescent="0.25">
      <c r="A973" s="92">
        <v>969</v>
      </c>
      <c r="B973" s="92" t="s">
        <v>1324</v>
      </c>
      <c r="C973" s="92" t="s">
        <v>1691</v>
      </c>
      <c r="D973" s="92" t="s">
        <v>1754</v>
      </c>
      <c r="E973" s="92" t="s">
        <v>117</v>
      </c>
      <c r="F973" s="92" t="s">
        <v>8080</v>
      </c>
      <c r="G973" s="92">
        <v>1</v>
      </c>
      <c r="H973" s="104">
        <v>92.25</v>
      </c>
      <c r="I973" s="95">
        <v>0.15</v>
      </c>
      <c r="J973" s="110">
        <f t="shared" si="15"/>
        <v>78.412499999999994</v>
      </c>
    </row>
    <row r="974" spans="1:10" ht="15.75" x14ac:dyDescent="0.25">
      <c r="A974" s="92">
        <v>970</v>
      </c>
      <c r="B974" s="92" t="s">
        <v>1324</v>
      </c>
      <c r="C974" s="92" t="s">
        <v>1691</v>
      </c>
      <c r="D974" s="92" t="s">
        <v>1754</v>
      </c>
      <c r="E974" s="92" t="s">
        <v>117</v>
      </c>
      <c r="F974" s="92" t="s">
        <v>8080</v>
      </c>
      <c r="G974" s="92">
        <v>1</v>
      </c>
      <c r="H974" s="104">
        <v>92.25</v>
      </c>
      <c r="I974" s="95">
        <v>0.15</v>
      </c>
      <c r="J974" s="110">
        <f t="shared" si="15"/>
        <v>78.412499999999994</v>
      </c>
    </row>
    <row r="975" spans="1:10" ht="15.75" x14ac:dyDescent="0.25">
      <c r="A975" s="92">
        <v>971</v>
      </c>
      <c r="B975" s="92" t="s">
        <v>1324</v>
      </c>
      <c r="C975" s="92" t="s">
        <v>1691</v>
      </c>
      <c r="D975" s="92" t="s">
        <v>1754</v>
      </c>
      <c r="E975" s="92" t="s">
        <v>117</v>
      </c>
      <c r="F975" s="92" t="s">
        <v>8080</v>
      </c>
      <c r="G975" s="92">
        <v>1</v>
      </c>
      <c r="H975" s="104">
        <v>92.25</v>
      </c>
      <c r="I975" s="95">
        <v>0.15</v>
      </c>
      <c r="J975" s="110">
        <f t="shared" si="15"/>
        <v>78.412499999999994</v>
      </c>
    </row>
    <row r="976" spans="1:10" ht="15.75" x14ac:dyDescent="0.25">
      <c r="A976" s="92">
        <v>972</v>
      </c>
      <c r="B976" s="92" t="s">
        <v>1324</v>
      </c>
      <c r="C976" s="92" t="s">
        <v>1691</v>
      </c>
      <c r="D976" s="92" t="s">
        <v>1754</v>
      </c>
      <c r="E976" s="92" t="s">
        <v>117</v>
      </c>
      <c r="F976" s="92" t="s">
        <v>8080</v>
      </c>
      <c r="G976" s="92">
        <v>1</v>
      </c>
      <c r="H976" s="104">
        <v>92.25</v>
      </c>
      <c r="I976" s="95">
        <v>0.15</v>
      </c>
      <c r="J976" s="110">
        <f t="shared" si="15"/>
        <v>78.412499999999994</v>
      </c>
    </row>
    <row r="977" spans="1:10" ht="15.75" x14ac:dyDescent="0.25">
      <c r="A977" s="92">
        <v>973</v>
      </c>
      <c r="B977" s="92" t="s">
        <v>1324</v>
      </c>
      <c r="C977" s="92" t="s">
        <v>4996</v>
      </c>
      <c r="D977" s="92" t="s">
        <v>5394</v>
      </c>
      <c r="E977" s="92" t="s">
        <v>117</v>
      </c>
      <c r="F977" s="92" t="s">
        <v>8080</v>
      </c>
      <c r="G977" s="92">
        <v>1</v>
      </c>
      <c r="H977" s="104">
        <v>92</v>
      </c>
      <c r="I977" s="95">
        <v>0.15</v>
      </c>
      <c r="J977" s="110">
        <f t="shared" si="15"/>
        <v>78.2</v>
      </c>
    </row>
    <row r="978" spans="1:10" ht="15.75" x14ac:dyDescent="0.25">
      <c r="A978" s="92">
        <v>974</v>
      </c>
      <c r="B978" s="92" t="s">
        <v>1324</v>
      </c>
      <c r="C978" s="92" t="s">
        <v>4996</v>
      </c>
      <c r="D978" s="92" t="s">
        <v>5394</v>
      </c>
      <c r="E978" s="92" t="s">
        <v>117</v>
      </c>
      <c r="F978" s="92" t="s">
        <v>8080</v>
      </c>
      <c r="G978" s="92">
        <v>1</v>
      </c>
      <c r="H978" s="104">
        <v>92</v>
      </c>
      <c r="I978" s="95">
        <v>0.15</v>
      </c>
      <c r="J978" s="110">
        <f t="shared" si="15"/>
        <v>78.2</v>
      </c>
    </row>
    <row r="979" spans="1:10" ht="15.75" x14ac:dyDescent="0.25">
      <c r="A979" s="92">
        <v>975</v>
      </c>
      <c r="B979" s="92" t="s">
        <v>1324</v>
      </c>
      <c r="C979" s="92" t="s">
        <v>4996</v>
      </c>
      <c r="D979" s="92" t="s">
        <v>5394</v>
      </c>
      <c r="E979" s="92" t="s">
        <v>117</v>
      </c>
      <c r="F979" s="92" t="s">
        <v>8080</v>
      </c>
      <c r="G979" s="92">
        <v>1</v>
      </c>
      <c r="H979" s="104">
        <v>92</v>
      </c>
      <c r="I979" s="95">
        <v>0.15</v>
      </c>
      <c r="J979" s="110">
        <f t="shared" si="15"/>
        <v>78.2</v>
      </c>
    </row>
    <row r="980" spans="1:10" ht="15.75" x14ac:dyDescent="0.25">
      <c r="A980" s="92">
        <v>976</v>
      </c>
      <c r="B980" s="92" t="s">
        <v>1324</v>
      </c>
      <c r="C980" s="92" t="s">
        <v>4996</v>
      </c>
      <c r="D980" s="92" t="s">
        <v>5394</v>
      </c>
      <c r="E980" s="92" t="s">
        <v>117</v>
      </c>
      <c r="F980" s="92" t="s">
        <v>8080</v>
      </c>
      <c r="G980" s="92">
        <v>1</v>
      </c>
      <c r="H980" s="104">
        <v>92</v>
      </c>
      <c r="I980" s="95">
        <v>0.15</v>
      </c>
      <c r="J980" s="110">
        <f t="shared" si="15"/>
        <v>78.2</v>
      </c>
    </row>
    <row r="981" spans="1:10" ht="15.75" x14ac:dyDescent="0.25">
      <c r="A981" s="92">
        <v>977</v>
      </c>
      <c r="B981" s="92" t="s">
        <v>1324</v>
      </c>
      <c r="C981" s="92" t="s">
        <v>4996</v>
      </c>
      <c r="D981" s="92" t="s">
        <v>5394</v>
      </c>
      <c r="E981" s="92" t="s">
        <v>117</v>
      </c>
      <c r="F981" s="92" t="s">
        <v>8080</v>
      </c>
      <c r="G981" s="92">
        <v>1</v>
      </c>
      <c r="H981" s="104">
        <v>92</v>
      </c>
      <c r="I981" s="95">
        <v>0.15</v>
      </c>
      <c r="J981" s="110">
        <f t="shared" si="15"/>
        <v>78.2</v>
      </c>
    </row>
    <row r="982" spans="1:10" ht="15.75" x14ac:dyDescent="0.25">
      <c r="A982" s="92">
        <v>978</v>
      </c>
      <c r="B982" s="92" t="s">
        <v>1324</v>
      </c>
      <c r="C982" s="92" t="s">
        <v>4996</v>
      </c>
      <c r="D982" s="92" t="s">
        <v>5394</v>
      </c>
      <c r="E982" s="92" t="s">
        <v>117</v>
      </c>
      <c r="F982" s="92" t="s">
        <v>8080</v>
      </c>
      <c r="G982" s="92">
        <v>1</v>
      </c>
      <c r="H982" s="104">
        <v>92</v>
      </c>
      <c r="I982" s="95">
        <v>0.15</v>
      </c>
      <c r="J982" s="110">
        <f t="shared" si="15"/>
        <v>78.2</v>
      </c>
    </row>
    <row r="983" spans="1:10" ht="15.75" x14ac:dyDescent="0.25">
      <c r="A983" s="92">
        <v>979</v>
      </c>
      <c r="B983" s="92" t="s">
        <v>1324</v>
      </c>
      <c r="C983" s="92" t="s">
        <v>4996</v>
      </c>
      <c r="D983" s="92" t="s">
        <v>5394</v>
      </c>
      <c r="E983" s="92" t="s">
        <v>117</v>
      </c>
      <c r="F983" s="92" t="s">
        <v>8080</v>
      </c>
      <c r="G983" s="92">
        <v>1</v>
      </c>
      <c r="H983" s="104">
        <v>92</v>
      </c>
      <c r="I983" s="95">
        <v>0.15</v>
      </c>
      <c r="J983" s="110">
        <f t="shared" si="15"/>
        <v>78.2</v>
      </c>
    </row>
    <row r="984" spans="1:10" ht="31.5" x14ac:dyDescent="0.25">
      <c r="A984" s="92">
        <v>980</v>
      </c>
      <c r="B984" s="92" t="s">
        <v>1324</v>
      </c>
      <c r="C984" s="92" t="s">
        <v>1728</v>
      </c>
      <c r="D984" s="92" t="s">
        <v>1810</v>
      </c>
      <c r="E984" s="92" t="s">
        <v>117</v>
      </c>
      <c r="F984" s="92" t="s">
        <v>8080</v>
      </c>
      <c r="G984" s="92">
        <v>1</v>
      </c>
      <c r="H984" s="104">
        <v>123.6</v>
      </c>
      <c r="I984" s="95">
        <v>0.15</v>
      </c>
      <c r="J984" s="110">
        <f t="shared" si="15"/>
        <v>105.05999999999999</v>
      </c>
    </row>
    <row r="985" spans="1:10" ht="31.5" x14ac:dyDescent="0.25">
      <c r="A985" s="92">
        <v>981</v>
      </c>
      <c r="B985" s="92" t="s">
        <v>1324</v>
      </c>
      <c r="C985" s="92" t="s">
        <v>1728</v>
      </c>
      <c r="D985" s="92" t="s">
        <v>1810</v>
      </c>
      <c r="E985" s="92" t="s">
        <v>117</v>
      </c>
      <c r="F985" s="92" t="s">
        <v>8080</v>
      </c>
      <c r="G985" s="92">
        <v>1</v>
      </c>
      <c r="H985" s="104">
        <v>123.6</v>
      </c>
      <c r="I985" s="95">
        <v>0.15</v>
      </c>
      <c r="J985" s="110">
        <f t="shared" si="15"/>
        <v>105.05999999999999</v>
      </c>
    </row>
    <row r="986" spans="1:10" ht="31.5" x14ac:dyDescent="0.25">
      <c r="A986" s="92">
        <v>982</v>
      </c>
      <c r="B986" s="92" t="s">
        <v>1324</v>
      </c>
      <c r="C986" s="92" t="s">
        <v>1728</v>
      </c>
      <c r="D986" s="92" t="s">
        <v>1810</v>
      </c>
      <c r="E986" s="92" t="s">
        <v>117</v>
      </c>
      <c r="F986" s="92" t="s">
        <v>8080</v>
      </c>
      <c r="G986" s="92">
        <v>1</v>
      </c>
      <c r="H986" s="104">
        <v>123.6</v>
      </c>
      <c r="I986" s="95">
        <v>0.15</v>
      </c>
      <c r="J986" s="110">
        <f t="shared" si="15"/>
        <v>105.05999999999999</v>
      </c>
    </row>
    <row r="987" spans="1:10" ht="15.75" x14ac:dyDescent="0.25">
      <c r="A987" s="92">
        <v>983</v>
      </c>
      <c r="B987" s="92" t="s">
        <v>1324</v>
      </c>
      <c r="C987" s="92" t="s">
        <v>1727</v>
      </c>
      <c r="D987" s="92" t="s">
        <v>1808</v>
      </c>
      <c r="E987" s="92" t="s">
        <v>117</v>
      </c>
      <c r="F987" s="92" t="s">
        <v>8080</v>
      </c>
      <c r="G987" s="92">
        <v>1</v>
      </c>
      <c r="H987" s="104">
        <v>120</v>
      </c>
      <c r="I987" s="95">
        <v>0.15</v>
      </c>
      <c r="J987" s="110">
        <f t="shared" si="15"/>
        <v>102</v>
      </c>
    </row>
    <row r="988" spans="1:10" ht="15.75" x14ac:dyDescent="0.25">
      <c r="A988" s="92">
        <v>984</v>
      </c>
      <c r="B988" s="92" t="s">
        <v>1324</v>
      </c>
      <c r="C988" s="92" t="s">
        <v>1727</v>
      </c>
      <c r="D988" s="92" t="s">
        <v>1808</v>
      </c>
      <c r="E988" s="92" t="s">
        <v>117</v>
      </c>
      <c r="F988" s="92" t="s">
        <v>8080</v>
      </c>
      <c r="G988" s="92">
        <v>1</v>
      </c>
      <c r="H988" s="104">
        <v>120</v>
      </c>
      <c r="I988" s="95">
        <v>0.15</v>
      </c>
      <c r="J988" s="110">
        <f t="shared" si="15"/>
        <v>102</v>
      </c>
    </row>
    <row r="989" spans="1:10" ht="15.75" x14ac:dyDescent="0.25">
      <c r="A989" s="92">
        <v>985</v>
      </c>
      <c r="B989" s="92" t="s">
        <v>1324</v>
      </c>
      <c r="C989" s="92" t="s">
        <v>1727</v>
      </c>
      <c r="D989" s="92" t="s">
        <v>1808</v>
      </c>
      <c r="E989" s="92" t="s">
        <v>117</v>
      </c>
      <c r="F989" s="92" t="s">
        <v>8080</v>
      </c>
      <c r="G989" s="92">
        <v>1</v>
      </c>
      <c r="H989" s="104">
        <v>120</v>
      </c>
      <c r="I989" s="95">
        <v>0.15</v>
      </c>
      <c r="J989" s="110">
        <f t="shared" si="15"/>
        <v>102</v>
      </c>
    </row>
    <row r="990" spans="1:10" ht="15.75" x14ac:dyDescent="0.25">
      <c r="A990" s="92">
        <v>986</v>
      </c>
      <c r="B990" s="92" t="s">
        <v>1324</v>
      </c>
      <c r="C990" s="92" t="s">
        <v>4997</v>
      </c>
      <c r="D990" s="92" t="s">
        <v>5395</v>
      </c>
      <c r="E990" s="92" t="s">
        <v>117</v>
      </c>
      <c r="F990" s="92" t="s">
        <v>8080</v>
      </c>
      <c r="G990" s="92">
        <v>1</v>
      </c>
      <c r="H990" s="104">
        <v>615.95000000000005</v>
      </c>
      <c r="I990" s="95">
        <v>0.15</v>
      </c>
      <c r="J990" s="110">
        <f t="shared" si="15"/>
        <v>523.5575</v>
      </c>
    </row>
    <row r="991" spans="1:10" ht="15.75" x14ac:dyDescent="0.25">
      <c r="A991" s="92">
        <v>987</v>
      </c>
      <c r="B991" s="92" t="s">
        <v>1324</v>
      </c>
      <c r="C991" s="92" t="s">
        <v>4997</v>
      </c>
      <c r="D991" s="92" t="s">
        <v>5395</v>
      </c>
      <c r="E991" s="92" t="s">
        <v>117</v>
      </c>
      <c r="F991" s="92" t="s">
        <v>8080</v>
      </c>
      <c r="G991" s="92">
        <v>1</v>
      </c>
      <c r="H991" s="104">
        <v>615.95000000000005</v>
      </c>
      <c r="I991" s="95">
        <v>0.15</v>
      </c>
      <c r="J991" s="110">
        <f t="shared" si="15"/>
        <v>523.5575</v>
      </c>
    </row>
    <row r="992" spans="1:10" ht="15.75" x14ac:dyDescent="0.25">
      <c r="A992" s="92">
        <v>988</v>
      </c>
      <c r="B992" s="92" t="s">
        <v>1324</v>
      </c>
      <c r="C992" s="92" t="s">
        <v>4997</v>
      </c>
      <c r="D992" s="92" t="s">
        <v>5395</v>
      </c>
      <c r="E992" s="92" t="s">
        <v>117</v>
      </c>
      <c r="F992" s="92" t="s">
        <v>8080</v>
      </c>
      <c r="G992" s="92">
        <v>1</v>
      </c>
      <c r="H992" s="104">
        <v>615.95000000000005</v>
      </c>
      <c r="I992" s="95">
        <v>0.15</v>
      </c>
      <c r="J992" s="110">
        <f t="shared" ref="J992:J1007" si="16">H992*(1-I992)</f>
        <v>523.5575</v>
      </c>
    </row>
    <row r="993" spans="1:10" ht="15.75" x14ac:dyDescent="0.25">
      <c r="A993" s="92">
        <v>989</v>
      </c>
      <c r="B993" s="92" t="s">
        <v>1324</v>
      </c>
      <c r="C993" s="92" t="s">
        <v>4997</v>
      </c>
      <c r="D993" s="92" t="s">
        <v>5395</v>
      </c>
      <c r="E993" s="92" t="s">
        <v>117</v>
      </c>
      <c r="F993" s="92" t="s">
        <v>8080</v>
      </c>
      <c r="G993" s="92">
        <v>1</v>
      </c>
      <c r="H993" s="104">
        <v>615.95000000000005</v>
      </c>
      <c r="I993" s="95">
        <v>0.15</v>
      </c>
      <c r="J993" s="110">
        <f t="shared" si="16"/>
        <v>523.5575</v>
      </c>
    </row>
    <row r="994" spans="1:10" ht="31.5" x14ac:dyDescent="0.25">
      <c r="A994" s="92">
        <v>990</v>
      </c>
      <c r="B994" s="92" t="s">
        <v>1324</v>
      </c>
      <c r="C994" s="92" t="s">
        <v>4998</v>
      </c>
      <c r="D994" s="92" t="s">
        <v>5396</v>
      </c>
      <c r="E994" s="92" t="s">
        <v>117</v>
      </c>
      <c r="F994" s="92" t="s">
        <v>8080</v>
      </c>
      <c r="G994" s="92">
        <v>1</v>
      </c>
      <c r="H994" s="104">
        <v>615.95000000000005</v>
      </c>
      <c r="I994" s="95">
        <v>0.15</v>
      </c>
      <c r="J994" s="110">
        <f t="shared" si="16"/>
        <v>523.5575</v>
      </c>
    </row>
    <row r="995" spans="1:10" ht="31.5" x14ac:dyDescent="0.25">
      <c r="A995" s="92">
        <v>991</v>
      </c>
      <c r="B995" s="92" t="s">
        <v>1324</v>
      </c>
      <c r="C995" s="92" t="s">
        <v>4998</v>
      </c>
      <c r="D995" s="92" t="s">
        <v>5396</v>
      </c>
      <c r="E995" s="92" t="s">
        <v>117</v>
      </c>
      <c r="F995" s="92" t="s">
        <v>8080</v>
      </c>
      <c r="G995" s="92">
        <v>1</v>
      </c>
      <c r="H995" s="104">
        <v>615.95000000000005</v>
      </c>
      <c r="I995" s="95">
        <v>0.15</v>
      </c>
      <c r="J995" s="110">
        <f t="shared" si="16"/>
        <v>523.5575</v>
      </c>
    </row>
    <row r="996" spans="1:10" ht="31.5" x14ac:dyDescent="0.25">
      <c r="A996" s="92">
        <v>992</v>
      </c>
      <c r="B996" s="92" t="s">
        <v>1324</v>
      </c>
      <c r="C996" s="92" t="s">
        <v>4998</v>
      </c>
      <c r="D996" s="92" t="s">
        <v>5396</v>
      </c>
      <c r="E996" s="92" t="s">
        <v>117</v>
      </c>
      <c r="F996" s="92" t="s">
        <v>8080</v>
      </c>
      <c r="G996" s="92">
        <v>1</v>
      </c>
      <c r="H996" s="104">
        <v>615.95000000000005</v>
      </c>
      <c r="I996" s="95">
        <v>0.15</v>
      </c>
      <c r="J996" s="110">
        <f t="shared" si="16"/>
        <v>523.5575</v>
      </c>
    </row>
    <row r="997" spans="1:10" ht="31.5" x14ac:dyDescent="0.25">
      <c r="A997" s="92">
        <v>993</v>
      </c>
      <c r="B997" s="92" t="s">
        <v>1324</v>
      </c>
      <c r="C997" s="92" t="s">
        <v>4998</v>
      </c>
      <c r="D997" s="92" t="s">
        <v>5396</v>
      </c>
      <c r="E997" s="92" t="s">
        <v>117</v>
      </c>
      <c r="F997" s="92" t="s">
        <v>8080</v>
      </c>
      <c r="G997" s="92">
        <v>1</v>
      </c>
      <c r="H997" s="104">
        <v>615.95000000000005</v>
      </c>
      <c r="I997" s="95">
        <v>0.15</v>
      </c>
      <c r="J997" s="110">
        <f t="shared" si="16"/>
        <v>523.5575</v>
      </c>
    </row>
    <row r="998" spans="1:10" ht="31.5" x14ac:dyDescent="0.25">
      <c r="A998" s="92">
        <v>994</v>
      </c>
      <c r="B998" s="92" t="s">
        <v>1324</v>
      </c>
      <c r="C998" s="92" t="s">
        <v>4999</v>
      </c>
      <c r="D998" s="92" t="s">
        <v>5397</v>
      </c>
      <c r="E998" s="92" t="s">
        <v>117</v>
      </c>
      <c r="F998" s="92" t="s">
        <v>8080</v>
      </c>
      <c r="G998" s="92">
        <v>1</v>
      </c>
      <c r="H998" s="104">
        <v>615.95000000000005</v>
      </c>
      <c r="I998" s="95">
        <v>0.15</v>
      </c>
      <c r="J998" s="110">
        <f t="shared" si="16"/>
        <v>523.5575</v>
      </c>
    </row>
    <row r="999" spans="1:10" ht="31.5" x14ac:dyDescent="0.25">
      <c r="A999" s="92">
        <v>995</v>
      </c>
      <c r="B999" s="92" t="s">
        <v>1324</v>
      </c>
      <c r="C999" s="92" t="s">
        <v>4999</v>
      </c>
      <c r="D999" s="92" t="s">
        <v>5397</v>
      </c>
      <c r="E999" s="92" t="s">
        <v>117</v>
      </c>
      <c r="F999" s="92" t="s">
        <v>8080</v>
      </c>
      <c r="G999" s="92">
        <v>1</v>
      </c>
      <c r="H999" s="104">
        <v>615.95000000000005</v>
      </c>
      <c r="I999" s="95">
        <v>0.15</v>
      </c>
      <c r="J999" s="110">
        <f t="shared" si="16"/>
        <v>523.5575</v>
      </c>
    </row>
    <row r="1000" spans="1:10" ht="31.5" x14ac:dyDescent="0.25">
      <c r="A1000" s="92">
        <v>996</v>
      </c>
      <c r="B1000" s="92" t="s">
        <v>1324</v>
      </c>
      <c r="C1000" s="92" t="s">
        <v>4999</v>
      </c>
      <c r="D1000" s="92" t="s">
        <v>5397</v>
      </c>
      <c r="E1000" s="92" t="s">
        <v>117</v>
      </c>
      <c r="F1000" s="92" t="s">
        <v>8080</v>
      </c>
      <c r="G1000" s="92">
        <v>1</v>
      </c>
      <c r="H1000" s="104">
        <v>615.95000000000005</v>
      </c>
      <c r="I1000" s="95">
        <v>0.15</v>
      </c>
      <c r="J1000" s="110">
        <f t="shared" si="16"/>
        <v>523.5575</v>
      </c>
    </row>
    <row r="1001" spans="1:10" ht="31.5" x14ac:dyDescent="0.25">
      <c r="A1001" s="92">
        <v>997</v>
      </c>
      <c r="B1001" s="92" t="s">
        <v>1324</v>
      </c>
      <c r="C1001" s="92" t="s">
        <v>4999</v>
      </c>
      <c r="D1001" s="92" t="s">
        <v>5397</v>
      </c>
      <c r="E1001" s="92" t="s">
        <v>117</v>
      </c>
      <c r="F1001" s="92" t="s">
        <v>8080</v>
      </c>
      <c r="G1001" s="92">
        <v>1</v>
      </c>
      <c r="H1001" s="104">
        <v>615.95000000000005</v>
      </c>
      <c r="I1001" s="95">
        <v>0.15</v>
      </c>
      <c r="J1001" s="110">
        <f t="shared" si="16"/>
        <v>523.5575</v>
      </c>
    </row>
    <row r="1002" spans="1:10" ht="15.75" x14ac:dyDescent="0.25">
      <c r="A1002" s="92">
        <v>998</v>
      </c>
      <c r="B1002" s="92" t="s">
        <v>1324</v>
      </c>
      <c r="C1002" s="92" t="s">
        <v>1693</v>
      </c>
      <c r="D1002" s="92" t="s">
        <v>1764</v>
      </c>
      <c r="E1002" s="92" t="s">
        <v>117</v>
      </c>
      <c r="F1002" s="92" t="s">
        <v>8080</v>
      </c>
      <c r="G1002" s="92">
        <v>1</v>
      </c>
      <c r="H1002" s="104">
        <v>80.900000000000006</v>
      </c>
      <c r="I1002" s="95">
        <v>0.15</v>
      </c>
      <c r="J1002" s="110">
        <f t="shared" si="16"/>
        <v>68.765000000000001</v>
      </c>
    </row>
    <row r="1003" spans="1:10" ht="15.75" x14ac:dyDescent="0.25">
      <c r="A1003" s="92">
        <v>999</v>
      </c>
      <c r="B1003" s="92" t="s">
        <v>1324</v>
      </c>
      <c r="C1003" s="92" t="s">
        <v>1693</v>
      </c>
      <c r="D1003" s="92" t="s">
        <v>1764</v>
      </c>
      <c r="E1003" s="92" t="s">
        <v>117</v>
      </c>
      <c r="F1003" s="92" t="s">
        <v>8080</v>
      </c>
      <c r="G1003" s="92">
        <v>1</v>
      </c>
      <c r="H1003" s="104">
        <v>80.900000000000006</v>
      </c>
      <c r="I1003" s="95">
        <v>0.15</v>
      </c>
      <c r="J1003" s="110">
        <f t="shared" si="16"/>
        <v>68.765000000000001</v>
      </c>
    </row>
    <row r="1004" spans="1:10" ht="15.75" x14ac:dyDescent="0.25">
      <c r="A1004" s="92">
        <v>1000</v>
      </c>
      <c r="B1004" s="92" t="s">
        <v>1324</v>
      </c>
      <c r="C1004" s="92" t="s">
        <v>1693</v>
      </c>
      <c r="D1004" s="92" t="s">
        <v>1764</v>
      </c>
      <c r="E1004" s="92" t="s">
        <v>117</v>
      </c>
      <c r="F1004" s="92" t="s">
        <v>8080</v>
      </c>
      <c r="G1004" s="92">
        <v>1</v>
      </c>
      <c r="H1004" s="104">
        <v>80.900000000000006</v>
      </c>
      <c r="I1004" s="95">
        <v>0.15</v>
      </c>
      <c r="J1004" s="110">
        <f t="shared" si="16"/>
        <v>68.765000000000001</v>
      </c>
    </row>
    <row r="1005" spans="1:10" ht="15.75" x14ac:dyDescent="0.25">
      <c r="A1005" s="92">
        <v>1001</v>
      </c>
      <c r="B1005" s="92" t="s">
        <v>1324</v>
      </c>
      <c r="C1005" s="92" t="s">
        <v>1693</v>
      </c>
      <c r="D1005" s="92" t="s">
        <v>1764</v>
      </c>
      <c r="E1005" s="92" t="s">
        <v>117</v>
      </c>
      <c r="F1005" s="92" t="s">
        <v>8080</v>
      </c>
      <c r="G1005" s="92">
        <v>1</v>
      </c>
      <c r="H1005" s="104">
        <v>80.900000000000006</v>
      </c>
      <c r="I1005" s="95">
        <v>0.15</v>
      </c>
      <c r="J1005" s="110">
        <f t="shared" si="16"/>
        <v>68.765000000000001</v>
      </c>
    </row>
    <row r="1006" spans="1:10" ht="15.75" x14ac:dyDescent="0.25">
      <c r="A1006" s="92">
        <v>1002</v>
      </c>
      <c r="B1006" s="92" t="s">
        <v>1324</v>
      </c>
      <c r="C1006" s="92" t="s">
        <v>1693</v>
      </c>
      <c r="D1006" s="92" t="s">
        <v>1764</v>
      </c>
      <c r="E1006" s="92" t="s">
        <v>117</v>
      </c>
      <c r="F1006" s="92" t="s">
        <v>8080</v>
      </c>
      <c r="G1006" s="92">
        <v>1</v>
      </c>
      <c r="H1006" s="104">
        <v>80.900000000000006</v>
      </c>
      <c r="I1006" s="95">
        <v>0.15</v>
      </c>
      <c r="J1006" s="110">
        <f t="shared" si="16"/>
        <v>68.765000000000001</v>
      </c>
    </row>
    <row r="1007" spans="1:10" ht="15.75" x14ac:dyDescent="0.25">
      <c r="A1007" s="92">
        <v>1003</v>
      </c>
      <c r="B1007" s="92" t="s">
        <v>1324</v>
      </c>
      <c r="C1007" s="92" t="s">
        <v>1694</v>
      </c>
      <c r="D1007" s="92" t="s">
        <v>1766</v>
      </c>
      <c r="E1007" s="92" t="s">
        <v>117</v>
      </c>
      <c r="F1007" s="92" t="s">
        <v>8080</v>
      </c>
      <c r="G1007" s="92">
        <v>1</v>
      </c>
      <c r="H1007" s="104">
        <v>113.04</v>
      </c>
      <c r="I1007" s="95">
        <v>0.15</v>
      </c>
      <c r="J1007" s="110">
        <f t="shared" si="16"/>
        <v>96.084000000000003</v>
      </c>
    </row>
    <row r="1008" spans="1:10" ht="15.75" x14ac:dyDescent="0.25">
      <c r="A1008" s="92">
        <v>1004</v>
      </c>
      <c r="B1008" s="92" t="s">
        <v>1324</v>
      </c>
      <c r="C1008" s="92" t="s">
        <v>1694</v>
      </c>
      <c r="D1008" s="92" t="s">
        <v>1766</v>
      </c>
      <c r="E1008" s="92" t="s">
        <v>117</v>
      </c>
      <c r="F1008" s="92" t="s">
        <v>8080</v>
      </c>
      <c r="G1008" s="92">
        <v>1</v>
      </c>
      <c r="H1008" s="104">
        <v>113.04</v>
      </c>
      <c r="I1008" s="95">
        <v>0.15</v>
      </c>
      <c r="J1008" s="110">
        <f t="shared" ref="J1008:J1071" si="17">H1008*(1-I1008)</f>
        <v>96.084000000000003</v>
      </c>
    </row>
    <row r="1009" spans="1:10" ht="15.75" x14ac:dyDescent="0.25">
      <c r="A1009" s="92">
        <v>1005</v>
      </c>
      <c r="B1009" s="92" t="s">
        <v>1324</v>
      </c>
      <c r="C1009" s="92" t="s">
        <v>1694</v>
      </c>
      <c r="D1009" s="92" t="s">
        <v>1766</v>
      </c>
      <c r="E1009" s="92" t="s">
        <v>117</v>
      </c>
      <c r="F1009" s="92" t="s">
        <v>8080</v>
      </c>
      <c r="G1009" s="92">
        <v>1</v>
      </c>
      <c r="H1009" s="104">
        <v>113.04</v>
      </c>
      <c r="I1009" s="95">
        <v>0.15</v>
      </c>
      <c r="J1009" s="110">
        <f t="shared" si="17"/>
        <v>96.084000000000003</v>
      </c>
    </row>
    <row r="1010" spans="1:10" ht="15.75" x14ac:dyDescent="0.25">
      <c r="A1010" s="92">
        <v>1006</v>
      </c>
      <c r="B1010" s="92" t="s">
        <v>1324</v>
      </c>
      <c r="C1010" s="92" t="s">
        <v>1694</v>
      </c>
      <c r="D1010" s="92" t="s">
        <v>1766</v>
      </c>
      <c r="E1010" s="92" t="s">
        <v>117</v>
      </c>
      <c r="F1010" s="92" t="s">
        <v>8080</v>
      </c>
      <c r="G1010" s="92">
        <v>1</v>
      </c>
      <c r="H1010" s="104">
        <v>113.04</v>
      </c>
      <c r="I1010" s="95">
        <v>0.15</v>
      </c>
      <c r="J1010" s="110">
        <f t="shared" si="17"/>
        <v>96.084000000000003</v>
      </c>
    </row>
    <row r="1011" spans="1:10" ht="15.75" x14ac:dyDescent="0.25">
      <c r="A1011" s="92">
        <v>1007</v>
      </c>
      <c r="B1011" s="92" t="s">
        <v>1324</v>
      </c>
      <c r="C1011" s="92" t="s">
        <v>1694</v>
      </c>
      <c r="D1011" s="92" t="s">
        <v>1766</v>
      </c>
      <c r="E1011" s="92" t="s">
        <v>117</v>
      </c>
      <c r="F1011" s="92" t="s">
        <v>8080</v>
      </c>
      <c r="G1011" s="92">
        <v>1</v>
      </c>
      <c r="H1011" s="104">
        <v>113.04</v>
      </c>
      <c r="I1011" s="95">
        <v>0.15</v>
      </c>
      <c r="J1011" s="110">
        <f t="shared" si="17"/>
        <v>96.084000000000003</v>
      </c>
    </row>
    <row r="1012" spans="1:10" ht="15.75" x14ac:dyDescent="0.25">
      <c r="A1012" s="92">
        <v>1008</v>
      </c>
      <c r="B1012" s="92" t="s">
        <v>1324</v>
      </c>
      <c r="C1012" s="92" t="s">
        <v>5000</v>
      </c>
      <c r="D1012" s="92" t="s">
        <v>5280</v>
      </c>
      <c r="E1012" s="92" t="s">
        <v>117</v>
      </c>
      <c r="F1012" s="92" t="s">
        <v>8080</v>
      </c>
      <c r="G1012" s="92">
        <v>1</v>
      </c>
      <c r="H1012" s="104">
        <v>104.64</v>
      </c>
      <c r="I1012" s="95">
        <v>0.15</v>
      </c>
      <c r="J1012" s="110">
        <f t="shared" si="17"/>
        <v>88.944000000000003</v>
      </c>
    </row>
    <row r="1013" spans="1:10" ht="15.75" x14ac:dyDescent="0.25">
      <c r="A1013" s="92">
        <v>1009</v>
      </c>
      <c r="B1013" s="92" t="s">
        <v>1324</v>
      </c>
      <c r="C1013" s="92" t="s">
        <v>5000</v>
      </c>
      <c r="D1013" s="92" t="s">
        <v>5280</v>
      </c>
      <c r="E1013" s="92" t="s">
        <v>117</v>
      </c>
      <c r="F1013" s="92" t="s">
        <v>8080</v>
      </c>
      <c r="G1013" s="92">
        <v>1</v>
      </c>
      <c r="H1013" s="104">
        <v>104.64</v>
      </c>
      <c r="I1013" s="95">
        <v>0.15</v>
      </c>
      <c r="J1013" s="110">
        <f t="shared" si="17"/>
        <v>88.944000000000003</v>
      </c>
    </row>
    <row r="1014" spans="1:10" ht="15.75" x14ac:dyDescent="0.25">
      <c r="A1014" s="92">
        <v>1010</v>
      </c>
      <c r="B1014" s="92" t="s">
        <v>1324</v>
      </c>
      <c r="C1014" s="92" t="s">
        <v>5000</v>
      </c>
      <c r="D1014" s="92" t="s">
        <v>5280</v>
      </c>
      <c r="E1014" s="92" t="s">
        <v>117</v>
      </c>
      <c r="F1014" s="92" t="s">
        <v>8080</v>
      </c>
      <c r="G1014" s="92">
        <v>1</v>
      </c>
      <c r="H1014" s="104">
        <v>104.64</v>
      </c>
      <c r="I1014" s="95">
        <v>0.15</v>
      </c>
      <c r="J1014" s="110">
        <f t="shared" si="17"/>
        <v>88.944000000000003</v>
      </c>
    </row>
    <row r="1015" spans="1:10" ht="15.75" x14ac:dyDescent="0.25">
      <c r="A1015" s="92">
        <v>1011</v>
      </c>
      <c r="B1015" s="92" t="s">
        <v>1324</v>
      </c>
      <c r="C1015" s="92" t="s">
        <v>1695</v>
      </c>
      <c r="D1015" s="92" t="s">
        <v>1768</v>
      </c>
      <c r="E1015" s="92" t="s">
        <v>117</v>
      </c>
      <c r="F1015" s="92" t="s">
        <v>8080</v>
      </c>
      <c r="G1015" s="92">
        <v>1</v>
      </c>
      <c r="H1015" s="104">
        <v>113.04</v>
      </c>
      <c r="I1015" s="95">
        <v>0.15</v>
      </c>
      <c r="J1015" s="110">
        <f t="shared" si="17"/>
        <v>96.084000000000003</v>
      </c>
    </row>
    <row r="1016" spans="1:10" ht="15.75" x14ac:dyDescent="0.25">
      <c r="A1016" s="92">
        <v>1012</v>
      </c>
      <c r="B1016" s="92" t="s">
        <v>1324</v>
      </c>
      <c r="C1016" s="92" t="s">
        <v>1695</v>
      </c>
      <c r="D1016" s="92" t="s">
        <v>1768</v>
      </c>
      <c r="E1016" s="92" t="s">
        <v>117</v>
      </c>
      <c r="F1016" s="92" t="s">
        <v>8080</v>
      </c>
      <c r="G1016" s="92">
        <v>1</v>
      </c>
      <c r="H1016" s="104">
        <v>113.04</v>
      </c>
      <c r="I1016" s="95">
        <v>0.15</v>
      </c>
      <c r="J1016" s="110">
        <f t="shared" si="17"/>
        <v>96.084000000000003</v>
      </c>
    </row>
    <row r="1017" spans="1:10" ht="15.75" x14ac:dyDescent="0.25">
      <c r="A1017" s="92">
        <v>1013</v>
      </c>
      <c r="B1017" s="92" t="s">
        <v>1324</v>
      </c>
      <c r="C1017" s="92" t="s">
        <v>1695</v>
      </c>
      <c r="D1017" s="92" t="s">
        <v>1768</v>
      </c>
      <c r="E1017" s="92" t="s">
        <v>117</v>
      </c>
      <c r="F1017" s="92" t="s">
        <v>8080</v>
      </c>
      <c r="G1017" s="92">
        <v>1</v>
      </c>
      <c r="H1017" s="104">
        <v>113.04</v>
      </c>
      <c r="I1017" s="95">
        <v>0.15</v>
      </c>
      <c r="J1017" s="110">
        <f t="shared" si="17"/>
        <v>96.084000000000003</v>
      </c>
    </row>
    <row r="1018" spans="1:10" ht="15.75" x14ac:dyDescent="0.25">
      <c r="A1018" s="92">
        <v>1014</v>
      </c>
      <c r="B1018" s="92" t="s">
        <v>1324</v>
      </c>
      <c r="C1018" s="92" t="s">
        <v>1695</v>
      </c>
      <c r="D1018" s="92" t="s">
        <v>1768</v>
      </c>
      <c r="E1018" s="92" t="s">
        <v>117</v>
      </c>
      <c r="F1018" s="92" t="s">
        <v>8080</v>
      </c>
      <c r="G1018" s="92">
        <v>1</v>
      </c>
      <c r="H1018" s="104">
        <v>113.04</v>
      </c>
      <c r="I1018" s="95">
        <v>0.15</v>
      </c>
      <c r="J1018" s="110">
        <f t="shared" si="17"/>
        <v>96.084000000000003</v>
      </c>
    </row>
    <row r="1019" spans="1:10" ht="15.75" x14ac:dyDescent="0.25">
      <c r="A1019" s="92">
        <v>1015</v>
      </c>
      <c r="B1019" s="92" t="s">
        <v>1324</v>
      </c>
      <c r="C1019" s="92" t="s">
        <v>1695</v>
      </c>
      <c r="D1019" s="92" t="s">
        <v>1768</v>
      </c>
      <c r="E1019" s="92" t="s">
        <v>117</v>
      </c>
      <c r="F1019" s="92" t="s">
        <v>8080</v>
      </c>
      <c r="G1019" s="92">
        <v>1</v>
      </c>
      <c r="H1019" s="104">
        <v>113.04</v>
      </c>
      <c r="I1019" s="95">
        <v>0.15</v>
      </c>
      <c r="J1019" s="110">
        <f t="shared" si="17"/>
        <v>96.084000000000003</v>
      </c>
    </row>
    <row r="1020" spans="1:10" ht="15.75" x14ac:dyDescent="0.25">
      <c r="A1020" s="92">
        <v>1016</v>
      </c>
      <c r="B1020" s="92" t="s">
        <v>1324</v>
      </c>
      <c r="C1020" s="92" t="s">
        <v>1696</v>
      </c>
      <c r="D1020" s="92" t="s">
        <v>1769</v>
      </c>
      <c r="E1020" s="92" t="s">
        <v>117</v>
      </c>
      <c r="F1020" s="92" t="s">
        <v>8080</v>
      </c>
      <c r="G1020" s="92">
        <v>1</v>
      </c>
      <c r="H1020" s="104">
        <v>113.04</v>
      </c>
      <c r="I1020" s="95">
        <v>0.15</v>
      </c>
      <c r="J1020" s="110">
        <f t="shared" si="17"/>
        <v>96.084000000000003</v>
      </c>
    </row>
    <row r="1021" spans="1:10" ht="15.75" x14ac:dyDescent="0.25">
      <c r="A1021" s="92">
        <v>1017</v>
      </c>
      <c r="B1021" s="92" t="s">
        <v>1324</v>
      </c>
      <c r="C1021" s="92" t="s">
        <v>1696</v>
      </c>
      <c r="D1021" s="92" t="s">
        <v>1769</v>
      </c>
      <c r="E1021" s="92" t="s">
        <v>117</v>
      </c>
      <c r="F1021" s="92" t="s">
        <v>8080</v>
      </c>
      <c r="G1021" s="92">
        <v>1</v>
      </c>
      <c r="H1021" s="104">
        <v>113.04</v>
      </c>
      <c r="I1021" s="95">
        <v>0.15</v>
      </c>
      <c r="J1021" s="110">
        <f t="shared" si="17"/>
        <v>96.084000000000003</v>
      </c>
    </row>
    <row r="1022" spans="1:10" ht="15.75" x14ac:dyDescent="0.25">
      <c r="A1022" s="92">
        <v>1018</v>
      </c>
      <c r="B1022" s="92" t="s">
        <v>1324</v>
      </c>
      <c r="C1022" s="92" t="s">
        <v>1696</v>
      </c>
      <c r="D1022" s="92" t="s">
        <v>1769</v>
      </c>
      <c r="E1022" s="92" t="s">
        <v>117</v>
      </c>
      <c r="F1022" s="92" t="s">
        <v>8080</v>
      </c>
      <c r="G1022" s="92">
        <v>1</v>
      </c>
      <c r="H1022" s="104">
        <v>113.04</v>
      </c>
      <c r="I1022" s="95">
        <v>0.15</v>
      </c>
      <c r="J1022" s="110">
        <f t="shared" si="17"/>
        <v>96.084000000000003</v>
      </c>
    </row>
    <row r="1023" spans="1:10" ht="15.75" x14ac:dyDescent="0.25">
      <c r="A1023" s="92">
        <v>1019</v>
      </c>
      <c r="B1023" s="92" t="s">
        <v>1324</v>
      </c>
      <c r="C1023" s="92" t="s">
        <v>1696</v>
      </c>
      <c r="D1023" s="92" t="s">
        <v>1769</v>
      </c>
      <c r="E1023" s="92" t="s">
        <v>117</v>
      </c>
      <c r="F1023" s="92" t="s">
        <v>8080</v>
      </c>
      <c r="G1023" s="92">
        <v>1</v>
      </c>
      <c r="H1023" s="104">
        <v>113.04</v>
      </c>
      <c r="I1023" s="95">
        <v>0.15</v>
      </c>
      <c r="J1023" s="110">
        <f t="shared" si="17"/>
        <v>96.084000000000003</v>
      </c>
    </row>
    <row r="1024" spans="1:10" ht="15.75" x14ac:dyDescent="0.25">
      <c r="A1024" s="92">
        <v>1020</v>
      </c>
      <c r="B1024" s="92" t="s">
        <v>1324</v>
      </c>
      <c r="C1024" s="92" t="s">
        <v>1696</v>
      </c>
      <c r="D1024" s="92" t="s">
        <v>1769</v>
      </c>
      <c r="E1024" s="92" t="s">
        <v>117</v>
      </c>
      <c r="F1024" s="92" t="s">
        <v>8080</v>
      </c>
      <c r="G1024" s="92">
        <v>1</v>
      </c>
      <c r="H1024" s="104">
        <v>113.04</v>
      </c>
      <c r="I1024" s="95">
        <v>0.15</v>
      </c>
      <c r="J1024" s="110">
        <f t="shared" si="17"/>
        <v>96.084000000000003</v>
      </c>
    </row>
    <row r="1025" spans="1:10" ht="15.75" x14ac:dyDescent="0.25">
      <c r="A1025" s="92">
        <v>1021</v>
      </c>
      <c r="B1025" s="92" t="s">
        <v>1324</v>
      </c>
      <c r="C1025" s="92" t="s">
        <v>1697</v>
      </c>
      <c r="D1025" s="92" t="s">
        <v>1770</v>
      </c>
      <c r="E1025" s="92" t="s">
        <v>117</v>
      </c>
      <c r="F1025" s="92" t="s">
        <v>8080</v>
      </c>
      <c r="G1025" s="92">
        <v>1</v>
      </c>
      <c r="H1025" s="104">
        <v>113.04</v>
      </c>
      <c r="I1025" s="95">
        <v>0.15</v>
      </c>
      <c r="J1025" s="110">
        <f t="shared" si="17"/>
        <v>96.084000000000003</v>
      </c>
    </row>
    <row r="1026" spans="1:10" ht="15.75" x14ac:dyDescent="0.25">
      <c r="A1026" s="92">
        <v>1022</v>
      </c>
      <c r="B1026" s="92" t="s">
        <v>1324</v>
      </c>
      <c r="C1026" s="92" t="s">
        <v>1697</v>
      </c>
      <c r="D1026" s="92" t="s">
        <v>1770</v>
      </c>
      <c r="E1026" s="92" t="s">
        <v>117</v>
      </c>
      <c r="F1026" s="92" t="s">
        <v>8080</v>
      </c>
      <c r="G1026" s="92">
        <v>1</v>
      </c>
      <c r="H1026" s="104">
        <v>113.04</v>
      </c>
      <c r="I1026" s="95">
        <v>0.15</v>
      </c>
      <c r="J1026" s="110">
        <f t="shared" si="17"/>
        <v>96.084000000000003</v>
      </c>
    </row>
    <row r="1027" spans="1:10" ht="15.75" x14ac:dyDescent="0.25">
      <c r="A1027" s="92">
        <v>1023</v>
      </c>
      <c r="B1027" s="92" t="s">
        <v>1324</v>
      </c>
      <c r="C1027" s="92" t="s">
        <v>1697</v>
      </c>
      <c r="D1027" s="92" t="s">
        <v>1770</v>
      </c>
      <c r="E1027" s="92" t="s">
        <v>117</v>
      </c>
      <c r="F1027" s="92" t="s">
        <v>8080</v>
      </c>
      <c r="G1027" s="92">
        <v>1</v>
      </c>
      <c r="H1027" s="104">
        <v>113.04</v>
      </c>
      <c r="I1027" s="95">
        <v>0.15</v>
      </c>
      <c r="J1027" s="110">
        <f t="shared" si="17"/>
        <v>96.084000000000003</v>
      </c>
    </row>
    <row r="1028" spans="1:10" ht="15.75" x14ac:dyDescent="0.25">
      <c r="A1028" s="92">
        <v>1024</v>
      </c>
      <c r="B1028" s="92" t="s">
        <v>1324</v>
      </c>
      <c r="C1028" s="92" t="s">
        <v>1697</v>
      </c>
      <c r="D1028" s="92" t="s">
        <v>1770</v>
      </c>
      <c r="E1028" s="92" t="s">
        <v>117</v>
      </c>
      <c r="F1028" s="92" t="s">
        <v>8080</v>
      </c>
      <c r="G1028" s="92">
        <v>1</v>
      </c>
      <c r="H1028" s="104">
        <v>113.04</v>
      </c>
      <c r="I1028" s="95">
        <v>0.15</v>
      </c>
      <c r="J1028" s="110">
        <f t="shared" si="17"/>
        <v>96.084000000000003</v>
      </c>
    </row>
    <row r="1029" spans="1:10" ht="15.75" x14ac:dyDescent="0.25">
      <c r="A1029" s="92">
        <v>1025</v>
      </c>
      <c r="B1029" s="92" t="s">
        <v>1324</v>
      </c>
      <c r="C1029" s="92" t="s">
        <v>1697</v>
      </c>
      <c r="D1029" s="92" t="s">
        <v>1770</v>
      </c>
      <c r="E1029" s="92" t="s">
        <v>117</v>
      </c>
      <c r="F1029" s="92" t="s">
        <v>8080</v>
      </c>
      <c r="G1029" s="92">
        <v>1</v>
      </c>
      <c r="H1029" s="104">
        <v>113.04</v>
      </c>
      <c r="I1029" s="95">
        <v>0.15</v>
      </c>
      <c r="J1029" s="110">
        <f t="shared" si="17"/>
        <v>96.084000000000003</v>
      </c>
    </row>
    <row r="1030" spans="1:10" ht="15.75" x14ac:dyDescent="0.25">
      <c r="A1030" s="92">
        <v>1026</v>
      </c>
      <c r="B1030" s="92" t="s">
        <v>1324</v>
      </c>
      <c r="C1030" s="92" t="s">
        <v>1698</v>
      </c>
      <c r="D1030" s="92" t="s">
        <v>1771</v>
      </c>
      <c r="E1030" s="92" t="s">
        <v>117</v>
      </c>
      <c r="F1030" s="92" t="s">
        <v>8080</v>
      </c>
      <c r="G1030" s="92">
        <v>1</v>
      </c>
      <c r="H1030" s="104">
        <v>113.04</v>
      </c>
      <c r="I1030" s="95">
        <v>0.15</v>
      </c>
      <c r="J1030" s="110">
        <f t="shared" si="17"/>
        <v>96.084000000000003</v>
      </c>
    </row>
    <row r="1031" spans="1:10" ht="15.75" x14ac:dyDescent="0.25">
      <c r="A1031" s="92">
        <v>1027</v>
      </c>
      <c r="B1031" s="92" t="s">
        <v>1324</v>
      </c>
      <c r="C1031" s="92" t="s">
        <v>1698</v>
      </c>
      <c r="D1031" s="92" t="s">
        <v>1771</v>
      </c>
      <c r="E1031" s="92" t="s">
        <v>117</v>
      </c>
      <c r="F1031" s="92" t="s">
        <v>8080</v>
      </c>
      <c r="G1031" s="92">
        <v>1</v>
      </c>
      <c r="H1031" s="104">
        <v>113.04</v>
      </c>
      <c r="I1031" s="95">
        <v>0.15</v>
      </c>
      <c r="J1031" s="110">
        <f t="shared" si="17"/>
        <v>96.084000000000003</v>
      </c>
    </row>
    <row r="1032" spans="1:10" ht="15.75" x14ac:dyDescent="0.25">
      <c r="A1032" s="92">
        <v>1028</v>
      </c>
      <c r="B1032" s="92" t="s">
        <v>1324</v>
      </c>
      <c r="C1032" s="92" t="s">
        <v>1698</v>
      </c>
      <c r="D1032" s="92" t="s">
        <v>1771</v>
      </c>
      <c r="E1032" s="92" t="s">
        <v>117</v>
      </c>
      <c r="F1032" s="92" t="s">
        <v>8080</v>
      </c>
      <c r="G1032" s="92">
        <v>1</v>
      </c>
      <c r="H1032" s="104">
        <v>113.04</v>
      </c>
      <c r="I1032" s="95">
        <v>0.15</v>
      </c>
      <c r="J1032" s="110">
        <f t="shared" si="17"/>
        <v>96.084000000000003</v>
      </c>
    </row>
    <row r="1033" spans="1:10" ht="15.75" x14ac:dyDescent="0.25">
      <c r="A1033" s="92">
        <v>1029</v>
      </c>
      <c r="B1033" s="92" t="s">
        <v>1324</v>
      </c>
      <c r="C1033" s="92" t="s">
        <v>1698</v>
      </c>
      <c r="D1033" s="92" t="s">
        <v>1771</v>
      </c>
      <c r="E1033" s="92" t="s">
        <v>117</v>
      </c>
      <c r="F1033" s="92" t="s">
        <v>8080</v>
      </c>
      <c r="G1033" s="92">
        <v>1</v>
      </c>
      <c r="H1033" s="104">
        <v>113.04</v>
      </c>
      <c r="I1033" s="95">
        <v>0.15</v>
      </c>
      <c r="J1033" s="110">
        <f t="shared" si="17"/>
        <v>96.084000000000003</v>
      </c>
    </row>
    <row r="1034" spans="1:10" ht="15.75" x14ac:dyDescent="0.25">
      <c r="A1034" s="92">
        <v>1030</v>
      </c>
      <c r="B1034" s="92" t="s">
        <v>1324</v>
      </c>
      <c r="C1034" s="92" t="s">
        <v>1698</v>
      </c>
      <c r="D1034" s="92" t="s">
        <v>1771</v>
      </c>
      <c r="E1034" s="92" t="s">
        <v>117</v>
      </c>
      <c r="F1034" s="92" t="s">
        <v>8080</v>
      </c>
      <c r="G1034" s="92">
        <v>1</v>
      </c>
      <c r="H1034" s="104">
        <v>113.04</v>
      </c>
      <c r="I1034" s="95">
        <v>0.15</v>
      </c>
      <c r="J1034" s="110">
        <f t="shared" si="17"/>
        <v>96.084000000000003</v>
      </c>
    </row>
    <row r="1035" spans="1:10" ht="15.75" x14ac:dyDescent="0.25">
      <c r="A1035" s="92">
        <v>1031</v>
      </c>
      <c r="B1035" s="92" t="s">
        <v>1324</v>
      </c>
      <c r="C1035" s="92" t="s">
        <v>1699</v>
      </c>
      <c r="D1035" s="92" t="s">
        <v>1773</v>
      </c>
      <c r="E1035" s="92" t="s">
        <v>117</v>
      </c>
      <c r="F1035" s="92" t="s">
        <v>8080</v>
      </c>
      <c r="G1035" s="92">
        <v>1</v>
      </c>
      <c r="H1035" s="104">
        <v>113.04</v>
      </c>
      <c r="I1035" s="95">
        <v>0.15</v>
      </c>
      <c r="J1035" s="110">
        <f t="shared" si="17"/>
        <v>96.084000000000003</v>
      </c>
    </row>
    <row r="1036" spans="1:10" ht="15.75" x14ac:dyDescent="0.25">
      <c r="A1036" s="92">
        <v>1032</v>
      </c>
      <c r="B1036" s="92" t="s">
        <v>1324</v>
      </c>
      <c r="C1036" s="92" t="s">
        <v>1699</v>
      </c>
      <c r="D1036" s="92" t="s">
        <v>1773</v>
      </c>
      <c r="E1036" s="92" t="s">
        <v>117</v>
      </c>
      <c r="F1036" s="92" t="s">
        <v>8080</v>
      </c>
      <c r="G1036" s="92">
        <v>1</v>
      </c>
      <c r="H1036" s="104">
        <v>113.04</v>
      </c>
      <c r="I1036" s="95">
        <v>0.15</v>
      </c>
      <c r="J1036" s="110">
        <f t="shared" si="17"/>
        <v>96.084000000000003</v>
      </c>
    </row>
    <row r="1037" spans="1:10" ht="15.75" x14ac:dyDescent="0.25">
      <c r="A1037" s="92">
        <v>1033</v>
      </c>
      <c r="B1037" s="92" t="s">
        <v>1324</v>
      </c>
      <c r="C1037" s="92" t="s">
        <v>1699</v>
      </c>
      <c r="D1037" s="92" t="s">
        <v>1773</v>
      </c>
      <c r="E1037" s="92" t="s">
        <v>117</v>
      </c>
      <c r="F1037" s="92" t="s">
        <v>8080</v>
      </c>
      <c r="G1037" s="92">
        <v>1</v>
      </c>
      <c r="H1037" s="104">
        <v>113.04</v>
      </c>
      <c r="I1037" s="95">
        <v>0.15</v>
      </c>
      <c r="J1037" s="110">
        <f t="shared" si="17"/>
        <v>96.084000000000003</v>
      </c>
    </row>
    <row r="1038" spans="1:10" ht="15.75" x14ac:dyDescent="0.25">
      <c r="A1038" s="92">
        <v>1034</v>
      </c>
      <c r="B1038" s="92" t="s">
        <v>1324</v>
      </c>
      <c r="C1038" s="92" t="s">
        <v>1699</v>
      </c>
      <c r="D1038" s="92" t="s">
        <v>1773</v>
      </c>
      <c r="E1038" s="92" t="s">
        <v>117</v>
      </c>
      <c r="F1038" s="92" t="s">
        <v>8080</v>
      </c>
      <c r="G1038" s="92">
        <v>1</v>
      </c>
      <c r="H1038" s="104">
        <v>113.04</v>
      </c>
      <c r="I1038" s="95">
        <v>0.15</v>
      </c>
      <c r="J1038" s="110">
        <f t="shared" si="17"/>
        <v>96.084000000000003</v>
      </c>
    </row>
    <row r="1039" spans="1:10" ht="15.75" x14ac:dyDescent="0.25">
      <c r="A1039" s="92">
        <v>1035</v>
      </c>
      <c r="B1039" s="92" t="s">
        <v>1324</v>
      </c>
      <c r="C1039" s="92" t="s">
        <v>1699</v>
      </c>
      <c r="D1039" s="92" t="s">
        <v>1773</v>
      </c>
      <c r="E1039" s="92" t="s">
        <v>117</v>
      </c>
      <c r="F1039" s="92" t="s">
        <v>8080</v>
      </c>
      <c r="G1039" s="92">
        <v>1</v>
      </c>
      <c r="H1039" s="104">
        <v>113.04</v>
      </c>
      <c r="I1039" s="95">
        <v>0.15</v>
      </c>
      <c r="J1039" s="110">
        <f t="shared" si="17"/>
        <v>96.084000000000003</v>
      </c>
    </row>
    <row r="1040" spans="1:10" ht="15.75" x14ac:dyDescent="0.25">
      <c r="A1040" s="92">
        <v>1036</v>
      </c>
      <c r="B1040" s="92" t="s">
        <v>1324</v>
      </c>
      <c r="C1040" s="92" t="s">
        <v>5001</v>
      </c>
      <c r="D1040" s="92" t="s">
        <v>5398</v>
      </c>
      <c r="E1040" s="92" t="s">
        <v>117</v>
      </c>
      <c r="F1040" s="92" t="s">
        <v>8080</v>
      </c>
      <c r="G1040" s="92">
        <v>1</v>
      </c>
      <c r="H1040" s="104">
        <v>113.04</v>
      </c>
      <c r="I1040" s="95">
        <v>0.15</v>
      </c>
      <c r="J1040" s="110">
        <f t="shared" si="17"/>
        <v>96.084000000000003</v>
      </c>
    </row>
    <row r="1041" spans="1:10" ht="15.75" x14ac:dyDescent="0.25">
      <c r="A1041" s="92">
        <v>1037</v>
      </c>
      <c r="B1041" s="92" t="s">
        <v>1324</v>
      </c>
      <c r="C1041" s="92" t="s">
        <v>5001</v>
      </c>
      <c r="D1041" s="92" t="s">
        <v>5398</v>
      </c>
      <c r="E1041" s="92" t="s">
        <v>117</v>
      </c>
      <c r="F1041" s="92" t="s">
        <v>8080</v>
      </c>
      <c r="G1041" s="92">
        <v>1</v>
      </c>
      <c r="H1041" s="104">
        <v>113.04</v>
      </c>
      <c r="I1041" s="95">
        <v>0.15</v>
      </c>
      <c r="J1041" s="110">
        <f t="shared" si="17"/>
        <v>96.084000000000003</v>
      </c>
    </row>
    <row r="1042" spans="1:10" ht="15.75" x14ac:dyDescent="0.25">
      <c r="A1042" s="92">
        <v>1038</v>
      </c>
      <c r="B1042" s="92" t="s">
        <v>1324</v>
      </c>
      <c r="C1042" s="92" t="s">
        <v>5001</v>
      </c>
      <c r="D1042" s="92" t="s">
        <v>5398</v>
      </c>
      <c r="E1042" s="92" t="s">
        <v>117</v>
      </c>
      <c r="F1042" s="92" t="s">
        <v>8080</v>
      </c>
      <c r="G1042" s="92">
        <v>1</v>
      </c>
      <c r="H1042" s="104">
        <v>113.04</v>
      </c>
      <c r="I1042" s="95">
        <v>0.15</v>
      </c>
      <c r="J1042" s="110">
        <f t="shared" si="17"/>
        <v>96.084000000000003</v>
      </c>
    </row>
    <row r="1043" spans="1:10" ht="15.75" x14ac:dyDescent="0.25">
      <c r="A1043" s="92">
        <v>1039</v>
      </c>
      <c r="B1043" s="92" t="s">
        <v>1324</v>
      </c>
      <c r="C1043" s="92" t="s">
        <v>5002</v>
      </c>
      <c r="D1043" s="92" t="s">
        <v>5399</v>
      </c>
      <c r="E1043" s="92" t="s">
        <v>117</v>
      </c>
      <c r="F1043" s="92" t="s">
        <v>8080</v>
      </c>
      <c r="G1043" s="92">
        <v>1</v>
      </c>
      <c r="H1043" s="104">
        <v>109.26</v>
      </c>
      <c r="I1043" s="95">
        <v>0.15</v>
      </c>
      <c r="J1043" s="110">
        <f t="shared" si="17"/>
        <v>92.870999999999995</v>
      </c>
    </row>
    <row r="1044" spans="1:10" ht="15.75" x14ac:dyDescent="0.25">
      <c r="A1044" s="92">
        <v>1040</v>
      </c>
      <c r="B1044" s="92" t="s">
        <v>1324</v>
      </c>
      <c r="C1044" s="92" t="s">
        <v>5002</v>
      </c>
      <c r="D1044" s="92" t="s">
        <v>5399</v>
      </c>
      <c r="E1044" s="92" t="s">
        <v>117</v>
      </c>
      <c r="F1044" s="92" t="s">
        <v>8080</v>
      </c>
      <c r="G1044" s="92">
        <v>1</v>
      </c>
      <c r="H1044" s="104">
        <v>109.26</v>
      </c>
      <c r="I1044" s="95">
        <v>0.15</v>
      </c>
      <c r="J1044" s="110">
        <f t="shared" si="17"/>
        <v>92.870999999999995</v>
      </c>
    </row>
    <row r="1045" spans="1:10" ht="15.75" x14ac:dyDescent="0.25">
      <c r="A1045" s="92">
        <v>1041</v>
      </c>
      <c r="B1045" s="92" t="s">
        <v>1324</v>
      </c>
      <c r="C1045" s="92" t="s">
        <v>5002</v>
      </c>
      <c r="D1045" s="92" t="s">
        <v>5399</v>
      </c>
      <c r="E1045" s="92" t="s">
        <v>117</v>
      </c>
      <c r="F1045" s="92" t="s">
        <v>8080</v>
      </c>
      <c r="G1045" s="92">
        <v>1</v>
      </c>
      <c r="H1045" s="104">
        <v>109.26</v>
      </c>
      <c r="I1045" s="95">
        <v>0.15</v>
      </c>
      <c r="J1045" s="110">
        <f t="shared" si="17"/>
        <v>92.870999999999995</v>
      </c>
    </row>
    <row r="1046" spans="1:10" ht="15.75" x14ac:dyDescent="0.25">
      <c r="A1046" s="92">
        <v>1042</v>
      </c>
      <c r="B1046" s="92" t="s">
        <v>1324</v>
      </c>
      <c r="C1046" s="92" t="s">
        <v>5003</v>
      </c>
      <c r="D1046" s="92" t="s">
        <v>5400</v>
      </c>
      <c r="E1046" s="92" t="s">
        <v>117</v>
      </c>
      <c r="F1046" s="92" t="s">
        <v>8080</v>
      </c>
      <c r="G1046" s="92">
        <v>1</v>
      </c>
      <c r="H1046" s="104">
        <v>113.04</v>
      </c>
      <c r="I1046" s="95">
        <v>0.15</v>
      </c>
      <c r="J1046" s="110">
        <f t="shared" si="17"/>
        <v>96.084000000000003</v>
      </c>
    </row>
    <row r="1047" spans="1:10" ht="15.75" x14ac:dyDescent="0.25">
      <c r="A1047" s="92">
        <v>1043</v>
      </c>
      <c r="B1047" s="92" t="s">
        <v>1324</v>
      </c>
      <c r="C1047" s="92" t="s">
        <v>5003</v>
      </c>
      <c r="D1047" s="92" t="s">
        <v>5400</v>
      </c>
      <c r="E1047" s="92" t="s">
        <v>117</v>
      </c>
      <c r="F1047" s="92" t="s">
        <v>8080</v>
      </c>
      <c r="G1047" s="92">
        <v>1</v>
      </c>
      <c r="H1047" s="104">
        <v>113.04</v>
      </c>
      <c r="I1047" s="95">
        <v>0.15</v>
      </c>
      <c r="J1047" s="110">
        <f t="shared" si="17"/>
        <v>96.084000000000003</v>
      </c>
    </row>
    <row r="1048" spans="1:10" ht="15.75" x14ac:dyDescent="0.25">
      <c r="A1048" s="92">
        <v>1044</v>
      </c>
      <c r="B1048" s="92" t="s">
        <v>1324</v>
      </c>
      <c r="C1048" s="92" t="s">
        <v>5003</v>
      </c>
      <c r="D1048" s="92" t="s">
        <v>5400</v>
      </c>
      <c r="E1048" s="92" t="s">
        <v>117</v>
      </c>
      <c r="F1048" s="92" t="s">
        <v>8080</v>
      </c>
      <c r="G1048" s="92">
        <v>1</v>
      </c>
      <c r="H1048" s="104">
        <v>113.04</v>
      </c>
      <c r="I1048" s="95">
        <v>0.15</v>
      </c>
      <c r="J1048" s="110">
        <f t="shared" si="17"/>
        <v>96.084000000000003</v>
      </c>
    </row>
    <row r="1049" spans="1:10" ht="15.75" x14ac:dyDescent="0.25">
      <c r="A1049" s="92">
        <v>1045</v>
      </c>
      <c r="B1049" s="92" t="s">
        <v>1324</v>
      </c>
      <c r="C1049" s="92" t="s">
        <v>5004</v>
      </c>
      <c r="D1049" s="92" t="s">
        <v>5401</v>
      </c>
      <c r="E1049" s="92" t="s">
        <v>117</v>
      </c>
      <c r="F1049" s="92" t="s">
        <v>8080</v>
      </c>
      <c r="G1049" s="92">
        <v>1</v>
      </c>
      <c r="H1049" s="104">
        <v>381.26</v>
      </c>
      <c r="I1049" s="95">
        <v>0.15</v>
      </c>
      <c r="J1049" s="110">
        <f t="shared" si="17"/>
        <v>324.07099999999997</v>
      </c>
    </row>
    <row r="1050" spans="1:10" ht="15.75" x14ac:dyDescent="0.25">
      <c r="A1050" s="92">
        <v>1046</v>
      </c>
      <c r="B1050" s="92" t="s">
        <v>1324</v>
      </c>
      <c r="C1050" s="92" t="s">
        <v>5004</v>
      </c>
      <c r="D1050" s="92" t="s">
        <v>5401</v>
      </c>
      <c r="E1050" s="92" t="s">
        <v>117</v>
      </c>
      <c r="F1050" s="92" t="s">
        <v>8080</v>
      </c>
      <c r="G1050" s="92">
        <v>1</v>
      </c>
      <c r="H1050" s="104">
        <v>381.26</v>
      </c>
      <c r="I1050" s="95">
        <v>0.15</v>
      </c>
      <c r="J1050" s="110">
        <f t="shared" si="17"/>
        <v>324.07099999999997</v>
      </c>
    </row>
    <row r="1051" spans="1:10" ht="15.75" x14ac:dyDescent="0.25">
      <c r="A1051" s="92">
        <v>1047</v>
      </c>
      <c r="B1051" s="92" t="s">
        <v>1324</v>
      </c>
      <c r="C1051" s="92" t="s">
        <v>5004</v>
      </c>
      <c r="D1051" s="92" t="s">
        <v>5401</v>
      </c>
      <c r="E1051" s="92" t="s">
        <v>117</v>
      </c>
      <c r="F1051" s="92" t="s">
        <v>8080</v>
      </c>
      <c r="G1051" s="92">
        <v>1</v>
      </c>
      <c r="H1051" s="104">
        <v>381.26</v>
      </c>
      <c r="I1051" s="95">
        <v>0.15</v>
      </c>
      <c r="J1051" s="110">
        <f t="shared" si="17"/>
        <v>324.07099999999997</v>
      </c>
    </row>
    <row r="1052" spans="1:10" ht="15.75" x14ac:dyDescent="0.25">
      <c r="A1052" s="92">
        <v>1048</v>
      </c>
      <c r="B1052" s="92" t="s">
        <v>1324</v>
      </c>
      <c r="C1052" s="92" t="s">
        <v>5005</v>
      </c>
      <c r="D1052" s="92" t="s">
        <v>5402</v>
      </c>
      <c r="E1052" s="92" t="s">
        <v>117</v>
      </c>
      <c r="F1052" s="92" t="s">
        <v>8080</v>
      </c>
      <c r="G1052" s="92">
        <v>1</v>
      </c>
      <c r="H1052" s="104">
        <v>113.04</v>
      </c>
      <c r="I1052" s="95">
        <v>0.15</v>
      </c>
      <c r="J1052" s="110">
        <f t="shared" si="17"/>
        <v>96.084000000000003</v>
      </c>
    </row>
    <row r="1053" spans="1:10" ht="15.75" x14ac:dyDescent="0.25">
      <c r="A1053" s="92">
        <v>1049</v>
      </c>
      <c r="B1053" s="92" t="s">
        <v>1324</v>
      </c>
      <c r="C1053" s="92" t="s">
        <v>5005</v>
      </c>
      <c r="D1053" s="92" t="s">
        <v>5402</v>
      </c>
      <c r="E1053" s="92" t="s">
        <v>117</v>
      </c>
      <c r="F1053" s="92" t="s">
        <v>8080</v>
      </c>
      <c r="G1053" s="92">
        <v>1</v>
      </c>
      <c r="H1053" s="104">
        <v>113.04</v>
      </c>
      <c r="I1053" s="95">
        <v>0.15</v>
      </c>
      <c r="J1053" s="110">
        <f t="shared" si="17"/>
        <v>96.084000000000003</v>
      </c>
    </row>
    <row r="1054" spans="1:10" ht="15.75" x14ac:dyDescent="0.25">
      <c r="A1054" s="92">
        <v>1050</v>
      </c>
      <c r="B1054" s="92" t="s">
        <v>1324</v>
      </c>
      <c r="C1054" s="92" t="s">
        <v>5005</v>
      </c>
      <c r="D1054" s="92" t="s">
        <v>5402</v>
      </c>
      <c r="E1054" s="92" t="s">
        <v>117</v>
      </c>
      <c r="F1054" s="92" t="s">
        <v>8080</v>
      </c>
      <c r="G1054" s="92">
        <v>1</v>
      </c>
      <c r="H1054" s="104">
        <v>113.04</v>
      </c>
      <c r="I1054" s="95">
        <v>0.15</v>
      </c>
      <c r="J1054" s="110">
        <f t="shared" si="17"/>
        <v>96.084000000000003</v>
      </c>
    </row>
    <row r="1055" spans="1:10" ht="15.75" x14ac:dyDescent="0.25">
      <c r="A1055" s="92">
        <v>1051</v>
      </c>
      <c r="B1055" s="92" t="s">
        <v>1324</v>
      </c>
      <c r="C1055" s="92" t="s">
        <v>5006</v>
      </c>
      <c r="D1055" s="92" t="s">
        <v>5284</v>
      </c>
      <c r="E1055" s="92" t="s">
        <v>117</v>
      </c>
      <c r="F1055" s="92" t="s">
        <v>8080</v>
      </c>
      <c r="G1055" s="92">
        <v>1</v>
      </c>
      <c r="H1055" s="104">
        <v>332.51</v>
      </c>
      <c r="I1055" s="95">
        <v>0.15</v>
      </c>
      <c r="J1055" s="110">
        <f t="shared" si="17"/>
        <v>282.63349999999997</v>
      </c>
    </row>
    <row r="1056" spans="1:10" ht="15.75" x14ac:dyDescent="0.25">
      <c r="A1056" s="92">
        <v>1052</v>
      </c>
      <c r="B1056" s="92" t="s">
        <v>1324</v>
      </c>
      <c r="C1056" s="92" t="s">
        <v>5006</v>
      </c>
      <c r="D1056" s="92" t="s">
        <v>5284</v>
      </c>
      <c r="E1056" s="92" t="s">
        <v>117</v>
      </c>
      <c r="F1056" s="92" t="s">
        <v>8080</v>
      </c>
      <c r="G1056" s="92">
        <v>1</v>
      </c>
      <c r="H1056" s="104">
        <v>332.51</v>
      </c>
      <c r="I1056" s="95">
        <v>0.15</v>
      </c>
      <c r="J1056" s="110">
        <f t="shared" si="17"/>
        <v>282.63349999999997</v>
      </c>
    </row>
    <row r="1057" spans="1:10" ht="15.75" x14ac:dyDescent="0.25">
      <c r="A1057" s="92">
        <v>1053</v>
      </c>
      <c r="B1057" s="92" t="s">
        <v>1324</v>
      </c>
      <c r="C1057" s="92" t="s">
        <v>5006</v>
      </c>
      <c r="D1057" s="92" t="s">
        <v>5284</v>
      </c>
      <c r="E1057" s="92" t="s">
        <v>117</v>
      </c>
      <c r="F1057" s="92" t="s">
        <v>8080</v>
      </c>
      <c r="G1057" s="92">
        <v>1</v>
      </c>
      <c r="H1057" s="104">
        <v>332.51</v>
      </c>
      <c r="I1057" s="95">
        <v>0.15</v>
      </c>
      <c r="J1057" s="110">
        <f t="shared" si="17"/>
        <v>282.63349999999997</v>
      </c>
    </row>
    <row r="1058" spans="1:10" ht="15.75" x14ac:dyDescent="0.25">
      <c r="A1058" s="92">
        <v>1054</v>
      </c>
      <c r="B1058" s="92" t="s">
        <v>1324</v>
      </c>
      <c r="C1058" s="92" t="s">
        <v>5007</v>
      </c>
      <c r="D1058" s="92" t="s">
        <v>5285</v>
      </c>
      <c r="E1058" s="92" t="s">
        <v>117</v>
      </c>
      <c r="F1058" s="92" t="s">
        <v>8080</v>
      </c>
      <c r="G1058" s="92">
        <v>1</v>
      </c>
      <c r="H1058" s="104">
        <v>332.51</v>
      </c>
      <c r="I1058" s="95">
        <v>0.15</v>
      </c>
      <c r="J1058" s="110">
        <f t="shared" si="17"/>
        <v>282.63349999999997</v>
      </c>
    </row>
    <row r="1059" spans="1:10" ht="15.75" x14ac:dyDescent="0.25">
      <c r="A1059" s="92">
        <v>1055</v>
      </c>
      <c r="B1059" s="92" t="s">
        <v>1324</v>
      </c>
      <c r="C1059" s="92" t="s">
        <v>5007</v>
      </c>
      <c r="D1059" s="92" t="s">
        <v>5285</v>
      </c>
      <c r="E1059" s="92" t="s">
        <v>117</v>
      </c>
      <c r="F1059" s="92" t="s">
        <v>8080</v>
      </c>
      <c r="G1059" s="92">
        <v>1</v>
      </c>
      <c r="H1059" s="104">
        <v>332.51</v>
      </c>
      <c r="I1059" s="95">
        <v>0.15</v>
      </c>
      <c r="J1059" s="110">
        <f t="shared" si="17"/>
        <v>282.63349999999997</v>
      </c>
    </row>
    <row r="1060" spans="1:10" ht="15.75" x14ac:dyDescent="0.25">
      <c r="A1060" s="92">
        <v>1056</v>
      </c>
      <c r="B1060" s="92" t="s">
        <v>1324</v>
      </c>
      <c r="C1060" s="92" t="s">
        <v>5007</v>
      </c>
      <c r="D1060" s="92" t="s">
        <v>5285</v>
      </c>
      <c r="E1060" s="92" t="s">
        <v>117</v>
      </c>
      <c r="F1060" s="92" t="s">
        <v>8080</v>
      </c>
      <c r="G1060" s="92">
        <v>1</v>
      </c>
      <c r="H1060" s="104">
        <v>332.51</v>
      </c>
      <c r="I1060" s="95">
        <v>0.15</v>
      </c>
      <c r="J1060" s="110">
        <f t="shared" si="17"/>
        <v>282.63349999999997</v>
      </c>
    </row>
    <row r="1061" spans="1:10" ht="15.75" x14ac:dyDescent="0.25">
      <c r="A1061" s="92">
        <v>1057</v>
      </c>
      <c r="B1061" s="92" t="s">
        <v>1324</v>
      </c>
      <c r="C1061" s="92" t="s">
        <v>5008</v>
      </c>
      <c r="D1061" s="92" t="s">
        <v>5403</v>
      </c>
      <c r="E1061" s="92" t="s">
        <v>117</v>
      </c>
      <c r="F1061" s="92" t="s">
        <v>8080</v>
      </c>
      <c r="G1061" s="92">
        <v>1</v>
      </c>
      <c r="H1061" s="104">
        <v>225.78</v>
      </c>
      <c r="I1061" s="95">
        <v>0.15</v>
      </c>
      <c r="J1061" s="110">
        <f t="shared" si="17"/>
        <v>191.91299999999998</v>
      </c>
    </row>
    <row r="1062" spans="1:10" ht="15.75" x14ac:dyDescent="0.25">
      <c r="A1062" s="92">
        <v>1058</v>
      </c>
      <c r="B1062" s="92" t="s">
        <v>1324</v>
      </c>
      <c r="C1062" s="92" t="s">
        <v>5008</v>
      </c>
      <c r="D1062" s="92" t="s">
        <v>5403</v>
      </c>
      <c r="E1062" s="92" t="s">
        <v>117</v>
      </c>
      <c r="F1062" s="92" t="s">
        <v>8080</v>
      </c>
      <c r="G1062" s="92">
        <v>1</v>
      </c>
      <c r="H1062" s="104">
        <v>225.78</v>
      </c>
      <c r="I1062" s="95">
        <v>0.15</v>
      </c>
      <c r="J1062" s="110">
        <f t="shared" si="17"/>
        <v>191.91299999999998</v>
      </c>
    </row>
    <row r="1063" spans="1:10" ht="15.75" x14ac:dyDescent="0.25">
      <c r="A1063" s="92">
        <v>1059</v>
      </c>
      <c r="B1063" s="92" t="s">
        <v>1324</v>
      </c>
      <c r="C1063" s="92" t="s">
        <v>5008</v>
      </c>
      <c r="D1063" s="92" t="s">
        <v>5403</v>
      </c>
      <c r="E1063" s="92" t="s">
        <v>117</v>
      </c>
      <c r="F1063" s="92" t="s">
        <v>8080</v>
      </c>
      <c r="G1063" s="92">
        <v>1</v>
      </c>
      <c r="H1063" s="104">
        <v>225.78</v>
      </c>
      <c r="I1063" s="95">
        <v>0.15</v>
      </c>
      <c r="J1063" s="110">
        <f t="shared" si="17"/>
        <v>191.91299999999998</v>
      </c>
    </row>
    <row r="1064" spans="1:10" ht="15.75" x14ac:dyDescent="0.25">
      <c r="A1064" s="92">
        <v>1060</v>
      </c>
      <c r="B1064" s="92" t="s">
        <v>1324</v>
      </c>
      <c r="C1064" s="92" t="s">
        <v>5008</v>
      </c>
      <c r="D1064" s="92" t="s">
        <v>5403</v>
      </c>
      <c r="E1064" s="92" t="s">
        <v>117</v>
      </c>
      <c r="F1064" s="92" t="s">
        <v>8080</v>
      </c>
      <c r="G1064" s="92">
        <v>1</v>
      </c>
      <c r="H1064" s="104">
        <v>225.78</v>
      </c>
      <c r="I1064" s="95">
        <v>0.15</v>
      </c>
      <c r="J1064" s="110">
        <f t="shared" si="17"/>
        <v>191.91299999999998</v>
      </c>
    </row>
    <row r="1065" spans="1:10" ht="15.75" x14ac:dyDescent="0.25">
      <c r="A1065" s="92">
        <v>1061</v>
      </c>
      <c r="B1065" s="92" t="s">
        <v>1324</v>
      </c>
      <c r="C1065" s="92" t="s">
        <v>1692</v>
      </c>
      <c r="D1065" s="92" t="s">
        <v>1762</v>
      </c>
      <c r="E1065" s="92" t="s">
        <v>117</v>
      </c>
      <c r="F1065" s="92" t="s">
        <v>8080</v>
      </c>
      <c r="G1065" s="92">
        <v>1</v>
      </c>
      <c r="H1065" s="104">
        <v>86.2</v>
      </c>
      <c r="I1065" s="95">
        <v>0.15</v>
      </c>
      <c r="J1065" s="110">
        <f t="shared" si="17"/>
        <v>73.27</v>
      </c>
    </row>
    <row r="1066" spans="1:10" ht="15.75" x14ac:dyDescent="0.25">
      <c r="A1066" s="92">
        <v>1062</v>
      </c>
      <c r="B1066" s="92" t="s">
        <v>1324</v>
      </c>
      <c r="C1066" s="92" t="s">
        <v>1692</v>
      </c>
      <c r="D1066" s="92" t="s">
        <v>1762</v>
      </c>
      <c r="E1066" s="92" t="s">
        <v>117</v>
      </c>
      <c r="F1066" s="92" t="s">
        <v>8080</v>
      </c>
      <c r="G1066" s="92">
        <v>1</v>
      </c>
      <c r="H1066" s="104">
        <v>86.2</v>
      </c>
      <c r="I1066" s="95">
        <v>0.15</v>
      </c>
      <c r="J1066" s="110">
        <f t="shared" si="17"/>
        <v>73.27</v>
      </c>
    </row>
    <row r="1067" spans="1:10" ht="15.75" x14ac:dyDescent="0.25">
      <c r="A1067" s="92">
        <v>1063</v>
      </c>
      <c r="B1067" s="92" t="s">
        <v>1324</v>
      </c>
      <c r="C1067" s="92" t="s">
        <v>1692</v>
      </c>
      <c r="D1067" s="92" t="s">
        <v>1762</v>
      </c>
      <c r="E1067" s="92" t="s">
        <v>117</v>
      </c>
      <c r="F1067" s="92" t="s">
        <v>8080</v>
      </c>
      <c r="G1067" s="92">
        <v>1</v>
      </c>
      <c r="H1067" s="104">
        <v>86.2</v>
      </c>
      <c r="I1067" s="95">
        <v>0.15</v>
      </c>
      <c r="J1067" s="110">
        <f t="shared" si="17"/>
        <v>73.27</v>
      </c>
    </row>
    <row r="1068" spans="1:10" ht="15.75" x14ac:dyDescent="0.25">
      <c r="A1068" s="92">
        <v>1064</v>
      </c>
      <c r="B1068" s="92" t="s">
        <v>1324</v>
      </c>
      <c r="C1068" s="92" t="s">
        <v>1692</v>
      </c>
      <c r="D1068" s="92" t="s">
        <v>1762</v>
      </c>
      <c r="E1068" s="92" t="s">
        <v>117</v>
      </c>
      <c r="F1068" s="92" t="s">
        <v>8080</v>
      </c>
      <c r="G1068" s="92">
        <v>1</v>
      </c>
      <c r="H1068" s="104">
        <v>86.2</v>
      </c>
      <c r="I1068" s="95">
        <v>0.15</v>
      </c>
      <c r="J1068" s="110">
        <f t="shared" si="17"/>
        <v>73.27</v>
      </c>
    </row>
    <row r="1069" spans="1:10" ht="15.75" x14ac:dyDescent="0.25">
      <c r="A1069" s="92">
        <v>1065</v>
      </c>
      <c r="B1069" s="92" t="s">
        <v>1324</v>
      </c>
      <c r="C1069" s="92" t="s">
        <v>1692</v>
      </c>
      <c r="D1069" s="92" t="s">
        <v>1762</v>
      </c>
      <c r="E1069" s="92" t="s">
        <v>117</v>
      </c>
      <c r="F1069" s="92" t="s">
        <v>8080</v>
      </c>
      <c r="G1069" s="92">
        <v>1</v>
      </c>
      <c r="H1069" s="104">
        <v>86.2</v>
      </c>
      <c r="I1069" s="95">
        <v>0.15</v>
      </c>
      <c r="J1069" s="110">
        <f t="shared" si="17"/>
        <v>73.27</v>
      </c>
    </row>
    <row r="1070" spans="1:10" ht="15.75" x14ac:dyDescent="0.25">
      <c r="A1070" s="92">
        <v>1066</v>
      </c>
      <c r="B1070" s="92" t="s">
        <v>1324</v>
      </c>
      <c r="C1070" s="92" t="s">
        <v>5009</v>
      </c>
      <c r="D1070" s="92" t="s">
        <v>5404</v>
      </c>
      <c r="E1070" s="92" t="s">
        <v>117</v>
      </c>
      <c r="F1070" s="92" t="s">
        <v>8080</v>
      </c>
      <c r="G1070" s="92">
        <v>1</v>
      </c>
      <c r="H1070" s="104">
        <v>117.46</v>
      </c>
      <c r="I1070" s="95">
        <v>0.15</v>
      </c>
      <c r="J1070" s="110">
        <f t="shared" si="17"/>
        <v>99.840999999999994</v>
      </c>
    </row>
    <row r="1071" spans="1:10" ht="15.75" x14ac:dyDescent="0.25">
      <c r="A1071" s="92">
        <v>1067</v>
      </c>
      <c r="B1071" s="92" t="s">
        <v>1324</v>
      </c>
      <c r="C1071" s="92" t="s">
        <v>5009</v>
      </c>
      <c r="D1071" s="92" t="s">
        <v>5404</v>
      </c>
      <c r="E1071" s="92" t="s">
        <v>117</v>
      </c>
      <c r="F1071" s="92" t="s">
        <v>8080</v>
      </c>
      <c r="G1071" s="92">
        <v>1</v>
      </c>
      <c r="H1071" s="104">
        <v>117.46</v>
      </c>
      <c r="I1071" s="95">
        <v>0.15</v>
      </c>
      <c r="J1071" s="110">
        <f t="shared" si="17"/>
        <v>99.840999999999994</v>
      </c>
    </row>
    <row r="1072" spans="1:10" ht="15.75" x14ac:dyDescent="0.25">
      <c r="A1072" s="92">
        <v>1068</v>
      </c>
      <c r="B1072" s="92" t="s">
        <v>1324</v>
      </c>
      <c r="C1072" s="92" t="s">
        <v>5009</v>
      </c>
      <c r="D1072" s="92" t="s">
        <v>5404</v>
      </c>
      <c r="E1072" s="92" t="s">
        <v>117</v>
      </c>
      <c r="F1072" s="92" t="s">
        <v>8080</v>
      </c>
      <c r="G1072" s="92">
        <v>1</v>
      </c>
      <c r="H1072" s="104">
        <v>117.46</v>
      </c>
      <c r="I1072" s="95">
        <v>0.15</v>
      </c>
      <c r="J1072" s="110">
        <f t="shared" ref="J1072:J1135" si="18">H1072*(1-I1072)</f>
        <v>99.840999999999994</v>
      </c>
    </row>
    <row r="1073" spans="1:10" ht="15.75" x14ac:dyDescent="0.25">
      <c r="A1073" s="92">
        <v>1069</v>
      </c>
      <c r="B1073" s="92" t="s">
        <v>1324</v>
      </c>
      <c r="C1073" s="92" t="s">
        <v>5010</v>
      </c>
      <c r="D1073" s="92" t="s">
        <v>5405</v>
      </c>
      <c r="E1073" s="92" t="s">
        <v>117</v>
      </c>
      <c r="F1073" s="92" t="s">
        <v>8080</v>
      </c>
      <c r="G1073" s="92">
        <v>1</v>
      </c>
      <c r="H1073" s="104">
        <v>39.15</v>
      </c>
      <c r="I1073" s="95">
        <v>0.15</v>
      </c>
      <c r="J1073" s="110">
        <f t="shared" si="18"/>
        <v>33.277499999999996</v>
      </c>
    </row>
    <row r="1074" spans="1:10" ht="15.75" x14ac:dyDescent="0.25">
      <c r="A1074" s="92">
        <v>1070</v>
      </c>
      <c r="B1074" s="92" t="s">
        <v>1324</v>
      </c>
      <c r="C1074" s="92" t="s">
        <v>5010</v>
      </c>
      <c r="D1074" s="92" t="s">
        <v>5405</v>
      </c>
      <c r="E1074" s="92" t="s">
        <v>117</v>
      </c>
      <c r="F1074" s="92" t="s">
        <v>8080</v>
      </c>
      <c r="G1074" s="92">
        <v>1</v>
      </c>
      <c r="H1074" s="104">
        <v>39.15</v>
      </c>
      <c r="I1074" s="95">
        <v>0.15</v>
      </c>
      <c r="J1074" s="110">
        <f t="shared" si="18"/>
        <v>33.277499999999996</v>
      </c>
    </row>
    <row r="1075" spans="1:10" ht="15.75" x14ac:dyDescent="0.25">
      <c r="A1075" s="92">
        <v>1071</v>
      </c>
      <c r="B1075" s="92" t="s">
        <v>1324</v>
      </c>
      <c r="C1075" s="92" t="s">
        <v>5010</v>
      </c>
      <c r="D1075" s="92" t="s">
        <v>5405</v>
      </c>
      <c r="E1075" s="92" t="s">
        <v>117</v>
      </c>
      <c r="F1075" s="92" t="s">
        <v>8080</v>
      </c>
      <c r="G1075" s="92">
        <v>1</v>
      </c>
      <c r="H1075" s="104">
        <v>39.15</v>
      </c>
      <c r="I1075" s="95">
        <v>0.15</v>
      </c>
      <c r="J1075" s="110">
        <f t="shared" si="18"/>
        <v>33.277499999999996</v>
      </c>
    </row>
    <row r="1076" spans="1:10" ht="15.75" x14ac:dyDescent="0.25">
      <c r="A1076" s="92">
        <v>1072</v>
      </c>
      <c r="B1076" s="92" t="s">
        <v>1324</v>
      </c>
      <c r="C1076" s="92" t="s">
        <v>5010</v>
      </c>
      <c r="D1076" s="92" t="s">
        <v>5405</v>
      </c>
      <c r="E1076" s="92" t="s">
        <v>117</v>
      </c>
      <c r="F1076" s="92" t="s">
        <v>8080</v>
      </c>
      <c r="G1076" s="92">
        <v>1</v>
      </c>
      <c r="H1076" s="104">
        <v>39.15</v>
      </c>
      <c r="I1076" s="95">
        <v>0.15</v>
      </c>
      <c r="J1076" s="110">
        <f t="shared" si="18"/>
        <v>33.277499999999996</v>
      </c>
    </row>
    <row r="1077" spans="1:10" ht="15.75" x14ac:dyDescent="0.25">
      <c r="A1077" s="92">
        <v>1073</v>
      </c>
      <c r="B1077" s="92" t="s">
        <v>1324</v>
      </c>
      <c r="C1077" s="92" t="s">
        <v>5011</v>
      </c>
      <c r="D1077" s="92" t="s">
        <v>5264</v>
      </c>
      <c r="E1077" s="92" t="s">
        <v>117</v>
      </c>
      <c r="F1077" s="92" t="s">
        <v>8080</v>
      </c>
      <c r="G1077" s="92">
        <v>1</v>
      </c>
      <c r="H1077" s="104">
        <v>36.07</v>
      </c>
      <c r="I1077" s="95">
        <v>0.15</v>
      </c>
      <c r="J1077" s="110">
        <f t="shared" si="18"/>
        <v>30.659499999999998</v>
      </c>
    </row>
    <row r="1078" spans="1:10" ht="15.75" x14ac:dyDescent="0.25">
      <c r="A1078" s="92">
        <v>1074</v>
      </c>
      <c r="B1078" s="92" t="s">
        <v>1324</v>
      </c>
      <c r="C1078" s="92" t="s">
        <v>5011</v>
      </c>
      <c r="D1078" s="92" t="s">
        <v>5264</v>
      </c>
      <c r="E1078" s="92" t="s">
        <v>117</v>
      </c>
      <c r="F1078" s="92" t="s">
        <v>8080</v>
      </c>
      <c r="G1078" s="92">
        <v>1</v>
      </c>
      <c r="H1078" s="104">
        <v>36.07</v>
      </c>
      <c r="I1078" s="95">
        <v>0.15</v>
      </c>
      <c r="J1078" s="110">
        <f t="shared" si="18"/>
        <v>30.659499999999998</v>
      </c>
    </row>
    <row r="1079" spans="1:10" ht="15.75" x14ac:dyDescent="0.25">
      <c r="A1079" s="92">
        <v>1075</v>
      </c>
      <c r="B1079" s="92" t="s">
        <v>1324</v>
      </c>
      <c r="C1079" s="92" t="s">
        <v>5011</v>
      </c>
      <c r="D1079" s="92" t="s">
        <v>5264</v>
      </c>
      <c r="E1079" s="92" t="s">
        <v>117</v>
      </c>
      <c r="F1079" s="92" t="s">
        <v>8080</v>
      </c>
      <c r="G1079" s="92">
        <v>1</v>
      </c>
      <c r="H1079" s="104">
        <v>36.07</v>
      </c>
      <c r="I1079" s="95">
        <v>0.15</v>
      </c>
      <c r="J1079" s="110">
        <f t="shared" si="18"/>
        <v>30.659499999999998</v>
      </c>
    </row>
    <row r="1080" spans="1:10" ht="15.75" x14ac:dyDescent="0.25">
      <c r="A1080" s="92">
        <v>1076</v>
      </c>
      <c r="B1080" s="92" t="s">
        <v>1324</v>
      </c>
      <c r="C1080" s="92" t="s">
        <v>5011</v>
      </c>
      <c r="D1080" s="92" t="s">
        <v>5264</v>
      </c>
      <c r="E1080" s="92" t="s">
        <v>117</v>
      </c>
      <c r="F1080" s="92" t="s">
        <v>8080</v>
      </c>
      <c r="G1080" s="92">
        <v>1</v>
      </c>
      <c r="H1080" s="104">
        <v>36.07</v>
      </c>
      <c r="I1080" s="95">
        <v>0.15</v>
      </c>
      <c r="J1080" s="110">
        <f t="shared" si="18"/>
        <v>30.659499999999998</v>
      </c>
    </row>
    <row r="1081" spans="1:10" ht="15.75" x14ac:dyDescent="0.25">
      <c r="A1081" s="92">
        <v>1077</v>
      </c>
      <c r="B1081" s="92" t="s">
        <v>1324</v>
      </c>
      <c r="C1081" s="92" t="s">
        <v>5012</v>
      </c>
      <c r="D1081" s="92" t="s">
        <v>5406</v>
      </c>
      <c r="E1081" s="92" t="s">
        <v>117</v>
      </c>
      <c r="F1081" s="92" t="s">
        <v>8080</v>
      </c>
      <c r="G1081" s="92">
        <v>1</v>
      </c>
      <c r="H1081" s="104">
        <v>42.97</v>
      </c>
      <c r="I1081" s="95">
        <v>0.15</v>
      </c>
      <c r="J1081" s="110">
        <f t="shared" si="18"/>
        <v>36.524499999999996</v>
      </c>
    </row>
    <row r="1082" spans="1:10" ht="15.75" x14ac:dyDescent="0.25">
      <c r="A1082" s="92">
        <v>1078</v>
      </c>
      <c r="B1082" s="92" t="s">
        <v>1324</v>
      </c>
      <c r="C1082" s="92" t="s">
        <v>5012</v>
      </c>
      <c r="D1082" s="92" t="s">
        <v>5406</v>
      </c>
      <c r="E1082" s="92" t="s">
        <v>117</v>
      </c>
      <c r="F1082" s="92" t="s">
        <v>8080</v>
      </c>
      <c r="G1082" s="92">
        <v>1</v>
      </c>
      <c r="H1082" s="104">
        <v>42.97</v>
      </c>
      <c r="I1082" s="95">
        <v>0.15</v>
      </c>
      <c r="J1082" s="110">
        <f t="shared" si="18"/>
        <v>36.524499999999996</v>
      </c>
    </row>
    <row r="1083" spans="1:10" ht="15.75" x14ac:dyDescent="0.25">
      <c r="A1083" s="92">
        <v>1079</v>
      </c>
      <c r="B1083" s="92" t="s">
        <v>1324</v>
      </c>
      <c r="C1083" s="92" t="s">
        <v>5012</v>
      </c>
      <c r="D1083" s="92" t="s">
        <v>5406</v>
      </c>
      <c r="E1083" s="92" t="s">
        <v>117</v>
      </c>
      <c r="F1083" s="92" t="s">
        <v>8080</v>
      </c>
      <c r="G1083" s="92">
        <v>1</v>
      </c>
      <c r="H1083" s="104">
        <v>42.97</v>
      </c>
      <c r="I1083" s="95">
        <v>0.15</v>
      </c>
      <c r="J1083" s="110">
        <f t="shared" si="18"/>
        <v>36.524499999999996</v>
      </c>
    </row>
    <row r="1084" spans="1:10" ht="15.75" x14ac:dyDescent="0.25">
      <c r="A1084" s="92">
        <v>1080</v>
      </c>
      <c r="B1084" s="92" t="s">
        <v>1324</v>
      </c>
      <c r="C1084" s="92" t="s">
        <v>5012</v>
      </c>
      <c r="D1084" s="92" t="s">
        <v>5406</v>
      </c>
      <c r="E1084" s="92" t="s">
        <v>117</v>
      </c>
      <c r="F1084" s="92" t="s">
        <v>8080</v>
      </c>
      <c r="G1084" s="92">
        <v>1</v>
      </c>
      <c r="H1084" s="104">
        <v>42.97</v>
      </c>
      <c r="I1084" s="95">
        <v>0.15</v>
      </c>
      <c r="J1084" s="110">
        <f t="shared" si="18"/>
        <v>36.524499999999996</v>
      </c>
    </row>
    <row r="1085" spans="1:10" ht="15.75" x14ac:dyDescent="0.25">
      <c r="A1085" s="92">
        <v>1081</v>
      </c>
      <c r="B1085" s="92" t="s">
        <v>1324</v>
      </c>
      <c r="C1085" s="92" t="s">
        <v>5013</v>
      </c>
      <c r="D1085" s="92" t="s">
        <v>5267</v>
      </c>
      <c r="E1085" s="92" t="s">
        <v>117</v>
      </c>
      <c r="F1085" s="92" t="s">
        <v>8080</v>
      </c>
      <c r="G1085" s="92">
        <v>1</v>
      </c>
      <c r="H1085" s="104">
        <v>36.07</v>
      </c>
      <c r="I1085" s="95">
        <v>0.15</v>
      </c>
      <c r="J1085" s="110">
        <f t="shared" si="18"/>
        <v>30.659499999999998</v>
      </c>
    </row>
    <row r="1086" spans="1:10" ht="15.75" x14ac:dyDescent="0.25">
      <c r="A1086" s="92">
        <v>1082</v>
      </c>
      <c r="B1086" s="92" t="s">
        <v>1324</v>
      </c>
      <c r="C1086" s="92" t="s">
        <v>5013</v>
      </c>
      <c r="D1086" s="92" t="s">
        <v>5267</v>
      </c>
      <c r="E1086" s="92" t="s">
        <v>117</v>
      </c>
      <c r="F1086" s="92" t="s">
        <v>8080</v>
      </c>
      <c r="G1086" s="92">
        <v>1</v>
      </c>
      <c r="H1086" s="104">
        <v>36.07</v>
      </c>
      <c r="I1086" s="95">
        <v>0.15</v>
      </c>
      <c r="J1086" s="110">
        <f t="shared" si="18"/>
        <v>30.659499999999998</v>
      </c>
    </row>
    <row r="1087" spans="1:10" ht="15.75" x14ac:dyDescent="0.25">
      <c r="A1087" s="92">
        <v>1083</v>
      </c>
      <c r="B1087" s="92" t="s">
        <v>1324</v>
      </c>
      <c r="C1087" s="92" t="s">
        <v>5013</v>
      </c>
      <c r="D1087" s="92" t="s">
        <v>5267</v>
      </c>
      <c r="E1087" s="92" t="s">
        <v>117</v>
      </c>
      <c r="F1087" s="92" t="s">
        <v>8080</v>
      </c>
      <c r="G1087" s="92">
        <v>1</v>
      </c>
      <c r="H1087" s="104">
        <v>36.07</v>
      </c>
      <c r="I1087" s="95">
        <v>0.15</v>
      </c>
      <c r="J1087" s="110">
        <f t="shared" si="18"/>
        <v>30.659499999999998</v>
      </c>
    </row>
    <row r="1088" spans="1:10" ht="15.75" x14ac:dyDescent="0.25">
      <c r="A1088" s="92">
        <v>1084</v>
      </c>
      <c r="B1088" s="92" t="s">
        <v>1324</v>
      </c>
      <c r="C1088" s="92" t="s">
        <v>5013</v>
      </c>
      <c r="D1088" s="92" t="s">
        <v>5267</v>
      </c>
      <c r="E1088" s="92" t="s">
        <v>117</v>
      </c>
      <c r="F1088" s="92" t="s">
        <v>8080</v>
      </c>
      <c r="G1088" s="92">
        <v>1</v>
      </c>
      <c r="H1088" s="104">
        <v>36.07</v>
      </c>
      <c r="I1088" s="95">
        <v>0.15</v>
      </c>
      <c r="J1088" s="110">
        <f t="shared" si="18"/>
        <v>30.659499999999998</v>
      </c>
    </row>
    <row r="1089" spans="1:10" ht="15.75" x14ac:dyDescent="0.25">
      <c r="A1089" s="92">
        <v>1085</v>
      </c>
      <c r="B1089" s="92" t="s">
        <v>1324</v>
      </c>
      <c r="C1089" s="92" t="s">
        <v>5014</v>
      </c>
      <c r="D1089" s="92" t="s">
        <v>5407</v>
      </c>
      <c r="E1089" s="92" t="s">
        <v>117</v>
      </c>
      <c r="F1089" s="92" t="s">
        <v>8080</v>
      </c>
      <c r="G1089" s="92">
        <v>1</v>
      </c>
      <c r="H1089" s="104">
        <v>39.15</v>
      </c>
      <c r="I1089" s="95">
        <v>0.15</v>
      </c>
      <c r="J1089" s="110">
        <f t="shared" si="18"/>
        <v>33.277499999999996</v>
      </c>
    </row>
    <row r="1090" spans="1:10" ht="15.75" x14ac:dyDescent="0.25">
      <c r="A1090" s="92">
        <v>1086</v>
      </c>
      <c r="B1090" s="92" t="s">
        <v>1324</v>
      </c>
      <c r="C1090" s="92" t="s">
        <v>5014</v>
      </c>
      <c r="D1090" s="92" t="s">
        <v>5407</v>
      </c>
      <c r="E1090" s="92" t="s">
        <v>117</v>
      </c>
      <c r="F1090" s="92" t="s">
        <v>8080</v>
      </c>
      <c r="G1090" s="92">
        <v>1</v>
      </c>
      <c r="H1090" s="104">
        <v>39.15</v>
      </c>
      <c r="I1090" s="95">
        <v>0.15</v>
      </c>
      <c r="J1090" s="110">
        <f t="shared" si="18"/>
        <v>33.277499999999996</v>
      </c>
    </row>
    <row r="1091" spans="1:10" ht="15.75" x14ac:dyDescent="0.25">
      <c r="A1091" s="92">
        <v>1087</v>
      </c>
      <c r="B1091" s="92" t="s">
        <v>1324</v>
      </c>
      <c r="C1091" s="92" t="s">
        <v>5014</v>
      </c>
      <c r="D1091" s="92" t="s">
        <v>5407</v>
      </c>
      <c r="E1091" s="92" t="s">
        <v>117</v>
      </c>
      <c r="F1091" s="92" t="s">
        <v>8080</v>
      </c>
      <c r="G1091" s="92">
        <v>1</v>
      </c>
      <c r="H1091" s="104">
        <v>39.15</v>
      </c>
      <c r="I1091" s="95">
        <v>0.15</v>
      </c>
      <c r="J1091" s="110">
        <f t="shared" si="18"/>
        <v>33.277499999999996</v>
      </c>
    </row>
    <row r="1092" spans="1:10" ht="15.75" x14ac:dyDescent="0.25">
      <c r="A1092" s="92">
        <v>1088</v>
      </c>
      <c r="B1092" s="92" t="s">
        <v>1324</v>
      </c>
      <c r="C1092" s="92" t="s">
        <v>5014</v>
      </c>
      <c r="D1092" s="92" t="s">
        <v>5407</v>
      </c>
      <c r="E1092" s="92" t="s">
        <v>117</v>
      </c>
      <c r="F1092" s="92" t="s">
        <v>8080</v>
      </c>
      <c r="G1092" s="92">
        <v>1</v>
      </c>
      <c r="H1092" s="104">
        <v>39.15</v>
      </c>
      <c r="I1092" s="95">
        <v>0.15</v>
      </c>
      <c r="J1092" s="110">
        <f t="shared" si="18"/>
        <v>33.277499999999996</v>
      </c>
    </row>
    <row r="1093" spans="1:10" ht="15.75" x14ac:dyDescent="0.25">
      <c r="A1093" s="92">
        <v>1089</v>
      </c>
      <c r="B1093" s="92" t="s">
        <v>1324</v>
      </c>
      <c r="C1093" s="92" t="s">
        <v>5015</v>
      </c>
      <c r="D1093" s="92" t="s">
        <v>5408</v>
      </c>
      <c r="E1093" s="92" t="s">
        <v>117</v>
      </c>
      <c r="F1093" s="92" t="s">
        <v>8080</v>
      </c>
      <c r="G1093" s="92">
        <v>1</v>
      </c>
      <c r="H1093" s="104">
        <v>39.15</v>
      </c>
      <c r="I1093" s="95">
        <v>0.15</v>
      </c>
      <c r="J1093" s="110">
        <f t="shared" si="18"/>
        <v>33.277499999999996</v>
      </c>
    </row>
    <row r="1094" spans="1:10" ht="15.75" x14ac:dyDescent="0.25">
      <c r="A1094" s="92">
        <v>1090</v>
      </c>
      <c r="B1094" s="92" t="s">
        <v>1324</v>
      </c>
      <c r="C1094" s="92" t="s">
        <v>5015</v>
      </c>
      <c r="D1094" s="92" t="s">
        <v>5408</v>
      </c>
      <c r="E1094" s="92" t="s">
        <v>117</v>
      </c>
      <c r="F1094" s="92" t="s">
        <v>8080</v>
      </c>
      <c r="G1094" s="92">
        <v>1</v>
      </c>
      <c r="H1094" s="104">
        <v>39.15</v>
      </c>
      <c r="I1094" s="95">
        <v>0.15</v>
      </c>
      <c r="J1094" s="110">
        <f t="shared" si="18"/>
        <v>33.277499999999996</v>
      </c>
    </row>
    <row r="1095" spans="1:10" ht="15.75" x14ac:dyDescent="0.25">
      <c r="A1095" s="92">
        <v>1091</v>
      </c>
      <c r="B1095" s="92" t="s">
        <v>1324</v>
      </c>
      <c r="C1095" s="92" t="s">
        <v>5015</v>
      </c>
      <c r="D1095" s="92" t="s">
        <v>5408</v>
      </c>
      <c r="E1095" s="92" t="s">
        <v>117</v>
      </c>
      <c r="F1095" s="92" t="s">
        <v>8080</v>
      </c>
      <c r="G1095" s="92">
        <v>1</v>
      </c>
      <c r="H1095" s="104">
        <v>39.15</v>
      </c>
      <c r="I1095" s="95">
        <v>0.15</v>
      </c>
      <c r="J1095" s="110">
        <f t="shared" si="18"/>
        <v>33.277499999999996</v>
      </c>
    </row>
    <row r="1096" spans="1:10" ht="15.75" x14ac:dyDescent="0.25">
      <c r="A1096" s="92">
        <v>1092</v>
      </c>
      <c r="B1096" s="92" t="s">
        <v>1324</v>
      </c>
      <c r="C1096" s="92" t="s">
        <v>5015</v>
      </c>
      <c r="D1096" s="92" t="s">
        <v>5408</v>
      </c>
      <c r="E1096" s="92" t="s">
        <v>117</v>
      </c>
      <c r="F1096" s="92" t="s">
        <v>8080</v>
      </c>
      <c r="G1096" s="92">
        <v>1</v>
      </c>
      <c r="H1096" s="104">
        <v>39.15</v>
      </c>
      <c r="I1096" s="95">
        <v>0.15</v>
      </c>
      <c r="J1096" s="110">
        <f t="shared" si="18"/>
        <v>33.277499999999996</v>
      </c>
    </row>
    <row r="1097" spans="1:10" ht="15.75" x14ac:dyDescent="0.25">
      <c r="A1097" s="92">
        <v>1093</v>
      </c>
      <c r="B1097" s="92" t="s">
        <v>1324</v>
      </c>
      <c r="C1097" s="92" t="s">
        <v>5016</v>
      </c>
      <c r="D1097" s="92" t="s">
        <v>5409</v>
      </c>
      <c r="E1097" s="92" t="s">
        <v>117</v>
      </c>
      <c r="F1097" s="92" t="s">
        <v>8080</v>
      </c>
      <c r="G1097" s="92">
        <v>1</v>
      </c>
      <c r="H1097" s="104">
        <v>39.15</v>
      </c>
      <c r="I1097" s="95">
        <v>0.15</v>
      </c>
      <c r="J1097" s="110">
        <f t="shared" si="18"/>
        <v>33.277499999999996</v>
      </c>
    </row>
    <row r="1098" spans="1:10" ht="15.75" x14ac:dyDescent="0.25">
      <c r="A1098" s="92">
        <v>1094</v>
      </c>
      <c r="B1098" s="92" t="s">
        <v>1324</v>
      </c>
      <c r="C1098" s="92" t="s">
        <v>5016</v>
      </c>
      <c r="D1098" s="92" t="s">
        <v>5409</v>
      </c>
      <c r="E1098" s="92" t="s">
        <v>117</v>
      </c>
      <c r="F1098" s="92" t="s">
        <v>8080</v>
      </c>
      <c r="G1098" s="92">
        <v>1</v>
      </c>
      <c r="H1098" s="104">
        <v>39.15</v>
      </c>
      <c r="I1098" s="95">
        <v>0.15</v>
      </c>
      <c r="J1098" s="110">
        <f t="shared" si="18"/>
        <v>33.277499999999996</v>
      </c>
    </row>
    <row r="1099" spans="1:10" ht="15.75" x14ac:dyDescent="0.25">
      <c r="A1099" s="92">
        <v>1095</v>
      </c>
      <c r="B1099" s="92" t="s">
        <v>1324</v>
      </c>
      <c r="C1099" s="92" t="s">
        <v>5016</v>
      </c>
      <c r="D1099" s="92" t="s">
        <v>5409</v>
      </c>
      <c r="E1099" s="92" t="s">
        <v>117</v>
      </c>
      <c r="F1099" s="92" t="s">
        <v>8080</v>
      </c>
      <c r="G1099" s="92">
        <v>1</v>
      </c>
      <c r="H1099" s="104">
        <v>39.15</v>
      </c>
      <c r="I1099" s="95">
        <v>0.15</v>
      </c>
      <c r="J1099" s="110">
        <f t="shared" si="18"/>
        <v>33.277499999999996</v>
      </c>
    </row>
    <row r="1100" spans="1:10" ht="15.75" x14ac:dyDescent="0.25">
      <c r="A1100" s="92">
        <v>1096</v>
      </c>
      <c r="B1100" s="92" t="s">
        <v>1324</v>
      </c>
      <c r="C1100" s="92" t="s">
        <v>5016</v>
      </c>
      <c r="D1100" s="92" t="s">
        <v>5409</v>
      </c>
      <c r="E1100" s="92" t="s">
        <v>117</v>
      </c>
      <c r="F1100" s="92" t="s">
        <v>8080</v>
      </c>
      <c r="G1100" s="92">
        <v>1</v>
      </c>
      <c r="H1100" s="104">
        <v>39.15</v>
      </c>
      <c r="I1100" s="95">
        <v>0.15</v>
      </c>
      <c r="J1100" s="110">
        <f t="shared" si="18"/>
        <v>33.277499999999996</v>
      </c>
    </row>
    <row r="1101" spans="1:10" ht="15.75" x14ac:dyDescent="0.25">
      <c r="A1101" s="92">
        <v>1097</v>
      </c>
      <c r="B1101" s="92" t="s">
        <v>1324</v>
      </c>
      <c r="C1101" s="92" t="s">
        <v>5017</v>
      </c>
      <c r="D1101" s="92" t="s">
        <v>5410</v>
      </c>
      <c r="E1101" s="92" t="s">
        <v>117</v>
      </c>
      <c r="F1101" s="92" t="s">
        <v>8080</v>
      </c>
      <c r="G1101" s="92">
        <v>1</v>
      </c>
      <c r="H1101" s="104">
        <v>42.97</v>
      </c>
      <c r="I1101" s="95">
        <v>0.15</v>
      </c>
      <c r="J1101" s="110">
        <f t="shared" si="18"/>
        <v>36.524499999999996</v>
      </c>
    </row>
    <row r="1102" spans="1:10" ht="15.75" x14ac:dyDescent="0.25">
      <c r="A1102" s="92">
        <v>1098</v>
      </c>
      <c r="B1102" s="92" t="s">
        <v>1324</v>
      </c>
      <c r="C1102" s="92" t="s">
        <v>5017</v>
      </c>
      <c r="D1102" s="92" t="s">
        <v>5410</v>
      </c>
      <c r="E1102" s="92" t="s">
        <v>117</v>
      </c>
      <c r="F1102" s="92" t="s">
        <v>8080</v>
      </c>
      <c r="G1102" s="92">
        <v>1</v>
      </c>
      <c r="H1102" s="104">
        <v>42.97</v>
      </c>
      <c r="I1102" s="95">
        <v>0.15</v>
      </c>
      <c r="J1102" s="110">
        <f t="shared" si="18"/>
        <v>36.524499999999996</v>
      </c>
    </row>
    <row r="1103" spans="1:10" ht="15.75" x14ac:dyDescent="0.25">
      <c r="A1103" s="92">
        <v>1099</v>
      </c>
      <c r="B1103" s="92" t="s">
        <v>1324</v>
      </c>
      <c r="C1103" s="92" t="s">
        <v>5017</v>
      </c>
      <c r="D1103" s="92" t="s">
        <v>5410</v>
      </c>
      <c r="E1103" s="92" t="s">
        <v>117</v>
      </c>
      <c r="F1103" s="92" t="s">
        <v>8080</v>
      </c>
      <c r="G1103" s="92">
        <v>1</v>
      </c>
      <c r="H1103" s="104">
        <v>42.97</v>
      </c>
      <c r="I1103" s="95">
        <v>0.15</v>
      </c>
      <c r="J1103" s="110">
        <f t="shared" si="18"/>
        <v>36.524499999999996</v>
      </c>
    </row>
    <row r="1104" spans="1:10" ht="15.75" x14ac:dyDescent="0.25">
      <c r="A1104" s="92">
        <v>1100</v>
      </c>
      <c r="B1104" s="92" t="s">
        <v>1324</v>
      </c>
      <c r="C1104" s="92" t="s">
        <v>5017</v>
      </c>
      <c r="D1104" s="92" t="s">
        <v>5410</v>
      </c>
      <c r="E1104" s="92" t="s">
        <v>117</v>
      </c>
      <c r="F1104" s="92" t="s">
        <v>8080</v>
      </c>
      <c r="G1104" s="92">
        <v>1</v>
      </c>
      <c r="H1104" s="104">
        <v>42.97</v>
      </c>
      <c r="I1104" s="95">
        <v>0.15</v>
      </c>
      <c r="J1104" s="110">
        <f t="shared" si="18"/>
        <v>36.524499999999996</v>
      </c>
    </row>
    <row r="1105" spans="1:10" ht="15.75" x14ac:dyDescent="0.25">
      <c r="A1105" s="92">
        <v>1101</v>
      </c>
      <c r="B1105" s="92" t="s">
        <v>1324</v>
      </c>
      <c r="C1105" s="92" t="s">
        <v>5018</v>
      </c>
      <c r="D1105" s="92" t="s">
        <v>5411</v>
      </c>
      <c r="E1105" s="92" t="s">
        <v>117</v>
      </c>
      <c r="F1105" s="92" t="s">
        <v>8080</v>
      </c>
      <c r="G1105" s="92">
        <v>1</v>
      </c>
      <c r="H1105" s="104">
        <v>39.15</v>
      </c>
      <c r="I1105" s="95">
        <v>0.15</v>
      </c>
      <c r="J1105" s="110">
        <f t="shared" si="18"/>
        <v>33.277499999999996</v>
      </c>
    </row>
    <row r="1106" spans="1:10" ht="15.75" x14ac:dyDescent="0.25">
      <c r="A1106" s="92">
        <v>1102</v>
      </c>
      <c r="B1106" s="92" t="s">
        <v>1324</v>
      </c>
      <c r="C1106" s="92" t="s">
        <v>5018</v>
      </c>
      <c r="D1106" s="92" t="s">
        <v>5411</v>
      </c>
      <c r="E1106" s="92" t="s">
        <v>117</v>
      </c>
      <c r="F1106" s="92" t="s">
        <v>8080</v>
      </c>
      <c r="G1106" s="92">
        <v>1</v>
      </c>
      <c r="H1106" s="104">
        <v>39.15</v>
      </c>
      <c r="I1106" s="95">
        <v>0.15</v>
      </c>
      <c r="J1106" s="110">
        <f t="shared" si="18"/>
        <v>33.277499999999996</v>
      </c>
    </row>
    <row r="1107" spans="1:10" ht="15.75" x14ac:dyDescent="0.25">
      <c r="A1107" s="92">
        <v>1103</v>
      </c>
      <c r="B1107" s="92" t="s">
        <v>1324</v>
      </c>
      <c r="C1107" s="92" t="s">
        <v>5018</v>
      </c>
      <c r="D1107" s="92" t="s">
        <v>5411</v>
      </c>
      <c r="E1107" s="92" t="s">
        <v>117</v>
      </c>
      <c r="F1107" s="92" t="s">
        <v>8080</v>
      </c>
      <c r="G1107" s="92">
        <v>1</v>
      </c>
      <c r="H1107" s="104">
        <v>39.15</v>
      </c>
      <c r="I1107" s="95">
        <v>0.15</v>
      </c>
      <c r="J1107" s="110">
        <f t="shared" si="18"/>
        <v>33.277499999999996</v>
      </c>
    </row>
    <row r="1108" spans="1:10" ht="15.75" x14ac:dyDescent="0.25">
      <c r="A1108" s="92">
        <v>1104</v>
      </c>
      <c r="B1108" s="92" t="s">
        <v>1324</v>
      </c>
      <c r="C1108" s="92" t="s">
        <v>5018</v>
      </c>
      <c r="D1108" s="92" t="s">
        <v>5411</v>
      </c>
      <c r="E1108" s="92" t="s">
        <v>117</v>
      </c>
      <c r="F1108" s="92" t="s">
        <v>8080</v>
      </c>
      <c r="G1108" s="92">
        <v>1</v>
      </c>
      <c r="H1108" s="104">
        <v>39.15</v>
      </c>
      <c r="I1108" s="95">
        <v>0.15</v>
      </c>
      <c r="J1108" s="110">
        <f t="shared" si="18"/>
        <v>33.277499999999996</v>
      </c>
    </row>
    <row r="1109" spans="1:10" ht="15.75" x14ac:dyDescent="0.25">
      <c r="A1109" s="92">
        <v>1105</v>
      </c>
      <c r="B1109" s="92" t="s">
        <v>1324</v>
      </c>
      <c r="C1109" s="92" t="s">
        <v>5019</v>
      </c>
      <c r="D1109" s="92" t="s">
        <v>5412</v>
      </c>
      <c r="E1109" s="92" t="s">
        <v>117</v>
      </c>
      <c r="F1109" s="92" t="s">
        <v>8080</v>
      </c>
      <c r="G1109" s="92">
        <v>1</v>
      </c>
      <c r="H1109" s="104">
        <v>113.52</v>
      </c>
      <c r="I1109" s="95">
        <v>0.15</v>
      </c>
      <c r="J1109" s="110">
        <f t="shared" si="18"/>
        <v>96.49199999999999</v>
      </c>
    </row>
    <row r="1110" spans="1:10" ht="15.75" x14ac:dyDescent="0.25">
      <c r="A1110" s="92">
        <v>1106</v>
      </c>
      <c r="B1110" s="92" t="s">
        <v>1324</v>
      </c>
      <c r="C1110" s="92" t="s">
        <v>5019</v>
      </c>
      <c r="D1110" s="92" t="s">
        <v>5412</v>
      </c>
      <c r="E1110" s="92" t="s">
        <v>117</v>
      </c>
      <c r="F1110" s="92" t="s">
        <v>8080</v>
      </c>
      <c r="G1110" s="92">
        <v>1</v>
      </c>
      <c r="H1110" s="104">
        <v>113.52</v>
      </c>
      <c r="I1110" s="95">
        <v>0.15</v>
      </c>
      <c r="J1110" s="110">
        <f t="shared" si="18"/>
        <v>96.49199999999999</v>
      </c>
    </row>
    <row r="1111" spans="1:10" ht="15.75" x14ac:dyDescent="0.25">
      <c r="A1111" s="92">
        <v>1107</v>
      </c>
      <c r="B1111" s="92" t="s">
        <v>1324</v>
      </c>
      <c r="C1111" s="92" t="s">
        <v>5019</v>
      </c>
      <c r="D1111" s="92" t="s">
        <v>5412</v>
      </c>
      <c r="E1111" s="92" t="s">
        <v>117</v>
      </c>
      <c r="F1111" s="92" t="s">
        <v>8080</v>
      </c>
      <c r="G1111" s="92">
        <v>1</v>
      </c>
      <c r="H1111" s="104">
        <v>113.52</v>
      </c>
      <c r="I1111" s="95">
        <v>0.15</v>
      </c>
      <c r="J1111" s="110">
        <f t="shared" si="18"/>
        <v>96.49199999999999</v>
      </c>
    </row>
    <row r="1112" spans="1:10" ht="15.75" x14ac:dyDescent="0.25">
      <c r="A1112" s="92">
        <v>1108</v>
      </c>
      <c r="B1112" s="92" t="s">
        <v>1324</v>
      </c>
      <c r="C1112" s="92" t="s">
        <v>5019</v>
      </c>
      <c r="D1112" s="92" t="s">
        <v>5412</v>
      </c>
      <c r="E1112" s="92" t="s">
        <v>117</v>
      </c>
      <c r="F1112" s="92" t="s">
        <v>8080</v>
      </c>
      <c r="G1112" s="92">
        <v>1</v>
      </c>
      <c r="H1112" s="104">
        <v>113.52</v>
      </c>
      <c r="I1112" s="95">
        <v>0.15</v>
      </c>
      <c r="J1112" s="110">
        <f t="shared" si="18"/>
        <v>96.49199999999999</v>
      </c>
    </row>
    <row r="1113" spans="1:10" ht="15.75" x14ac:dyDescent="0.25">
      <c r="A1113" s="92">
        <v>1109</v>
      </c>
      <c r="B1113" s="92" t="s">
        <v>1324</v>
      </c>
      <c r="C1113" s="92" t="s">
        <v>5020</v>
      </c>
      <c r="D1113" s="92" t="s">
        <v>5413</v>
      </c>
      <c r="E1113" s="92" t="s">
        <v>117</v>
      </c>
      <c r="F1113" s="92" t="s">
        <v>8080</v>
      </c>
      <c r="G1113" s="92">
        <v>1</v>
      </c>
      <c r="H1113" s="104">
        <v>46.68</v>
      </c>
      <c r="I1113" s="95">
        <v>0.15</v>
      </c>
      <c r="J1113" s="110">
        <f t="shared" si="18"/>
        <v>39.677999999999997</v>
      </c>
    </row>
    <row r="1114" spans="1:10" ht="15.75" x14ac:dyDescent="0.25">
      <c r="A1114" s="92">
        <v>1110</v>
      </c>
      <c r="B1114" s="92" t="s">
        <v>1324</v>
      </c>
      <c r="C1114" s="92" t="s">
        <v>5020</v>
      </c>
      <c r="D1114" s="92" t="s">
        <v>5413</v>
      </c>
      <c r="E1114" s="92" t="s">
        <v>117</v>
      </c>
      <c r="F1114" s="92" t="s">
        <v>8080</v>
      </c>
      <c r="G1114" s="92">
        <v>1</v>
      </c>
      <c r="H1114" s="104">
        <v>46.68</v>
      </c>
      <c r="I1114" s="95">
        <v>0.15</v>
      </c>
      <c r="J1114" s="110">
        <f t="shared" si="18"/>
        <v>39.677999999999997</v>
      </c>
    </row>
    <row r="1115" spans="1:10" ht="15.75" x14ac:dyDescent="0.25">
      <c r="A1115" s="92">
        <v>1111</v>
      </c>
      <c r="B1115" s="92" t="s">
        <v>1324</v>
      </c>
      <c r="C1115" s="92" t="s">
        <v>5020</v>
      </c>
      <c r="D1115" s="92" t="s">
        <v>5413</v>
      </c>
      <c r="E1115" s="92" t="s">
        <v>117</v>
      </c>
      <c r="F1115" s="92" t="s">
        <v>8080</v>
      </c>
      <c r="G1115" s="92">
        <v>1</v>
      </c>
      <c r="H1115" s="104">
        <v>46.68</v>
      </c>
      <c r="I1115" s="95">
        <v>0.15</v>
      </c>
      <c r="J1115" s="110">
        <f t="shared" si="18"/>
        <v>39.677999999999997</v>
      </c>
    </row>
    <row r="1116" spans="1:10" ht="15.75" x14ac:dyDescent="0.25">
      <c r="A1116" s="92">
        <v>1112</v>
      </c>
      <c r="B1116" s="92" t="s">
        <v>1324</v>
      </c>
      <c r="C1116" s="92" t="s">
        <v>5020</v>
      </c>
      <c r="D1116" s="92" t="s">
        <v>5413</v>
      </c>
      <c r="E1116" s="92" t="s">
        <v>117</v>
      </c>
      <c r="F1116" s="92" t="s">
        <v>8080</v>
      </c>
      <c r="G1116" s="92">
        <v>1</v>
      </c>
      <c r="H1116" s="104">
        <v>46.68</v>
      </c>
      <c r="I1116" s="95">
        <v>0.15</v>
      </c>
      <c r="J1116" s="110">
        <f t="shared" si="18"/>
        <v>39.677999999999997</v>
      </c>
    </row>
    <row r="1117" spans="1:10" ht="15.75" x14ac:dyDescent="0.25">
      <c r="A1117" s="92">
        <v>1113</v>
      </c>
      <c r="B1117" s="92" t="s">
        <v>1324</v>
      </c>
      <c r="C1117" s="92" t="s">
        <v>5021</v>
      </c>
      <c r="D1117" s="92" t="s">
        <v>5414</v>
      </c>
      <c r="E1117" s="92" t="s">
        <v>117</v>
      </c>
      <c r="F1117" s="92" t="s">
        <v>8080</v>
      </c>
      <c r="G1117" s="92">
        <v>1</v>
      </c>
      <c r="H1117" s="104">
        <v>40.85</v>
      </c>
      <c r="I1117" s="95">
        <v>0.15</v>
      </c>
      <c r="J1117" s="110">
        <f t="shared" si="18"/>
        <v>34.722500000000004</v>
      </c>
    </row>
    <row r="1118" spans="1:10" ht="15.75" x14ac:dyDescent="0.25">
      <c r="A1118" s="92">
        <v>1114</v>
      </c>
      <c r="B1118" s="92" t="s">
        <v>1324</v>
      </c>
      <c r="C1118" s="92" t="s">
        <v>5021</v>
      </c>
      <c r="D1118" s="92" t="s">
        <v>5414</v>
      </c>
      <c r="E1118" s="92" t="s">
        <v>117</v>
      </c>
      <c r="F1118" s="92" t="s">
        <v>8080</v>
      </c>
      <c r="G1118" s="92">
        <v>1</v>
      </c>
      <c r="H1118" s="104">
        <v>40.85</v>
      </c>
      <c r="I1118" s="95">
        <v>0.15</v>
      </c>
      <c r="J1118" s="110">
        <f t="shared" si="18"/>
        <v>34.722500000000004</v>
      </c>
    </row>
    <row r="1119" spans="1:10" ht="15.75" x14ac:dyDescent="0.25">
      <c r="A1119" s="92">
        <v>1115</v>
      </c>
      <c r="B1119" s="92" t="s">
        <v>1324</v>
      </c>
      <c r="C1119" s="92" t="s">
        <v>5021</v>
      </c>
      <c r="D1119" s="92" t="s">
        <v>5414</v>
      </c>
      <c r="E1119" s="92" t="s">
        <v>117</v>
      </c>
      <c r="F1119" s="92" t="s">
        <v>8080</v>
      </c>
      <c r="G1119" s="92">
        <v>1</v>
      </c>
      <c r="H1119" s="104">
        <v>40.85</v>
      </c>
      <c r="I1119" s="95">
        <v>0.15</v>
      </c>
      <c r="J1119" s="110">
        <f t="shared" si="18"/>
        <v>34.722500000000004</v>
      </c>
    </row>
    <row r="1120" spans="1:10" ht="15.75" x14ac:dyDescent="0.25">
      <c r="A1120" s="92">
        <v>1116</v>
      </c>
      <c r="B1120" s="92" t="s">
        <v>1324</v>
      </c>
      <c r="C1120" s="92" t="s">
        <v>5021</v>
      </c>
      <c r="D1120" s="92" t="s">
        <v>5414</v>
      </c>
      <c r="E1120" s="92" t="s">
        <v>117</v>
      </c>
      <c r="F1120" s="92" t="s">
        <v>8080</v>
      </c>
      <c r="G1120" s="92">
        <v>1</v>
      </c>
      <c r="H1120" s="104">
        <v>40.85</v>
      </c>
      <c r="I1120" s="95">
        <v>0.15</v>
      </c>
      <c r="J1120" s="110">
        <f t="shared" si="18"/>
        <v>34.722500000000004</v>
      </c>
    </row>
    <row r="1121" spans="1:10" ht="15.75" x14ac:dyDescent="0.25">
      <c r="A1121" s="92">
        <v>1117</v>
      </c>
      <c r="B1121" s="92" t="s">
        <v>1324</v>
      </c>
      <c r="C1121" s="92" t="s">
        <v>5022</v>
      </c>
      <c r="D1121" s="92" t="s">
        <v>5415</v>
      </c>
      <c r="E1121" s="92" t="s">
        <v>117</v>
      </c>
      <c r="F1121" s="92" t="s">
        <v>8080</v>
      </c>
      <c r="G1121" s="92">
        <v>1</v>
      </c>
      <c r="H1121" s="104">
        <v>67.58</v>
      </c>
      <c r="I1121" s="95">
        <v>0.15</v>
      </c>
      <c r="J1121" s="110">
        <f t="shared" si="18"/>
        <v>57.442999999999998</v>
      </c>
    </row>
    <row r="1122" spans="1:10" ht="15.75" x14ac:dyDescent="0.25">
      <c r="A1122" s="92">
        <v>1118</v>
      </c>
      <c r="B1122" s="92" t="s">
        <v>1324</v>
      </c>
      <c r="C1122" s="92" t="s">
        <v>5022</v>
      </c>
      <c r="D1122" s="92" t="s">
        <v>5415</v>
      </c>
      <c r="E1122" s="92" t="s">
        <v>117</v>
      </c>
      <c r="F1122" s="92" t="s">
        <v>8080</v>
      </c>
      <c r="G1122" s="92">
        <v>1</v>
      </c>
      <c r="H1122" s="104">
        <v>67.58</v>
      </c>
      <c r="I1122" s="95">
        <v>0.15</v>
      </c>
      <c r="J1122" s="110">
        <f t="shared" si="18"/>
        <v>57.442999999999998</v>
      </c>
    </row>
    <row r="1123" spans="1:10" ht="15.75" x14ac:dyDescent="0.25">
      <c r="A1123" s="92">
        <v>1119</v>
      </c>
      <c r="B1123" s="92" t="s">
        <v>1324</v>
      </c>
      <c r="C1123" s="92" t="s">
        <v>5022</v>
      </c>
      <c r="D1123" s="92" t="s">
        <v>5415</v>
      </c>
      <c r="E1123" s="92" t="s">
        <v>117</v>
      </c>
      <c r="F1123" s="92" t="s">
        <v>8080</v>
      </c>
      <c r="G1123" s="92">
        <v>1</v>
      </c>
      <c r="H1123" s="104">
        <v>67.58</v>
      </c>
      <c r="I1123" s="95">
        <v>0.15</v>
      </c>
      <c r="J1123" s="110">
        <f t="shared" si="18"/>
        <v>57.442999999999998</v>
      </c>
    </row>
    <row r="1124" spans="1:10" ht="15.75" x14ac:dyDescent="0.25">
      <c r="A1124" s="92">
        <v>1120</v>
      </c>
      <c r="B1124" s="92" t="s">
        <v>1324</v>
      </c>
      <c r="C1124" s="92" t="s">
        <v>5022</v>
      </c>
      <c r="D1124" s="92" t="s">
        <v>5415</v>
      </c>
      <c r="E1124" s="92" t="s">
        <v>117</v>
      </c>
      <c r="F1124" s="92" t="s">
        <v>8080</v>
      </c>
      <c r="G1124" s="92">
        <v>1</v>
      </c>
      <c r="H1124" s="104">
        <v>67.58</v>
      </c>
      <c r="I1124" s="95">
        <v>0.15</v>
      </c>
      <c r="J1124" s="110">
        <f t="shared" si="18"/>
        <v>57.442999999999998</v>
      </c>
    </row>
    <row r="1125" spans="1:10" ht="15.75" x14ac:dyDescent="0.25">
      <c r="A1125" s="92">
        <v>1121</v>
      </c>
      <c r="B1125" s="92" t="s">
        <v>1324</v>
      </c>
      <c r="C1125" s="92" t="s">
        <v>5023</v>
      </c>
      <c r="D1125" s="92" t="s">
        <v>5416</v>
      </c>
      <c r="E1125" s="92" t="s">
        <v>117</v>
      </c>
      <c r="F1125" s="92" t="s">
        <v>8080</v>
      </c>
      <c r="G1125" s="92">
        <v>1</v>
      </c>
      <c r="H1125" s="104">
        <v>46.68</v>
      </c>
      <c r="I1125" s="95">
        <v>0.15</v>
      </c>
      <c r="J1125" s="110">
        <f t="shared" si="18"/>
        <v>39.677999999999997</v>
      </c>
    </row>
    <row r="1126" spans="1:10" ht="15.75" x14ac:dyDescent="0.25">
      <c r="A1126" s="92">
        <v>1122</v>
      </c>
      <c r="B1126" s="92" t="s">
        <v>1324</v>
      </c>
      <c r="C1126" s="92" t="s">
        <v>5023</v>
      </c>
      <c r="D1126" s="92" t="s">
        <v>5416</v>
      </c>
      <c r="E1126" s="92" t="s">
        <v>117</v>
      </c>
      <c r="F1126" s="92" t="s">
        <v>8080</v>
      </c>
      <c r="G1126" s="92">
        <v>1</v>
      </c>
      <c r="H1126" s="104">
        <v>46.68</v>
      </c>
      <c r="I1126" s="95">
        <v>0.15</v>
      </c>
      <c r="J1126" s="110">
        <f t="shared" si="18"/>
        <v>39.677999999999997</v>
      </c>
    </row>
    <row r="1127" spans="1:10" ht="15.75" x14ac:dyDescent="0.25">
      <c r="A1127" s="92">
        <v>1123</v>
      </c>
      <c r="B1127" s="92" t="s">
        <v>1324</v>
      </c>
      <c r="C1127" s="92" t="s">
        <v>5023</v>
      </c>
      <c r="D1127" s="92" t="s">
        <v>5416</v>
      </c>
      <c r="E1127" s="92" t="s">
        <v>117</v>
      </c>
      <c r="F1127" s="92" t="s">
        <v>8080</v>
      </c>
      <c r="G1127" s="92">
        <v>1</v>
      </c>
      <c r="H1127" s="104">
        <v>46.68</v>
      </c>
      <c r="I1127" s="95">
        <v>0.15</v>
      </c>
      <c r="J1127" s="110">
        <f t="shared" si="18"/>
        <v>39.677999999999997</v>
      </c>
    </row>
    <row r="1128" spans="1:10" ht="15.75" x14ac:dyDescent="0.25">
      <c r="A1128" s="92">
        <v>1124</v>
      </c>
      <c r="B1128" s="92" t="s">
        <v>1324</v>
      </c>
      <c r="C1128" s="92" t="s">
        <v>5023</v>
      </c>
      <c r="D1128" s="92" t="s">
        <v>5416</v>
      </c>
      <c r="E1128" s="92" t="s">
        <v>117</v>
      </c>
      <c r="F1128" s="92" t="s">
        <v>8080</v>
      </c>
      <c r="G1128" s="92">
        <v>1</v>
      </c>
      <c r="H1128" s="104">
        <v>46.68</v>
      </c>
      <c r="I1128" s="95">
        <v>0.15</v>
      </c>
      <c r="J1128" s="110">
        <f t="shared" si="18"/>
        <v>39.677999999999997</v>
      </c>
    </row>
    <row r="1129" spans="1:10" ht="15.75" x14ac:dyDescent="0.25">
      <c r="A1129" s="92">
        <v>1125</v>
      </c>
      <c r="B1129" s="92" t="s">
        <v>1324</v>
      </c>
      <c r="C1129" s="92" t="s">
        <v>5024</v>
      </c>
      <c r="D1129" s="92" t="s">
        <v>5417</v>
      </c>
      <c r="E1129" s="92" t="s">
        <v>117</v>
      </c>
      <c r="F1129" s="92" t="s">
        <v>8080</v>
      </c>
      <c r="G1129" s="92">
        <v>1</v>
      </c>
      <c r="H1129" s="104">
        <v>104.24</v>
      </c>
      <c r="I1129" s="95">
        <v>0.15</v>
      </c>
      <c r="J1129" s="110">
        <f t="shared" si="18"/>
        <v>88.603999999999999</v>
      </c>
    </row>
    <row r="1130" spans="1:10" ht="15.75" x14ac:dyDescent="0.25">
      <c r="A1130" s="92">
        <v>1126</v>
      </c>
      <c r="B1130" s="92" t="s">
        <v>1324</v>
      </c>
      <c r="C1130" s="92" t="s">
        <v>5024</v>
      </c>
      <c r="D1130" s="92" t="s">
        <v>5417</v>
      </c>
      <c r="E1130" s="92" t="s">
        <v>117</v>
      </c>
      <c r="F1130" s="92" t="s">
        <v>8080</v>
      </c>
      <c r="G1130" s="92">
        <v>1</v>
      </c>
      <c r="H1130" s="104">
        <v>104.24</v>
      </c>
      <c r="I1130" s="95">
        <v>0.15</v>
      </c>
      <c r="J1130" s="110">
        <f t="shared" si="18"/>
        <v>88.603999999999999</v>
      </c>
    </row>
    <row r="1131" spans="1:10" ht="15.75" x14ac:dyDescent="0.25">
      <c r="A1131" s="92">
        <v>1127</v>
      </c>
      <c r="B1131" s="92" t="s">
        <v>1324</v>
      </c>
      <c r="C1131" s="92" t="s">
        <v>5024</v>
      </c>
      <c r="D1131" s="92" t="s">
        <v>5417</v>
      </c>
      <c r="E1131" s="92" t="s">
        <v>117</v>
      </c>
      <c r="F1131" s="92" t="s">
        <v>8080</v>
      </c>
      <c r="G1131" s="92">
        <v>1</v>
      </c>
      <c r="H1131" s="104">
        <v>104.24</v>
      </c>
      <c r="I1131" s="95">
        <v>0.15</v>
      </c>
      <c r="J1131" s="110">
        <f t="shared" si="18"/>
        <v>88.603999999999999</v>
      </c>
    </row>
    <row r="1132" spans="1:10" ht="15.75" x14ac:dyDescent="0.25">
      <c r="A1132" s="92">
        <v>1128</v>
      </c>
      <c r="B1132" s="92" t="s">
        <v>1324</v>
      </c>
      <c r="C1132" s="92" t="s">
        <v>5024</v>
      </c>
      <c r="D1132" s="92" t="s">
        <v>5417</v>
      </c>
      <c r="E1132" s="92" t="s">
        <v>117</v>
      </c>
      <c r="F1132" s="92" t="s">
        <v>8080</v>
      </c>
      <c r="G1132" s="92">
        <v>1</v>
      </c>
      <c r="H1132" s="104">
        <v>104.24</v>
      </c>
      <c r="I1132" s="95">
        <v>0.15</v>
      </c>
      <c r="J1132" s="110">
        <f t="shared" si="18"/>
        <v>88.603999999999999</v>
      </c>
    </row>
    <row r="1133" spans="1:10" ht="15.75" x14ac:dyDescent="0.25">
      <c r="A1133" s="92">
        <v>1129</v>
      </c>
      <c r="B1133" s="92" t="s">
        <v>1324</v>
      </c>
      <c r="C1133" s="92" t="s">
        <v>5025</v>
      </c>
      <c r="D1133" s="92" t="s">
        <v>5418</v>
      </c>
      <c r="E1133" s="92" t="s">
        <v>117</v>
      </c>
      <c r="F1133" s="92" t="s">
        <v>8080</v>
      </c>
      <c r="G1133" s="92">
        <v>1</v>
      </c>
      <c r="H1133" s="104">
        <v>50.18</v>
      </c>
      <c r="I1133" s="95">
        <v>0.15</v>
      </c>
      <c r="J1133" s="110">
        <f t="shared" si="18"/>
        <v>42.652999999999999</v>
      </c>
    </row>
    <row r="1134" spans="1:10" ht="15.75" x14ac:dyDescent="0.25">
      <c r="A1134" s="92">
        <v>1130</v>
      </c>
      <c r="B1134" s="92" t="s">
        <v>1324</v>
      </c>
      <c r="C1134" s="92" t="s">
        <v>5025</v>
      </c>
      <c r="D1134" s="92" t="s">
        <v>5418</v>
      </c>
      <c r="E1134" s="92" t="s">
        <v>117</v>
      </c>
      <c r="F1134" s="92" t="s">
        <v>8080</v>
      </c>
      <c r="G1134" s="92">
        <v>1</v>
      </c>
      <c r="H1134" s="104">
        <v>50.18</v>
      </c>
      <c r="I1134" s="95">
        <v>0.15</v>
      </c>
      <c r="J1134" s="110">
        <f t="shared" si="18"/>
        <v>42.652999999999999</v>
      </c>
    </row>
    <row r="1135" spans="1:10" ht="15.75" x14ac:dyDescent="0.25">
      <c r="A1135" s="92">
        <v>1131</v>
      </c>
      <c r="B1135" s="92" t="s">
        <v>1324</v>
      </c>
      <c r="C1135" s="92" t="s">
        <v>5025</v>
      </c>
      <c r="D1135" s="92" t="s">
        <v>5418</v>
      </c>
      <c r="E1135" s="92" t="s">
        <v>117</v>
      </c>
      <c r="F1135" s="92" t="s">
        <v>8080</v>
      </c>
      <c r="G1135" s="92">
        <v>1</v>
      </c>
      <c r="H1135" s="104">
        <v>50.18</v>
      </c>
      <c r="I1135" s="95">
        <v>0.15</v>
      </c>
      <c r="J1135" s="110">
        <f t="shared" si="18"/>
        <v>42.652999999999999</v>
      </c>
    </row>
    <row r="1136" spans="1:10" ht="15.75" x14ac:dyDescent="0.25">
      <c r="A1136" s="92">
        <v>1132</v>
      </c>
      <c r="B1136" s="92" t="s">
        <v>1324</v>
      </c>
      <c r="C1136" s="92" t="s">
        <v>5026</v>
      </c>
      <c r="D1136" s="92" t="s">
        <v>5419</v>
      </c>
      <c r="E1136" s="92" t="s">
        <v>117</v>
      </c>
      <c r="F1136" s="92" t="s">
        <v>8080</v>
      </c>
      <c r="G1136" s="92">
        <v>1</v>
      </c>
      <c r="H1136" s="104">
        <v>163.53</v>
      </c>
      <c r="I1136" s="95">
        <v>0.15</v>
      </c>
      <c r="J1136" s="110">
        <f t="shared" ref="J1136:J1199" si="19">H1136*(1-I1136)</f>
        <v>139.00049999999999</v>
      </c>
    </row>
    <row r="1137" spans="1:10" ht="15.75" x14ac:dyDescent="0.25">
      <c r="A1137" s="92">
        <v>1133</v>
      </c>
      <c r="B1137" s="92" t="s">
        <v>1324</v>
      </c>
      <c r="C1137" s="92" t="s">
        <v>5027</v>
      </c>
      <c r="D1137" s="92" t="s">
        <v>5420</v>
      </c>
      <c r="E1137" s="92" t="s">
        <v>117</v>
      </c>
      <c r="F1137" s="92" t="s">
        <v>8080</v>
      </c>
      <c r="G1137" s="92">
        <v>1</v>
      </c>
      <c r="H1137" s="104">
        <v>1153.31</v>
      </c>
      <c r="I1137" s="95">
        <v>0.15</v>
      </c>
      <c r="J1137" s="110">
        <f t="shared" si="19"/>
        <v>980.31349999999998</v>
      </c>
    </row>
    <row r="1138" spans="1:10" ht="15.75" x14ac:dyDescent="0.25">
      <c r="A1138" s="92">
        <v>1134</v>
      </c>
      <c r="B1138" s="92" t="s">
        <v>1324</v>
      </c>
      <c r="C1138" s="92" t="s">
        <v>5027</v>
      </c>
      <c r="D1138" s="92" t="s">
        <v>5420</v>
      </c>
      <c r="E1138" s="92" t="s">
        <v>117</v>
      </c>
      <c r="F1138" s="92" t="s">
        <v>8080</v>
      </c>
      <c r="G1138" s="92">
        <v>1</v>
      </c>
      <c r="H1138" s="104">
        <v>1153.31</v>
      </c>
      <c r="I1138" s="95">
        <v>0.15</v>
      </c>
      <c r="J1138" s="110">
        <f t="shared" si="19"/>
        <v>980.31349999999998</v>
      </c>
    </row>
    <row r="1139" spans="1:10" ht="15.75" x14ac:dyDescent="0.25">
      <c r="A1139" s="92">
        <v>1135</v>
      </c>
      <c r="B1139" s="92" t="s">
        <v>1324</v>
      </c>
      <c r="C1139" s="92" t="s">
        <v>5027</v>
      </c>
      <c r="D1139" s="92" t="s">
        <v>5420</v>
      </c>
      <c r="E1139" s="92" t="s">
        <v>117</v>
      </c>
      <c r="F1139" s="92" t="s">
        <v>8080</v>
      </c>
      <c r="G1139" s="92">
        <v>1</v>
      </c>
      <c r="H1139" s="104">
        <v>1153.31</v>
      </c>
      <c r="I1139" s="95">
        <v>0.15</v>
      </c>
      <c r="J1139" s="110">
        <f t="shared" si="19"/>
        <v>980.31349999999998</v>
      </c>
    </row>
    <row r="1140" spans="1:10" ht="15.75" x14ac:dyDescent="0.25">
      <c r="A1140" s="92">
        <v>1136</v>
      </c>
      <c r="B1140" s="92" t="s">
        <v>1324</v>
      </c>
      <c r="C1140" s="92" t="s">
        <v>5027</v>
      </c>
      <c r="D1140" s="92" t="s">
        <v>5420</v>
      </c>
      <c r="E1140" s="92" t="s">
        <v>117</v>
      </c>
      <c r="F1140" s="92" t="s">
        <v>8080</v>
      </c>
      <c r="G1140" s="92">
        <v>1</v>
      </c>
      <c r="H1140" s="104">
        <v>1153.31</v>
      </c>
      <c r="I1140" s="95">
        <v>0.15</v>
      </c>
      <c r="J1140" s="110">
        <f t="shared" si="19"/>
        <v>980.31349999999998</v>
      </c>
    </row>
    <row r="1141" spans="1:10" ht="15.75" x14ac:dyDescent="0.25">
      <c r="A1141" s="92">
        <v>1137</v>
      </c>
      <c r="B1141" s="92" t="s">
        <v>1324</v>
      </c>
      <c r="C1141" s="92" t="s">
        <v>5028</v>
      </c>
      <c r="D1141" s="92" t="s">
        <v>5421</v>
      </c>
      <c r="E1141" s="92" t="s">
        <v>117</v>
      </c>
      <c r="F1141" s="92" t="s">
        <v>8080</v>
      </c>
      <c r="G1141" s="92">
        <v>1</v>
      </c>
      <c r="H1141" s="104">
        <v>43.1</v>
      </c>
      <c r="I1141" s="95">
        <v>0.15</v>
      </c>
      <c r="J1141" s="110">
        <f t="shared" si="19"/>
        <v>36.634999999999998</v>
      </c>
    </row>
    <row r="1142" spans="1:10" ht="15.75" x14ac:dyDescent="0.25">
      <c r="A1142" s="92">
        <v>1138</v>
      </c>
      <c r="B1142" s="92" t="s">
        <v>1324</v>
      </c>
      <c r="C1142" s="92" t="s">
        <v>5029</v>
      </c>
      <c r="D1142" s="92" t="s">
        <v>5422</v>
      </c>
      <c r="E1142" s="92" t="s">
        <v>117</v>
      </c>
      <c r="F1142" s="92" t="s">
        <v>8080</v>
      </c>
      <c r="G1142" s="92">
        <v>1</v>
      </c>
      <c r="H1142" s="104">
        <v>279.24</v>
      </c>
      <c r="I1142" s="95">
        <v>0.15</v>
      </c>
      <c r="J1142" s="110">
        <f t="shared" si="19"/>
        <v>237.35400000000001</v>
      </c>
    </row>
    <row r="1143" spans="1:10" ht="15.75" x14ac:dyDescent="0.25">
      <c r="A1143" s="92">
        <v>1139</v>
      </c>
      <c r="B1143" s="92" t="s">
        <v>1324</v>
      </c>
      <c r="C1143" s="92" t="s">
        <v>5029</v>
      </c>
      <c r="D1143" s="92" t="s">
        <v>5422</v>
      </c>
      <c r="E1143" s="92" t="s">
        <v>117</v>
      </c>
      <c r="F1143" s="92" t="s">
        <v>8080</v>
      </c>
      <c r="G1143" s="92">
        <v>1</v>
      </c>
      <c r="H1143" s="104">
        <v>279.24</v>
      </c>
      <c r="I1143" s="95">
        <v>0.15</v>
      </c>
      <c r="J1143" s="110">
        <f t="shared" si="19"/>
        <v>237.35400000000001</v>
      </c>
    </row>
    <row r="1144" spans="1:10" ht="15.75" x14ac:dyDescent="0.25">
      <c r="A1144" s="92">
        <v>1140</v>
      </c>
      <c r="B1144" s="92" t="s">
        <v>1324</v>
      </c>
      <c r="C1144" s="92" t="s">
        <v>5030</v>
      </c>
      <c r="D1144" s="92" t="s">
        <v>5423</v>
      </c>
      <c r="E1144" s="92" t="s">
        <v>117</v>
      </c>
      <c r="F1144" s="92" t="s">
        <v>8080</v>
      </c>
      <c r="G1144" s="92">
        <v>1</v>
      </c>
      <c r="H1144" s="104">
        <v>277.13</v>
      </c>
      <c r="I1144" s="95">
        <v>0.15</v>
      </c>
      <c r="J1144" s="110">
        <f t="shared" si="19"/>
        <v>235.56049999999999</v>
      </c>
    </row>
    <row r="1145" spans="1:10" ht="15.75" x14ac:dyDescent="0.25">
      <c r="A1145" s="92">
        <v>1141</v>
      </c>
      <c r="B1145" s="92" t="s">
        <v>1324</v>
      </c>
      <c r="C1145" s="92" t="s">
        <v>5030</v>
      </c>
      <c r="D1145" s="92" t="s">
        <v>5423</v>
      </c>
      <c r="E1145" s="92" t="s">
        <v>117</v>
      </c>
      <c r="F1145" s="92" t="s">
        <v>8080</v>
      </c>
      <c r="G1145" s="92">
        <v>1</v>
      </c>
      <c r="H1145" s="104">
        <v>277.13</v>
      </c>
      <c r="I1145" s="95">
        <v>0.15</v>
      </c>
      <c r="J1145" s="110">
        <f t="shared" si="19"/>
        <v>235.56049999999999</v>
      </c>
    </row>
    <row r="1146" spans="1:10" ht="15.75" x14ac:dyDescent="0.25">
      <c r="A1146" s="92">
        <v>1142</v>
      </c>
      <c r="B1146" s="92" t="s">
        <v>1324</v>
      </c>
      <c r="C1146" s="92" t="s">
        <v>5037</v>
      </c>
      <c r="D1146" s="92" t="s">
        <v>5424</v>
      </c>
      <c r="E1146" s="92" t="s">
        <v>117</v>
      </c>
      <c r="F1146" s="92" t="s">
        <v>8080</v>
      </c>
      <c r="G1146" s="92">
        <v>1</v>
      </c>
      <c r="H1146" s="104">
        <v>749.02</v>
      </c>
      <c r="I1146" s="95">
        <v>0.15</v>
      </c>
      <c r="J1146" s="110">
        <f t="shared" si="19"/>
        <v>636.66699999999992</v>
      </c>
    </row>
    <row r="1147" spans="1:10" ht="15.75" x14ac:dyDescent="0.25">
      <c r="A1147" s="92">
        <v>1143</v>
      </c>
      <c r="B1147" s="92" t="s">
        <v>1324</v>
      </c>
      <c r="C1147" s="92" t="s">
        <v>5037</v>
      </c>
      <c r="D1147" s="92" t="s">
        <v>5424</v>
      </c>
      <c r="E1147" s="92" t="s">
        <v>117</v>
      </c>
      <c r="F1147" s="92" t="s">
        <v>8080</v>
      </c>
      <c r="G1147" s="92">
        <v>1</v>
      </c>
      <c r="H1147" s="104">
        <v>749.02</v>
      </c>
      <c r="I1147" s="95">
        <v>0.15</v>
      </c>
      <c r="J1147" s="110">
        <f t="shared" si="19"/>
        <v>636.66699999999992</v>
      </c>
    </row>
    <row r="1148" spans="1:10" ht="15.75" x14ac:dyDescent="0.25">
      <c r="A1148" s="92">
        <v>1144</v>
      </c>
      <c r="B1148" s="92" t="s">
        <v>1324</v>
      </c>
      <c r="C1148" s="92" t="s">
        <v>5037</v>
      </c>
      <c r="D1148" s="92" t="s">
        <v>5424</v>
      </c>
      <c r="E1148" s="92" t="s">
        <v>117</v>
      </c>
      <c r="F1148" s="92" t="s">
        <v>8080</v>
      </c>
      <c r="G1148" s="92">
        <v>1</v>
      </c>
      <c r="H1148" s="104">
        <v>749.02</v>
      </c>
      <c r="I1148" s="95">
        <v>0.15</v>
      </c>
      <c r="J1148" s="110">
        <f t="shared" si="19"/>
        <v>636.66699999999992</v>
      </c>
    </row>
    <row r="1149" spans="1:10" ht="15.75" x14ac:dyDescent="0.25">
      <c r="A1149" s="92">
        <v>1145</v>
      </c>
      <c r="B1149" s="92" t="s">
        <v>1324</v>
      </c>
      <c r="C1149" s="92" t="s">
        <v>5038</v>
      </c>
      <c r="D1149" s="92" t="s">
        <v>5425</v>
      </c>
      <c r="E1149" s="92" t="s">
        <v>117</v>
      </c>
      <c r="F1149" s="92" t="s">
        <v>8080</v>
      </c>
      <c r="G1149" s="92">
        <v>1</v>
      </c>
      <c r="H1149" s="104">
        <v>568</v>
      </c>
      <c r="I1149" s="95">
        <v>0.15</v>
      </c>
      <c r="J1149" s="110">
        <f t="shared" si="19"/>
        <v>482.8</v>
      </c>
    </row>
    <row r="1150" spans="1:10" ht="15.75" x14ac:dyDescent="0.25">
      <c r="A1150" s="92">
        <v>1146</v>
      </c>
      <c r="B1150" s="92" t="s">
        <v>1324</v>
      </c>
      <c r="C1150" s="92" t="s">
        <v>5038</v>
      </c>
      <c r="D1150" s="92" t="s">
        <v>5425</v>
      </c>
      <c r="E1150" s="92" t="s">
        <v>117</v>
      </c>
      <c r="F1150" s="92" t="s">
        <v>8080</v>
      </c>
      <c r="G1150" s="92">
        <v>1</v>
      </c>
      <c r="H1150" s="104">
        <v>568</v>
      </c>
      <c r="I1150" s="95">
        <v>0.15</v>
      </c>
      <c r="J1150" s="110">
        <f t="shared" si="19"/>
        <v>482.8</v>
      </c>
    </row>
    <row r="1151" spans="1:10" ht="15.75" x14ac:dyDescent="0.25">
      <c r="A1151" s="92">
        <v>1147</v>
      </c>
      <c r="B1151" s="92" t="s">
        <v>1324</v>
      </c>
      <c r="C1151" s="92" t="s">
        <v>5038</v>
      </c>
      <c r="D1151" s="92" t="s">
        <v>5425</v>
      </c>
      <c r="E1151" s="92" t="s">
        <v>117</v>
      </c>
      <c r="F1151" s="92" t="s">
        <v>8080</v>
      </c>
      <c r="G1151" s="92">
        <v>1</v>
      </c>
      <c r="H1151" s="104">
        <v>568</v>
      </c>
      <c r="I1151" s="95">
        <v>0.15</v>
      </c>
      <c r="J1151" s="110">
        <f t="shared" si="19"/>
        <v>482.8</v>
      </c>
    </row>
    <row r="1152" spans="1:10" ht="15.75" x14ac:dyDescent="0.25">
      <c r="A1152" s="92">
        <v>1148</v>
      </c>
      <c r="B1152" s="92" t="s">
        <v>1324</v>
      </c>
      <c r="C1152" s="92" t="s">
        <v>5040</v>
      </c>
      <c r="D1152" s="92" t="s">
        <v>5426</v>
      </c>
      <c r="E1152" s="92" t="s">
        <v>117</v>
      </c>
      <c r="F1152" s="92" t="s">
        <v>8080</v>
      </c>
      <c r="G1152" s="92">
        <v>1</v>
      </c>
      <c r="H1152" s="104">
        <v>2077.27</v>
      </c>
      <c r="I1152" s="95">
        <v>0.15</v>
      </c>
      <c r="J1152" s="110">
        <f t="shared" si="19"/>
        <v>1765.6795</v>
      </c>
    </row>
    <row r="1153" spans="1:10" ht="15.75" x14ac:dyDescent="0.25">
      <c r="A1153" s="92">
        <v>1149</v>
      </c>
      <c r="B1153" s="92" t="s">
        <v>1324</v>
      </c>
      <c r="C1153" s="92" t="s">
        <v>5044</v>
      </c>
      <c r="D1153" s="92" t="s">
        <v>5427</v>
      </c>
      <c r="E1153" s="92" t="s">
        <v>117</v>
      </c>
      <c r="F1153" s="92" t="s">
        <v>8080</v>
      </c>
      <c r="G1153" s="92">
        <v>1</v>
      </c>
      <c r="H1153" s="104">
        <v>650.38</v>
      </c>
      <c r="I1153" s="95">
        <v>0.15</v>
      </c>
      <c r="J1153" s="110">
        <f t="shared" si="19"/>
        <v>552.82299999999998</v>
      </c>
    </row>
    <row r="1154" spans="1:10" ht="15.75" x14ac:dyDescent="0.25">
      <c r="A1154" s="92">
        <v>1150</v>
      </c>
      <c r="B1154" s="92" t="s">
        <v>1324</v>
      </c>
      <c r="C1154" s="92" t="s">
        <v>5047</v>
      </c>
      <c r="D1154" s="92" t="s">
        <v>5428</v>
      </c>
      <c r="E1154" s="92" t="s">
        <v>117</v>
      </c>
      <c r="F1154" s="92" t="s">
        <v>8080</v>
      </c>
      <c r="G1154" s="92">
        <v>1</v>
      </c>
      <c r="H1154" s="104">
        <v>466.1</v>
      </c>
      <c r="I1154" s="95">
        <v>0.15</v>
      </c>
      <c r="J1154" s="110">
        <f t="shared" si="19"/>
        <v>396.185</v>
      </c>
    </row>
    <row r="1155" spans="1:10" ht="15.75" x14ac:dyDescent="0.25">
      <c r="A1155" s="92">
        <v>1151</v>
      </c>
      <c r="B1155" s="92" t="s">
        <v>1324</v>
      </c>
      <c r="C1155" s="92" t="s">
        <v>5048</v>
      </c>
      <c r="D1155" s="92" t="s">
        <v>5429</v>
      </c>
      <c r="E1155" s="92" t="s">
        <v>117</v>
      </c>
      <c r="F1155" s="92" t="s">
        <v>8080</v>
      </c>
      <c r="G1155" s="92">
        <v>1</v>
      </c>
      <c r="H1155" s="104">
        <v>488.8</v>
      </c>
      <c r="I1155" s="95">
        <v>0.15</v>
      </c>
      <c r="J1155" s="110">
        <f t="shared" si="19"/>
        <v>415.48</v>
      </c>
    </row>
    <row r="1156" spans="1:10" ht="15.75" x14ac:dyDescent="0.25">
      <c r="A1156" s="92">
        <v>1152</v>
      </c>
      <c r="B1156" s="92" t="s">
        <v>1324</v>
      </c>
      <c r="C1156" s="92" t="s">
        <v>5049</v>
      </c>
      <c r="D1156" s="92" t="s">
        <v>5430</v>
      </c>
      <c r="E1156" s="92" t="s">
        <v>117</v>
      </c>
      <c r="F1156" s="92" t="s">
        <v>8080</v>
      </c>
      <c r="G1156" s="92">
        <v>1</v>
      </c>
      <c r="H1156" s="104">
        <v>494.3</v>
      </c>
      <c r="I1156" s="95">
        <v>0.15</v>
      </c>
      <c r="J1156" s="110">
        <f t="shared" si="19"/>
        <v>420.15499999999997</v>
      </c>
    </row>
    <row r="1157" spans="1:10" ht="15.75" x14ac:dyDescent="0.25">
      <c r="A1157" s="92">
        <v>1153</v>
      </c>
      <c r="B1157" s="92" t="s">
        <v>1324</v>
      </c>
      <c r="C1157" s="92" t="s">
        <v>5050</v>
      </c>
      <c r="D1157" s="92" t="s">
        <v>5431</v>
      </c>
      <c r="E1157" s="92" t="s">
        <v>117</v>
      </c>
      <c r="F1157" s="92" t="s">
        <v>8080</v>
      </c>
      <c r="G1157" s="92">
        <v>1</v>
      </c>
      <c r="H1157" s="104">
        <v>511.6</v>
      </c>
      <c r="I1157" s="95">
        <v>0.15</v>
      </c>
      <c r="J1157" s="110">
        <f t="shared" si="19"/>
        <v>434.86</v>
      </c>
    </row>
    <row r="1158" spans="1:10" ht="15.75" x14ac:dyDescent="0.25">
      <c r="A1158" s="92">
        <v>1154</v>
      </c>
      <c r="B1158" s="92" t="s">
        <v>1324</v>
      </c>
      <c r="C1158" s="92" t="s">
        <v>5051</v>
      </c>
      <c r="D1158" s="92" t="s">
        <v>5432</v>
      </c>
      <c r="E1158" s="92" t="s">
        <v>117</v>
      </c>
      <c r="F1158" s="92" t="s">
        <v>8080</v>
      </c>
      <c r="G1158" s="92">
        <v>1</v>
      </c>
      <c r="H1158" s="104">
        <v>89</v>
      </c>
      <c r="I1158" s="95">
        <v>0.15</v>
      </c>
      <c r="J1158" s="110">
        <f t="shared" si="19"/>
        <v>75.649999999999991</v>
      </c>
    </row>
    <row r="1159" spans="1:10" ht="15.75" x14ac:dyDescent="0.25">
      <c r="A1159" s="92">
        <v>1155</v>
      </c>
      <c r="B1159" s="92" t="s">
        <v>1324</v>
      </c>
      <c r="C1159" s="92" t="s">
        <v>5052</v>
      </c>
      <c r="D1159" s="92" t="s">
        <v>5433</v>
      </c>
      <c r="E1159" s="92" t="s">
        <v>117</v>
      </c>
      <c r="F1159" s="92" t="s">
        <v>8080</v>
      </c>
      <c r="G1159" s="92">
        <v>1</v>
      </c>
      <c r="H1159" s="104">
        <v>650.38</v>
      </c>
      <c r="I1159" s="95">
        <v>0.15</v>
      </c>
      <c r="J1159" s="110">
        <f t="shared" si="19"/>
        <v>552.82299999999998</v>
      </c>
    </row>
    <row r="1160" spans="1:10" ht="15.75" x14ac:dyDescent="0.25">
      <c r="A1160" s="92">
        <v>1156</v>
      </c>
      <c r="B1160" s="92" t="s">
        <v>1324</v>
      </c>
      <c r="C1160" s="92" t="s">
        <v>5052</v>
      </c>
      <c r="D1160" s="92" t="s">
        <v>5433</v>
      </c>
      <c r="E1160" s="92" t="s">
        <v>117</v>
      </c>
      <c r="F1160" s="92" t="s">
        <v>8080</v>
      </c>
      <c r="G1160" s="92">
        <v>1</v>
      </c>
      <c r="H1160" s="104">
        <v>650.38</v>
      </c>
      <c r="I1160" s="95">
        <v>0.15</v>
      </c>
      <c r="J1160" s="110">
        <f t="shared" si="19"/>
        <v>552.82299999999998</v>
      </c>
    </row>
    <row r="1161" spans="1:10" ht="15.75" x14ac:dyDescent="0.25">
      <c r="A1161" s="92">
        <v>1157</v>
      </c>
      <c r="B1161" s="92" t="s">
        <v>1324</v>
      </c>
      <c r="C1161" s="92" t="s">
        <v>5052</v>
      </c>
      <c r="D1161" s="92" t="s">
        <v>5433</v>
      </c>
      <c r="E1161" s="92" t="s">
        <v>117</v>
      </c>
      <c r="F1161" s="92" t="s">
        <v>8080</v>
      </c>
      <c r="G1161" s="92">
        <v>1</v>
      </c>
      <c r="H1161" s="104">
        <v>650.38</v>
      </c>
      <c r="I1161" s="95">
        <v>0.15</v>
      </c>
      <c r="J1161" s="110">
        <f t="shared" si="19"/>
        <v>552.82299999999998</v>
      </c>
    </row>
    <row r="1162" spans="1:10" ht="15.75" x14ac:dyDescent="0.25">
      <c r="A1162" s="92">
        <v>1158</v>
      </c>
      <c r="B1162" s="92" t="s">
        <v>1324</v>
      </c>
      <c r="C1162" s="92" t="s">
        <v>5052</v>
      </c>
      <c r="D1162" s="92" t="s">
        <v>5433</v>
      </c>
      <c r="E1162" s="92" t="s">
        <v>117</v>
      </c>
      <c r="F1162" s="92" t="s">
        <v>8080</v>
      </c>
      <c r="G1162" s="92">
        <v>1</v>
      </c>
      <c r="H1162" s="104">
        <v>650.38</v>
      </c>
      <c r="I1162" s="95">
        <v>0.15</v>
      </c>
      <c r="J1162" s="110">
        <f t="shared" si="19"/>
        <v>552.82299999999998</v>
      </c>
    </row>
    <row r="1163" spans="1:10" ht="15.75" x14ac:dyDescent="0.25">
      <c r="A1163" s="92">
        <v>1159</v>
      </c>
      <c r="B1163" s="92" t="s">
        <v>1324</v>
      </c>
      <c r="C1163" s="92" t="s">
        <v>5052</v>
      </c>
      <c r="D1163" s="92" t="s">
        <v>5433</v>
      </c>
      <c r="E1163" s="92" t="s">
        <v>117</v>
      </c>
      <c r="F1163" s="92" t="s">
        <v>8080</v>
      </c>
      <c r="G1163" s="92">
        <v>1</v>
      </c>
      <c r="H1163" s="104">
        <v>650.38</v>
      </c>
      <c r="I1163" s="95">
        <v>0.15</v>
      </c>
      <c r="J1163" s="110">
        <f t="shared" si="19"/>
        <v>552.82299999999998</v>
      </c>
    </row>
    <row r="1164" spans="1:10" ht="15.75" x14ac:dyDescent="0.25">
      <c r="A1164" s="92">
        <v>1160</v>
      </c>
      <c r="B1164" s="92" t="s">
        <v>1324</v>
      </c>
      <c r="C1164" s="92" t="s">
        <v>5053</v>
      </c>
      <c r="D1164" s="92" t="s">
        <v>5427</v>
      </c>
      <c r="E1164" s="92" t="s">
        <v>117</v>
      </c>
      <c r="F1164" s="92" t="s">
        <v>8080</v>
      </c>
      <c r="G1164" s="92">
        <v>1</v>
      </c>
      <c r="H1164" s="104">
        <v>650.38</v>
      </c>
      <c r="I1164" s="95">
        <v>0.15</v>
      </c>
      <c r="J1164" s="110">
        <f t="shared" si="19"/>
        <v>552.82299999999998</v>
      </c>
    </row>
    <row r="1165" spans="1:10" ht="15.75" x14ac:dyDescent="0.25">
      <c r="A1165" s="92">
        <v>1161</v>
      </c>
      <c r="B1165" s="92" t="s">
        <v>1324</v>
      </c>
      <c r="C1165" s="92" t="s">
        <v>5053</v>
      </c>
      <c r="D1165" s="92" t="s">
        <v>5427</v>
      </c>
      <c r="E1165" s="92" t="s">
        <v>117</v>
      </c>
      <c r="F1165" s="92" t="s">
        <v>8080</v>
      </c>
      <c r="G1165" s="92">
        <v>1</v>
      </c>
      <c r="H1165" s="104">
        <v>650.38</v>
      </c>
      <c r="I1165" s="95">
        <v>0.15</v>
      </c>
      <c r="J1165" s="110">
        <f t="shared" si="19"/>
        <v>552.82299999999998</v>
      </c>
    </row>
    <row r="1166" spans="1:10" ht="15.75" x14ac:dyDescent="0.25">
      <c r="A1166" s="92">
        <v>1162</v>
      </c>
      <c r="B1166" s="92" t="s">
        <v>1324</v>
      </c>
      <c r="C1166" s="92" t="s">
        <v>5053</v>
      </c>
      <c r="D1166" s="92" t="s">
        <v>5427</v>
      </c>
      <c r="E1166" s="92" t="s">
        <v>117</v>
      </c>
      <c r="F1166" s="92" t="s">
        <v>8080</v>
      </c>
      <c r="G1166" s="92">
        <v>1</v>
      </c>
      <c r="H1166" s="104">
        <v>650.38</v>
      </c>
      <c r="I1166" s="95">
        <v>0.15</v>
      </c>
      <c r="J1166" s="110">
        <f t="shared" si="19"/>
        <v>552.82299999999998</v>
      </c>
    </row>
    <row r="1167" spans="1:10" ht="15.75" x14ac:dyDescent="0.25">
      <c r="A1167" s="92">
        <v>1163</v>
      </c>
      <c r="B1167" s="92" t="s">
        <v>1324</v>
      </c>
      <c r="C1167" s="92" t="s">
        <v>5053</v>
      </c>
      <c r="D1167" s="92" t="s">
        <v>5427</v>
      </c>
      <c r="E1167" s="92" t="s">
        <v>117</v>
      </c>
      <c r="F1167" s="92" t="s">
        <v>8080</v>
      </c>
      <c r="G1167" s="92">
        <v>1</v>
      </c>
      <c r="H1167" s="104">
        <v>650.38</v>
      </c>
      <c r="I1167" s="95">
        <v>0.15</v>
      </c>
      <c r="J1167" s="110">
        <f t="shared" si="19"/>
        <v>552.82299999999998</v>
      </c>
    </row>
    <row r="1168" spans="1:10" ht="15.75" x14ac:dyDescent="0.25">
      <c r="A1168" s="92">
        <v>1164</v>
      </c>
      <c r="B1168" s="92" t="s">
        <v>1324</v>
      </c>
      <c r="C1168" s="92" t="s">
        <v>5053</v>
      </c>
      <c r="D1168" s="92" t="s">
        <v>5427</v>
      </c>
      <c r="E1168" s="92" t="s">
        <v>117</v>
      </c>
      <c r="F1168" s="92" t="s">
        <v>8080</v>
      </c>
      <c r="G1168" s="92">
        <v>1</v>
      </c>
      <c r="H1168" s="104">
        <v>650.38</v>
      </c>
      <c r="I1168" s="95">
        <v>0.15</v>
      </c>
      <c r="J1168" s="110">
        <f t="shared" si="19"/>
        <v>552.82299999999998</v>
      </c>
    </row>
    <row r="1169" spans="1:10" ht="15.75" x14ac:dyDescent="0.25">
      <c r="A1169" s="92">
        <v>1165</v>
      </c>
      <c r="B1169" s="92" t="s">
        <v>1324</v>
      </c>
      <c r="C1169" s="92" t="s">
        <v>5053</v>
      </c>
      <c r="D1169" s="92" t="s">
        <v>5427</v>
      </c>
      <c r="E1169" s="92" t="s">
        <v>117</v>
      </c>
      <c r="F1169" s="92" t="s">
        <v>8080</v>
      </c>
      <c r="G1169" s="92">
        <v>1</v>
      </c>
      <c r="H1169" s="104">
        <v>650.38</v>
      </c>
      <c r="I1169" s="95">
        <v>0.15</v>
      </c>
      <c r="J1169" s="110">
        <f t="shared" si="19"/>
        <v>552.82299999999998</v>
      </c>
    </row>
    <row r="1170" spans="1:10" ht="15.75" x14ac:dyDescent="0.25">
      <c r="A1170" s="92">
        <v>1166</v>
      </c>
      <c r="B1170" s="92" t="s">
        <v>1324</v>
      </c>
      <c r="C1170" s="92" t="s">
        <v>5053</v>
      </c>
      <c r="D1170" s="92" t="s">
        <v>5427</v>
      </c>
      <c r="E1170" s="92" t="s">
        <v>117</v>
      </c>
      <c r="F1170" s="92" t="s">
        <v>8080</v>
      </c>
      <c r="G1170" s="92">
        <v>1</v>
      </c>
      <c r="H1170" s="104">
        <v>650.38</v>
      </c>
      <c r="I1170" s="95">
        <v>0.15</v>
      </c>
      <c r="J1170" s="110">
        <f t="shared" si="19"/>
        <v>552.82299999999998</v>
      </c>
    </row>
    <row r="1171" spans="1:10" ht="15.75" x14ac:dyDescent="0.25">
      <c r="A1171" s="92">
        <v>1167</v>
      </c>
      <c r="B1171" s="92" t="s">
        <v>1324</v>
      </c>
      <c r="C1171" s="92" t="s">
        <v>5053</v>
      </c>
      <c r="D1171" s="92" t="s">
        <v>5427</v>
      </c>
      <c r="E1171" s="92" t="s">
        <v>117</v>
      </c>
      <c r="F1171" s="92" t="s">
        <v>8080</v>
      </c>
      <c r="G1171" s="92">
        <v>1</v>
      </c>
      <c r="H1171" s="104">
        <v>650.38</v>
      </c>
      <c r="I1171" s="95">
        <v>0.15</v>
      </c>
      <c r="J1171" s="110">
        <f t="shared" si="19"/>
        <v>552.82299999999998</v>
      </c>
    </row>
    <row r="1172" spans="1:10" ht="15.75" x14ac:dyDescent="0.25">
      <c r="A1172" s="92">
        <v>1168</v>
      </c>
      <c r="B1172" s="92" t="s">
        <v>1324</v>
      </c>
      <c r="C1172" s="92" t="s">
        <v>5053</v>
      </c>
      <c r="D1172" s="92" t="s">
        <v>5427</v>
      </c>
      <c r="E1172" s="92" t="s">
        <v>117</v>
      </c>
      <c r="F1172" s="92" t="s">
        <v>8080</v>
      </c>
      <c r="G1172" s="92">
        <v>1</v>
      </c>
      <c r="H1172" s="104">
        <v>650.38</v>
      </c>
      <c r="I1172" s="95">
        <v>0.15</v>
      </c>
      <c r="J1172" s="110">
        <f t="shared" si="19"/>
        <v>552.82299999999998</v>
      </c>
    </row>
    <row r="1173" spans="1:10" ht="15.75" x14ac:dyDescent="0.25">
      <c r="A1173" s="92">
        <v>1169</v>
      </c>
      <c r="B1173" s="92" t="s">
        <v>1324</v>
      </c>
      <c r="C1173" s="92" t="s">
        <v>5054</v>
      </c>
      <c r="D1173" s="92" t="s">
        <v>5434</v>
      </c>
      <c r="E1173" s="92" t="s">
        <v>117</v>
      </c>
      <c r="F1173" s="92" t="s">
        <v>8080</v>
      </c>
      <c r="G1173" s="92">
        <v>1</v>
      </c>
      <c r="H1173" s="104">
        <v>185</v>
      </c>
      <c r="I1173" s="95">
        <v>0.15</v>
      </c>
      <c r="J1173" s="110">
        <f t="shared" si="19"/>
        <v>157.25</v>
      </c>
    </row>
    <row r="1174" spans="1:10" ht="15.75" x14ac:dyDescent="0.25">
      <c r="A1174" s="92">
        <v>1170</v>
      </c>
      <c r="B1174" s="92" t="s">
        <v>1324</v>
      </c>
      <c r="C1174" s="92" t="s">
        <v>5054</v>
      </c>
      <c r="D1174" s="92" t="s">
        <v>5434</v>
      </c>
      <c r="E1174" s="92" t="s">
        <v>117</v>
      </c>
      <c r="F1174" s="92" t="s">
        <v>8080</v>
      </c>
      <c r="G1174" s="92">
        <v>1</v>
      </c>
      <c r="H1174" s="104">
        <v>185</v>
      </c>
      <c r="I1174" s="95">
        <v>0.15</v>
      </c>
      <c r="J1174" s="110">
        <f t="shared" si="19"/>
        <v>157.25</v>
      </c>
    </row>
    <row r="1175" spans="1:10" ht="31.5" x14ac:dyDescent="0.25">
      <c r="A1175" s="92">
        <v>1171</v>
      </c>
      <c r="B1175" s="92" t="s">
        <v>1324</v>
      </c>
      <c r="C1175" s="92" t="s">
        <v>5055</v>
      </c>
      <c r="D1175" s="92" t="s">
        <v>5435</v>
      </c>
      <c r="E1175" s="92" t="s">
        <v>117</v>
      </c>
      <c r="F1175" s="92" t="s">
        <v>8080</v>
      </c>
      <c r="G1175" s="92">
        <v>1</v>
      </c>
      <c r="H1175" s="104">
        <v>12.95</v>
      </c>
      <c r="I1175" s="95">
        <v>0.15</v>
      </c>
      <c r="J1175" s="110">
        <f t="shared" si="19"/>
        <v>11.007499999999999</v>
      </c>
    </row>
    <row r="1176" spans="1:10" ht="31.5" x14ac:dyDescent="0.25">
      <c r="A1176" s="92">
        <v>1172</v>
      </c>
      <c r="B1176" s="92" t="s">
        <v>1324</v>
      </c>
      <c r="C1176" s="92" t="s">
        <v>5055</v>
      </c>
      <c r="D1176" s="92" t="s">
        <v>5435</v>
      </c>
      <c r="E1176" s="92" t="s">
        <v>117</v>
      </c>
      <c r="F1176" s="92" t="s">
        <v>8080</v>
      </c>
      <c r="G1176" s="92">
        <v>1</v>
      </c>
      <c r="H1176" s="104">
        <v>12.95</v>
      </c>
      <c r="I1176" s="95">
        <v>0.15</v>
      </c>
      <c r="J1176" s="110">
        <f t="shared" si="19"/>
        <v>11.007499999999999</v>
      </c>
    </row>
    <row r="1177" spans="1:10" ht="31.5" x14ac:dyDescent="0.25">
      <c r="A1177" s="92">
        <v>1173</v>
      </c>
      <c r="B1177" s="92" t="s">
        <v>1324</v>
      </c>
      <c r="C1177" s="92" t="s">
        <v>5055</v>
      </c>
      <c r="D1177" s="92" t="s">
        <v>5435</v>
      </c>
      <c r="E1177" s="92" t="s">
        <v>117</v>
      </c>
      <c r="F1177" s="92" t="s">
        <v>8080</v>
      </c>
      <c r="G1177" s="92">
        <v>1</v>
      </c>
      <c r="H1177" s="104">
        <v>12.95</v>
      </c>
      <c r="I1177" s="95">
        <v>0.15</v>
      </c>
      <c r="J1177" s="110">
        <f t="shared" si="19"/>
        <v>11.007499999999999</v>
      </c>
    </row>
    <row r="1178" spans="1:10" ht="31.5" x14ac:dyDescent="0.25">
      <c r="A1178" s="92">
        <v>1174</v>
      </c>
      <c r="B1178" s="92" t="s">
        <v>1324</v>
      </c>
      <c r="C1178" s="92" t="s">
        <v>5055</v>
      </c>
      <c r="D1178" s="92" t="s">
        <v>5435</v>
      </c>
      <c r="E1178" s="92" t="s">
        <v>117</v>
      </c>
      <c r="F1178" s="92" t="s">
        <v>8080</v>
      </c>
      <c r="G1178" s="92">
        <v>1</v>
      </c>
      <c r="H1178" s="104">
        <v>12.95</v>
      </c>
      <c r="I1178" s="95">
        <v>0.15</v>
      </c>
      <c r="J1178" s="110">
        <f t="shared" si="19"/>
        <v>11.007499999999999</v>
      </c>
    </row>
    <row r="1179" spans="1:10" ht="31.5" x14ac:dyDescent="0.25">
      <c r="A1179" s="92">
        <v>1175</v>
      </c>
      <c r="B1179" s="92" t="s">
        <v>1324</v>
      </c>
      <c r="C1179" s="92" t="s">
        <v>5055</v>
      </c>
      <c r="D1179" s="92" t="s">
        <v>5435</v>
      </c>
      <c r="E1179" s="92" t="s">
        <v>117</v>
      </c>
      <c r="F1179" s="92" t="s">
        <v>8080</v>
      </c>
      <c r="G1179" s="92">
        <v>1</v>
      </c>
      <c r="H1179" s="104">
        <v>12.95</v>
      </c>
      <c r="I1179" s="95">
        <v>0.15</v>
      </c>
      <c r="J1179" s="110">
        <f t="shared" si="19"/>
        <v>11.007499999999999</v>
      </c>
    </row>
    <row r="1180" spans="1:10" ht="31.5" x14ac:dyDescent="0.25">
      <c r="A1180" s="92">
        <v>1176</v>
      </c>
      <c r="B1180" s="92" t="s">
        <v>1324</v>
      </c>
      <c r="C1180" s="92" t="s">
        <v>5055</v>
      </c>
      <c r="D1180" s="92" t="s">
        <v>5435</v>
      </c>
      <c r="E1180" s="92" t="s">
        <v>117</v>
      </c>
      <c r="F1180" s="92" t="s">
        <v>8080</v>
      </c>
      <c r="G1180" s="92">
        <v>1</v>
      </c>
      <c r="H1180" s="104">
        <v>12.95</v>
      </c>
      <c r="I1180" s="95">
        <v>0.15</v>
      </c>
      <c r="J1180" s="110">
        <f t="shared" si="19"/>
        <v>11.007499999999999</v>
      </c>
    </row>
    <row r="1181" spans="1:10" ht="31.5" x14ac:dyDescent="0.25">
      <c r="A1181" s="92">
        <v>1177</v>
      </c>
      <c r="B1181" s="92" t="s">
        <v>1324</v>
      </c>
      <c r="C1181" s="92" t="s">
        <v>5055</v>
      </c>
      <c r="D1181" s="92" t="s">
        <v>5435</v>
      </c>
      <c r="E1181" s="92" t="s">
        <v>117</v>
      </c>
      <c r="F1181" s="92" t="s">
        <v>8080</v>
      </c>
      <c r="G1181" s="92">
        <v>1</v>
      </c>
      <c r="H1181" s="104">
        <v>12.95</v>
      </c>
      <c r="I1181" s="95">
        <v>0.15</v>
      </c>
      <c r="J1181" s="110">
        <f t="shared" si="19"/>
        <v>11.007499999999999</v>
      </c>
    </row>
    <row r="1182" spans="1:10" ht="31.5" x14ac:dyDescent="0.25">
      <c r="A1182" s="92">
        <v>1178</v>
      </c>
      <c r="B1182" s="92" t="s">
        <v>1324</v>
      </c>
      <c r="C1182" s="92" t="s">
        <v>5055</v>
      </c>
      <c r="D1182" s="92" t="s">
        <v>5435</v>
      </c>
      <c r="E1182" s="92" t="s">
        <v>117</v>
      </c>
      <c r="F1182" s="92" t="s">
        <v>8080</v>
      </c>
      <c r="G1182" s="92">
        <v>1</v>
      </c>
      <c r="H1182" s="104">
        <v>12.95</v>
      </c>
      <c r="I1182" s="95">
        <v>0.15</v>
      </c>
      <c r="J1182" s="110">
        <f t="shared" si="19"/>
        <v>11.007499999999999</v>
      </c>
    </row>
    <row r="1183" spans="1:10" ht="31.5" x14ac:dyDescent="0.25">
      <c r="A1183" s="92">
        <v>1179</v>
      </c>
      <c r="B1183" s="92" t="s">
        <v>1324</v>
      </c>
      <c r="C1183" s="92" t="s">
        <v>5055</v>
      </c>
      <c r="D1183" s="92" t="s">
        <v>5435</v>
      </c>
      <c r="E1183" s="92" t="s">
        <v>117</v>
      </c>
      <c r="F1183" s="92" t="s">
        <v>8080</v>
      </c>
      <c r="G1183" s="92">
        <v>1</v>
      </c>
      <c r="H1183" s="104">
        <v>12.95</v>
      </c>
      <c r="I1183" s="95">
        <v>0.15</v>
      </c>
      <c r="J1183" s="110">
        <f t="shared" si="19"/>
        <v>11.007499999999999</v>
      </c>
    </row>
    <row r="1184" spans="1:10" ht="31.5" x14ac:dyDescent="0.25">
      <c r="A1184" s="92">
        <v>1180</v>
      </c>
      <c r="B1184" s="92" t="s">
        <v>1324</v>
      </c>
      <c r="C1184" s="92" t="s">
        <v>5055</v>
      </c>
      <c r="D1184" s="92" t="s">
        <v>5435</v>
      </c>
      <c r="E1184" s="92" t="s">
        <v>117</v>
      </c>
      <c r="F1184" s="92" t="s">
        <v>8080</v>
      </c>
      <c r="G1184" s="92">
        <v>1</v>
      </c>
      <c r="H1184" s="104">
        <v>12.95</v>
      </c>
      <c r="I1184" s="95">
        <v>0.15</v>
      </c>
      <c r="J1184" s="110">
        <f t="shared" si="19"/>
        <v>11.007499999999999</v>
      </c>
    </row>
    <row r="1185" spans="1:10" ht="31.5" x14ac:dyDescent="0.25">
      <c r="A1185" s="92">
        <v>1181</v>
      </c>
      <c r="B1185" s="92" t="s">
        <v>1324</v>
      </c>
      <c r="C1185" s="92" t="s">
        <v>5055</v>
      </c>
      <c r="D1185" s="92" t="s">
        <v>5435</v>
      </c>
      <c r="E1185" s="92" t="s">
        <v>117</v>
      </c>
      <c r="F1185" s="92" t="s">
        <v>8080</v>
      </c>
      <c r="G1185" s="92">
        <v>1</v>
      </c>
      <c r="H1185" s="104">
        <v>12.95</v>
      </c>
      <c r="I1185" s="95">
        <v>0.15</v>
      </c>
      <c r="J1185" s="110">
        <f t="shared" si="19"/>
        <v>11.007499999999999</v>
      </c>
    </row>
    <row r="1186" spans="1:10" ht="31.5" x14ac:dyDescent="0.25">
      <c r="A1186" s="92">
        <v>1182</v>
      </c>
      <c r="B1186" s="92" t="s">
        <v>1324</v>
      </c>
      <c r="C1186" s="92" t="s">
        <v>5055</v>
      </c>
      <c r="D1186" s="92" t="s">
        <v>5435</v>
      </c>
      <c r="E1186" s="92" t="s">
        <v>117</v>
      </c>
      <c r="F1186" s="92" t="s">
        <v>8080</v>
      </c>
      <c r="G1186" s="92">
        <v>1</v>
      </c>
      <c r="H1186" s="104">
        <v>12.95</v>
      </c>
      <c r="I1186" s="95">
        <v>0.15</v>
      </c>
      <c r="J1186" s="110">
        <f t="shared" si="19"/>
        <v>11.007499999999999</v>
      </c>
    </row>
    <row r="1187" spans="1:10" ht="31.5" x14ac:dyDescent="0.25">
      <c r="A1187" s="92">
        <v>1183</v>
      </c>
      <c r="B1187" s="92" t="s">
        <v>1324</v>
      </c>
      <c r="C1187" s="92" t="s">
        <v>5055</v>
      </c>
      <c r="D1187" s="92" t="s">
        <v>5435</v>
      </c>
      <c r="E1187" s="92" t="s">
        <v>117</v>
      </c>
      <c r="F1187" s="92" t="s">
        <v>8080</v>
      </c>
      <c r="G1187" s="92">
        <v>1</v>
      </c>
      <c r="H1187" s="104">
        <v>12.95</v>
      </c>
      <c r="I1187" s="95">
        <v>0.15</v>
      </c>
      <c r="J1187" s="110">
        <f t="shared" si="19"/>
        <v>11.007499999999999</v>
      </c>
    </row>
    <row r="1188" spans="1:10" ht="31.5" x14ac:dyDescent="0.25">
      <c r="A1188" s="92">
        <v>1184</v>
      </c>
      <c r="B1188" s="92" t="s">
        <v>1324</v>
      </c>
      <c r="C1188" s="92" t="s">
        <v>5055</v>
      </c>
      <c r="D1188" s="92" t="s">
        <v>5435</v>
      </c>
      <c r="E1188" s="92" t="s">
        <v>117</v>
      </c>
      <c r="F1188" s="92" t="s">
        <v>8080</v>
      </c>
      <c r="G1188" s="92">
        <v>1</v>
      </c>
      <c r="H1188" s="104">
        <v>12.95</v>
      </c>
      <c r="I1188" s="95">
        <v>0.15</v>
      </c>
      <c r="J1188" s="110">
        <f t="shared" si="19"/>
        <v>11.007499999999999</v>
      </c>
    </row>
    <row r="1189" spans="1:10" ht="31.5" x14ac:dyDescent="0.25">
      <c r="A1189" s="92">
        <v>1185</v>
      </c>
      <c r="B1189" s="92" t="s">
        <v>1324</v>
      </c>
      <c r="C1189" s="92" t="s">
        <v>5055</v>
      </c>
      <c r="D1189" s="92" t="s">
        <v>5435</v>
      </c>
      <c r="E1189" s="92" t="s">
        <v>117</v>
      </c>
      <c r="F1189" s="92" t="s">
        <v>8080</v>
      </c>
      <c r="G1189" s="92">
        <v>1</v>
      </c>
      <c r="H1189" s="104">
        <v>12.95</v>
      </c>
      <c r="I1189" s="95">
        <v>0.15</v>
      </c>
      <c r="J1189" s="110">
        <f t="shared" si="19"/>
        <v>11.007499999999999</v>
      </c>
    </row>
    <row r="1190" spans="1:10" ht="31.5" x14ac:dyDescent="0.25">
      <c r="A1190" s="92">
        <v>1186</v>
      </c>
      <c r="B1190" s="92" t="s">
        <v>1324</v>
      </c>
      <c r="C1190" s="92" t="s">
        <v>5055</v>
      </c>
      <c r="D1190" s="92" t="s">
        <v>5435</v>
      </c>
      <c r="E1190" s="92" t="s">
        <v>117</v>
      </c>
      <c r="F1190" s="92" t="s">
        <v>8080</v>
      </c>
      <c r="G1190" s="92">
        <v>1</v>
      </c>
      <c r="H1190" s="104">
        <v>12.95</v>
      </c>
      <c r="I1190" s="95">
        <v>0.15</v>
      </c>
      <c r="J1190" s="110">
        <f t="shared" si="19"/>
        <v>11.007499999999999</v>
      </c>
    </row>
    <row r="1191" spans="1:10" ht="31.5" x14ac:dyDescent="0.25">
      <c r="A1191" s="92">
        <v>1187</v>
      </c>
      <c r="B1191" s="92" t="s">
        <v>1324</v>
      </c>
      <c r="C1191" s="92" t="s">
        <v>5055</v>
      </c>
      <c r="D1191" s="92" t="s">
        <v>5435</v>
      </c>
      <c r="E1191" s="92" t="s">
        <v>117</v>
      </c>
      <c r="F1191" s="92" t="s">
        <v>8080</v>
      </c>
      <c r="G1191" s="92">
        <v>1</v>
      </c>
      <c r="H1191" s="104">
        <v>12.95</v>
      </c>
      <c r="I1191" s="95">
        <v>0.15</v>
      </c>
      <c r="J1191" s="110">
        <f t="shared" si="19"/>
        <v>11.007499999999999</v>
      </c>
    </row>
    <row r="1192" spans="1:10" ht="31.5" x14ac:dyDescent="0.25">
      <c r="A1192" s="92">
        <v>1188</v>
      </c>
      <c r="B1192" s="92" t="s">
        <v>1324</v>
      </c>
      <c r="C1192" s="92" t="s">
        <v>5055</v>
      </c>
      <c r="D1192" s="92" t="s">
        <v>5435</v>
      </c>
      <c r="E1192" s="92" t="s">
        <v>117</v>
      </c>
      <c r="F1192" s="92" t="s">
        <v>8080</v>
      </c>
      <c r="G1192" s="92">
        <v>1</v>
      </c>
      <c r="H1192" s="104">
        <v>12.95</v>
      </c>
      <c r="I1192" s="95">
        <v>0.15</v>
      </c>
      <c r="J1192" s="110">
        <f t="shared" si="19"/>
        <v>11.007499999999999</v>
      </c>
    </row>
    <row r="1193" spans="1:10" ht="31.5" x14ac:dyDescent="0.25">
      <c r="A1193" s="92">
        <v>1189</v>
      </c>
      <c r="B1193" s="92" t="s">
        <v>1324</v>
      </c>
      <c r="C1193" s="92" t="s">
        <v>5055</v>
      </c>
      <c r="D1193" s="92" t="s">
        <v>5435</v>
      </c>
      <c r="E1193" s="92" t="s">
        <v>117</v>
      </c>
      <c r="F1193" s="92" t="s">
        <v>8080</v>
      </c>
      <c r="G1193" s="92">
        <v>1</v>
      </c>
      <c r="H1193" s="104">
        <v>12.95</v>
      </c>
      <c r="I1193" s="95">
        <v>0.15</v>
      </c>
      <c r="J1193" s="110">
        <f t="shared" si="19"/>
        <v>11.007499999999999</v>
      </c>
    </row>
    <row r="1194" spans="1:10" ht="31.5" x14ac:dyDescent="0.25">
      <c r="A1194" s="92">
        <v>1190</v>
      </c>
      <c r="B1194" s="92" t="s">
        <v>1324</v>
      </c>
      <c r="C1194" s="92" t="s">
        <v>5055</v>
      </c>
      <c r="D1194" s="92" t="s">
        <v>5435</v>
      </c>
      <c r="E1194" s="92" t="s">
        <v>117</v>
      </c>
      <c r="F1194" s="92" t="s">
        <v>8080</v>
      </c>
      <c r="G1194" s="92">
        <v>1</v>
      </c>
      <c r="H1194" s="104">
        <v>12.95</v>
      </c>
      <c r="I1194" s="95">
        <v>0.15</v>
      </c>
      <c r="J1194" s="110">
        <f t="shared" si="19"/>
        <v>11.007499999999999</v>
      </c>
    </row>
    <row r="1195" spans="1:10" ht="31.5" x14ac:dyDescent="0.25">
      <c r="A1195" s="92">
        <v>1191</v>
      </c>
      <c r="B1195" s="92" t="s">
        <v>1324</v>
      </c>
      <c r="C1195" s="92" t="s">
        <v>5056</v>
      </c>
      <c r="D1195" s="92" t="s">
        <v>5436</v>
      </c>
      <c r="E1195" s="92" t="s">
        <v>117</v>
      </c>
      <c r="F1195" s="92" t="s">
        <v>8080</v>
      </c>
      <c r="G1195" s="92">
        <v>1</v>
      </c>
      <c r="H1195" s="104">
        <v>40</v>
      </c>
      <c r="I1195" s="95">
        <v>0.15</v>
      </c>
      <c r="J1195" s="110">
        <f t="shared" si="19"/>
        <v>34</v>
      </c>
    </row>
    <row r="1196" spans="1:10" ht="15.75" x14ac:dyDescent="0.25">
      <c r="A1196" s="92">
        <v>1192</v>
      </c>
      <c r="B1196" s="92" t="s">
        <v>1324</v>
      </c>
      <c r="C1196" s="92" t="s">
        <v>5057</v>
      </c>
      <c r="D1196" s="92" t="s">
        <v>5437</v>
      </c>
      <c r="E1196" s="92" t="s">
        <v>117</v>
      </c>
      <c r="F1196" s="92" t="s">
        <v>8080</v>
      </c>
      <c r="G1196" s="92">
        <v>1</v>
      </c>
      <c r="H1196" s="104">
        <v>226.56</v>
      </c>
      <c r="I1196" s="95">
        <v>0.15</v>
      </c>
      <c r="J1196" s="110">
        <f t="shared" si="19"/>
        <v>192.57599999999999</v>
      </c>
    </row>
    <row r="1197" spans="1:10" ht="15.75" x14ac:dyDescent="0.25">
      <c r="A1197" s="92">
        <v>1193</v>
      </c>
      <c r="B1197" s="92" t="s">
        <v>1324</v>
      </c>
      <c r="C1197" s="92" t="s">
        <v>5057</v>
      </c>
      <c r="D1197" s="92" t="s">
        <v>5437</v>
      </c>
      <c r="E1197" s="92" t="s">
        <v>117</v>
      </c>
      <c r="F1197" s="92" t="s">
        <v>8080</v>
      </c>
      <c r="G1197" s="92">
        <v>1</v>
      </c>
      <c r="H1197" s="104">
        <v>226.56</v>
      </c>
      <c r="I1197" s="95">
        <v>0.15</v>
      </c>
      <c r="J1197" s="110">
        <f t="shared" si="19"/>
        <v>192.57599999999999</v>
      </c>
    </row>
    <row r="1198" spans="1:10" ht="15.75" x14ac:dyDescent="0.25">
      <c r="A1198" s="92">
        <v>1194</v>
      </c>
      <c r="B1198" s="92" t="s">
        <v>1324</v>
      </c>
      <c r="C1198" s="92" t="s">
        <v>5058</v>
      </c>
      <c r="D1198" s="92" t="s">
        <v>5320</v>
      </c>
      <c r="E1198" s="92" t="s">
        <v>117</v>
      </c>
      <c r="F1198" s="92" t="s">
        <v>8080</v>
      </c>
      <c r="G1198" s="92">
        <v>1</v>
      </c>
      <c r="H1198" s="104">
        <v>38.5</v>
      </c>
      <c r="I1198" s="95">
        <v>0.15</v>
      </c>
      <c r="J1198" s="110">
        <f t="shared" si="19"/>
        <v>32.725000000000001</v>
      </c>
    </row>
    <row r="1199" spans="1:10" ht="15.75" x14ac:dyDescent="0.25">
      <c r="A1199" s="92">
        <v>1195</v>
      </c>
      <c r="B1199" s="92" t="s">
        <v>1324</v>
      </c>
      <c r="C1199" s="92" t="s">
        <v>5058</v>
      </c>
      <c r="D1199" s="92" t="s">
        <v>5320</v>
      </c>
      <c r="E1199" s="92" t="s">
        <v>117</v>
      </c>
      <c r="F1199" s="92" t="s">
        <v>8080</v>
      </c>
      <c r="G1199" s="92">
        <v>1</v>
      </c>
      <c r="H1199" s="104">
        <v>38.5</v>
      </c>
      <c r="I1199" s="95">
        <v>0.15</v>
      </c>
      <c r="J1199" s="110">
        <f t="shared" si="19"/>
        <v>32.725000000000001</v>
      </c>
    </row>
    <row r="1200" spans="1:10" ht="15.75" x14ac:dyDescent="0.25">
      <c r="A1200" s="92">
        <v>1196</v>
      </c>
      <c r="B1200" s="92" t="s">
        <v>1324</v>
      </c>
      <c r="C1200" s="92" t="s">
        <v>5058</v>
      </c>
      <c r="D1200" s="92" t="s">
        <v>5320</v>
      </c>
      <c r="E1200" s="92" t="s">
        <v>117</v>
      </c>
      <c r="F1200" s="92" t="s">
        <v>8080</v>
      </c>
      <c r="G1200" s="92">
        <v>1</v>
      </c>
      <c r="H1200" s="104">
        <v>38.5</v>
      </c>
      <c r="I1200" s="95">
        <v>0.15</v>
      </c>
      <c r="J1200" s="110">
        <f t="shared" ref="J1200:J1263" si="20">H1200*(1-I1200)</f>
        <v>32.725000000000001</v>
      </c>
    </row>
    <row r="1201" spans="1:10" ht="15.75" x14ac:dyDescent="0.25">
      <c r="A1201" s="92">
        <v>1197</v>
      </c>
      <c r="B1201" s="92" t="s">
        <v>1324</v>
      </c>
      <c r="C1201" s="92" t="s">
        <v>5058</v>
      </c>
      <c r="D1201" s="92" t="s">
        <v>5320</v>
      </c>
      <c r="E1201" s="92" t="s">
        <v>117</v>
      </c>
      <c r="F1201" s="92" t="s">
        <v>8080</v>
      </c>
      <c r="G1201" s="92">
        <v>1</v>
      </c>
      <c r="H1201" s="104">
        <v>38.5</v>
      </c>
      <c r="I1201" s="95">
        <v>0.15</v>
      </c>
      <c r="J1201" s="110">
        <f t="shared" si="20"/>
        <v>32.725000000000001</v>
      </c>
    </row>
    <row r="1202" spans="1:10" ht="15.75" x14ac:dyDescent="0.25">
      <c r="A1202" s="92">
        <v>1198</v>
      </c>
      <c r="B1202" s="92" t="s">
        <v>1324</v>
      </c>
      <c r="C1202" s="92" t="s">
        <v>5058</v>
      </c>
      <c r="D1202" s="92" t="s">
        <v>5320</v>
      </c>
      <c r="E1202" s="92" t="s">
        <v>117</v>
      </c>
      <c r="F1202" s="92" t="s">
        <v>8080</v>
      </c>
      <c r="G1202" s="92">
        <v>1</v>
      </c>
      <c r="H1202" s="104">
        <v>38.5</v>
      </c>
      <c r="I1202" s="95">
        <v>0.15</v>
      </c>
      <c r="J1202" s="110">
        <f t="shared" si="20"/>
        <v>32.725000000000001</v>
      </c>
    </row>
    <row r="1203" spans="1:10" ht="15.75" x14ac:dyDescent="0.25">
      <c r="A1203" s="92">
        <v>1199</v>
      </c>
      <c r="B1203" s="92" t="s">
        <v>1324</v>
      </c>
      <c r="C1203" s="92" t="s">
        <v>5058</v>
      </c>
      <c r="D1203" s="92" t="s">
        <v>5320</v>
      </c>
      <c r="E1203" s="92" t="s">
        <v>117</v>
      </c>
      <c r="F1203" s="92" t="s">
        <v>8080</v>
      </c>
      <c r="G1203" s="92">
        <v>1</v>
      </c>
      <c r="H1203" s="104">
        <v>38.5</v>
      </c>
      <c r="I1203" s="95">
        <v>0.15</v>
      </c>
      <c r="J1203" s="110">
        <f t="shared" si="20"/>
        <v>32.725000000000001</v>
      </c>
    </row>
    <row r="1204" spans="1:10" ht="15.75" x14ac:dyDescent="0.25">
      <c r="A1204" s="92">
        <v>1200</v>
      </c>
      <c r="B1204" s="92" t="s">
        <v>1324</v>
      </c>
      <c r="C1204" s="92" t="s">
        <v>5058</v>
      </c>
      <c r="D1204" s="92" t="s">
        <v>5320</v>
      </c>
      <c r="E1204" s="92" t="s">
        <v>117</v>
      </c>
      <c r="F1204" s="92" t="s">
        <v>8080</v>
      </c>
      <c r="G1204" s="92">
        <v>1</v>
      </c>
      <c r="H1204" s="104">
        <v>38.5</v>
      </c>
      <c r="I1204" s="95">
        <v>0.15</v>
      </c>
      <c r="J1204" s="110">
        <f t="shared" si="20"/>
        <v>32.725000000000001</v>
      </c>
    </row>
    <row r="1205" spans="1:10" ht="15.75" x14ac:dyDescent="0.25">
      <c r="A1205" s="92">
        <v>1201</v>
      </c>
      <c r="B1205" s="92" t="s">
        <v>1324</v>
      </c>
      <c r="C1205" s="92" t="s">
        <v>5058</v>
      </c>
      <c r="D1205" s="92" t="s">
        <v>5320</v>
      </c>
      <c r="E1205" s="92" t="s">
        <v>117</v>
      </c>
      <c r="F1205" s="92" t="s">
        <v>8080</v>
      </c>
      <c r="G1205" s="92">
        <v>1</v>
      </c>
      <c r="H1205" s="104">
        <v>38.5</v>
      </c>
      <c r="I1205" s="95">
        <v>0.15</v>
      </c>
      <c r="J1205" s="110">
        <f t="shared" si="20"/>
        <v>32.725000000000001</v>
      </c>
    </row>
    <row r="1206" spans="1:10" ht="15.75" x14ac:dyDescent="0.25">
      <c r="A1206" s="92">
        <v>1202</v>
      </c>
      <c r="B1206" s="92" t="s">
        <v>1324</v>
      </c>
      <c r="C1206" s="92" t="s">
        <v>5058</v>
      </c>
      <c r="D1206" s="92" t="s">
        <v>5320</v>
      </c>
      <c r="E1206" s="92" t="s">
        <v>117</v>
      </c>
      <c r="F1206" s="92" t="s">
        <v>8080</v>
      </c>
      <c r="G1206" s="92">
        <v>1</v>
      </c>
      <c r="H1206" s="104">
        <v>38.5</v>
      </c>
      <c r="I1206" s="95">
        <v>0.15</v>
      </c>
      <c r="J1206" s="110">
        <f t="shared" si="20"/>
        <v>32.725000000000001</v>
      </c>
    </row>
    <row r="1207" spans="1:10" ht="15.75" x14ac:dyDescent="0.25">
      <c r="A1207" s="92">
        <v>1203</v>
      </c>
      <c r="B1207" s="92" t="s">
        <v>1324</v>
      </c>
      <c r="C1207" s="92" t="s">
        <v>5058</v>
      </c>
      <c r="D1207" s="92" t="s">
        <v>5320</v>
      </c>
      <c r="E1207" s="92" t="s">
        <v>117</v>
      </c>
      <c r="F1207" s="92" t="s">
        <v>8080</v>
      </c>
      <c r="G1207" s="92">
        <v>1</v>
      </c>
      <c r="H1207" s="104">
        <v>38.5</v>
      </c>
      <c r="I1207" s="95">
        <v>0.15</v>
      </c>
      <c r="J1207" s="110">
        <f t="shared" si="20"/>
        <v>32.725000000000001</v>
      </c>
    </row>
    <row r="1208" spans="1:10" ht="15.75" x14ac:dyDescent="0.25">
      <c r="A1208" s="92">
        <v>1204</v>
      </c>
      <c r="B1208" s="92" t="s">
        <v>1324</v>
      </c>
      <c r="C1208" s="92" t="s">
        <v>5059</v>
      </c>
      <c r="D1208" s="92" t="s">
        <v>5438</v>
      </c>
      <c r="E1208" s="92" t="s">
        <v>117</v>
      </c>
      <c r="F1208" s="92" t="s">
        <v>8080</v>
      </c>
      <c r="G1208" s="92">
        <v>1</v>
      </c>
      <c r="H1208" s="104">
        <v>695.75</v>
      </c>
      <c r="I1208" s="95">
        <v>0.15</v>
      </c>
      <c r="J1208" s="110">
        <f t="shared" si="20"/>
        <v>591.38749999999993</v>
      </c>
    </row>
    <row r="1209" spans="1:10" ht="15.75" x14ac:dyDescent="0.25">
      <c r="A1209" s="92">
        <v>1205</v>
      </c>
      <c r="B1209" s="92" t="s">
        <v>1324</v>
      </c>
      <c r="C1209" s="92" t="s">
        <v>5087</v>
      </c>
      <c r="D1209" s="92" t="s">
        <v>5439</v>
      </c>
      <c r="E1209" s="92" t="s">
        <v>117</v>
      </c>
      <c r="F1209" s="92" t="s">
        <v>8080</v>
      </c>
      <c r="G1209" s="92">
        <v>1</v>
      </c>
      <c r="H1209" s="104">
        <v>1153.31</v>
      </c>
      <c r="I1209" s="95">
        <v>0.15</v>
      </c>
      <c r="J1209" s="110">
        <f t="shared" si="20"/>
        <v>980.31349999999998</v>
      </c>
    </row>
    <row r="1210" spans="1:10" ht="15.75" x14ac:dyDescent="0.25">
      <c r="A1210" s="92">
        <v>1206</v>
      </c>
      <c r="B1210" s="92" t="s">
        <v>1324</v>
      </c>
      <c r="C1210" s="92" t="s">
        <v>5087</v>
      </c>
      <c r="D1210" s="92" t="s">
        <v>5439</v>
      </c>
      <c r="E1210" s="92" t="s">
        <v>117</v>
      </c>
      <c r="F1210" s="92" t="s">
        <v>8080</v>
      </c>
      <c r="G1210" s="92">
        <v>1</v>
      </c>
      <c r="H1210" s="104">
        <v>1153.31</v>
      </c>
      <c r="I1210" s="95">
        <v>0.15</v>
      </c>
      <c r="J1210" s="110">
        <f t="shared" si="20"/>
        <v>980.31349999999998</v>
      </c>
    </row>
    <row r="1211" spans="1:10" ht="15.75" x14ac:dyDescent="0.25">
      <c r="A1211" s="92">
        <v>1207</v>
      </c>
      <c r="B1211" s="92" t="s">
        <v>1324</v>
      </c>
      <c r="C1211" s="92" t="s">
        <v>5087</v>
      </c>
      <c r="D1211" s="92" t="s">
        <v>5439</v>
      </c>
      <c r="E1211" s="92" t="s">
        <v>117</v>
      </c>
      <c r="F1211" s="92" t="s">
        <v>8080</v>
      </c>
      <c r="G1211" s="92">
        <v>1</v>
      </c>
      <c r="H1211" s="104">
        <v>1153.31</v>
      </c>
      <c r="I1211" s="95">
        <v>0.15</v>
      </c>
      <c r="J1211" s="110">
        <f t="shared" si="20"/>
        <v>980.31349999999998</v>
      </c>
    </row>
    <row r="1212" spans="1:10" ht="15.75" x14ac:dyDescent="0.25">
      <c r="A1212" s="92">
        <v>1208</v>
      </c>
      <c r="B1212" s="92" t="s">
        <v>1324</v>
      </c>
      <c r="C1212" s="92" t="s">
        <v>5088</v>
      </c>
      <c r="D1212" s="92" t="s">
        <v>5440</v>
      </c>
      <c r="E1212" s="92" t="s">
        <v>117</v>
      </c>
      <c r="F1212" s="92" t="s">
        <v>8080</v>
      </c>
      <c r="G1212" s="92">
        <v>1</v>
      </c>
      <c r="H1212" s="104">
        <v>1125.19</v>
      </c>
      <c r="I1212" s="95">
        <v>0.15</v>
      </c>
      <c r="J1212" s="110">
        <f t="shared" si="20"/>
        <v>956.41150000000005</v>
      </c>
    </row>
    <row r="1213" spans="1:10" ht="15.75" x14ac:dyDescent="0.25">
      <c r="A1213" s="92">
        <v>1209</v>
      </c>
      <c r="B1213" s="92" t="s">
        <v>1324</v>
      </c>
      <c r="C1213" s="92" t="s">
        <v>5088</v>
      </c>
      <c r="D1213" s="92" t="s">
        <v>5440</v>
      </c>
      <c r="E1213" s="92" t="s">
        <v>117</v>
      </c>
      <c r="F1213" s="92" t="s">
        <v>8080</v>
      </c>
      <c r="G1213" s="92">
        <v>1</v>
      </c>
      <c r="H1213" s="104">
        <v>1125.19</v>
      </c>
      <c r="I1213" s="95">
        <v>0.15</v>
      </c>
      <c r="J1213" s="110">
        <f t="shared" si="20"/>
        <v>956.41150000000005</v>
      </c>
    </row>
    <row r="1214" spans="1:10" ht="15.75" x14ac:dyDescent="0.25">
      <c r="A1214" s="92">
        <v>1210</v>
      </c>
      <c r="B1214" s="92" t="s">
        <v>1324</v>
      </c>
      <c r="C1214" s="92" t="s">
        <v>5088</v>
      </c>
      <c r="D1214" s="92" t="s">
        <v>5440</v>
      </c>
      <c r="E1214" s="92" t="s">
        <v>117</v>
      </c>
      <c r="F1214" s="92" t="s">
        <v>8080</v>
      </c>
      <c r="G1214" s="92">
        <v>1</v>
      </c>
      <c r="H1214" s="104">
        <v>1125.19</v>
      </c>
      <c r="I1214" s="95">
        <v>0.15</v>
      </c>
      <c r="J1214" s="110">
        <f t="shared" si="20"/>
        <v>956.41150000000005</v>
      </c>
    </row>
    <row r="1215" spans="1:10" ht="15.75" x14ac:dyDescent="0.25">
      <c r="A1215" s="92">
        <v>1211</v>
      </c>
      <c r="B1215" s="92" t="s">
        <v>1324</v>
      </c>
      <c r="C1215" s="92" t="s">
        <v>1700</v>
      </c>
      <c r="D1215" s="92" t="s">
        <v>1774</v>
      </c>
      <c r="E1215" s="92" t="s">
        <v>117</v>
      </c>
      <c r="F1215" s="92" t="s">
        <v>8080</v>
      </c>
      <c r="G1215" s="92">
        <v>1</v>
      </c>
      <c r="H1215" s="104">
        <v>1176.3499999999999</v>
      </c>
      <c r="I1215" s="95">
        <v>0.15</v>
      </c>
      <c r="J1215" s="110">
        <f t="shared" si="20"/>
        <v>999.89749999999992</v>
      </c>
    </row>
    <row r="1216" spans="1:10" ht="15.75" x14ac:dyDescent="0.25">
      <c r="A1216" s="92">
        <v>1212</v>
      </c>
      <c r="B1216" s="92" t="s">
        <v>1324</v>
      </c>
      <c r="C1216" s="92" t="s">
        <v>1700</v>
      </c>
      <c r="D1216" s="92" t="s">
        <v>1774</v>
      </c>
      <c r="E1216" s="92" t="s">
        <v>117</v>
      </c>
      <c r="F1216" s="92" t="s">
        <v>8080</v>
      </c>
      <c r="G1216" s="92">
        <v>1</v>
      </c>
      <c r="H1216" s="104">
        <v>1176.3499999999999</v>
      </c>
      <c r="I1216" s="95">
        <v>0.15</v>
      </c>
      <c r="J1216" s="110">
        <f t="shared" si="20"/>
        <v>999.89749999999992</v>
      </c>
    </row>
    <row r="1217" spans="1:10" ht="15.75" x14ac:dyDescent="0.25">
      <c r="A1217" s="92">
        <v>1213</v>
      </c>
      <c r="B1217" s="92" t="s">
        <v>1324</v>
      </c>
      <c r="C1217" s="92" t="s">
        <v>1700</v>
      </c>
      <c r="D1217" s="92" t="s">
        <v>1774</v>
      </c>
      <c r="E1217" s="92" t="s">
        <v>117</v>
      </c>
      <c r="F1217" s="92" t="s">
        <v>8080</v>
      </c>
      <c r="G1217" s="92">
        <v>1</v>
      </c>
      <c r="H1217" s="104">
        <v>1176.3499999999999</v>
      </c>
      <c r="I1217" s="95">
        <v>0.15</v>
      </c>
      <c r="J1217" s="110">
        <f t="shared" si="20"/>
        <v>999.89749999999992</v>
      </c>
    </row>
    <row r="1218" spans="1:10" ht="15.75" x14ac:dyDescent="0.25">
      <c r="A1218" s="92">
        <v>1214</v>
      </c>
      <c r="B1218" s="92" t="s">
        <v>1324</v>
      </c>
      <c r="C1218" s="92" t="s">
        <v>1700</v>
      </c>
      <c r="D1218" s="92" t="s">
        <v>1774</v>
      </c>
      <c r="E1218" s="92" t="s">
        <v>117</v>
      </c>
      <c r="F1218" s="92" t="s">
        <v>8080</v>
      </c>
      <c r="G1218" s="92">
        <v>1</v>
      </c>
      <c r="H1218" s="104">
        <v>1176.3499999999999</v>
      </c>
      <c r="I1218" s="95">
        <v>0.15</v>
      </c>
      <c r="J1218" s="110">
        <f t="shared" si="20"/>
        <v>999.89749999999992</v>
      </c>
    </row>
    <row r="1219" spans="1:10" ht="15.75" x14ac:dyDescent="0.25">
      <c r="A1219" s="92">
        <v>1215</v>
      </c>
      <c r="B1219" s="92" t="s">
        <v>1324</v>
      </c>
      <c r="C1219" s="92" t="s">
        <v>5147</v>
      </c>
      <c r="D1219" s="92" t="s">
        <v>5441</v>
      </c>
      <c r="E1219" s="92" t="s">
        <v>117</v>
      </c>
      <c r="F1219" s="92" t="s">
        <v>8080</v>
      </c>
      <c r="G1219" s="92">
        <v>1</v>
      </c>
      <c r="H1219" s="104">
        <v>162.78</v>
      </c>
      <c r="I1219" s="95">
        <v>0.15</v>
      </c>
      <c r="J1219" s="110">
        <f t="shared" si="20"/>
        <v>138.363</v>
      </c>
    </row>
    <row r="1220" spans="1:10" ht="15.75" x14ac:dyDescent="0.25">
      <c r="A1220" s="92">
        <v>1216</v>
      </c>
      <c r="B1220" s="92" t="s">
        <v>1324</v>
      </c>
      <c r="C1220" s="92" t="s">
        <v>5147</v>
      </c>
      <c r="D1220" s="92" t="s">
        <v>5441</v>
      </c>
      <c r="E1220" s="92" t="s">
        <v>117</v>
      </c>
      <c r="F1220" s="92" t="s">
        <v>8080</v>
      </c>
      <c r="G1220" s="92">
        <v>1</v>
      </c>
      <c r="H1220" s="104">
        <v>162.78</v>
      </c>
      <c r="I1220" s="95">
        <v>0.15</v>
      </c>
      <c r="J1220" s="110">
        <f t="shared" si="20"/>
        <v>138.363</v>
      </c>
    </row>
    <row r="1221" spans="1:10" ht="15.75" x14ac:dyDescent="0.25">
      <c r="A1221" s="92">
        <v>1217</v>
      </c>
      <c r="B1221" s="92" t="s">
        <v>1324</v>
      </c>
      <c r="C1221" s="92" t="s">
        <v>5147</v>
      </c>
      <c r="D1221" s="92" t="s">
        <v>5441</v>
      </c>
      <c r="E1221" s="92" t="s">
        <v>117</v>
      </c>
      <c r="F1221" s="92" t="s">
        <v>8080</v>
      </c>
      <c r="G1221" s="92">
        <v>1</v>
      </c>
      <c r="H1221" s="104">
        <v>162.78</v>
      </c>
      <c r="I1221" s="95">
        <v>0.15</v>
      </c>
      <c r="J1221" s="110">
        <f t="shared" si="20"/>
        <v>138.363</v>
      </c>
    </row>
    <row r="1222" spans="1:10" ht="15.75" x14ac:dyDescent="0.25">
      <c r="A1222" s="92">
        <v>1218</v>
      </c>
      <c r="B1222" s="92" t="s">
        <v>1324</v>
      </c>
      <c r="C1222" s="92" t="s">
        <v>5147</v>
      </c>
      <c r="D1222" s="92" t="s">
        <v>5441</v>
      </c>
      <c r="E1222" s="92" t="s">
        <v>117</v>
      </c>
      <c r="F1222" s="92" t="s">
        <v>8080</v>
      </c>
      <c r="G1222" s="92">
        <v>1</v>
      </c>
      <c r="H1222" s="104">
        <v>162.78</v>
      </c>
      <c r="I1222" s="95">
        <v>0.15</v>
      </c>
      <c r="J1222" s="110">
        <f t="shared" si="20"/>
        <v>138.363</v>
      </c>
    </row>
    <row r="1223" spans="1:10" ht="15.75" x14ac:dyDescent="0.25">
      <c r="A1223" s="92">
        <v>1219</v>
      </c>
      <c r="B1223" s="92" t="s">
        <v>1324</v>
      </c>
      <c r="C1223" s="92" t="s">
        <v>5148</v>
      </c>
      <c r="D1223" s="92" t="s">
        <v>5442</v>
      </c>
      <c r="E1223" s="92" t="s">
        <v>117</v>
      </c>
      <c r="F1223" s="92" t="s">
        <v>8080</v>
      </c>
      <c r="G1223" s="92">
        <v>1</v>
      </c>
      <c r="H1223" s="104">
        <v>130.06</v>
      </c>
      <c r="I1223" s="95">
        <v>0.15</v>
      </c>
      <c r="J1223" s="110">
        <f t="shared" si="20"/>
        <v>110.551</v>
      </c>
    </row>
    <row r="1224" spans="1:10" ht="15.75" x14ac:dyDescent="0.25">
      <c r="A1224" s="92">
        <v>1220</v>
      </c>
      <c r="B1224" s="92" t="s">
        <v>1324</v>
      </c>
      <c r="C1224" s="92" t="s">
        <v>5148</v>
      </c>
      <c r="D1224" s="92" t="s">
        <v>5442</v>
      </c>
      <c r="E1224" s="92" t="s">
        <v>117</v>
      </c>
      <c r="F1224" s="92" t="s">
        <v>8080</v>
      </c>
      <c r="G1224" s="92">
        <v>1</v>
      </c>
      <c r="H1224" s="104">
        <v>130.06</v>
      </c>
      <c r="I1224" s="95">
        <v>0.15</v>
      </c>
      <c r="J1224" s="110">
        <f t="shared" si="20"/>
        <v>110.551</v>
      </c>
    </row>
    <row r="1225" spans="1:10" ht="15.75" x14ac:dyDescent="0.25">
      <c r="A1225" s="92">
        <v>1221</v>
      </c>
      <c r="B1225" s="92" t="s">
        <v>1324</v>
      </c>
      <c r="C1225" s="92" t="s">
        <v>5148</v>
      </c>
      <c r="D1225" s="92" t="s">
        <v>5442</v>
      </c>
      <c r="E1225" s="92" t="s">
        <v>117</v>
      </c>
      <c r="F1225" s="92" t="s">
        <v>8080</v>
      </c>
      <c r="G1225" s="92">
        <v>1</v>
      </c>
      <c r="H1225" s="104">
        <v>130.06</v>
      </c>
      <c r="I1225" s="95">
        <v>0.15</v>
      </c>
      <c r="J1225" s="110">
        <f t="shared" si="20"/>
        <v>110.551</v>
      </c>
    </row>
    <row r="1226" spans="1:10" ht="15.75" x14ac:dyDescent="0.25">
      <c r="A1226" s="92">
        <v>1222</v>
      </c>
      <c r="B1226" s="92" t="s">
        <v>1324</v>
      </c>
      <c r="C1226" s="92" t="s">
        <v>5148</v>
      </c>
      <c r="D1226" s="92" t="s">
        <v>5442</v>
      </c>
      <c r="E1226" s="92" t="s">
        <v>117</v>
      </c>
      <c r="F1226" s="92" t="s">
        <v>8080</v>
      </c>
      <c r="G1226" s="92">
        <v>1</v>
      </c>
      <c r="H1226" s="104">
        <v>130.06</v>
      </c>
      <c r="I1226" s="95">
        <v>0.15</v>
      </c>
      <c r="J1226" s="110">
        <f t="shared" si="20"/>
        <v>110.551</v>
      </c>
    </row>
    <row r="1227" spans="1:10" ht="31.5" x14ac:dyDescent="0.25">
      <c r="A1227" s="92">
        <v>1223</v>
      </c>
      <c r="B1227" s="92" t="s">
        <v>1324</v>
      </c>
      <c r="C1227" s="92" t="s">
        <v>5149</v>
      </c>
      <c r="D1227" s="92" t="s">
        <v>5443</v>
      </c>
      <c r="E1227" s="92" t="s">
        <v>117</v>
      </c>
      <c r="F1227" s="92" t="s">
        <v>8080</v>
      </c>
      <c r="G1227" s="92">
        <v>1</v>
      </c>
      <c r="H1227" s="104">
        <v>118.87</v>
      </c>
      <c r="I1227" s="95">
        <v>0.15</v>
      </c>
      <c r="J1227" s="110">
        <f t="shared" si="20"/>
        <v>101.0395</v>
      </c>
    </row>
    <row r="1228" spans="1:10" ht="31.5" x14ac:dyDescent="0.25">
      <c r="A1228" s="92">
        <v>1224</v>
      </c>
      <c r="B1228" s="92" t="s">
        <v>1324</v>
      </c>
      <c r="C1228" s="92" t="s">
        <v>5149</v>
      </c>
      <c r="D1228" s="92" t="s">
        <v>5443</v>
      </c>
      <c r="E1228" s="92" t="s">
        <v>117</v>
      </c>
      <c r="F1228" s="92" t="s">
        <v>8080</v>
      </c>
      <c r="G1228" s="92">
        <v>1</v>
      </c>
      <c r="H1228" s="104">
        <v>118.87</v>
      </c>
      <c r="I1228" s="95">
        <v>0.15</v>
      </c>
      <c r="J1228" s="110">
        <f t="shared" si="20"/>
        <v>101.0395</v>
      </c>
    </row>
    <row r="1229" spans="1:10" ht="31.5" x14ac:dyDescent="0.25">
      <c r="A1229" s="92">
        <v>1225</v>
      </c>
      <c r="B1229" s="92" t="s">
        <v>1324</v>
      </c>
      <c r="C1229" s="92" t="s">
        <v>5149</v>
      </c>
      <c r="D1229" s="92" t="s">
        <v>5443</v>
      </c>
      <c r="E1229" s="92" t="s">
        <v>117</v>
      </c>
      <c r="F1229" s="92" t="s">
        <v>8080</v>
      </c>
      <c r="G1229" s="92">
        <v>1</v>
      </c>
      <c r="H1229" s="104">
        <v>118.87</v>
      </c>
      <c r="I1229" s="95">
        <v>0.15</v>
      </c>
      <c r="J1229" s="110">
        <f t="shared" si="20"/>
        <v>101.0395</v>
      </c>
    </row>
    <row r="1230" spans="1:10" ht="31.5" x14ac:dyDescent="0.25">
      <c r="A1230" s="92">
        <v>1226</v>
      </c>
      <c r="B1230" s="92" t="s">
        <v>1324</v>
      </c>
      <c r="C1230" s="92" t="s">
        <v>5149</v>
      </c>
      <c r="D1230" s="92" t="s">
        <v>5443</v>
      </c>
      <c r="E1230" s="92" t="s">
        <v>117</v>
      </c>
      <c r="F1230" s="92" t="s">
        <v>8080</v>
      </c>
      <c r="G1230" s="92">
        <v>1</v>
      </c>
      <c r="H1230" s="104">
        <v>118.87</v>
      </c>
      <c r="I1230" s="95">
        <v>0.15</v>
      </c>
      <c r="J1230" s="110">
        <f t="shared" si="20"/>
        <v>101.0395</v>
      </c>
    </row>
    <row r="1231" spans="1:10" ht="15.75" x14ac:dyDescent="0.25">
      <c r="A1231" s="92">
        <v>1227</v>
      </c>
      <c r="B1231" s="92" t="s">
        <v>1324</v>
      </c>
      <c r="C1231" s="92" t="s">
        <v>5151</v>
      </c>
      <c r="D1231" s="92" t="s">
        <v>5444</v>
      </c>
      <c r="E1231" s="92" t="s">
        <v>117</v>
      </c>
      <c r="F1231" s="92" t="s">
        <v>8080</v>
      </c>
      <c r="G1231" s="92">
        <v>1</v>
      </c>
      <c r="H1231" s="104">
        <v>64.78</v>
      </c>
      <c r="I1231" s="95">
        <v>0.15</v>
      </c>
      <c r="J1231" s="110">
        <f t="shared" si="20"/>
        <v>55.063000000000002</v>
      </c>
    </row>
    <row r="1232" spans="1:10" ht="15.75" x14ac:dyDescent="0.25">
      <c r="A1232" s="92">
        <v>1228</v>
      </c>
      <c r="B1232" s="92" t="s">
        <v>1324</v>
      </c>
      <c r="C1232" s="92" t="s">
        <v>5151</v>
      </c>
      <c r="D1232" s="92" t="s">
        <v>5444</v>
      </c>
      <c r="E1232" s="92" t="s">
        <v>117</v>
      </c>
      <c r="F1232" s="92" t="s">
        <v>8080</v>
      </c>
      <c r="G1232" s="92">
        <v>1</v>
      </c>
      <c r="H1232" s="104">
        <v>64.78</v>
      </c>
      <c r="I1232" s="95">
        <v>0.15</v>
      </c>
      <c r="J1232" s="110">
        <f t="shared" si="20"/>
        <v>55.063000000000002</v>
      </c>
    </row>
    <row r="1233" spans="1:10" ht="15.75" x14ac:dyDescent="0.25">
      <c r="A1233" s="92">
        <v>1229</v>
      </c>
      <c r="B1233" s="92" t="s">
        <v>1324</v>
      </c>
      <c r="C1233" s="92" t="s">
        <v>5151</v>
      </c>
      <c r="D1233" s="92" t="s">
        <v>5444</v>
      </c>
      <c r="E1233" s="92" t="s">
        <v>117</v>
      </c>
      <c r="F1233" s="92" t="s">
        <v>8080</v>
      </c>
      <c r="G1233" s="92">
        <v>1</v>
      </c>
      <c r="H1233" s="104">
        <v>64.78</v>
      </c>
      <c r="I1233" s="95">
        <v>0.15</v>
      </c>
      <c r="J1233" s="110">
        <f t="shared" si="20"/>
        <v>55.063000000000002</v>
      </c>
    </row>
    <row r="1234" spans="1:10" ht="15.75" x14ac:dyDescent="0.25">
      <c r="A1234" s="92">
        <v>1230</v>
      </c>
      <c r="B1234" s="92" t="s">
        <v>1324</v>
      </c>
      <c r="C1234" s="92" t="s">
        <v>5152</v>
      </c>
      <c r="D1234" s="92" t="s">
        <v>5445</v>
      </c>
      <c r="E1234" s="92" t="s">
        <v>117</v>
      </c>
      <c r="F1234" s="92" t="s">
        <v>8080</v>
      </c>
      <c r="G1234" s="92">
        <v>1</v>
      </c>
      <c r="H1234" s="104">
        <v>25.75</v>
      </c>
      <c r="I1234" s="95">
        <v>0.15</v>
      </c>
      <c r="J1234" s="110">
        <f t="shared" si="20"/>
        <v>21.887499999999999</v>
      </c>
    </row>
    <row r="1235" spans="1:10" ht="15.75" x14ac:dyDescent="0.25">
      <c r="A1235" s="92">
        <v>1231</v>
      </c>
      <c r="B1235" s="92" t="s">
        <v>1324</v>
      </c>
      <c r="C1235" s="92" t="s">
        <v>5153</v>
      </c>
      <c r="D1235" s="92" t="s">
        <v>5446</v>
      </c>
      <c r="E1235" s="92" t="s">
        <v>117</v>
      </c>
      <c r="F1235" s="92" t="s">
        <v>8080</v>
      </c>
      <c r="G1235" s="92">
        <v>1</v>
      </c>
      <c r="H1235" s="104">
        <v>33.130000000000003</v>
      </c>
      <c r="I1235" s="95">
        <v>0.15</v>
      </c>
      <c r="J1235" s="110">
        <f t="shared" si="20"/>
        <v>28.160500000000003</v>
      </c>
    </row>
    <row r="1236" spans="1:10" ht="15.75" x14ac:dyDescent="0.25">
      <c r="A1236" s="92">
        <v>1232</v>
      </c>
      <c r="B1236" s="92" t="s">
        <v>1324</v>
      </c>
      <c r="C1236" s="92" t="s">
        <v>5153</v>
      </c>
      <c r="D1236" s="92" t="s">
        <v>5446</v>
      </c>
      <c r="E1236" s="92" t="s">
        <v>117</v>
      </c>
      <c r="F1236" s="92" t="s">
        <v>8080</v>
      </c>
      <c r="G1236" s="92">
        <v>1</v>
      </c>
      <c r="H1236" s="104">
        <v>33.130000000000003</v>
      </c>
      <c r="I1236" s="95">
        <v>0.15</v>
      </c>
      <c r="J1236" s="110">
        <f t="shared" si="20"/>
        <v>28.160500000000003</v>
      </c>
    </row>
    <row r="1237" spans="1:10" ht="15.75" x14ac:dyDescent="0.25">
      <c r="A1237" s="92">
        <v>1233</v>
      </c>
      <c r="B1237" s="92" t="s">
        <v>1324</v>
      </c>
      <c r="C1237" s="92" t="s">
        <v>5154</v>
      </c>
      <c r="D1237" s="92" t="s">
        <v>5418</v>
      </c>
      <c r="E1237" s="92" t="s">
        <v>117</v>
      </c>
      <c r="F1237" s="92" t="s">
        <v>8080</v>
      </c>
      <c r="G1237" s="92">
        <v>1</v>
      </c>
      <c r="H1237" s="104">
        <v>20.89</v>
      </c>
      <c r="I1237" s="95">
        <v>0.15</v>
      </c>
      <c r="J1237" s="110">
        <f t="shared" si="20"/>
        <v>17.756499999999999</v>
      </c>
    </row>
    <row r="1238" spans="1:10" ht="15.75" x14ac:dyDescent="0.25">
      <c r="A1238" s="92">
        <v>1234</v>
      </c>
      <c r="B1238" s="92" t="s">
        <v>1324</v>
      </c>
      <c r="C1238" s="92" t="s">
        <v>5154</v>
      </c>
      <c r="D1238" s="92" t="s">
        <v>5418</v>
      </c>
      <c r="E1238" s="92" t="s">
        <v>117</v>
      </c>
      <c r="F1238" s="92" t="s">
        <v>8080</v>
      </c>
      <c r="G1238" s="92">
        <v>1</v>
      </c>
      <c r="H1238" s="104">
        <v>20.89</v>
      </c>
      <c r="I1238" s="95">
        <v>0.15</v>
      </c>
      <c r="J1238" s="110">
        <f t="shared" si="20"/>
        <v>17.756499999999999</v>
      </c>
    </row>
    <row r="1239" spans="1:10" ht="15.75" x14ac:dyDescent="0.25">
      <c r="A1239" s="92">
        <v>1235</v>
      </c>
      <c r="B1239" s="92" t="s">
        <v>1324</v>
      </c>
      <c r="C1239" s="92" t="s">
        <v>5155</v>
      </c>
      <c r="D1239" s="92" t="s">
        <v>1766</v>
      </c>
      <c r="E1239" s="92" t="s">
        <v>117</v>
      </c>
      <c r="F1239" s="92" t="s">
        <v>8080</v>
      </c>
      <c r="G1239" s="92">
        <v>1</v>
      </c>
      <c r="H1239" s="104">
        <v>63.23</v>
      </c>
      <c r="I1239" s="95">
        <v>0.15</v>
      </c>
      <c r="J1239" s="110">
        <f t="shared" si="20"/>
        <v>53.745499999999993</v>
      </c>
    </row>
    <row r="1240" spans="1:10" ht="15.75" x14ac:dyDescent="0.25">
      <c r="A1240" s="92">
        <v>1236</v>
      </c>
      <c r="B1240" s="92" t="s">
        <v>1324</v>
      </c>
      <c r="C1240" s="92" t="s">
        <v>5155</v>
      </c>
      <c r="D1240" s="92" t="s">
        <v>1766</v>
      </c>
      <c r="E1240" s="92" t="s">
        <v>117</v>
      </c>
      <c r="F1240" s="92" t="s">
        <v>8080</v>
      </c>
      <c r="G1240" s="92">
        <v>1</v>
      </c>
      <c r="H1240" s="104">
        <v>63.23</v>
      </c>
      <c r="I1240" s="95">
        <v>0.15</v>
      </c>
      <c r="J1240" s="110">
        <f t="shared" si="20"/>
        <v>53.745499999999993</v>
      </c>
    </row>
    <row r="1241" spans="1:10" ht="15.75" x14ac:dyDescent="0.25">
      <c r="A1241" s="92">
        <v>1237</v>
      </c>
      <c r="B1241" s="92" t="s">
        <v>1324</v>
      </c>
      <c r="C1241" s="92" t="s">
        <v>5156</v>
      </c>
      <c r="D1241" s="92" t="s">
        <v>5280</v>
      </c>
      <c r="E1241" s="92" t="s">
        <v>117</v>
      </c>
      <c r="F1241" s="92" t="s">
        <v>8080</v>
      </c>
      <c r="G1241" s="92">
        <v>1</v>
      </c>
      <c r="H1241" s="104">
        <v>59.74</v>
      </c>
      <c r="I1241" s="95">
        <v>0.15</v>
      </c>
      <c r="J1241" s="110">
        <f t="shared" si="20"/>
        <v>50.779000000000003</v>
      </c>
    </row>
    <row r="1242" spans="1:10" ht="15.75" x14ac:dyDescent="0.25">
      <c r="A1242" s="92">
        <v>1238</v>
      </c>
      <c r="B1242" s="92" t="s">
        <v>1324</v>
      </c>
      <c r="C1242" s="92" t="s">
        <v>5156</v>
      </c>
      <c r="D1242" s="92" t="s">
        <v>5280</v>
      </c>
      <c r="E1242" s="92" t="s">
        <v>117</v>
      </c>
      <c r="F1242" s="92" t="s">
        <v>8080</v>
      </c>
      <c r="G1242" s="92">
        <v>1</v>
      </c>
      <c r="H1242" s="104">
        <v>59.74</v>
      </c>
      <c r="I1242" s="95">
        <v>0.15</v>
      </c>
      <c r="J1242" s="110">
        <f t="shared" si="20"/>
        <v>50.779000000000003</v>
      </c>
    </row>
    <row r="1243" spans="1:10" ht="15.75" x14ac:dyDescent="0.25">
      <c r="A1243" s="92">
        <v>1239</v>
      </c>
      <c r="B1243" s="92" t="s">
        <v>1324</v>
      </c>
      <c r="C1243" s="92" t="s">
        <v>5157</v>
      </c>
      <c r="D1243" s="92" t="s">
        <v>1768</v>
      </c>
      <c r="E1243" s="92" t="s">
        <v>117</v>
      </c>
      <c r="F1243" s="92" t="s">
        <v>8080</v>
      </c>
      <c r="G1243" s="92">
        <v>1</v>
      </c>
      <c r="H1243" s="104">
        <v>63.23</v>
      </c>
      <c r="I1243" s="95">
        <v>0.15</v>
      </c>
      <c r="J1243" s="110">
        <f t="shared" si="20"/>
        <v>53.745499999999993</v>
      </c>
    </row>
    <row r="1244" spans="1:10" ht="15.75" x14ac:dyDescent="0.25">
      <c r="A1244" s="92">
        <v>1240</v>
      </c>
      <c r="B1244" s="92" t="s">
        <v>1324</v>
      </c>
      <c r="C1244" s="92" t="s">
        <v>5157</v>
      </c>
      <c r="D1244" s="92" t="s">
        <v>1768</v>
      </c>
      <c r="E1244" s="92" t="s">
        <v>117</v>
      </c>
      <c r="F1244" s="92" t="s">
        <v>8080</v>
      </c>
      <c r="G1244" s="92">
        <v>1</v>
      </c>
      <c r="H1244" s="104">
        <v>63.23</v>
      </c>
      <c r="I1244" s="95">
        <v>0.15</v>
      </c>
      <c r="J1244" s="110">
        <f t="shared" si="20"/>
        <v>53.745499999999993</v>
      </c>
    </row>
    <row r="1245" spans="1:10" ht="15.75" x14ac:dyDescent="0.25">
      <c r="A1245" s="92">
        <v>1241</v>
      </c>
      <c r="B1245" s="92" t="s">
        <v>1324</v>
      </c>
      <c r="C1245" s="92" t="s">
        <v>5158</v>
      </c>
      <c r="D1245" s="92" t="s">
        <v>1769</v>
      </c>
      <c r="E1245" s="92" t="s">
        <v>117</v>
      </c>
      <c r="F1245" s="92" t="s">
        <v>8080</v>
      </c>
      <c r="G1245" s="92">
        <v>1</v>
      </c>
      <c r="H1245" s="104">
        <v>63.23</v>
      </c>
      <c r="I1245" s="95">
        <v>0.15</v>
      </c>
      <c r="J1245" s="110">
        <f t="shared" si="20"/>
        <v>53.745499999999993</v>
      </c>
    </row>
    <row r="1246" spans="1:10" ht="15.75" x14ac:dyDescent="0.25">
      <c r="A1246" s="92">
        <v>1242</v>
      </c>
      <c r="B1246" s="92" t="s">
        <v>1324</v>
      </c>
      <c r="C1246" s="92" t="s">
        <v>5158</v>
      </c>
      <c r="D1246" s="92" t="s">
        <v>1769</v>
      </c>
      <c r="E1246" s="92" t="s">
        <v>117</v>
      </c>
      <c r="F1246" s="92" t="s">
        <v>8080</v>
      </c>
      <c r="G1246" s="92">
        <v>1</v>
      </c>
      <c r="H1246" s="104">
        <v>63.23</v>
      </c>
      <c r="I1246" s="95">
        <v>0.15</v>
      </c>
      <c r="J1246" s="110">
        <f t="shared" si="20"/>
        <v>53.745499999999993</v>
      </c>
    </row>
    <row r="1247" spans="1:10" ht="15.75" x14ac:dyDescent="0.25">
      <c r="A1247" s="92">
        <v>1243</v>
      </c>
      <c r="B1247" s="92" t="s">
        <v>1324</v>
      </c>
      <c r="C1247" s="92" t="s">
        <v>5159</v>
      </c>
      <c r="D1247" s="92" t="s">
        <v>1770</v>
      </c>
      <c r="E1247" s="92" t="s">
        <v>117</v>
      </c>
      <c r="F1247" s="92" t="s">
        <v>8080</v>
      </c>
      <c r="G1247" s="92">
        <v>1</v>
      </c>
      <c r="H1247" s="104">
        <v>63.23</v>
      </c>
      <c r="I1247" s="95">
        <v>0.15</v>
      </c>
      <c r="J1247" s="110">
        <f t="shared" si="20"/>
        <v>53.745499999999993</v>
      </c>
    </row>
    <row r="1248" spans="1:10" ht="15.75" x14ac:dyDescent="0.25">
      <c r="A1248" s="92">
        <v>1244</v>
      </c>
      <c r="B1248" s="92" t="s">
        <v>1324</v>
      </c>
      <c r="C1248" s="92" t="s">
        <v>5159</v>
      </c>
      <c r="D1248" s="92" t="s">
        <v>1770</v>
      </c>
      <c r="E1248" s="92" t="s">
        <v>117</v>
      </c>
      <c r="F1248" s="92" t="s">
        <v>8080</v>
      </c>
      <c r="G1248" s="92">
        <v>1</v>
      </c>
      <c r="H1248" s="104">
        <v>63.23</v>
      </c>
      <c r="I1248" s="95">
        <v>0.15</v>
      </c>
      <c r="J1248" s="110">
        <f t="shared" si="20"/>
        <v>53.745499999999993</v>
      </c>
    </row>
    <row r="1249" spans="1:10" ht="15.75" x14ac:dyDescent="0.25">
      <c r="A1249" s="92">
        <v>1245</v>
      </c>
      <c r="B1249" s="92" t="s">
        <v>1324</v>
      </c>
      <c r="C1249" s="92" t="s">
        <v>5160</v>
      </c>
      <c r="D1249" s="92" t="s">
        <v>1771</v>
      </c>
      <c r="E1249" s="92" t="s">
        <v>117</v>
      </c>
      <c r="F1249" s="92" t="s">
        <v>8080</v>
      </c>
      <c r="G1249" s="92">
        <v>1</v>
      </c>
      <c r="H1249" s="104">
        <v>63.23</v>
      </c>
      <c r="I1249" s="95">
        <v>0.15</v>
      </c>
      <c r="J1249" s="110">
        <f t="shared" si="20"/>
        <v>53.745499999999993</v>
      </c>
    </row>
    <row r="1250" spans="1:10" ht="15.75" x14ac:dyDescent="0.25">
      <c r="A1250" s="92">
        <v>1246</v>
      </c>
      <c r="B1250" s="92" t="s">
        <v>1324</v>
      </c>
      <c r="C1250" s="92" t="s">
        <v>5160</v>
      </c>
      <c r="D1250" s="92" t="s">
        <v>1771</v>
      </c>
      <c r="E1250" s="92" t="s">
        <v>117</v>
      </c>
      <c r="F1250" s="92" t="s">
        <v>8080</v>
      </c>
      <c r="G1250" s="92">
        <v>1</v>
      </c>
      <c r="H1250" s="104">
        <v>63.23</v>
      </c>
      <c r="I1250" s="95">
        <v>0.15</v>
      </c>
      <c r="J1250" s="110">
        <f t="shared" si="20"/>
        <v>53.745499999999993</v>
      </c>
    </row>
    <row r="1251" spans="1:10" ht="15.75" x14ac:dyDescent="0.25">
      <c r="A1251" s="92">
        <v>1247</v>
      </c>
      <c r="B1251" s="92" t="s">
        <v>1324</v>
      </c>
      <c r="C1251" s="92" t="s">
        <v>5161</v>
      </c>
      <c r="D1251" s="92" t="s">
        <v>5437</v>
      </c>
      <c r="E1251" s="92" t="s">
        <v>117</v>
      </c>
      <c r="F1251" s="92" t="s">
        <v>8080</v>
      </c>
      <c r="G1251" s="92">
        <v>1</v>
      </c>
      <c r="H1251" s="104">
        <v>61.13</v>
      </c>
      <c r="I1251" s="95">
        <v>0.15</v>
      </c>
      <c r="J1251" s="110">
        <f t="shared" si="20"/>
        <v>51.960500000000003</v>
      </c>
    </row>
    <row r="1252" spans="1:10" ht="15.75" x14ac:dyDescent="0.25">
      <c r="A1252" s="92">
        <v>1248</v>
      </c>
      <c r="B1252" s="92" t="s">
        <v>1324</v>
      </c>
      <c r="C1252" s="92" t="s">
        <v>5161</v>
      </c>
      <c r="D1252" s="92" t="s">
        <v>5437</v>
      </c>
      <c r="E1252" s="92" t="s">
        <v>117</v>
      </c>
      <c r="F1252" s="92" t="s">
        <v>8080</v>
      </c>
      <c r="G1252" s="92">
        <v>1</v>
      </c>
      <c r="H1252" s="104">
        <v>61.13</v>
      </c>
      <c r="I1252" s="95">
        <v>0.15</v>
      </c>
      <c r="J1252" s="110">
        <f t="shared" si="20"/>
        <v>51.960500000000003</v>
      </c>
    </row>
    <row r="1253" spans="1:10" ht="15.75" x14ac:dyDescent="0.25">
      <c r="A1253" s="92">
        <v>1249</v>
      </c>
      <c r="B1253" s="92" t="s">
        <v>1324</v>
      </c>
      <c r="C1253" s="92" t="s">
        <v>5162</v>
      </c>
      <c r="D1253" s="92" t="s">
        <v>1773</v>
      </c>
      <c r="E1253" s="92" t="s">
        <v>117</v>
      </c>
      <c r="F1253" s="92" t="s">
        <v>8080</v>
      </c>
      <c r="G1253" s="92">
        <v>1</v>
      </c>
      <c r="H1253" s="104">
        <v>63.23</v>
      </c>
      <c r="I1253" s="95">
        <v>0.15</v>
      </c>
      <c r="J1253" s="110">
        <f t="shared" si="20"/>
        <v>53.745499999999993</v>
      </c>
    </row>
    <row r="1254" spans="1:10" ht="15.75" x14ac:dyDescent="0.25">
      <c r="A1254" s="92">
        <v>1250</v>
      </c>
      <c r="B1254" s="92" t="s">
        <v>1324</v>
      </c>
      <c r="C1254" s="92" t="s">
        <v>5162</v>
      </c>
      <c r="D1254" s="92" t="s">
        <v>1773</v>
      </c>
      <c r="E1254" s="92" t="s">
        <v>117</v>
      </c>
      <c r="F1254" s="92" t="s">
        <v>8080</v>
      </c>
      <c r="G1254" s="92">
        <v>1</v>
      </c>
      <c r="H1254" s="104">
        <v>63.23</v>
      </c>
      <c r="I1254" s="95">
        <v>0.15</v>
      </c>
      <c r="J1254" s="110">
        <f t="shared" si="20"/>
        <v>53.745499999999993</v>
      </c>
    </row>
    <row r="1255" spans="1:10" ht="15.75" x14ac:dyDescent="0.25">
      <c r="A1255" s="92">
        <v>1251</v>
      </c>
      <c r="B1255" s="92" t="s">
        <v>1324</v>
      </c>
      <c r="C1255" s="92" t="s">
        <v>5163</v>
      </c>
      <c r="D1255" s="92" t="s">
        <v>5447</v>
      </c>
      <c r="E1255" s="92" t="s">
        <v>117</v>
      </c>
      <c r="F1255" s="92" t="s">
        <v>8080</v>
      </c>
      <c r="G1255" s="92">
        <v>1</v>
      </c>
      <c r="H1255" s="104">
        <v>63.23</v>
      </c>
      <c r="I1255" s="95">
        <v>0.15</v>
      </c>
      <c r="J1255" s="110">
        <f t="shared" si="20"/>
        <v>53.745499999999993</v>
      </c>
    </row>
    <row r="1256" spans="1:10" ht="15.75" x14ac:dyDescent="0.25">
      <c r="A1256" s="92">
        <v>1252</v>
      </c>
      <c r="B1256" s="92" t="s">
        <v>1324</v>
      </c>
      <c r="C1256" s="92" t="s">
        <v>5163</v>
      </c>
      <c r="D1256" s="92" t="s">
        <v>5447</v>
      </c>
      <c r="E1256" s="92" t="s">
        <v>117</v>
      </c>
      <c r="F1256" s="92" t="s">
        <v>8080</v>
      </c>
      <c r="G1256" s="92">
        <v>1</v>
      </c>
      <c r="H1256" s="104">
        <v>63.23</v>
      </c>
      <c r="I1256" s="95">
        <v>0.15</v>
      </c>
      <c r="J1256" s="110">
        <f t="shared" si="20"/>
        <v>53.745499999999993</v>
      </c>
    </row>
    <row r="1257" spans="1:10" ht="15.75" x14ac:dyDescent="0.25">
      <c r="A1257" s="92">
        <v>1253</v>
      </c>
      <c r="B1257" s="92" t="s">
        <v>1324</v>
      </c>
      <c r="C1257" s="92" t="s">
        <v>5164</v>
      </c>
      <c r="D1257" s="92" t="s">
        <v>5448</v>
      </c>
      <c r="E1257" s="92" t="s">
        <v>117</v>
      </c>
      <c r="F1257" s="92" t="s">
        <v>8080</v>
      </c>
      <c r="G1257" s="92">
        <v>1</v>
      </c>
      <c r="H1257" s="104">
        <v>63.23</v>
      </c>
      <c r="I1257" s="95">
        <v>0.15</v>
      </c>
      <c r="J1257" s="110">
        <f t="shared" si="20"/>
        <v>53.745499999999993</v>
      </c>
    </row>
    <row r="1258" spans="1:10" ht="15.75" x14ac:dyDescent="0.25">
      <c r="A1258" s="92">
        <v>1254</v>
      </c>
      <c r="B1258" s="92" t="s">
        <v>1324</v>
      </c>
      <c r="C1258" s="92" t="s">
        <v>5164</v>
      </c>
      <c r="D1258" s="92" t="s">
        <v>5448</v>
      </c>
      <c r="E1258" s="92" t="s">
        <v>117</v>
      </c>
      <c r="F1258" s="92" t="s">
        <v>8080</v>
      </c>
      <c r="G1258" s="92">
        <v>1</v>
      </c>
      <c r="H1258" s="104">
        <v>63.23</v>
      </c>
      <c r="I1258" s="95">
        <v>0.15</v>
      </c>
      <c r="J1258" s="110">
        <f t="shared" si="20"/>
        <v>53.745499999999993</v>
      </c>
    </row>
    <row r="1259" spans="1:10" ht="15.75" x14ac:dyDescent="0.25">
      <c r="A1259" s="92">
        <v>1255</v>
      </c>
      <c r="B1259" s="92" t="s">
        <v>1324</v>
      </c>
      <c r="C1259" s="92" t="s">
        <v>5165</v>
      </c>
      <c r="D1259" s="92" t="s">
        <v>5401</v>
      </c>
      <c r="E1259" s="92" t="s">
        <v>117</v>
      </c>
      <c r="F1259" s="92" t="s">
        <v>8080</v>
      </c>
      <c r="G1259" s="92">
        <v>1</v>
      </c>
      <c r="H1259" s="104">
        <v>120.45</v>
      </c>
      <c r="I1259" s="95">
        <v>0.15</v>
      </c>
      <c r="J1259" s="110">
        <f t="shared" si="20"/>
        <v>102.38249999999999</v>
      </c>
    </row>
    <row r="1260" spans="1:10" ht="15.75" x14ac:dyDescent="0.25">
      <c r="A1260" s="92">
        <v>1256</v>
      </c>
      <c r="B1260" s="92" t="s">
        <v>1324</v>
      </c>
      <c r="C1260" s="92" t="s">
        <v>5165</v>
      </c>
      <c r="D1260" s="92" t="s">
        <v>5401</v>
      </c>
      <c r="E1260" s="92" t="s">
        <v>117</v>
      </c>
      <c r="F1260" s="92" t="s">
        <v>8080</v>
      </c>
      <c r="G1260" s="92">
        <v>1</v>
      </c>
      <c r="H1260" s="104">
        <v>120.45</v>
      </c>
      <c r="I1260" s="95">
        <v>0.15</v>
      </c>
      <c r="J1260" s="110">
        <f t="shared" si="20"/>
        <v>102.38249999999999</v>
      </c>
    </row>
    <row r="1261" spans="1:10" ht="15.75" x14ac:dyDescent="0.25">
      <c r="A1261" s="92">
        <v>1257</v>
      </c>
      <c r="B1261" s="92" t="s">
        <v>1324</v>
      </c>
      <c r="C1261" s="92" t="s">
        <v>5166</v>
      </c>
      <c r="D1261" s="92" t="s">
        <v>5449</v>
      </c>
      <c r="E1261" s="92" t="s">
        <v>117</v>
      </c>
      <c r="F1261" s="92" t="s">
        <v>8080</v>
      </c>
      <c r="G1261" s="92">
        <v>1</v>
      </c>
      <c r="H1261" s="104">
        <v>234.78</v>
      </c>
      <c r="I1261" s="95">
        <v>0.15</v>
      </c>
      <c r="J1261" s="110">
        <f t="shared" si="20"/>
        <v>199.56299999999999</v>
      </c>
    </row>
    <row r="1262" spans="1:10" ht="15.75" x14ac:dyDescent="0.25">
      <c r="A1262" s="92">
        <v>1258</v>
      </c>
      <c r="B1262" s="92" t="s">
        <v>1324</v>
      </c>
      <c r="C1262" s="92" t="s">
        <v>5166</v>
      </c>
      <c r="D1262" s="92" t="s">
        <v>5449</v>
      </c>
      <c r="E1262" s="92" t="s">
        <v>117</v>
      </c>
      <c r="F1262" s="92" t="s">
        <v>8080</v>
      </c>
      <c r="G1262" s="92">
        <v>1</v>
      </c>
      <c r="H1262" s="104">
        <v>234.78</v>
      </c>
      <c r="I1262" s="95">
        <v>0.15</v>
      </c>
      <c r="J1262" s="110">
        <f t="shared" si="20"/>
        <v>199.56299999999999</v>
      </c>
    </row>
    <row r="1263" spans="1:10" ht="15.75" x14ac:dyDescent="0.25">
      <c r="A1263" s="92">
        <v>1259</v>
      </c>
      <c r="B1263" s="92" t="s">
        <v>1324</v>
      </c>
      <c r="C1263" s="92" t="s">
        <v>5167</v>
      </c>
      <c r="D1263" s="92" t="s">
        <v>5285</v>
      </c>
      <c r="E1263" s="92" t="s">
        <v>117</v>
      </c>
      <c r="F1263" s="92" t="s">
        <v>8080</v>
      </c>
      <c r="G1263" s="92">
        <v>1</v>
      </c>
      <c r="H1263" s="104">
        <v>234.78</v>
      </c>
      <c r="I1263" s="95">
        <v>0.15</v>
      </c>
      <c r="J1263" s="110">
        <f t="shared" si="20"/>
        <v>199.56299999999999</v>
      </c>
    </row>
    <row r="1264" spans="1:10" ht="15.75" x14ac:dyDescent="0.25">
      <c r="A1264" s="92">
        <v>1260</v>
      </c>
      <c r="B1264" s="92" t="s">
        <v>1324</v>
      </c>
      <c r="C1264" s="92" t="s">
        <v>5167</v>
      </c>
      <c r="D1264" s="92" t="s">
        <v>5285</v>
      </c>
      <c r="E1264" s="92" t="s">
        <v>117</v>
      </c>
      <c r="F1264" s="92" t="s">
        <v>8080</v>
      </c>
      <c r="G1264" s="92">
        <v>1</v>
      </c>
      <c r="H1264" s="104">
        <v>234.78</v>
      </c>
      <c r="I1264" s="95">
        <v>0.15</v>
      </c>
      <c r="J1264" s="110">
        <f t="shared" ref="J1264:J1327" si="21">H1264*(1-I1264)</f>
        <v>199.56299999999999</v>
      </c>
    </row>
    <row r="1265" spans="1:10" ht="15.75" x14ac:dyDescent="0.25">
      <c r="A1265" s="92">
        <v>1261</v>
      </c>
      <c r="B1265" s="92" t="s">
        <v>1324</v>
      </c>
      <c r="C1265" s="92" t="s">
        <v>5168</v>
      </c>
      <c r="D1265" s="92" t="s">
        <v>1764</v>
      </c>
      <c r="E1265" s="92" t="s">
        <v>117</v>
      </c>
      <c r="F1265" s="92" t="s">
        <v>8080</v>
      </c>
      <c r="G1265" s="92">
        <v>1</v>
      </c>
      <c r="H1265" s="104">
        <v>36.15</v>
      </c>
      <c r="I1265" s="95">
        <v>0.15</v>
      </c>
      <c r="J1265" s="110">
        <f t="shared" si="21"/>
        <v>30.727499999999999</v>
      </c>
    </row>
    <row r="1266" spans="1:10" ht="15.75" x14ac:dyDescent="0.25">
      <c r="A1266" s="92">
        <v>1262</v>
      </c>
      <c r="B1266" s="92" t="s">
        <v>1324</v>
      </c>
      <c r="C1266" s="92" t="s">
        <v>5168</v>
      </c>
      <c r="D1266" s="92" t="s">
        <v>1764</v>
      </c>
      <c r="E1266" s="92" t="s">
        <v>117</v>
      </c>
      <c r="F1266" s="92" t="s">
        <v>8080</v>
      </c>
      <c r="G1266" s="92">
        <v>1</v>
      </c>
      <c r="H1266" s="104">
        <v>36.15</v>
      </c>
      <c r="I1266" s="95">
        <v>0.15</v>
      </c>
      <c r="J1266" s="110">
        <f t="shared" si="21"/>
        <v>30.727499999999999</v>
      </c>
    </row>
    <row r="1267" spans="1:10" ht="15.75" x14ac:dyDescent="0.25">
      <c r="A1267" s="92">
        <v>1263</v>
      </c>
      <c r="B1267" s="92" t="s">
        <v>1324</v>
      </c>
      <c r="C1267" s="92" t="s">
        <v>5169</v>
      </c>
      <c r="D1267" s="92" t="s">
        <v>1762</v>
      </c>
      <c r="E1267" s="92" t="s">
        <v>117</v>
      </c>
      <c r="F1267" s="92" t="s">
        <v>8080</v>
      </c>
      <c r="G1267" s="92">
        <v>1</v>
      </c>
      <c r="H1267" s="104">
        <v>37.35</v>
      </c>
      <c r="I1267" s="95">
        <v>0.15</v>
      </c>
      <c r="J1267" s="110">
        <f t="shared" si="21"/>
        <v>31.747499999999999</v>
      </c>
    </row>
    <row r="1268" spans="1:10" ht="15.75" x14ac:dyDescent="0.25">
      <c r="A1268" s="92">
        <v>1264</v>
      </c>
      <c r="B1268" s="92" t="s">
        <v>1324</v>
      </c>
      <c r="C1268" s="92" t="s">
        <v>5169</v>
      </c>
      <c r="D1268" s="92" t="s">
        <v>1762</v>
      </c>
      <c r="E1268" s="92" t="s">
        <v>117</v>
      </c>
      <c r="F1268" s="92" t="s">
        <v>8080</v>
      </c>
      <c r="G1268" s="92">
        <v>1</v>
      </c>
      <c r="H1268" s="104">
        <v>37.35</v>
      </c>
      <c r="I1268" s="95">
        <v>0.15</v>
      </c>
      <c r="J1268" s="110">
        <f t="shared" si="21"/>
        <v>31.747499999999999</v>
      </c>
    </row>
    <row r="1269" spans="1:10" ht="15.75" x14ac:dyDescent="0.25">
      <c r="A1269" s="92">
        <v>1265</v>
      </c>
      <c r="B1269" s="92" t="s">
        <v>1324</v>
      </c>
      <c r="C1269" s="92" t="s">
        <v>5170</v>
      </c>
      <c r="D1269" s="92" t="s">
        <v>5404</v>
      </c>
      <c r="E1269" s="92" t="s">
        <v>117</v>
      </c>
      <c r="F1269" s="92" t="s">
        <v>8080</v>
      </c>
      <c r="G1269" s="92">
        <v>1</v>
      </c>
      <c r="H1269" s="104">
        <v>80.59</v>
      </c>
      <c r="I1269" s="95">
        <v>0.15</v>
      </c>
      <c r="J1269" s="110">
        <f t="shared" si="21"/>
        <v>68.501500000000007</v>
      </c>
    </row>
    <row r="1270" spans="1:10" ht="15.75" x14ac:dyDescent="0.25">
      <c r="A1270" s="92">
        <v>1266</v>
      </c>
      <c r="B1270" s="92" t="s">
        <v>1324</v>
      </c>
      <c r="C1270" s="92" t="s">
        <v>5170</v>
      </c>
      <c r="D1270" s="92" t="s">
        <v>5404</v>
      </c>
      <c r="E1270" s="92" t="s">
        <v>117</v>
      </c>
      <c r="F1270" s="92" t="s">
        <v>8080</v>
      </c>
      <c r="G1270" s="92">
        <v>1</v>
      </c>
      <c r="H1270" s="104">
        <v>80.59</v>
      </c>
      <c r="I1270" s="95">
        <v>0.15</v>
      </c>
      <c r="J1270" s="110">
        <f t="shared" si="21"/>
        <v>68.501500000000007</v>
      </c>
    </row>
    <row r="1271" spans="1:10" ht="15.75" x14ac:dyDescent="0.25">
      <c r="A1271" s="92">
        <v>1267</v>
      </c>
      <c r="B1271" s="92" t="s">
        <v>1324</v>
      </c>
      <c r="C1271" s="92" t="s">
        <v>5171</v>
      </c>
      <c r="D1271" s="92" t="s">
        <v>5264</v>
      </c>
      <c r="E1271" s="92" t="s">
        <v>117</v>
      </c>
      <c r="F1271" s="92" t="s">
        <v>8080</v>
      </c>
      <c r="G1271" s="92">
        <v>1</v>
      </c>
      <c r="H1271" s="104">
        <v>9.2799999999999994</v>
      </c>
      <c r="I1271" s="95">
        <v>0.15</v>
      </c>
      <c r="J1271" s="110">
        <f t="shared" si="21"/>
        <v>7.887999999999999</v>
      </c>
    </row>
    <row r="1272" spans="1:10" ht="15.75" x14ac:dyDescent="0.25">
      <c r="A1272" s="92">
        <v>1268</v>
      </c>
      <c r="B1272" s="92" t="s">
        <v>1324</v>
      </c>
      <c r="C1272" s="92" t="s">
        <v>5172</v>
      </c>
      <c r="D1272" s="92" t="s">
        <v>5265</v>
      </c>
      <c r="E1272" s="92" t="s">
        <v>117</v>
      </c>
      <c r="F1272" s="92" t="s">
        <v>8080</v>
      </c>
      <c r="G1272" s="92">
        <v>1</v>
      </c>
      <c r="H1272" s="104">
        <v>9.2799999999999994</v>
      </c>
      <c r="I1272" s="95">
        <v>0.15</v>
      </c>
      <c r="J1272" s="110">
        <f t="shared" si="21"/>
        <v>7.887999999999999</v>
      </c>
    </row>
    <row r="1273" spans="1:10" ht="15.75" x14ac:dyDescent="0.25">
      <c r="A1273" s="92">
        <v>1269</v>
      </c>
      <c r="B1273" s="92" t="s">
        <v>1324</v>
      </c>
      <c r="C1273" s="92" t="s">
        <v>5173</v>
      </c>
      <c r="D1273" s="92" t="s">
        <v>5450</v>
      </c>
      <c r="E1273" s="92" t="s">
        <v>117</v>
      </c>
      <c r="F1273" s="92" t="s">
        <v>8080</v>
      </c>
      <c r="G1273" s="92">
        <v>1</v>
      </c>
      <c r="H1273" s="104">
        <v>9.2799999999999994</v>
      </c>
      <c r="I1273" s="95">
        <v>0.15</v>
      </c>
      <c r="J1273" s="110">
        <f t="shared" si="21"/>
        <v>7.887999999999999</v>
      </c>
    </row>
    <row r="1274" spans="1:10" ht="15.75" x14ac:dyDescent="0.25">
      <c r="A1274" s="92">
        <v>1270</v>
      </c>
      <c r="B1274" s="92" t="s">
        <v>1324</v>
      </c>
      <c r="C1274" s="92" t="s">
        <v>5174</v>
      </c>
      <c r="D1274" s="92" t="s">
        <v>5266</v>
      </c>
      <c r="E1274" s="92" t="s">
        <v>117</v>
      </c>
      <c r="F1274" s="92" t="s">
        <v>8080</v>
      </c>
      <c r="G1274" s="92">
        <v>1</v>
      </c>
      <c r="H1274" s="104">
        <v>9.2799999999999994</v>
      </c>
      <c r="I1274" s="95">
        <v>0.15</v>
      </c>
      <c r="J1274" s="110">
        <f t="shared" si="21"/>
        <v>7.887999999999999</v>
      </c>
    </row>
    <row r="1275" spans="1:10" ht="15.75" x14ac:dyDescent="0.25">
      <c r="A1275" s="92">
        <v>1271</v>
      </c>
      <c r="B1275" s="92" t="s">
        <v>1324</v>
      </c>
      <c r="C1275" s="92" t="s">
        <v>5175</v>
      </c>
      <c r="D1275" s="92" t="s">
        <v>5451</v>
      </c>
      <c r="E1275" s="92" t="s">
        <v>117</v>
      </c>
      <c r="F1275" s="92" t="s">
        <v>8080</v>
      </c>
      <c r="G1275" s="92">
        <v>1</v>
      </c>
      <c r="H1275" s="104">
        <v>40.9</v>
      </c>
      <c r="I1275" s="95">
        <v>0.15</v>
      </c>
      <c r="J1275" s="110">
        <f t="shared" si="21"/>
        <v>34.765000000000001</v>
      </c>
    </row>
    <row r="1276" spans="1:10" ht="15.75" x14ac:dyDescent="0.25">
      <c r="A1276" s="92">
        <v>1272</v>
      </c>
      <c r="B1276" s="92" t="s">
        <v>1324</v>
      </c>
      <c r="C1276" s="92" t="s">
        <v>5176</v>
      </c>
      <c r="D1276" s="92" t="s">
        <v>5452</v>
      </c>
      <c r="E1276" s="92" t="s">
        <v>117</v>
      </c>
      <c r="F1276" s="92" t="s">
        <v>8080</v>
      </c>
      <c r="G1276" s="92">
        <v>1</v>
      </c>
      <c r="H1276" s="104">
        <v>4.5999999999999996</v>
      </c>
      <c r="I1276" s="95">
        <v>0.15</v>
      </c>
      <c r="J1276" s="110">
        <f t="shared" si="21"/>
        <v>3.9099999999999997</v>
      </c>
    </row>
    <row r="1277" spans="1:10" ht="15.75" x14ac:dyDescent="0.25">
      <c r="A1277" s="92">
        <v>1273</v>
      </c>
      <c r="B1277" s="92" t="s">
        <v>1324</v>
      </c>
      <c r="C1277" s="92" t="s">
        <v>5176</v>
      </c>
      <c r="D1277" s="92" t="s">
        <v>5452</v>
      </c>
      <c r="E1277" s="92" t="s">
        <v>117</v>
      </c>
      <c r="F1277" s="92" t="s">
        <v>8080</v>
      </c>
      <c r="G1277" s="92">
        <v>1</v>
      </c>
      <c r="H1277" s="104">
        <v>4.5999999999999996</v>
      </c>
      <c r="I1277" s="95">
        <v>0.15</v>
      </c>
      <c r="J1277" s="110">
        <f t="shared" si="21"/>
        <v>3.9099999999999997</v>
      </c>
    </row>
    <row r="1278" spans="1:10" ht="15.75" x14ac:dyDescent="0.25">
      <c r="A1278" s="92">
        <v>1274</v>
      </c>
      <c r="B1278" s="92" t="s">
        <v>1324</v>
      </c>
      <c r="C1278" s="92" t="s">
        <v>5177</v>
      </c>
      <c r="D1278" s="92" t="s">
        <v>5453</v>
      </c>
      <c r="E1278" s="92" t="s">
        <v>117</v>
      </c>
      <c r="F1278" s="92" t="s">
        <v>8080</v>
      </c>
      <c r="G1278" s="92">
        <v>1</v>
      </c>
      <c r="H1278" s="104">
        <v>15.71</v>
      </c>
      <c r="I1278" s="95">
        <v>0.15</v>
      </c>
      <c r="J1278" s="110">
        <f t="shared" si="21"/>
        <v>13.3535</v>
      </c>
    </row>
    <row r="1279" spans="1:10" ht="15.75" x14ac:dyDescent="0.25">
      <c r="A1279" s="92">
        <v>1275</v>
      </c>
      <c r="B1279" s="92" t="s">
        <v>1324</v>
      </c>
      <c r="C1279" s="92" t="s">
        <v>5178</v>
      </c>
      <c r="D1279" s="92" t="s">
        <v>5280</v>
      </c>
      <c r="E1279" s="92" t="s">
        <v>117</v>
      </c>
      <c r="F1279" s="92" t="s">
        <v>8080</v>
      </c>
      <c r="G1279" s="92">
        <v>1</v>
      </c>
      <c r="H1279" s="104">
        <v>18.309999999999999</v>
      </c>
      <c r="I1279" s="95">
        <v>0.15</v>
      </c>
      <c r="J1279" s="110">
        <f t="shared" si="21"/>
        <v>15.563499999999998</v>
      </c>
    </row>
    <row r="1280" spans="1:10" ht="15.75" x14ac:dyDescent="0.25">
      <c r="A1280" s="92">
        <v>1276</v>
      </c>
      <c r="B1280" s="92" t="s">
        <v>1324</v>
      </c>
      <c r="C1280" s="92" t="s">
        <v>5178</v>
      </c>
      <c r="D1280" s="92" t="s">
        <v>5280</v>
      </c>
      <c r="E1280" s="92" t="s">
        <v>117</v>
      </c>
      <c r="F1280" s="92" t="s">
        <v>8080</v>
      </c>
      <c r="G1280" s="92">
        <v>1</v>
      </c>
      <c r="H1280" s="104">
        <v>18.309999999999999</v>
      </c>
      <c r="I1280" s="95">
        <v>0.15</v>
      </c>
      <c r="J1280" s="110">
        <f t="shared" si="21"/>
        <v>15.563499999999998</v>
      </c>
    </row>
    <row r="1281" spans="1:10" ht="15.75" x14ac:dyDescent="0.25">
      <c r="A1281" s="92">
        <v>1277</v>
      </c>
      <c r="B1281" s="92" t="s">
        <v>1324</v>
      </c>
      <c r="C1281" s="92" t="s">
        <v>5179</v>
      </c>
      <c r="D1281" s="92" t="s">
        <v>5454</v>
      </c>
      <c r="E1281" s="92" t="s">
        <v>117</v>
      </c>
      <c r="F1281" s="92" t="s">
        <v>8080</v>
      </c>
      <c r="G1281" s="92">
        <v>1</v>
      </c>
      <c r="H1281" s="104">
        <v>17.670000000000002</v>
      </c>
      <c r="I1281" s="95">
        <v>0.15</v>
      </c>
      <c r="J1281" s="110">
        <f t="shared" si="21"/>
        <v>15.019500000000001</v>
      </c>
    </row>
    <row r="1282" spans="1:10" ht="15.75" x14ac:dyDescent="0.25">
      <c r="A1282" s="92">
        <v>1278</v>
      </c>
      <c r="B1282" s="92" t="s">
        <v>1324</v>
      </c>
      <c r="C1282" s="92" t="s">
        <v>5179</v>
      </c>
      <c r="D1282" s="92" t="s">
        <v>5454</v>
      </c>
      <c r="E1282" s="92" t="s">
        <v>117</v>
      </c>
      <c r="F1282" s="92" t="s">
        <v>8080</v>
      </c>
      <c r="G1282" s="92">
        <v>1</v>
      </c>
      <c r="H1282" s="104">
        <v>17.670000000000002</v>
      </c>
      <c r="I1282" s="95">
        <v>0.15</v>
      </c>
      <c r="J1282" s="110">
        <f t="shared" si="21"/>
        <v>15.019500000000001</v>
      </c>
    </row>
    <row r="1283" spans="1:10" ht="15.75" x14ac:dyDescent="0.25">
      <c r="A1283" s="92">
        <v>1279</v>
      </c>
      <c r="B1283" s="92" t="s">
        <v>1324</v>
      </c>
      <c r="C1283" s="92" t="s">
        <v>5180</v>
      </c>
      <c r="D1283" s="92" t="s">
        <v>5455</v>
      </c>
      <c r="E1283" s="92" t="s">
        <v>117</v>
      </c>
      <c r="F1283" s="92" t="s">
        <v>8080</v>
      </c>
      <c r="G1283" s="92">
        <v>1</v>
      </c>
      <c r="H1283" s="104">
        <v>17.670000000000002</v>
      </c>
      <c r="I1283" s="95">
        <v>0.15</v>
      </c>
      <c r="J1283" s="110">
        <f t="shared" si="21"/>
        <v>15.019500000000001</v>
      </c>
    </row>
    <row r="1284" spans="1:10" ht="15.75" x14ac:dyDescent="0.25">
      <c r="A1284" s="92">
        <v>1280</v>
      </c>
      <c r="B1284" s="92" t="s">
        <v>1324</v>
      </c>
      <c r="C1284" s="92" t="s">
        <v>5181</v>
      </c>
      <c r="D1284" s="92" t="s">
        <v>5433</v>
      </c>
      <c r="E1284" s="92" t="s">
        <v>117</v>
      </c>
      <c r="F1284" s="92" t="s">
        <v>8080</v>
      </c>
      <c r="G1284" s="92">
        <v>1</v>
      </c>
      <c r="H1284" s="104">
        <v>798.6</v>
      </c>
      <c r="I1284" s="95">
        <v>0.15</v>
      </c>
      <c r="J1284" s="110">
        <f t="shared" si="21"/>
        <v>678.81</v>
      </c>
    </row>
    <row r="1285" spans="1:10" ht="15.75" x14ac:dyDescent="0.25">
      <c r="A1285" s="92">
        <v>1281</v>
      </c>
      <c r="B1285" s="92" t="s">
        <v>1324</v>
      </c>
      <c r="C1285" s="92" t="s">
        <v>5181</v>
      </c>
      <c r="D1285" s="92" t="s">
        <v>5433</v>
      </c>
      <c r="E1285" s="92" t="s">
        <v>117</v>
      </c>
      <c r="F1285" s="92" t="s">
        <v>8080</v>
      </c>
      <c r="G1285" s="92">
        <v>1</v>
      </c>
      <c r="H1285" s="104">
        <v>798.6</v>
      </c>
      <c r="I1285" s="95">
        <v>0.15</v>
      </c>
      <c r="J1285" s="110">
        <f t="shared" si="21"/>
        <v>678.81</v>
      </c>
    </row>
    <row r="1286" spans="1:10" ht="15.75" x14ac:dyDescent="0.25">
      <c r="A1286" s="92">
        <v>1282</v>
      </c>
      <c r="B1286" s="92" t="s">
        <v>1324</v>
      </c>
      <c r="C1286" s="92" t="s">
        <v>5182</v>
      </c>
      <c r="D1286" s="92" t="s">
        <v>5456</v>
      </c>
      <c r="E1286" s="92" t="s">
        <v>117</v>
      </c>
      <c r="F1286" s="92" t="s">
        <v>8080</v>
      </c>
      <c r="G1286" s="92">
        <v>1</v>
      </c>
      <c r="H1286" s="104">
        <v>182.7</v>
      </c>
      <c r="I1286" s="95">
        <v>0.15</v>
      </c>
      <c r="J1286" s="110">
        <f t="shared" si="21"/>
        <v>155.29499999999999</v>
      </c>
    </row>
    <row r="1287" spans="1:10" ht="31.5" x14ac:dyDescent="0.25">
      <c r="A1287" s="92">
        <v>1283</v>
      </c>
      <c r="B1287" s="92" t="s">
        <v>1324</v>
      </c>
      <c r="C1287" s="92" t="s">
        <v>5183</v>
      </c>
      <c r="D1287" s="92" t="s">
        <v>5457</v>
      </c>
      <c r="E1287" s="92" t="s">
        <v>117</v>
      </c>
      <c r="F1287" s="92" t="s">
        <v>8080</v>
      </c>
      <c r="G1287" s="92">
        <v>1</v>
      </c>
      <c r="H1287" s="104">
        <v>54.08</v>
      </c>
      <c r="I1287" s="95">
        <v>0.15</v>
      </c>
      <c r="J1287" s="110">
        <f t="shared" si="21"/>
        <v>45.967999999999996</v>
      </c>
    </row>
    <row r="1288" spans="1:10" ht="31.5" x14ac:dyDescent="0.25">
      <c r="A1288" s="92">
        <v>1284</v>
      </c>
      <c r="B1288" s="92" t="s">
        <v>1324</v>
      </c>
      <c r="C1288" s="92" t="s">
        <v>5183</v>
      </c>
      <c r="D1288" s="92" t="s">
        <v>5457</v>
      </c>
      <c r="E1288" s="92" t="s">
        <v>117</v>
      </c>
      <c r="F1288" s="92" t="s">
        <v>8080</v>
      </c>
      <c r="G1288" s="92">
        <v>1</v>
      </c>
      <c r="H1288" s="104">
        <v>54.08</v>
      </c>
      <c r="I1288" s="95">
        <v>0.15</v>
      </c>
      <c r="J1288" s="110">
        <f t="shared" si="21"/>
        <v>45.967999999999996</v>
      </c>
    </row>
    <row r="1289" spans="1:10" ht="31.5" x14ac:dyDescent="0.25">
      <c r="A1289" s="92">
        <v>1285</v>
      </c>
      <c r="B1289" s="92" t="s">
        <v>1324</v>
      </c>
      <c r="C1289" s="92" t="s">
        <v>5183</v>
      </c>
      <c r="D1289" s="92" t="s">
        <v>5457</v>
      </c>
      <c r="E1289" s="92" t="s">
        <v>117</v>
      </c>
      <c r="F1289" s="92" t="s">
        <v>8080</v>
      </c>
      <c r="G1289" s="92">
        <v>1</v>
      </c>
      <c r="H1289" s="104">
        <v>54.08</v>
      </c>
      <c r="I1289" s="95">
        <v>0.15</v>
      </c>
      <c r="J1289" s="110">
        <f t="shared" si="21"/>
        <v>45.967999999999996</v>
      </c>
    </row>
    <row r="1290" spans="1:10" ht="31.5" x14ac:dyDescent="0.25">
      <c r="A1290" s="92">
        <v>1286</v>
      </c>
      <c r="B1290" s="92" t="s">
        <v>1324</v>
      </c>
      <c r="C1290" s="92" t="s">
        <v>5183</v>
      </c>
      <c r="D1290" s="92" t="s">
        <v>5457</v>
      </c>
      <c r="E1290" s="92" t="s">
        <v>117</v>
      </c>
      <c r="F1290" s="92" t="s">
        <v>8080</v>
      </c>
      <c r="G1290" s="92">
        <v>1</v>
      </c>
      <c r="H1290" s="104">
        <v>54.08</v>
      </c>
      <c r="I1290" s="95">
        <v>0.15</v>
      </c>
      <c r="J1290" s="110">
        <f t="shared" si="21"/>
        <v>45.967999999999996</v>
      </c>
    </row>
    <row r="1291" spans="1:10" ht="31.5" x14ac:dyDescent="0.25">
      <c r="A1291" s="92">
        <v>1287</v>
      </c>
      <c r="B1291" s="92" t="s">
        <v>1324</v>
      </c>
      <c r="C1291" s="92" t="s">
        <v>5183</v>
      </c>
      <c r="D1291" s="92" t="s">
        <v>5457</v>
      </c>
      <c r="E1291" s="92" t="s">
        <v>117</v>
      </c>
      <c r="F1291" s="92" t="s">
        <v>8080</v>
      </c>
      <c r="G1291" s="92">
        <v>1</v>
      </c>
      <c r="H1291" s="104">
        <v>54.08</v>
      </c>
      <c r="I1291" s="95">
        <v>0.15</v>
      </c>
      <c r="J1291" s="110">
        <f t="shared" si="21"/>
        <v>45.967999999999996</v>
      </c>
    </row>
    <row r="1292" spans="1:10" ht="31.5" x14ac:dyDescent="0.25">
      <c r="A1292" s="92">
        <v>1288</v>
      </c>
      <c r="B1292" s="92" t="s">
        <v>1324</v>
      </c>
      <c r="C1292" s="92" t="s">
        <v>5183</v>
      </c>
      <c r="D1292" s="92" t="s">
        <v>5457</v>
      </c>
      <c r="E1292" s="92" t="s">
        <v>117</v>
      </c>
      <c r="F1292" s="92" t="s">
        <v>8080</v>
      </c>
      <c r="G1292" s="92">
        <v>1</v>
      </c>
      <c r="H1292" s="104">
        <v>54.08</v>
      </c>
      <c r="I1292" s="95">
        <v>0.15</v>
      </c>
      <c r="J1292" s="110">
        <f t="shared" si="21"/>
        <v>45.967999999999996</v>
      </c>
    </row>
    <row r="1293" spans="1:10" ht="31.5" x14ac:dyDescent="0.25">
      <c r="A1293" s="92">
        <v>1289</v>
      </c>
      <c r="B1293" s="92" t="s">
        <v>1324</v>
      </c>
      <c r="C1293" s="92" t="s">
        <v>5183</v>
      </c>
      <c r="D1293" s="92" t="s">
        <v>5457</v>
      </c>
      <c r="E1293" s="92" t="s">
        <v>117</v>
      </c>
      <c r="F1293" s="92" t="s">
        <v>8080</v>
      </c>
      <c r="G1293" s="92">
        <v>1</v>
      </c>
      <c r="H1293" s="104">
        <v>54.08</v>
      </c>
      <c r="I1293" s="95">
        <v>0.15</v>
      </c>
      <c r="J1293" s="110">
        <f t="shared" si="21"/>
        <v>45.967999999999996</v>
      </c>
    </row>
    <row r="1294" spans="1:10" ht="31.5" x14ac:dyDescent="0.25">
      <c r="A1294" s="92">
        <v>1290</v>
      </c>
      <c r="B1294" s="92" t="s">
        <v>1324</v>
      </c>
      <c r="C1294" s="92" t="s">
        <v>5183</v>
      </c>
      <c r="D1294" s="92" t="s">
        <v>5457</v>
      </c>
      <c r="E1294" s="92" t="s">
        <v>117</v>
      </c>
      <c r="F1294" s="92" t="s">
        <v>8080</v>
      </c>
      <c r="G1294" s="92">
        <v>1</v>
      </c>
      <c r="H1294" s="104">
        <v>54.08</v>
      </c>
      <c r="I1294" s="95">
        <v>0.15</v>
      </c>
      <c r="J1294" s="110">
        <f t="shared" si="21"/>
        <v>45.967999999999996</v>
      </c>
    </row>
    <row r="1295" spans="1:10" ht="31.5" x14ac:dyDescent="0.25">
      <c r="A1295" s="92">
        <v>1291</v>
      </c>
      <c r="B1295" s="92" t="s">
        <v>1324</v>
      </c>
      <c r="C1295" s="92" t="s">
        <v>5183</v>
      </c>
      <c r="D1295" s="92" t="s">
        <v>5457</v>
      </c>
      <c r="E1295" s="92" t="s">
        <v>117</v>
      </c>
      <c r="F1295" s="92" t="s">
        <v>8080</v>
      </c>
      <c r="G1295" s="92">
        <v>1</v>
      </c>
      <c r="H1295" s="104">
        <v>54.08</v>
      </c>
      <c r="I1295" s="95">
        <v>0.15</v>
      </c>
      <c r="J1295" s="110">
        <f t="shared" si="21"/>
        <v>45.967999999999996</v>
      </c>
    </row>
    <row r="1296" spans="1:10" ht="31.5" x14ac:dyDescent="0.25">
      <c r="A1296" s="92">
        <v>1292</v>
      </c>
      <c r="B1296" s="92" t="s">
        <v>1324</v>
      </c>
      <c r="C1296" s="92" t="s">
        <v>5183</v>
      </c>
      <c r="D1296" s="92" t="s">
        <v>5457</v>
      </c>
      <c r="E1296" s="92" t="s">
        <v>117</v>
      </c>
      <c r="F1296" s="92" t="s">
        <v>8080</v>
      </c>
      <c r="G1296" s="92">
        <v>1</v>
      </c>
      <c r="H1296" s="104">
        <v>54.08</v>
      </c>
      <c r="I1296" s="95">
        <v>0.15</v>
      </c>
      <c r="J1296" s="110">
        <f t="shared" si="21"/>
        <v>45.967999999999996</v>
      </c>
    </row>
    <row r="1297" spans="1:10" ht="31.5" x14ac:dyDescent="0.25">
      <c r="A1297" s="92">
        <v>1293</v>
      </c>
      <c r="B1297" s="92" t="s">
        <v>1324</v>
      </c>
      <c r="C1297" s="92" t="s">
        <v>5183</v>
      </c>
      <c r="D1297" s="92" t="s">
        <v>5457</v>
      </c>
      <c r="E1297" s="92" t="s">
        <v>117</v>
      </c>
      <c r="F1297" s="92" t="s">
        <v>8080</v>
      </c>
      <c r="G1297" s="92">
        <v>1</v>
      </c>
      <c r="H1297" s="104">
        <v>54.08</v>
      </c>
      <c r="I1297" s="95">
        <v>0.15</v>
      </c>
      <c r="J1297" s="110">
        <f t="shared" si="21"/>
        <v>45.967999999999996</v>
      </c>
    </row>
    <row r="1298" spans="1:10" ht="31.5" x14ac:dyDescent="0.25">
      <c r="A1298" s="92">
        <v>1294</v>
      </c>
      <c r="B1298" s="92" t="s">
        <v>1324</v>
      </c>
      <c r="C1298" s="92" t="s">
        <v>5183</v>
      </c>
      <c r="D1298" s="92" t="s">
        <v>5457</v>
      </c>
      <c r="E1298" s="92" t="s">
        <v>117</v>
      </c>
      <c r="F1298" s="92" t="s">
        <v>8080</v>
      </c>
      <c r="G1298" s="92">
        <v>1</v>
      </c>
      <c r="H1298" s="104">
        <v>54.08</v>
      </c>
      <c r="I1298" s="95">
        <v>0.15</v>
      </c>
      <c r="J1298" s="110">
        <f t="shared" si="21"/>
        <v>45.967999999999996</v>
      </c>
    </row>
    <row r="1299" spans="1:10" ht="31.5" x14ac:dyDescent="0.25">
      <c r="A1299" s="92">
        <v>1295</v>
      </c>
      <c r="B1299" s="92" t="s">
        <v>1324</v>
      </c>
      <c r="C1299" s="92" t="s">
        <v>5183</v>
      </c>
      <c r="D1299" s="92" t="s">
        <v>5457</v>
      </c>
      <c r="E1299" s="92" t="s">
        <v>117</v>
      </c>
      <c r="F1299" s="92" t="s">
        <v>8080</v>
      </c>
      <c r="G1299" s="92">
        <v>1</v>
      </c>
      <c r="H1299" s="104">
        <v>54.08</v>
      </c>
      <c r="I1299" s="95">
        <v>0.15</v>
      </c>
      <c r="J1299" s="110">
        <f t="shared" si="21"/>
        <v>45.967999999999996</v>
      </c>
    </row>
    <row r="1300" spans="1:10" ht="31.5" x14ac:dyDescent="0.25">
      <c r="A1300" s="92">
        <v>1296</v>
      </c>
      <c r="B1300" s="92" t="s">
        <v>1324</v>
      </c>
      <c r="C1300" s="92" t="s">
        <v>5183</v>
      </c>
      <c r="D1300" s="92" t="s">
        <v>5457</v>
      </c>
      <c r="E1300" s="92" t="s">
        <v>117</v>
      </c>
      <c r="F1300" s="92" t="s">
        <v>8080</v>
      </c>
      <c r="G1300" s="92">
        <v>1</v>
      </c>
      <c r="H1300" s="104">
        <v>54.08</v>
      </c>
      <c r="I1300" s="95">
        <v>0.15</v>
      </c>
      <c r="J1300" s="110">
        <f t="shared" si="21"/>
        <v>45.967999999999996</v>
      </c>
    </row>
    <row r="1301" spans="1:10" ht="31.5" x14ac:dyDescent="0.25">
      <c r="A1301" s="92">
        <v>1297</v>
      </c>
      <c r="B1301" s="92" t="s">
        <v>1324</v>
      </c>
      <c r="C1301" s="92" t="s">
        <v>5183</v>
      </c>
      <c r="D1301" s="92" t="s">
        <v>5457</v>
      </c>
      <c r="E1301" s="92" t="s">
        <v>117</v>
      </c>
      <c r="F1301" s="92" t="s">
        <v>8080</v>
      </c>
      <c r="G1301" s="92">
        <v>1</v>
      </c>
      <c r="H1301" s="104">
        <v>54.08</v>
      </c>
      <c r="I1301" s="95">
        <v>0.15</v>
      </c>
      <c r="J1301" s="110">
        <f t="shared" si="21"/>
        <v>45.967999999999996</v>
      </c>
    </row>
    <row r="1302" spans="1:10" ht="31.5" x14ac:dyDescent="0.25">
      <c r="A1302" s="92">
        <v>1298</v>
      </c>
      <c r="B1302" s="92" t="s">
        <v>1324</v>
      </c>
      <c r="C1302" s="92" t="s">
        <v>5183</v>
      </c>
      <c r="D1302" s="92" t="s">
        <v>5457</v>
      </c>
      <c r="E1302" s="92" t="s">
        <v>117</v>
      </c>
      <c r="F1302" s="92" t="s">
        <v>8080</v>
      </c>
      <c r="G1302" s="92">
        <v>1</v>
      </c>
      <c r="H1302" s="104">
        <v>54.08</v>
      </c>
      <c r="I1302" s="95">
        <v>0.15</v>
      </c>
      <c r="J1302" s="110">
        <f t="shared" si="21"/>
        <v>45.967999999999996</v>
      </c>
    </row>
    <row r="1303" spans="1:10" ht="31.5" x14ac:dyDescent="0.25">
      <c r="A1303" s="92">
        <v>1299</v>
      </c>
      <c r="B1303" s="92" t="s">
        <v>1324</v>
      </c>
      <c r="C1303" s="92" t="s">
        <v>5183</v>
      </c>
      <c r="D1303" s="92" t="s">
        <v>5457</v>
      </c>
      <c r="E1303" s="92" t="s">
        <v>117</v>
      </c>
      <c r="F1303" s="92" t="s">
        <v>8080</v>
      </c>
      <c r="G1303" s="92">
        <v>1</v>
      </c>
      <c r="H1303" s="104">
        <v>54.08</v>
      </c>
      <c r="I1303" s="95">
        <v>0.15</v>
      </c>
      <c r="J1303" s="110">
        <f t="shared" si="21"/>
        <v>45.967999999999996</v>
      </c>
    </row>
    <row r="1304" spans="1:10" ht="31.5" x14ac:dyDescent="0.25">
      <c r="A1304" s="92">
        <v>1300</v>
      </c>
      <c r="B1304" s="92" t="s">
        <v>1324</v>
      </c>
      <c r="C1304" s="92" t="s">
        <v>5183</v>
      </c>
      <c r="D1304" s="92" t="s">
        <v>5457</v>
      </c>
      <c r="E1304" s="92" t="s">
        <v>117</v>
      </c>
      <c r="F1304" s="92" t="s">
        <v>8080</v>
      </c>
      <c r="G1304" s="92">
        <v>1</v>
      </c>
      <c r="H1304" s="104">
        <v>54.08</v>
      </c>
      <c r="I1304" s="95">
        <v>0.15</v>
      </c>
      <c r="J1304" s="110">
        <f t="shared" si="21"/>
        <v>45.967999999999996</v>
      </c>
    </row>
    <row r="1305" spans="1:10" ht="31.5" x14ac:dyDescent="0.25">
      <c r="A1305" s="92">
        <v>1301</v>
      </c>
      <c r="B1305" s="92" t="s">
        <v>1324</v>
      </c>
      <c r="C1305" s="92" t="s">
        <v>5183</v>
      </c>
      <c r="D1305" s="92" t="s">
        <v>5457</v>
      </c>
      <c r="E1305" s="92" t="s">
        <v>117</v>
      </c>
      <c r="F1305" s="92" t="s">
        <v>8080</v>
      </c>
      <c r="G1305" s="92">
        <v>1</v>
      </c>
      <c r="H1305" s="104">
        <v>54.08</v>
      </c>
      <c r="I1305" s="95">
        <v>0.15</v>
      </c>
      <c r="J1305" s="110">
        <f t="shared" si="21"/>
        <v>45.967999999999996</v>
      </c>
    </row>
    <row r="1306" spans="1:10" ht="31.5" x14ac:dyDescent="0.25">
      <c r="A1306" s="92">
        <v>1302</v>
      </c>
      <c r="B1306" s="92" t="s">
        <v>1324</v>
      </c>
      <c r="C1306" s="92" t="s">
        <v>5183</v>
      </c>
      <c r="D1306" s="92" t="s">
        <v>5457</v>
      </c>
      <c r="E1306" s="92" t="s">
        <v>117</v>
      </c>
      <c r="F1306" s="92" t="s">
        <v>8080</v>
      </c>
      <c r="G1306" s="92">
        <v>1</v>
      </c>
      <c r="H1306" s="104">
        <v>54.08</v>
      </c>
      <c r="I1306" s="95">
        <v>0.15</v>
      </c>
      <c r="J1306" s="110">
        <f t="shared" si="21"/>
        <v>45.967999999999996</v>
      </c>
    </row>
    <row r="1307" spans="1:10" ht="31.5" x14ac:dyDescent="0.25">
      <c r="A1307" s="92">
        <v>1303</v>
      </c>
      <c r="B1307" s="92" t="s">
        <v>1324</v>
      </c>
      <c r="C1307" s="92" t="s">
        <v>5183</v>
      </c>
      <c r="D1307" s="92" t="s">
        <v>5457</v>
      </c>
      <c r="E1307" s="92" t="s">
        <v>117</v>
      </c>
      <c r="F1307" s="92" t="s">
        <v>8080</v>
      </c>
      <c r="G1307" s="92">
        <v>1</v>
      </c>
      <c r="H1307" s="104">
        <v>54.08</v>
      </c>
      <c r="I1307" s="95">
        <v>0.15</v>
      </c>
      <c r="J1307" s="110">
        <f t="shared" si="21"/>
        <v>45.967999999999996</v>
      </c>
    </row>
    <row r="1308" spans="1:10" ht="31.5" x14ac:dyDescent="0.25">
      <c r="A1308" s="92">
        <v>1304</v>
      </c>
      <c r="B1308" s="92" t="s">
        <v>1324</v>
      </c>
      <c r="C1308" s="92" t="s">
        <v>5183</v>
      </c>
      <c r="D1308" s="92" t="s">
        <v>5457</v>
      </c>
      <c r="E1308" s="92" t="s">
        <v>117</v>
      </c>
      <c r="F1308" s="92" t="s">
        <v>8080</v>
      </c>
      <c r="G1308" s="92">
        <v>1</v>
      </c>
      <c r="H1308" s="104">
        <v>54.08</v>
      </c>
      <c r="I1308" s="95">
        <v>0.15</v>
      </c>
      <c r="J1308" s="110">
        <f t="shared" si="21"/>
        <v>45.967999999999996</v>
      </c>
    </row>
    <row r="1309" spans="1:10" ht="31.5" x14ac:dyDescent="0.25">
      <c r="A1309" s="92">
        <v>1305</v>
      </c>
      <c r="B1309" s="92" t="s">
        <v>1324</v>
      </c>
      <c r="C1309" s="92" t="s">
        <v>5183</v>
      </c>
      <c r="D1309" s="92" t="s">
        <v>5457</v>
      </c>
      <c r="E1309" s="92" t="s">
        <v>117</v>
      </c>
      <c r="F1309" s="92" t="s">
        <v>8080</v>
      </c>
      <c r="G1309" s="92">
        <v>1</v>
      </c>
      <c r="H1309" s="104">
        <v>54.08</v>
      </c>
      <c r="I1309" s="95">
        <v>0.15</v>
      </c>
      <c r="J1309" s="110">
        <f t="shared" si="21"/>
        <v>45.967999999999996</v>
      </c>
    </row>
    <row r="1310" spans="1:10" ht="31.5" x14ac:dyDescent="0.25">
      <c r="A1310" s="92">
        <v>1306</v>
      </c>
      <c r="B1310" s="92" t="s">
        <v>1324</v>
      </c>
      <c r="C1310" s="92" t="s">
        <v>5183</v>
      </c>
      <c r="D1310" s="92" t="s">
        <v>5457</v>
      </c>
      <c r="E1310" s="92" t="s">
        <v>117</v>
      </c>
      <c r="F1310" s="92" t="s">
        <v>8080</v>
      </c>
      <c r="G1310" s="92">
        <v>1</v>
      </c>
      <c r="H1310" s="104">
        <v>54.08</v>
      </c>
      <c r="I1310" s="95">
        <v>0.15</v>
      </c>
      <c r="J1310" s="110">
        <f t="shared" si="21"/>
        <v>45.967999999999996</v>
      </c>
    </row>
    <row r="1311" spans="1:10" ht="31.5" x14ac:dyDescent="0.25">
      <c r="A1311" s="92">
        <v>1307</v>
      </c>
      <c r="B1311" s="92" t="s">
        <v>1324</v>
      </c>
      <c r="C1311" s="92" t="s">
        <v>5183</v>
      </c>
      <c r="D1311" s="92" t="s">
        <v>5457</v>
      </c>
      <c r="E1311" s="92" t="s">
        <v>117</v>
      </c>
      <c r="F1311" s="92" t="s">
        <v>8080</v>
      </c>
      <c r="G1311" s="92">
        <v>1</v>
      </c>
      <c r="H1311" s="104">
        <v>54.08</v>
      </c>
      <c r="I1311" s="95">
        <v>0.15</v>
      </c>
      <c r="J1311" s="110">
        <f t="shared" si="21"/>
        <v>45.967999999999996</v>
      </c>
    </row>
    <row r="1312" spans="1:10" ht="31.5" x14ac:dyDescent="0.25">
      <c r="A1312" s="92">
        <v>1308</v>
      </c>
      <c r="B1312" s="92" t="s">
        <v>1324</v>
      </c>
      <c r="C1312" s="92" t="s">
        <v>5183</v>
      </c>
      <c r="D1312" s="92" t="s">
        <v>5457</v>
      </c>
      <c r="E1312" s="92" t="s">
        <v>117</v>
      </c>
      <c r="F1312" s="92" t="s">
        <v>8080</v>
      </c>
      <c r="G1312" s="92">
        <v>1</v>
      </c>
      <c r="H1312" s="104">
        <v>54.08</v>
      </c>
      <c r="I1312" s="95">
        <v>0.15</v>
      </c>
      <c r="J1312" s="110">
        <f t="shared" si="21"/>
        <v>45.967999999999996</v>
      </c>
    </row>
    <row r="1313" spans="1:10" ht="31.5" x14ac:dyDescent="0.25">
      <c r="A1313" s="92">
        <v>1309</v>
      </c>
      <c r="B1313" s="92" t="s">
        <v>1324</v>
      </c>
      <c r="C1313" s="92" t="s">
        <v>5183</v>
      </c>
      <c r="D1313" s="92" t="s">
        <v>5457</v>
      </c>
      <c r="E1313" s="92" t="s">
        <v>117</v>
      </c>
      <c r="F1313" s="92" t="s">
        <v>8080</v>
      </c>
      <c r="G1313" s="92">
        <v>1</v>
      </c>
      <c r="H1313" s="104">
        <v>54.08</v>
      </c>
      <c r="I1313" s="95">
        <v>0.15</v>
      </c>
      <c r="J1313" s="110">
        <f t="shared" si="21"/>
        <v>45.967999999999996</v>
      </c>
    </row>
    <row r="1314" spans="1:10" ht="31.5" x14ac:dyDescent="0.25">
      <c r="A1314" s="92">
        <v>1310</v>
      </c>
      <c r="B1314" s="92" t="s">
        <v>1324</v>
      </c>
      <c r="C1314" s="92" t="s">
        <v>5183</v>
      </c>
      <c r="D1314" s="92" t="s">
        <v>5457</v>
      </c>
      <c r="E1314" s="92" t="s">
        <v>117</v>
      </c>
      <c r="F1314" s="92" t="s">
        <v>8080</v>
      </c>
      <c r="G1314" s="92">
        <v>1</v>
      </c>
      <c r="H1314" s="104">
        <v>54.08</v>
      </c>
      <c r="I1314" s="95">
        <v>0.15</v>
      </c>
      <c r="J1314" s="110">
        <f t="shared" si="21"/>
        <v>45.967999999999996</v>
      </c>
    </row>
    <row r="1315" spans="1:10" ht="31.5" x14ac:dyDescent="0.25">
      <c r="A1315" s="92">
        <v>1311</v>
      </c>
      <c r="B1315" s="92" t="s">
        <v>1324</v>
      </c>
      <c r="C1315" s="92" t="s">
        <v>5183</v>
      </c>
      <c r="D1315" s="92" t="s">
        <v>5457</v>
      </c>
      <c r="E1315" s="92" t="s">
        <v>117</v>
      </c>
      <c r="F1315" s="92" t="s">
        <v>8080</v>
      </c>
      <c r="G1315" s="92">
        <v>1</v>
      </c>
      <c r="H1315" s="104">
        <v>54.08</v>
      </c>
      <c r="I1315" s="95">
        <v>0.15</v>
      </c>
      <c r="J1315" s="110">
        <f t="shared" si="21"/>
        <v>45.967999999999996</v>
      </c>
    </row>
    <row r="1316" spans="1:10" ht="31.5" x14ac:dyDescent="0.25">
      <c r="A1316" s="92">
        <v>1312</v>
      </c>
      <c r="B1316" s="92" t="s">
        <v>1324</v>
      </c>
      <c r="C1316" s="92" t="s">
        <v>5183</v>
      </c>
      <c r="D1316" s="92" t="s">
        <v>5457</v>
      </c>
      <c r="E1316" s="92" t="s">
        <v>117</v>
      </c>
      <c r="F1316" s="92" t="s">
        <v>8080</v>
      </c>
      <c r="G1316" s="92">
        <v>1</v>
      </c>
      <c r="H1316" s="104">
        <v>54.08</v>
      </c>
      <c r="I1316" s="95">
        <v>0.15</v>
      </c>
      <c r="J1316" s="110">
        <f t="shared" si="21"/>
        <v>45.967999999999996</v>
      </c>
    </row>
    <row r="1317" spans="1:10" ht="15.75" x14ac:dyDescent="0.25">
      <c r="A1317" s="92">
        <v>1313</v>
      </c>
      <c r="B1317" s="92" t="s">
        <v>1324</v>
      </c>
      <c r="C1317" s="92" t="s">
        <v>5184</v>
      </c>
      <c r="D1317" s="92" t="s">
        <v>5458</v>
      </c>
      <c r="E1317" s="92" t="s">
        <v>117</v>
      </c>
      <c r="F1317" s="92" t="s">
        <v>8080</v>
      </c>
      <c r="G1317" s="92">
        <v>1</v>
      </c>
      <c r="H1317" s="104">
        <v>7.02</v>
      </c>
      <c r="I1317" s="95">
        <v>0.15</v>
      </c>
      <c r="J1317" s="110">
        <f t="shared" si="21"/>
        <v>5.9669999999999996</v>
      </c>
    </row>
    <row r="1318" spans="1:10" ht="15.75" x14ac:dyDescent="0.25">
      <c r="A1318" s="92">
        <v>1314</v>
      </c>
      <c r="B1318" s="92" t="s">
        <v>1324</v>
      </c>
      <c r="C1318" s="92" t="s">
        <v>5185</v>
      </c>
      <c r="D1318" s="92" t="s">
        <v>5450</v>
      </c>
      <c r="E1318" s="92" t="s">
        <v>117</v>
      </c>
      <c r="F1318" s="92" t="s">
        <v>8080</v>
      </c>
      <c r="G1318" s="92">
        <v>1</v>
      </c>
      <c r="H1318" s="104">
        <v>7.02</v>
      </c>
      <c r="I1318" s="95">
        <v>0.15</v>
      </c>
      <c r="J1318" s="110">
        <f t="shared" si="21"/>
        <v>5.9669999999999996</v>
      </c>
    </row>
    <row r="1319" spans="1:10" ht="15.75" x14ac:dyDescent="0.25">
      <c r="A1319" s="92">
        <v>1315</v>
      </c>
      <c r="B1319" s="92" t="s">
        <v>1324</v>
      </c>
      <c r="C1319" s="92" t="s">
        <v>5186</v>
      </c>
      <c r="D1319" s="92" t="s">
        <v>5410</v>
      </c>
      <c r="E1319" s="92" t="s">
        <v>117</v>
      </c>
      <c r="F1319" s="92" t="s">
        <v>8080</v>
      </c>
      <c r="G1319" s="92">
        <v>1</v>
      </c>
      <c r="H1319" s="104">
        <v>8.5</v>
      </c>
      <c r="I1319" s="95">
        <v>0.15</v>
      </c>
      <c r="J1319" s="110">
        <f t="shared" si="21"/>
        <v>7.2249999999999996</v>
      </c>
    </row>
    <row r="1320" spans="1:10" ht="15.75" x14ac:dyDescent="0.25">
      <c r="A1320" s="92">
        <v>1316</v>
      </c>
      <c r="B1320" s="92" t="s">
        <v>1324</v>
      </c>
      <c r="C1320" s="92" t="s">
        <v>5187</v>
      </c>
      <c r="D1320" s="92" t="s">
        <v>5459</v>
      </c>
      <c r="E1320" s="92" t="s">
        <v>117</v>
      </c>
      <c r="F1320" s="92" t="s">
        <v>8080</v>
      </c>
      <c r="G1320" s="92">
        <v>1</v>
      </c>
      <c r="H1320" s="104">
        <v>15.86</v>
      </c>
      <c r="I1320" s="95">
        <v>0.15</v>
      </c>
      <c r="J1320" s="110">
        <f t="shared" si="21"/>
        <v>13.481</v>
      </c>
    </row>
    <row r="1321" spans="1:10" ht="15.75" x14ac:dyDescent="0.25">
      <c r="A1321" s="92">
        <v>1317</v>
      </c>
      <c r="B1321" s="92" t="s">
        <v>1324</v>
      </c>
      <c r="C1321" s="92" t="s">
        <v>5188</v>
      </c>
      <c r="D1321" s="92" t="s">
        <v>5460</v>
      </c>
      <c r="E1321" s="92" t="s">
        <v>117</v>
      </c>
      <c r="F1321" s="92" t="s">
        <v>8080</v>
      </c>
      <c r="G1321" s="92">
        <v>1</v>
      </c>
      <c r="H1321" s="104">
        <v>137.55000000000001</v>
      </c>
      <c r="I1321" s="95">
        <v>0.15</v>
      </c>
      <c r="J1321" s="110">
        <f t="shared" si="21"/>
        <v>116.9175</v>
      </c>
    </row>
    <row r="1322" spans="1:10" ht="15.75" x14ac:dyDescent="0.25">
      <c r="A1322" s="92">
        <v>1318</v>
      </c>
      <c r="B1322" s="92" t="s">
        <v>1324</v>
      </c>
      <c r="C1322" s="92" t="s">
        <v>5189</v>
      </c>
      <c r="D1322" s="92" t="s">
        <v>5258</v>
      </c>
      <c r="E1322" s="92" t="s">
        <v>117</v>
      </c>
      <c r="F1322" s="92" t="s">
        <v>8080</v>
      </c>
      <c r="G1322" s="92">
        <v>1</v>
      </c>
      <c r="H1322" s="104">
        <v>108.92</v>
      </c>
      <c r="I1322" s="95">
        <v>0.15</v>
      </c>
      <c r="J1322" s="110">
        <f t="shared" si="21"/>
        <v>92.581999999999994</v>
      </c>
    </row>
    <row r="1323" spans="1:10" ht="15.75" x14ac:dyDescent="0.25">
      <c r="A1323" s="92">
        <v>1319</v>
      </c>
      <c r="B1323" s="92" t="s">
        <v>1324</v>
      </c>
      <c r="C1323" s="92" t="s">
        <v>5190</v>
      </c>
      <c r="D1323" s="92" t="s">
        <v>5461</v>
      </c>
      <c r="E1323" s="92" t="s">
        <v>117</v>
      </c>
      <c r="F1323" s="92" t="s">
        <v>8080</v>
      </c>
      <c r="G1323" s="92">
        <v>1</v>
      </c>
      <c r="H1323" s="104">
        <v>105.8</v>
      </c>
      <c r="I1323" s="95">
        <v>0.15</v>
      </c>
      <c r="J1323" s="110">
        <f t="shared" si="21"/>
        <v>89.929999999999993</v>
      </c>
    </row>
    <row r="1324" spans="1:10" ht="15.75" x14ac:dyDescent="0.25">
      <c r="A1324" s="92">
        <v>1320</v>
      </c>
      <c r="B1324" s="92" t="s">
        <v>1324</v>
      </c>
      <c r="C1324" s="92" t="s">
        <v>5191</v>
      </c>
      <c r="D1324" s="92" t="s">
        <v>5462</v>
      </c>
      <c r="E1324" s="92" t="s">
        <v>117</v>
      </c>
      <c r="F1324" s="92" t="s">
        <v>8080</v>
      </c>
      <c r="G1324" s="92">
        <v>1</v>
      </c>
      <c r="H1324" s="104">
        <v>148.19999999999999</v>
      </c>
      <c r="I1324" s="95">
        <v>0.15</v>
      </c>
      <c r="J1324" s="110">
        <f t="shared" si="21"/>
        <v>125.96999999999998</v>
      </c>
    </row>
    <row r="1325" spans="1:10" ht="15.75" x14ac:dyDescent="0.25">
      <c r="A1325" s="92">
        <v>1321</v>
      </c>
      <c r="B1325" s="92" t="s">
        <v>1324</v>
      </c>
      <c r="C1325" s="92" t="s">
        <v>5192</v>
      </c>
      <c r="D1325" s="92" t="s">
        <v>5463</v>
      </c>
      <c r="E1325" s="92" t="s">
        <v>117</v>
      </c>
      <c r="F1325" s="92" t="s">
        <v>8080</v>
      </c>
      <c r="G1325" s="92">
        <v>1</v>
      </c>
      <c r="H1325" s="104">
        <v>324.11</v>
      </c>
      <c r="I1325" s="95">
        <v>0.15</v>
      </c>
      <c r="J1325" s="110">
        <f t="shared" si="21"/>
        <v>275.49349999999998</v>
      </c>
    </row>
    <row r="1326" spans="1:10" ht="15.75" x14ac:dyDescent="0.25">
      <c r="A1326" s="92">
        <v>1322</v>
      </c>
      <c r="B1326" s="92" t="s">
        <v>1324</v>
      </c>
      <c r="C1326" s="92" t="s">
        <v>5192</v>
      </c>
      <c r="D1326" s="92" t="s">
        <v>5463</v>
      </c>
      <c r="E1326" s="92" t="s">
        <v>117</v>
      </c>
      <c r="F1326" s="92" t="s">
        <v>8080</v>
      </c>
      <c r="G1326" s="92">
        <v>1</v>
      </c>
      <c r="H1326" s="104">
        <v>324.11</v>
      </c>
      <c r="I1326" s="95">
        <v>0.15</v>
      </c>
      <c r="J1326" s="110">
        <f t="shared" si="21"/>
        <v>275.49349999999998</v>
      </c>
    </row>
    <row r="1327" spans="1:10" ht="15.75" x14ac:dyDescent="0.25">
      <c r="A1327" s="92">
        <v>1323</v>
      </c>
      <c r="B1327" s="92" t="s">
        <v>1324</v>
      </c>
      <c r="C1327" s="92">
        <v>713524</v>
      </c>
      <c r="D1327" s="92" t="s">
        <v>5464</v>
      </c>
      <c r="E1327" s="92" t="s">
        <v>117</v>
      </c>
      <c r="F1327" s="92" t="s">
        <v>8080</v>
      </c>
      <c r="G1327" s="92">
        <v>1</v>
      </c>
      <c r="H1327" s="104">
        <v>1179.7</v>
      </c>
      <c r="I1327" s="95">
        <v>0.15</v>
      </c>
      <c r="J1327" s="110">
        <f t="shared" si="21"/>
        <v>1002.745</v>
      </c>
    </row>
    <row r="1328" spans="1:10" ht="15.75" x14ac:dyDescent="0.25">
      <c r="A1328" s="92">
        <v>1324</v>
      </c>
      <c r="B1328" s="92" t="s">
        <v>1324</v>
      </c>
      <c r="C1328" s="92">
        <v>713524</v>
      </c>
      <c r="D1328" s="92" t="s">
        <v>5464</v>
      </c>
      <c r="E1328" s="92" t="s">
        <v>117</v>
      </c>
      <c r="F1328" s="92" t="s">
        <v>8080</v>
      </c>
      <c r="G1328" s="92">
        <v>1</v>
      </c>
      <c r="H1328" s="104">
        <v>1179.7</v>
      </c>
      <c r="I1328" s="95">
        <v>0.15</v>
      </c>
      <c r="J1328" s="110">
        <f t="shared" ref="J1328:J1391" si="22">H1328*(1-I1328)</f>
        <v>1002.745</v>
      </c>
    </row>
    <row r="1329" spans="1:10" ht="15.75" x14ac:dyDescent="0.25">
      <c r="A1329" s="92">
        <v>1325</v>
      </c>
      <c r="B1329" s="92" t="s">
        <v>1324</v>
      </c>
      <c r="C1329" s="92">
        <v>713847</v>
      </c>
      <c r="D1329" s="92" t="s">
        <v>5465</v>
      </c>
      <c r="E1329" s="92" t="s">
        <v>117</v>
      </c>
      <c r="F1329" s="92" t="s">
        <v>8080</v>
      </c>
      <c r="G1329" s="92">
        <v>1</v>
      </c>
      <c r="H1329" s="104">
        <v>9713.6</v>
      </c>
      <c r="I1329" s="95">
        <v>0.15</v>
      </c>
      <c r="J1329" s="110">
        <f t="shared" si="22"/>
        <v>8256.56</v>
      </c>
    </row>
    <row r="1330" spans="1:10" ht="31.5" x14ac:dyDescent="0.25">
      <c r="A1330" s="92">
        <v>1326</v>
      </c>
      <c r="B1330" s="92" t="s">
        <v>1324</v>
      </c>
      <c r="C1330" s="92">
        <v>714057</v>
      </c>
      <c r="D1330" s="92" t="s">
        <v>5466</v>
      </c>
      <c r="E1330" s="92" t="s">
        <v>117</v>
      </c>
      <c r="F1330" s="92" t="s">
        <v>8080</v>
      </c>
      <c r="G1330" s="92">
        <v>1</v>
      </c>
      <c r="H1330" s="104">
        <v>1109.95</v>
      </c>
      <c r="I1330" s="95">
        <v>0.15</v>
      </c>
      <c r="J1330" s="110">
        <f t="shared" si="22"/>
        <v>943.45749999999998</v>
      </c>
    </row>
    <row r="1331" spans="1:10" ht="31.5" x14ac:dyDescent="0.25">
      <c r="A1331" s="92">
        <v>1327</v>
      </c>
      <c r="B1331" s="92" t="s">
        <v>1324</v>
      </c>
      <c r="C1331" s="92">
        <v>714057</v>
      </c>
      <c r="D1331" s="92" t="s">
        <v>5466</v>
      </c>
      <c r="E1331" s="92" t="s">
        <v>117</v>
      </c>
      <c r="F1331" s="92" t="s">
        <v>8080</v>
      </c>
      <c r="G1331" s="92">
        <v>1</v>
      </c>
      <c r="H1331" s="104">
        <v>1109.95</v>
      </c>
      <c r="I1331" s="95">
        <v>0.15</v>
      </c>
      <c r="J1331" s="110">
        <f t="shared" si="22"/>
        <v>943.45749999999998</v>
      </c>
    </row>
    <row r="1332" spans="1:10" ht="15.75" x14ac:dyDescent="0.25">
      <c r="A1332" s="92">
        <v>1328</v>
      </c>
      <c r="B1332" s="92" t="s">
        <v>1324</v>
      </c>
      <c r="C1332" s="92">
        <v>714058</v>
      </c>
      <c r="D1332" s="92" t="s">
        <v>5467</v>
      </c>
      <c r="E1332" s="92" t="s">
        <v>117</v>
      </c>
      <c r="F1332" s="92" t="s">
        <v>8080</v>
      </c>
      <c r="G1332" s="92">
        <v>1</v>
      </c>
      <c r="H1332" s="104">
        <v>1065.28</v>
      </c>
      <c r="I1332" s="95">
        <v>0.15</v>
      </c>
      <c r="J1332" s="110">
        <f t="shared" si="22"/>
        <v>905.48799999999994</v>
      </c>
    </row>
    <row r="1333" spans="1:10" ht="15.75" x14ac:dyDescent="0.25">
      <c r="A1333" s="92">
        <v>1329</v>
      </c>
      <c r="B1333" s="92" t="s">
        <v>1324</v>
      </c>
      <c r="C1333" s="92">
        <v>714058</v>
      </c>
      <c r="D1333" s="92" t="s">
        <v>5467</v>
      </c>
      <c r="E1333" s="92" t="s">
        <v>117</v>
      </c>
      <c r="F1333" s="92" t="s">
        <v>8080</v>
      </c>
      <c r="G1333" s="92">
        <v>1</v>
      </c>
      <c r="H1333" s="104">
        <v>1065.28</v>
      </c>
      <c r="I1333" s="95">
        <v>0.15</v>
      </c>
      <c r="J1333" s="110">
        <f t="shared" si="22"/>
        <v>905.48799999999994</v>
      </c>
    </row>
    <row r="1334" spans="1:10" ht="15.75" x14ac:dyDescent="0.25">
      <c r="A1334" s="92">
        <v>1330</v>
      </c>
      <c r="B1334" s="92" t="s">
        <v>1324</v>
      </c>
      <c r="C1334" s="92">
        <v>714059</v>
      </c>
      <c r="D1334" s="92" t="s">
        <v>5468</v>
      </c>
      <c r="E1334" s="92" t="s">
        <v>117</v>
      </c>
      <c r="F1334" s="92" t="s">
        <v>8080</v>
      </c>
      <c r="G1334" s="92">
        <v>1</v>
      </c>
      <c r="H1334" s="104">
        <v>1126.82</v>
      </c>
      <c r="I1334" s="95">
        <v>0.15</v>
      </c>
      <c r="J1334" s="110">
        <f t="shared" si="22"/>
        <v>957.79699999999991</v>
      </c>
    </row>
    <row r="1335" spans="1:10" ht="15.75" x14ac:dyDescent="0.25">
      <c r="A1335" s="92">
        <v>1331</v>
      </c>
      <c r="B1335" s="92" t="s">
        <v>1324</v>
      </c>
      <c r="C1335" s="92">
        <v>714059</v>
      </c>
      <c r="D1335" s="92" t="s">
        <v>5468</v>
      </c>
      <c r="E1335" s="92" t="s">
        <v>117</v>
      </c>
      <c r="F1335" s="92" t="s">
        <v>8080</v>
      </c>
      <c r="G1335" s="92">
        <v>1</v>
      </c>
      <c r="H1335" s="104">
        <v>1126.82</v>
      </c>
      <c r="I1335" s="95">
        <v>0.15</v>
      </c>
      <c r="J1335" s="110">
        <f t="shared" si="22"/>
        <v>957.79699999999991</v>
      </c>
    </row>
    <row r="1336" spans="1:10" ht="15.75" x14ac:dyDescent="0.25">
      <c r="A1336" s="92">
        <v>1332</v>
      </c>
      <c r="B1336" s="92" t="s">
        <v>1324</v>
      </c>
      <c r="C1336" s="92">
        <v>714061</v>
      </c>
      <c r="D1336" s="92" t="s">
        <v>5469</v>
      </c>
      <c r="E1336" s="92" t="s">
        <v>117</v>
      </c>
      <c r="F1336" s="92" t="s">
        <v>8080</v>
      </c>
      <c r="G1336" s="92">
        <v>1</v>
      </c>
      <c r="H1336" s="104">
        <v>3922.93</v>
      </c>
      <c r="I1336" s="95">
        <v>0.15</v>
      </c>
      <c r="J1336" s="110">
        <f t="shared" si="22"/>
        <v>3334.4904999999999</v>
      </c>
    </row>
    <row r="1337" spans="1:10" ht="15.75" x14ac:dyDescent="0.25">
      <c r="A1337" s="92">
        <v>1333</v>
      </c>
      <c r="B1337" s="92" t="s">
        <v>1324</v>
      </c>
      <c r="C1337" s="92">
        <v>715055</v>
      </c>
      <c r="D1337" s="92" t="s">
        <v>5470</v>
      </c>
      <c r="E1337" s="92" t="s">
        <v>117</v>
      </c>
      <c r="F1337" s="92" t="s">
        <v>8080</v>
      </c>
      <c r="G1337" s="92">
        <v>1</v>
      </c>
      <c r="H1337" s="104">
        <v>746.53</v>
      </c>
      <c r="I1337" s="95">
        <v>0.15</v>
      </c>
      <c r="J1337" s="110">
        <f t="shared" si="22"/>
        <v>634.55049999999994</v>
      </c>
    </row>
    <row r="1338" spans="1:10" ht="15.75" x14ac:dyDescent="0.25">
      <c r="A1338" s="92">
        <v>1334</v>
      </c>
      <c r="B1338" s="92" t="s">
        <v>1324</v>
      </c>
      <c r="C1338" s="92">
        <v>715055</v>
      </c>
      <c r="D1338" s="92" t="s">
        <v>5470</v>
      </c>
      <c r="E1338" s="92" t="s">
        <v>117</v>
      </c>
      <c r="F1338" s="92" t="s">
        <v>8080</v>
      </c>
      <c r="G1338" s="92">
        <v>1</v>
      </c>
      <c r="H1338" s="104">
        <v>746.53</v>
      </c>
      <c r="I1338" s="95">
        <v>0.15</v>
      </c>
      <c r="J1338" s="110">
        <f t="shared" si="22"/>
        <v>634.55049999999994</v>
      </c>
    </row>
    <row r="1339" spans="1:10" ht="15.75" x14ac:dyDescent="0.25">
      <c r="A1339" s="92">
        <v>1335</v>
      </c>
      <c r="B1339" s="92" t="s">
        <v>1324</v>
      </c>
      <c r="C1339" s="92">
        <v>715056</v>
      </c>
      <c r="D1339" s="92" t="s">
        <v>5471</v>
      </c>
      <c r="E1339" s="92" t="s">
        <v>117</v>
      </c>
      <c r="F1339" s="92" t="s">
        <v>8080</v>
      </c>
      <c r="G1339" s="92">
        <v>1</v>
      </c>
      <c r="H1339" s="104">
        <v>1126.82</v>
      </c>
      <c r="I1339" s="95">
        <v>0.15</v>
      </c>
      <c r="J1339" s="110">
        <f t="shared" si="22"/>
        <v>957.79699999999991</v>
      </c>
    </row>
    <row r="1340" spans="1:10" ht="31.5" x14ac:dyDescent="0.25">
      <c r="A1340" s="92">
        <v>1336</v>
      </c>
      <c r="B1340" s="92" t="s">
        <v>1324</v>
      </c>
      <c r="C1340" s="92">
        <v>715205</v>
      </c>
      <c r="D1340" s="92" t="s">
        <v>5472</v>
      </c>
      <c r="E1340" s="92" t="s">
        <v>117</v>
      </c>
      <c r="F1340" s="92" t="s">
        <v>8080</v>
      </c>
      <c r="G1340" s="92">
        <v>1</v>
      </c>
      <c r="H1340" s="104">
        <v>643.61</v>
      </c>
      <c r="I1340" s="95">
        <v>0.15</v>
      </c>
      <c r="J1340" s="110">
        <f t="shared" si="22"/>
        <v>547.06849999999997</v>
      </c>
    </row>
    <row r="1341" spans="1:10" ht="31.5" x14ac:dyDescent="0.25">
      <c r="A1341" s="92">
        <v>1337</v>
      </c>
      <c r="B1341" s="92" t="s">
        <v>1324</v>
      </c>
      <c r="C1341" s="92">
        <v>715205</v>
      </c>
      <c r="D1341" s="92" t="s">
        <v>5472</v>
      </c>
      <c r="E1341" s="92" t="s">
        <v>117</v>
      </c>
      <c r="F1341" s="92" t="s">
        <v>8080</v>
      </c>
      <c r="G1341" s="92">
        <v>1</v>
      </c>
      <c r="H1341" s="104">
        <v>643.61</v>
      </c>
      <c r="I1341" s="95">
        <v>0.15</v>
      </c>
      <c r="J1341" s="110">
        <f t="shared" si="22"/>
        <v>547.06849999999997</v>
      </c>
    </row>
    <row r="1342" spans="1:10" ht="15.75" x14ac:dyDescent="0.25">
      <c r="A1342" s="92">
        <v>1338</v>
      </c>
      <c r="B1342" s="92" t="s">
        <v>1324</v>
      </c>
      <c r="C1342" s="92">
        <v>715241</v>
      </c>
      <c r="D1342" s="92" t="s">
        <v>5473</v>
      </c>
      <c r="E1342" s="92" t="s">
        <v>117</v>
      </c>
      <c r="F1342" s="92" t="s">
        <v>8080</v>
      </c>
      <c r="G1342" s="92">
        <v>1</v>
      </c>
      <c r="H1342" s="104">
        <v>105.69</v>
      </c>
      <c r="I1342" s="95">
        <v>0.15</v>
      </c>
      <c r="J1342" s="110">
        <f t="shared" si="22"/>
        <v>89.836500000000001</v>
      </c>
    </row>
    <row r="1343" spans="1:10" ht="15.75" x14ac:dyDescent="0.25">
      <c r="A1343" s="92">
        <v>1339</v>
      </c>
      <c r="B1343" s="92" t="s">
        <v>1324</v>
      </c>
      <c r="C1343" s="92">
        <v>715243</v>
      </c>
      <c r="D1343" s="92" t="s">
        <v>5474</v>
      </c>
      <c r="E1343" s="92" t="s">
        <v>117</v>
      </c>
      <c r="F1343" s="92" t="s">
        <v>8080</v>
      </c>
      <c r="G1343" s="92">
        <v>1</v>
      </c>
      <c r="H1343" s="104">
        <v>112.29</v>
      </c>
      <c r="I1343" s="95">
        <v>0.15</v>
      </c>
      <c r="J1343" s="110">
        <f t="shared" si="22"/>
        <v>95.4465</v>
      </c>
    </row>
    <row r="1344" spans="1:10" ht="31.5" x14ac:dyDescent="0.25">
      <c r="A1344" s="92">
        <v>1340</v>
      </c>
      <c r="B1344" s="92" t="s">
        <v>1324</v>
      </c>
      <c r="C1344" s="92">
        <v>718311</v>
      </c>
      <c r="D1344" s="92" t="s">
        <v>1811</v>
      </c>
      <c r="E1344" s="92" t="s">
        <v>117</v>
      </c>
      <c r="F1344" s="92" t="s">
        <v>8080</v>
      </c>
      <c r="G1344" s="92">
        <v>1</v>
      </c>
      <c r="H1344" s="104">
        <v>988.8</v>
      </c>
      <c r="I1344" s="95">
        <v>0.15</v>
      </c>
      <c r="J1344" s="110">
        <f t="shared" si="22"/>
        <v>840.4799999999999</v>
      </c>
    </row>
    <row r="1345" spans="1:10" ht="31.5" x14ac:dyDescent="0.25">
      <c r="A1345" s="92">
        <v>1341</v>
      </c>
      <c r="B1345" s="92" t="s">
        <v>1324</v>
      </c>
      <c r="C1345" s="92">
        <v>718311</v>
      </c>
      <c r="D1345" s="92" t="s">
        <v>1811</v>
      </c>
      <c r="E1345" s="92" t="s">
        <v>117</v>
      </c>
      <c r="F1345" s="92" t="s">
        <v>8080</v>
      </c>
      <c r="G1345" s="92">
        <v>1</v>
      </c>
      <c r="H1345" s="104">
        <v>988.8</v>
      </c>
      <c r="I1345" s="95">
        <v>0.15</v>
      </c>
      <c r="J1345" s="110">
        <f t="shared" si="22"/>
        <v>840.4799999999999</v>
      </c>
    </row>
    <row r="1346" spans="1:10" ht="31.5" x14ac:dyDescent="0.25">
      <c r="A1346" s="92">
        <v>1342</v>
      </c>
      <c r="B1346" s="92" t="s">
        <v>1324</v>
      </c>
      <c r="C1346" s="92">
        <v>718311</v>
      </c>
      <c r="D1346" s="92" t="s">
        <v>1811</v>
      </c>
      <c r="E1346" s="92" t="s">
        <v>117</v>
      </c>
      <c r="F1346" s="92" t="s">
        <v>8080</v>
      </c>
      <c r="G1346" s="92">
        <v>1</v>
      </c>
      <c r="H1346" s="104">
        <v>988.8</v>
      </c>
      <c r="I1346" s="95">
        <v>0.15</v>
      </c>
      <c r="J1346" s="110">
        <f t="shared" si="22"/>
        <v>840.4799999999999</v>
      </c>
    </row>
    <row r="1347" spans="1:10" ht="15.75" x14ac:dyDescent="0.25">
      <c r="A1347" s="92">
        <v>1343</v>
      </c>
      <c r="B1347" s="92" t="s">
        <v>1324</v>
      </c>
      <c r="C1347" s="92">
        <v>718335</v>
      </c>
      <c r="D1347" s="92" t="s">
        <v>5475</v>
      </c>
      <c r="E1347" s="92" t="s">
        <v>117</v>
      </c>
      <c r="F1347" s="92" t="s">
        <v>8080</v>
      </c>
      <c r="G1347" s="92">
        <v>1</v>
      </c>
      <c r="H1347" s="104">
        <v>12221.62</v>
      </c>
      <c r="I1347" s="95">
        <v>0.15</v>
      </c>
      <c r="J1347" s="110">
        <f t="shared" si="22"/>
        <v>10388.377</v>
      </c>
    </row>
    <row r="1348" spans="1:10" ht="15.75" x14ac:dyDescent="0.25">
      <c r="A1348" s="92">
        <v>1344</v>
      </c>
      <c r="B1348" s="92" t="s">
        <v>1324</v>
      </c>
      <c r="C1348" s="92">
        <v>718342</v>
      </c>
      <c r="D1348" s="92" t="s">
        <v>5476</v>
      </c>
      <c r="E1348" s="92" t="s">
        <v>117</v>
      </c>
      <c r="F1348" s="92" t="s">
        <v>8080</v>
      </c>
      <c r="G1348" s="92">
        <v>1</v>
      </c>
      <c r="H1348" s="104">
        <v>3886</v>
      </c>
      <c r="I1348" s="95">
        <v>0.15</v>
      </c>
      <c r="J1348" s="110">
        <f t="shared" si="22"/>
        <v>3303.1</v>
      </c>
    </row>
    <row r="1349" spans="1:10" ht="31.5" x14ac:dyDescent="0.25">
      <c r="A1349" s="92">
        <v>1345</v>
      </c>
      <c r="B1349" s="92" t="s">
        <v>1324</v>
      </c>
      <c r="C1349" s="92">
        <v>718343</v>
      </c>
      <c r="D1349" s="92" t="s">
        <v>5477</v>
      </c>
      <c r="E1349" s="92" t="s">
        <v>117</v>
      </c>
      <c r="F1349" s="92" t="s">
        <v>8080</v>
      </c>
      <c r="G1349" s="92">
        <v>1</v>
      </c>
      <c r="H1349" s="104">
        <v>3285.88</v>
      </c>
      <c r="I1349" s="95">
        <v>0.15</v>
      </c>
      <c r="J1349" s="110">
        <f t="shared" si="22"/>
        <v>2792.998</v>
      </c>
    </row>
    <row r="1350" spans="1:10" ht="31.5" x14ac:dyDescent="0.25">
      <c r="A1350" s="92">
        <v>1346</v>
      </c>
      <c r="B1350" s="92" t="s">
        <v>1324</v>
      </c>
      <c r="C1350" s="92">
        <v>718343</v>
      </c>
      <c r="D1350" s="92" t="s">
        <v>5477</v>
      </c>
      <c r="E1350" s="92" t="s">
        <v>117</v>
      </c>
      <c r="F1350" s="92" t="s">
        <v>8080</v>
      </c>
      <c r="G1350" s="92">
        <v>1</v>
      </c>
      <c r="H1350" s="104">
        <v>3285.88</v>
      </c>
      <c r="I1350" s="95">
        <v>0.15</v>
      </c>
      <c r="J1350" s="110">
        <f t="shared" si="22"/>
        <v>2792.998</v>
      </c>
    </row>
    <row r="1351" spans="1:10" ht="15.75" x14ac:dyDescent="0.25">
      <c r="A1351" s="92">
        <v>1347</v>
      </c>
      <c r="B1351" s="92" t="s">
        <v>1324</v>
      </c>
      <c r="C1351" s="92">
        <v>718356</v>
      </c>
      <c r="D1351" s="92" t="s">
        <v>5478</v>
      </c>
      <c r="E1351" s="92" t="s">
        <v>117</v>
      </c>
      <c r="F1351" s="92" t="s">
        <v>8080</v>
      </c>
      <c r="G1351" s="92">
        <v>1</v>
      </c>
      <c r="H1351" s="104">
        <v>35</v>
      </c>
      <c r="I1351" s="95">
        <v>0.15</v>
      </c>
      <c r="J1351" s="110">
        <f t="shared" si="22"/>
        <v>29.75</v>
      </c>
    </row>
    <row r="1352" spans="1:10" ht="31.5" x14ac:dyDescent="0.25">
      <c r="A1352" s="92">
        <v>1348</v>
      </c>
      <c r="B1352" s="92" t="s">
        <v>1324</v>
      </c>
      <c r="C1352" s="92">
        <v>718357</v>
      </c>
      <c r="D1352" s="92" t="s">
        <v>5479</v>
      </c>
      <c r="E1352" s="92" t="s">
        <v>117</v>
      </c>
      <c r="F1352" s="92" t="s">
        <v>8080</v>
      </c>
      <c r="G1352" s="92">
        <v>1</v>
      </c>
      <c r="H1352" s="104">
        <v>35</v>
      </c>
      <c r="I1352" s="95">
        <v>0.15</v>
      </c>
      <c r="J1352" s="110">
        <f t="shared" si="22"/>
        <v>29.75</v>
      </c>
    </row>
    <row r="1353" spans="1:10" ht="31.5" x14ac:dyDescent="0.25">
      <c r="A1353" s="92">
        <v>1349</v>
      </c>
      <c r="B1353" s="92" t="s">
        <v>1324</v>
      </c>
      <c r="C1353" s="92">
        <v>718357</v>
      </c>
      <c r="D1353" s="92" t="s">
        <v>5479</v>
      </c>
      <c r="E1353" s="92" t="s">
        <v>117</v>
      </c>
      <c r="F1353" s="92" t="s">
        <v>8080</v>
      </c>
      <c r="G1353" s="92">
        <v>1</v>
      </c>
      <c r="H1353" s="104">
        <v>35</v>
      </c>
      <c r="I1353" s="95">
        <v>0.15</v>
      </c>
      <c r="J1353" s="110">
        <f t="shared" si="22"/>
        <v>29.75</v>
      </c>
    </row>
    <row r="1354" spans="1:10" ht="31.5" x14ac:dyDescent="0.25">
      <c r="A1354" s="92">
        <v>1350</v>
      </c>
      <c r="B1354" s="92" t="s">
        <v>1324</v>
      </c>
      <c r="C1354" s="92">
        <v>718357</v>
      </c>
      <c r="D1354" s="92" t="s">
        <v>5479</v>
      </c>
      <c r="E1354" s="92" t="s">
        <v>117</v>
      </c>
      <c r="F1354" s="92" t="s">
        <v>8080</v>
      </c>
      <c r="G1354" s="92">
        <v>1</v>
      </c>
      <c r="H1354" s="104">
        <v>35</v>
      </c>
      <c r="I1354" s="95">
        <v>0.15</v>
      </c>
      <c r="J1354" s="110">
        <f t="shared" si="22"/>
        <v>29.75</v>
      </c>
    </row>
    <row r="1355" spans="1:10" ht="31.5" x14ac:dyDescent="0.25">
      <c r="A1355" s="92">
        <v>1351</v>
      </c>
      <c r="B1355" s="92" t="s">
        <v>1324</v>
      </c>
      <c r="C1355" s="92">
        <v>718357</v>
      </c>
      <c r="D1355" s="92" t="s">
        <v>5479</v>
      </c>
      <c r="E1355" s="92" t="s">
        <v>117</v>
      </c>
      <c r="F1355" s="92" t="s">
        <v>8080</v>
      </c>
      <c r="G1355" s="92">
        <v>1</v>
      </c>
      <c r="H1355" s="104">
        <v>35</v>
      </c>
      <c r="I1355" s="95">
        <v>0.15</v>
      </c>
      <c r="J1355" s="110">
        <f t="shared" si="22"/>
        <v>29.75</v>
      </c>
    </row>
    <row r="1356" spans="1:10" ht="31.5" x14ac:dyDescent="0.25">
      <c r="A1356" s="92">
        <v>1352</v>
      </c>
      <c r="B1356" s="92" t="s">
        <v>1324</v>
      </c>
      <c r="C1356" s="92">
        <v>718357</v>
      </c>
      <c r="D1356" s="92" t="s">
        <v>5479</v>
      </c>
      <c r="E1356" s="92" t="s">
        <v>117</v>
      </c>
      <c r="F1356" s="92" t="s">
        <v>8080</v>
      </c>
      <c r="G1356" s="92">
        <v>1</v>
      </c>
      <c r="H1356" s="104">
        <v>35</v>
      </c>
      <c r="I1356" s="95">
        <v>0.15</v>
      </c>
      <c r="J1356" s="110">
        <f t="shared" si="22"/>
        <v>29.75</v>
      </c>
    </row>
    <row r="1357" spans="1:10" ht="31.5" x14ac:dyDescent="0.25">
      <c r="A1357" s="92">
        <v>1353</v>
      </c>
      <c r="B1357" s="92" t="s">
        <v>1324</v>
      </c>
      <c r="C1357" s="92">
        <v>718357</v>
      </c>
      <c r="D1357" s="92" t="s">
        <v>5479</v>
      </c>
      <c r="E1357" s="92" t="s">
        <v>117</v>
      </c>
      <c r="F1357" s="92" t="s">
        <v>8080</v>
      </c>
      <c r="G1357" s="92">
        <v>1</v>
      </c>
      <c r="H1357" s="104">
        <v>35</v>
      </c>
      <c r="I1357" s="95">
        <v>0.15</v>
      </c>
      <c r="J1357" s="110">
        <f t="shared" si="22"/>
        <v>29.75</v>
      </c>
    </row>
    <row r="1358" spans="1:10" ht="31.5" x14ac:dyDescent="0.25">
      <c r="A1358" s="92">
        <v>1354</v>
      </c>
      <c r="B1358" s="92" t="s">
        <v>1324</v>
      </c>
      <c r="C1358" s="92">
        <v>718357</v>
      </c>
      <c r="D1358" s="92" t="s">
        <v>5479</v>
      </c>
      <c r="E1358" s="92" t="s">
        <v>117</v>
      </c>
      <c r="F1358" s="92" t="s">
        <v>8080</v>
      </c>
      <c r="G1358" s="92">
        <v>1</v>
      </c>
      <c r="H1358" s="104">
        <v>35</v>
      </c>
      <c r="I1358" s="95">
        <v>0.15</v>
      </c>
      <c r="J1358" s="110">
        <f t="shared" si="22"/>
        <v>29.75</v>
      </c>
    </row>
    <row r="1359" spans="1:10" ht="31.5" x14ac:dyDescent="0.25">
      <c r="A1359" s="92">
        <v>1355</v>
      </c>
      <c r="B1359" s="92" t="s">
        <v>1324</v>
      </c>
      <c r="C1359" s="92">
        <v>718357</v>
      </c>
      <c r="D1359" s="92" t="s">
        <v>5479</v>
      </c>
      <c r="E1359" s="92" t="s">
        <v>117</v>
      </c>
      <c r="F1359" s="92" t="s">
        <v>8080</v>
      </c>
      <c r="G1359" s="92">
        <v>1</v>
      </c>
      <c r="H1359" s="104">
        <v>35</v>
      </c>
      <c r="I1359" s="95">
        <v>0.15</v>
      </c>
      <c r="J1359" s="110">
        <f t="shared" si="22"/>
        <v>29.75</v>
      </c>
    </row>
    <row r="1360" spans="1:10" ht="31.5" x14ac:dyDescent="0.25">
      <c r="A1360" s="92">
        <v>1356</v>
      </c>
      <c r="B1360" s="92" t="s">
        <v>1324</v>
      </c>
      <c r="C1360" s="92">
        <v>718357</v>
      </c>
      <c r="D1360" s="92" t="s">
        <v>5479</v>
      </c>
      <c r="E1360" s="92" t="s">
        <v>117</v>
      </c>
      <c r="F1360" s="92" t="s">
        <v>8080</v>
      </c>
      <c r="G1360" s="92">
        <v>1</v>
      </c>
      <c r="H1360" s="104">
        <v>35</v>
      </c>
      <c r="I1360" s="95">
        <v>0.15</v>
      </c>
      <c r="J1360" s="110">
        <f t="shared" si="22"/>
        <v>29.75</v>
      </c>
    </row>
    <row r="1361" spans="1:10" ht="31.5" x14ac:dyDescent="0.25">
      <c r="A1361" s="92">
        <v>1357</v>
      </c>
      <c r="B1361" s="92" t="s">
        <v>1324</v>
      </c>
      <c r="C1361" s="92">
        <v>718357</v>
      </c>
      <c r="D1361" s="92" t="s">
        <v>5479</v>
      </c>
      <c r="E1361" s="92" t="s">
        <v>117</v>
      </c>
      <c r="F1361" s="92" t="s">
        <v>8080</v>
      </c>
      <c r="G1361" s="92">
        <v>1</v>
      </c>
      <c r="H1361" s="104">
        <v>35</v>
      </c>
      <c r="I1361" s="95">
        <v>0.15</v>
      </c>
      <c r="J1361" s="110">
        <f t="shared" si="22"/>
        <v>29.75</v>
      </c>
    </row>
    <row r="1362" spans="1:10" ht="31.5" x14ac:dyDescent="0.25">
      <c r="A1362" s="92">
        <v>1358</v>
      </c>
      <c r="B1362" s="92" t="s">
        <v>1324</v>
      </c>
      <c r="C1362" s="92">
        <v>718357</v>
      </c>
      <c r="D1362" s="92" t="s">
        <v>5479</v>
      </c>
      <c r="E1362" s="92" t="s">
        <v>117</v>
      </c>
      <c r="F1362" s="92" t="s">
        <v>8080</v>
      </c>
      <c r="G1362" s="92">
        <v>1</v>
      </c>
      <c r="H1362" s="104">
        <v>35</v>
      </c>
      <c r="I1362" s="95">
        <v>0.15</v>
      </c>
      <c r="J1362" s="110">
        <f t="shared" si="22"/>
        <v>29.75</v>
      </c>
    </row>
    <row r="1363" spans="1:10" ht="31.5" x14ac:dyDescent="0.25">
      <c r="A1363" s="92">
        <v>1359</v>
      </c>
      <c r="B1363" s="92" t="s">
        <v>1324</v>
      </c>
      <c r="C1363" s="92">
        <v>718357</v>
      </c>
      <c r="D1363" s="92" t="s">
        <v>5479</v>
      </c>
      <c r="E1363" s="92" t="s">
        <v>117</v>
      </c>
      <c r="F1363" s="92" t="s">
        <v>8080</v>
      </c>
      <c r="G1363" s="92">
        <v>1</v>
      </c>
      <c r="H1363" s="104">
        <v>35</v>
      </c>
      <c r="I1363" s="95">
        <v>0.15</v>
      </c>
      <c r="J1363" s="110">
        <f t="shared" si="22"/>
        <v>29.75</v>
      </c>
    </row>
    <row r="1364" spans="1:10" ht="31.5" x14ac:dyDescent="0.25">
      <c r="A1364" s="92">
        <v>1360</v>
      </c>
      <c r="B1364" s="92" t="s">
        <v>1324</v>
      </c>
      <c r="C1364" s="92">
        <v>718357</v>
      </c>
      <c r="D1364" s="92" t="s">
        <v>5479</v>
      </c>
      <c r="E1364" s="92" t="s">
        <v>117</v>
      </c>
      <c r="F1364" s="92" t="s">
        <v>8080</v>
      </c>
      <c r="G1364" s="92">
        <v>1</v>
      </c>
      <c r="H1364" s="104">
        <v>35</v>
      </c>
      <c r="I1364" s="95">
        <v>0.15</v>
      </c>
      <c r="J1364" s="110">
        <f t="shared" si="22"/>
        <v>29.75</v>
      </c>
    </row>
    <row r="1365" spans="1:10" ht="31.5" x14ac:dyDescent="0.25">
      <c r="A1365" s="92">
        <v>1361</v>
      </c>
      <c r="B1365" s="92" t="s">
        <v>1324</v>
      </c>
      <c r="C1365" s="92">
        <v>718357</v>
      </c>
      <c r="D1365" s="92" t="s">
        <v>5479</v>
      </c>
      <c r="E1365" s="92" t="s">
        <v>117</v>
      </c>
      <c r="F1365" s="92" t="s">
        <v>8080</v>
      </c>
      <c r="G1365" s="92">
        <v>1</v>
      </c>
      <c r="H1365" s="104">
        <v>35</v>
      </c>
      <c r="I1365" s="95">
        <v>0.15</v>
      </c>
      <c r="J1365" s="110">
        <f t="shared" si="22"/>
        <v>29.75</v>
      </c>
    </row>
    <row r="1366" spans="1:10" ht="31.5" x14ac:dyDescent="0.25">
      <c r="A1366" s="92">
        <v>1362</v>
      </c>
      <c r="B1366" s="92" t="s">
        <v>1324</v>
      </c>
      <c r="C1366" s="92">
        <v>718357</v>
      </c>
      <c r="D1366" s="92" t="s">
        <v>5479</v>
      </c>
      <c r="E1366" s="92" t="s">
        <v>117</v>
      </c>
      <c r="F1366" s="92" t="s">
        <v>8080</v>
      </c>
      <c r="G1366" s="92">
        <v>1</v>
      </c>
      <c r="H1366" s="104">
        <v>35</v>
      </c>
      <c r="I1366" s="95">
        <v>0.15</v>
      </c>
      <c r="J1366" s="110">
        <f t="shared" si="22"/>
        <v>29.75</v>
      </c>
    </row>
    <row r="1367" spans="1:10" ht="31.5" x14ac:dyDescent="0.25">
      <c r="A1367" s="92">
        <v>1363</v>
      </c>
      <c r="B1367" s="92" t="s">
        <v>1324</v>
      </c>
      <c r="C1367" s="92">
        <v>718357</v>
      </c>
      <c r="D1367" s="92" t="s">
        <v>5479</v>
      </c>
      <c r="E1367" s="92" t="s">
        <v>117</v>
      </c>
      <c r="F1367" s="92" t="s">
        <v>8080</v>
      </c>
      <c r="G1367" s="92">
        <v>1</v>
      </c>
      <c r="H1367" s="104">
        <v>35</v>
      </c>
      <c r="I1367" s="95">
        <v>0.15</v>
      </c>
      <c r="J1367" s="110">
        <f t="shared" si="22"/>
        <v>29.75</v>
      </c>
    </row>
    <row r="1368" spans="1:10" ht="31.5" x14ac:dyDescent="0.25">
      <c r="A1368" s="92">
        <v>1364</v>
      </c>
      <c r="B1368" s="92" t="s">
        <v>1324</v>
      </c>
      <c r="C1368" s="92">
        <v>718357</v>
      </c>
      <c r="D1368" s="92" t="s">
        <v>5479</v>
      </c>
      <c r="E1368" s="92" t="s">
        <v>117</v>
      </c>
      <c r="F1368" s="92" t="s">
        <v>8080</v>
      </c>
      <c r="G1368" s="92">
        <v>1</v>
      </c>
      <c r="H1368" s="104">
        <v>35</v>
      </c>
      <c r="I1368" s="95">
        <v>0.15</v>
      </c>
      <c r="J1368" s="110">
        <f t="shared" si="22"/>
        <v>29.75</v>
      </c>
    </row>
    <row r="1369" spans="1:10" ht="31.5" x14ac:dyDescent="0.25">
      <c r="A1369" s="92">
        <v>1365</v>
      </c>
      <c r="B1369" s="92" t="s">
        <v>1324</v>
      </c>
      <c r="C1369" s="92">
        <v>718358</v>
      </c>
      <c r="D1369" s="92" t="s">
        <v>5480</v>
      </c>
      <c r="E1369" s="92" t="s">
        <v>117</v>
      </c>
      <c r="F1369" s="92" t="s">
        <v>8080</v>
      </c>
      <c r="G1369" s="92">
        <v>1</v>
      </c>
      <c r="H1369" s="104">
        <v>55</v>
      </c>
      <c r="I1369" s="95">
        <v>0.15</v>
      </c>
      <c r="J1369" s="110">
        <f t="shared" si="22"/>
        <v>46.75</v>
      </c>
    </row>
    <row r="1370" spans="1:10" ht="31.5" x14ac:dyDescent="0.25">
      <c r="A1370" s="92">
        <v>1366</v>
      </c>
      <c r="B1370" s="92" t="s">
        <v>1324</v>
      </c>
      <c r="C1370" s="92">
        <v>718358</v>
      </c>
      <c r="D1370" s="92" t="s">
        <v>5480</v>
      </c>
      <c r="E1370" s="92" t="s">
        <v>117</v>
      </c>
      <c r="F1370" s="92" t="s">
        <v>8080</v>
      </c>
      <c r="G1370" s="92">
        <v>1</v>
      </c>
      <c r="H1370" s="104">
        <v>55</v>
      </c>
      <c r="I1370" s="95">
        <v>0.15</v>
      </c>
      <c r="J1370" s="110">
        <f t="shared" si="22"/>
        <v>46.75</v>
      </c>
    </row>
    <row r="1371" spans="1:10" ht="31.5" x14ac:dyDescent="0.25">
      <c r="A1371" s="92">
        <v>1367</v>
      </c>
      <c r="B1371" s="92" t="s">
        <v>1324</v>
      </c>
      <c r="C1371" s="92">
        <v>718358</v>
      </c>
      <c r="D1371" s="92" t="s">
        <v>5480</v>
      </c>
      <c r="E1371" s="92" t="s">
        <v>117</v>
      </c>
      <c r="F1371" s="92" t="s">
        <v>8080</v>
      </c>
      <c r="G1371" s="92">
        <v>1</v>
      </c>
      <c r="H1371" s="104">
        <v>55</v>
      </c>
      <c r="I1371" s="95">
        <v>0.15</v>
      </c>
      <c r="J1371" s="110">
        <f t="shared" si="22"/>
        <v>46.75</v>
      </c>
    </row>
    <row r="1372" spans="1:10" ht="31.5" x14ac:dyDescent="0.25">
      <c r="A1372" s="92">
        <v>1368</v>
      </c>
      <c r="B1372" s="92" t="s">
        <v>1324</v>
      </c>
      <c r="C1372" s="92">
        <v>718358</v>
      </c>
      <c r="D1372" s="92" t="s">
        <v>5480</v>
      </c>
      <c r="E1372" s="92" t="s">
        <v>117</v>
      </c>
      <c r="F1372" s="92" t="s">
        <v>8080</v>
      </c>
      <c r="G1372" s="92">
        <v>1</v>
      </c>
      <c r="H1372" s="104">
        <v>55</v>
      </c>
      <c r="I1372" s="95">
        <v>0.15</v>
      </c>
      <c r="J1372" s="110">
        <f t="shared" si="22"/>
        <v>46.75</v>
      </c>
    </row>
    <row r="1373" spans="1:10" ht="31.5" x14ac:dyDescent="0.25">
      <c r="A1373" s="92">
        <v>1369</v>
      </c>
      <c r="B1373" s="92" t="s">
        <v>1324</v>
      </c>
      <c r="C1373" s="92">
        <v>718358</v>
      </c>
      <c r="D1373" s="92" t="s">
        <v>5480</v>
      </c>
      <c r="E1373" s="92" t="s">
        <v>117</v>
      </c>
      <c r="F1373" s="92" t="s">
        <v>8080</v>
      </c>
      <c r="G1373" s="92">
        <v>1</v>
      </c>
      <c r="H1373" s="104">
        <v>55</v>
      </c>
      <c r="I1373" s="95">
        <v>0.15</v>
      </c>
      <c r="J1373" s="110">
        <f t="shared" si="22"/>
        <v>46.75</v>
      </c>
    </row>
    <row r="1374" spans="1:10" ht="31.5" x14ac:dyDescent="0.25">
      <c r="A1374" s="92">
        <v>1370</v>
      </c>
      <c r="B1374" s="92" t="s">
        <v>1324</v>
      </c>
      <c r="C1374" s="92">
        <v>718358</v>
      </c>
      <c r="D1374" s="92" t="s">
        <v>5480</v>
      </c>
      <c r="E1374" s="92" t="s">
        <v>117</v>
      </c>
      <c r="F1374" s="92" t="s">
        <v>8080</v>
      </c>
      <c r="G1374" s="92">
        <v>1</v>
      </c>
      <c r="H1374" s="104">
        <v>55</v>
      </c>
      <c r="I1374" s="95">
        <v>0.15</v>
      </c>
      <c r="J1374" s="110">
        <f t="shared" si="22"/>
        <v>46.75</v>
      </c>
    </row>
    <row r="1375" spans="1:10" ht="31.5" x14ac:dyDescent="0.25">
      <c r="A1375" s="92">
        <v>1371</v>
      </c>
      <c r="B1375" s="92" t="s">
        <v>1324</v>
      </c>
      <c r="C1375" s="92">
        <v>718358</v>
      </c>
      <c r="D1375" s="92" t="s">
        <v>5480</v>
      </c>
      <c r="E1375" s="92" t="s">
        <v>117</v>
      </c>
      <c r="F1375" s="92" t="s">
        <v>8080</v>
      </c>
      <c r="G1375" s="92">
        <v>1</v>
      </c>
      <c r="H1375" s="104">
        <v>55</v>
      </c>
      <c r="I1375" s="95">
        <v>0.15</v>
      </c>
      <c r="J1375" s="110">
        <f t="shared" si="22"/>
        <v>46.75</v>
      </c>
    </row>
    <row r="1376" spans="1:10" ht="31.5" x14ac:dyDescent="0.25">
      <c r="A1376" s="92">
        <v>1372</v>
      </c>
      <c r="B1376" s="92" t="s">
        <v>1324</v>
      </c>
      <c r="C1376" s="92">
        <v>718358</v>
      </c>
      <c r="D1376" s="92" t="s">
        <v>5480</v>
      </c>
      <c r="E1376" s="92" t="s">
        <v>117</v>
      </c>
      <c r="F1376" s="92" t="s">
        <v>8080</v>
      </c>
      <c r="G1376" s="92">
        <v>1</v>
      </c>
      <c r="H1376" s="104">
        <v>55</v>
      </c>
      <c r="I1376" s="95">
        <v>0.15</v>
      </c>
      <c r="J1376" s="110">
        <f t="shared" si="22"/>
        <v>46.75</v>
      </c>
    </row>
    <row r="1377" spans="1:10" ht="31.5" x14ac:dyDescent="0.25">
      <c r="A1377" s="92">
        <v>1373</v>
      </c>
      <c r="B1377" s="92" t="s">
        <v>1324</v>
      </c>
      <c r="C1377" s="92">
        <v>718358</v>
      </c>
      <c r="D1377" s="92" t="s">
        <v>5480</v>
      </c>
      <c r="E1377" s="92" t="s">
        <v>117</v>
      </c>
      <c r="F1377" s="92" t="s">
        <v>8080</v>
      </c>
      <c r="G1377" s="92">
        <v>1</v>
      </c>
      <c r="H1377" s="104">
        <v>55</v>
      </c>
      <c r="I1377" s="95">
        <v>0.15</v>
      </c>
      <c r="J1377" s="110">
        <f t="shared" si="22"/>
        <v>46.75</v>
      </c>
    </row>
    <row r="1378" spans="1:10" ht="31.5" x14ac:dyDescent="0.25">
      <c r="A1378" s="92">
        <v>1374</v>
      </c>
      <c r="B1378" s="92" t="s">
        <v>1324</v>
      </c>
      <c r="C1378" s="92">
        <v>718358</v>
      </c>
      <c r="D1378" s="92" t="s">
        <v>5480</v>
      </c>
      <c r="E1378" s="92" t="s">
        <v>117</v>
      </c>
      <c r="F1378" s="92" t="s">
        <v>8080</v>
      </c>
      <c r="G1378" s="92">
        <v>1</v>
      </c>
      <c r="H1378" s="104">
        <v>55</v>
      </c>
      <c r="I1378" s="95">
        <v>0.15</v>
      </c>
      <c r="J1378" s="110">
        <f t="shared" si="22"/>
        <v>46.75</v>
      </c>
    </row>
    <row r="1379" spans="1:10" ht="31.5" x14ac:dyDescent="0.25">
      <c r="A1379" s="92">
        <v>1375</v>
      </c>
      <c r="B1379" s="92" t="s">
        <v>1324</v>
      </c>
      <c r="C1379" s="92">
        <v>718358</v>
      </c>
      <c r="D1379" s="92" t="s">
        <v>5480</v>
      </c>
      <c r="E1379" s="92" t="s">
        <v>117</v>
      </c>
      <c r="F1379" s="92" t="s">
        <v>8080</v>
      </c>
      <c r="G1379" s="92">
        <v>1</v>
      </c>
      <c r="H1379" s="104">
        <v>55</v>
      </c>
      <c r="I1379" s="95">
        <v>0.15</v>
      </c>
      <c r="J1379" s="110">
        <f t="shared" si="22"/>
        <v>46.75</v>
      </c>
    </row>
    <row r="1380" spans="1:10" ht="31.5" x14ac:dyDescent="0.25">
      <c r="A1380" s="92">
        <v>1376</v>
      </c>
      <c r="B1380" s="92" t="s">
        <v>1324</v>
      </c>
      <c r="C1380" s="92">
        <v>718358</v>
      </c>
      <c r="D1380" s="92" t="s">
        <v>5480</v>
      </c>
      <c r="E1380" s="92" t="s">
        <v>117</v>
      </c>
      <c r="F1380" s="92" t="s">
        <v>8080</v>
      </c>
      <c r="G1380" s="92">
        <v>1</v>
      </c>
      <c r="H1380" s="104">
        <v>55</v>
      </c>
      <c r="I1380" s="95">
        <v>0.15</v>
      </c>
      <c r="J1380" s="110">
        <f t="shared" si="22"/>
        <v>46.75</v>
      </c>
    </row>
    <row r="1381" spans="1:10" ht="31.5" x14ac:dyDescent="0.25">
      <c r="A1381" s="92">
        <v>1377</v>
      </c>
      <c r="B1381" s="92" t="s">
        <v>1324</v>
      </c>
      <c r="C1381" s="92">
        <v>718358</v>
      </c>
      <c r="D1381" s="92" t="s">
        <v>5480</v>
      </c>
      <c r="E1381" s="92" t="s">
        <v>117</v>
      </c>
      <c r="F1381" s="92" t="s">
        <v>8080</v>
      </c>
      <c r="G1381" s="92">
        <v>1</v>
      </c>
      <c r="H1381" s="104">
        <v>55</v>
      </c>
      <c r="I1381" s="95">
        <v>0.15</v>
      </c>
      <c r="J1381" s="110">
        <f t="shared" si="22"/>
        <v>46.75</v>
      </c>
    </row>
    <row r="1382" spans="1:10" ht="31.5" x14ac:dyDescent="0.25">
      <c r="A1382" s="92">
        <v>1378</v>
      </c>
      <c r="B1382" s="92" t="s">
        <v>1324</v>
      </c>
      <c r="C1382" s="92">
        <v>718358</v>
      </c>
      <c r="D1382" s="92" t="s">
        <v>5480</v>
      </c>
      <c r="E1382" s="92" t="s">
        <v>117</v>
      </c>
      <c r="F1382" s="92" t="s">
        <v>8080</v>
      </c>
      <c r="G1382" s="92">
        <v>1</v>
      </c>
      <c r="H1382" s="104">
        <v>55</v>
      </c>
      <c r="I1382" s="95">
        <v>0.15</v>
      </c>
      <c r="J1382" s="110">
        <f t="shared" si="22"/>
        <v>46.75</v>
      </c>
    </row>
    <row r="1383" spans="1:10" ht="31.5" x14ac:dyDescent="0.25">
      <c r="A1383" s="92">
        <v>1379</v>
      </c>
      <c r="B1383" s="92" t="s">
        <v>1324</v>
      </c>
      <c r="C1383" s="92">
        <v>718358</v>
      </c>
      <c r="D1383" s="92" t="s">
        <v>5480</v>
      </c>
      <c r="E1383" s="92" t="s">
        <v>117</v>
      </c>
      <c r="F1383" s="92" t="s">
        <v>8080</v>
      </c>
      <c r="G1383" s="92">
        <v>1</v>
      </c>
      <c r="H1383" s="104">
        <v>55</v>
      </c>
      <c r="I1383" s="95">
        <v>0.15</v>
      </c>
      <c r="J1383" s="110">
        <f t="shared" si="22"/>
        <v>46.75</v>
      </c>
    </row>
    <row r="1384" spans="1:10" ht="31.5" x14ac:dyDescent="0.25">
      <c r="A1384" s="92">
        <v>1380</v>
      </c>
      <c r="B1384" s="92" t="s">
        <v>1324</v>
      </c>
      <c r="C1384" s="92">
        <v>718358</v>
      </c>
      <c r="D1384" s="92" t="s">
        <v>5480</v>
      </c>
      <c r="E1384" s="92" t="s">
        <v>117</v>
      </c>
      <c r="F1384" s="92" t="s">
        <v>8080</v>
      </c>
      <c r="G1384" s="92">
        <v>1</v>
      </c>
      <c r="H1384" s="104">
        <v>55</v>
      </c>
      <c r="I1384" s="95">
        <v>0.15</v>
      </c>
      <c r="J1384" s="110">
        <f t="shared" si="22"/>
        <v>46.75</v>
      </c>
    </row>
    <row r="1385" spans="1:10" ht="31.5" x14ac:dyDescent="0.25">
      <c r="A1385" s="92">
        <v>1381</v>
      </c>
      <c r="B1385" s="92" t="s">
        <v>1324</v>
      </c>
      <c r="C1385" s="92">
        <v>718358</v>
      </c>
      <c r="D1385" s="92" t="s">
        <v>5480</v>
      </c>
      <c r="E1385" s="92" t="s">
        <v>117</v>
      </c>
      <c r="F1385" s="92" t="s">
        <v>8080</v>
      </c>
      <c r="G1385" s="92">
        <v>1</v>
      </c>
      <c r="H1385" s="104">
        <v>55</v>
      </c>
      <c r="I1385" s="95">
        <v>0.15</v>
      </c>
      <c r="J1385" s="110">
        <f t="shared" si="22"/>
        <v>46.75</v>
      </c>
    </row>
    <row r="1386" spans="1:10" ht="31.5" x14ac:dyDescent="0.25">
      <c r="A1386" s="92">
        <v>1382</v>
      </c>
      <c r="B1386" s="92" t="s">
        <v>1324</v>
      </c>
      <c r="C1386" s="92">
        <v>718359</v>
      </c>
      <c r="D1386" s="92" t="s">
        <v>5481</v>
      </c>
      <c r="E1386" s="92" t="s">
        <v>117</v>
      </c>
      <c r="F1386" s="92" t="s">
        <v>8080</v>
      </c>
      <c r="G1386" s="92">
        <v>1</v>
      </c>
      <c r="H1386" s="104">
        <v>80</v>
      </c>
      <c r="I1386" s="95">
        <v>0.15</v>
      </c>
      <c r="J1386" s="110">
        <f t="shared" si="22"/>
        <v>68</v>
      </c>
    </row>
    <row r="1387" spans="1:10" ht="31.5" x14ac:dyDescent="0.25">
      <c r="A1387" s="92">
        <v>1383</v>
      </c>
      <c r="B1387" s="92" t="s">
        <v>1324</v>
      </c>
      <c r="C1387" s="92">
        <v>718359</v>
      </c>
      <c r="D1387" s="92" t="s">
        <v>5481</v>
      </c>
      <c r="E1387" s="92" t="s">
        <v>117</v>
      </c>
      <c r="F1387" s="92" t="s">
        <v>8080</v>
      </c>
      <c r="G1387" s="92">
        <v>1</v>
      </c>
      <c r="H1387" s="104">
        <v>80</v>
      </c>
      <c r="I1387" s="95">
        <v>0.15</v>
      </c>
      <c r="J1387" s="110">
        <f t="shared" si="22"/>
        <v>68</v>
      </c>
    </row>
    <row r="1388" spans="1:10" ht="31.5" x14ac:dyDescent="0.25">
      <c r="A1388" s="92">
        <v>1384</v>
      </c>
      <c r="B1388" s="92" t="s">
        <v>1324</v>
      </c>
      <c r="C1388" s="92">
        <v>718359</v>
      </c>
      <c r="D1388" s="92" t="s">
        <v>5481</v>
      </c>
      <c r="E1388" s="92" t="s">
        <v>117</v>
      </c>
      <c r="F1388" s="92" t="s">
        <v>8080</v>
      </c>
      <c r="G1388" s="92">
        <v>1</v>
      </c>
      <c r="H1388" s="104">
        <v>80</v>
      </c>
      <c r="I1388" s="95">
        <v>0.15</v>
      </c>
      <c r="J1388" s="110">
        <f t="shared" si="22"/>
        <v>68</v>
      </c>
    </row>
    <row r="1389" spans="1:10" ht="31.5" x14ac:dyDescent="0.25">
      <c r="A1389" s="92">
        <v>1385</v>
      </c>
      <c r="B1389" s="92" t="s">
        <v>1324</v>
      </c>
      <c r="C1389" s="92">
        <v>718359</v>
      </c>
      <c r="D1389" s="92" t="s">
        <v>5481</v>
      </c>
      <c r="E1389" s="92" t="s">
        <v>117</v>
      </c>
      <c r="F1389" s="92" t="s">
        <v>8080</v>
      </c>
      <c r="G1389" s="92">
        <v>1</v>
      </c>
      <c r="H1389" s="104">
        <v>80</v>
      </c>
      <c r="I1389" s="95">
        <v>0.15</v>
      </c>
      <c r="J1389" s="110">
        <f t="shared" si="22"/>
        <v>68</v>
      </c>
    </row>
    <row r="1390" spans="1:10" ht="31.5" x14ac:dyDescent="0.25">
      <c r="A1390" s="92">
        <v>1386</v>
      </c>
      <c r="B1390" s="92" t="s">
        <v>1324</v>
      </c>
      <c r="C1390" s="92">
        <v>718359</v>
      </c>
      <c r="D1390" s="92" t="s">
        <v>5481</v>
      </c>
      <c r="E1390" s="92" t="s">
        <v>117</v>
      </c>
      <c r="F1390" s="92" t="s">
        <v>8080</v>
      </c>
      <c r="G1390" s="92">
        <v>1</v>
      </c>
      <c r="H1390" s="104">
        <v>80</v>
      </c>
      <c r="I1390" s="95">
        <v>0.15</v>
      </c>
      <c r="J1390" s="110">
        <f t="shared" si="22"/>
        <v>68</v>
      </c>
    </row>
    <row r="1391" spans="1:10" ht="31.5" x14ac:dyDescent="0.25">
      <c r="A1391" s="92">
        <v>1387</v>
      </c>
      <c r="B1391" s="92" t="s">
        <v>1324</v>
      </c>
      <c r="C1391" s="92">
        <v>718359</v>
      </c>
      <c r="D1391" s="92" t="s">
        <v>5481</v>
      </c>
      <c r="E1391" s="92" t="s">
        <v>117</v>
      </c>
      <c r="F1391" s="92" t="s">
        <v>8080</v>
      </c>
      <c r="G1391" s="92">
        <v>1</v>
      </c>
      <c r="H1391" s="104">
        <v>80</v>
      </c>
      <c r="I1391" s="95">
        <v>0.15</v>
      </c>
      <c r="J1391" s="110">
        <f t="shared" si="22"/>
        <v>68</v>
      </c>
    </row>
    <row r="1392" spans="1:10" ht="31.5" x14ac:dyDescent="0.25">
      <c r="A1392" s="92">
        <v>1388</v>
      </c>
      <c r="B1392" s="92" t="s">
        <v>1324</v>
      </c>
      <c r="C1392" s="92">
        <v>718359</v>
      </c>
      <c r="D1392" s="92" t="s">
        <v>5481</v>
      </c>
      <c r="E1392" s="92" t="s">
        <v>117</v>
      </c>
      <c r="F1392" s="92" t="s">
        <v>8080</v>
      </c>
      <c r="G1392" s="92">
        <v>1</v>
      </c>
      <c r="H1392" s="104">
        <v>80</v>
      </c>
      <c r="I1392" s="95">
        <v>0.15</v>
      </c>
      <c r="J1392" s="110">
        <f t="shared" ref="J1392:J1455" si="23">H1392*(1-I1392)</f>
        <v>68</v>
      </c>
    </row>
    <row r="1393" spans="1:10" ht="31.5" x14ac:dyDescent="0.25">
      <c r="A1393" s="92">
        <v>1389</v>
      </c>
      <c r="B1393" s="92" t="s">
        <v>1324</v>
      </c>
      <c r="C1393" s="92">
        <v>718359</v>
      </c>
      <c r="D1393" s="92" t="s">
        <v>5481</v>
      </c>
      <c r="E1393" s="92" t="s">
        <v>117</v>
      </c>
      <c r="F1393" s="92" t="s">
        <v>8080</v>
      </c>
      <c r="G1393" s="92">
        <v>1</v>
      </c>
      <c r="H1393" s="104">
        <v>80</v>
      </c>
      <c r="I1393" s="95">
        <v>0.15</v>
      </c>
      <c r="J1393" s="110">
        <f t="shared" si="23"/>
        <v>68</v>
      </c>
    </row>
    <row r="1394" spans="1:10" ht="31.5" x14ac:dyDescent="0.25">
      <c r="A1394" s="92">
        <v>1390</v>
      </c>
      <c r="B1394" s="92" t="s">
        <v>1324</v>
      </c>
      <c r="C1394" s="92">
        <v>718359</v>
      </c>
      <c r="D1394" s="92" t="s">
        <v>5481</v>
      </c>
      <c r="E1394" s="92" t="s">
        <v>117</v>
      </c>
      <c r="F1394" s="92" t="s">
        <v>8080</v>
      </c>
      <c r="G1394" s="92">
        <v>1</v>
      </c>
      <c r="H1394" s="104">
        <v>80</v>
      </c>
      <c r="I1394" s="95">
        <v>0.15</v>
      </c>
      <c r="J1394" s="110">
        <f t="shared" si="23"/>
        <v>68</v>
      </c>
    </row>
    <row r="1395" spans="1:10" ht="31.5" x14ac:dyDescent="0.25">
      <c r="A1395" s="92">
        <v>1391</v>
      </c>
      <c r="B1395" s="92" t="s">
        <v>1324</v>
      </c>
      <c r="C1395" s="92">
        <v>718359</v>
      </c>
      <c r="D1395" s="92" t="s">
        <v>5481</v>
      </c>
      <c r="E1395" s="92" t="s">
        <v>117</v>
      </c>
      <c r="F1395" s="92" t="s">
        <v>8080</v>
      </c>
      <c r="G1395" s="92">
        <v>1</v>
      </c>
      <c r="H1395" s="104">
        <v>80</v>
      </c>
      <c r="I1395" s="95">
        <v>0.15</v>
      </c>
      <c r="J1395" s="110">
        <f t="shared" si="23"/>
        <v>68</v>
      </c>
    </row>
    <row r="1396" spans="1:10" ht="31.5" x14ac:dyDescent="0.25">
      <c r="A1396" s="92">
        <v>1392</v>
      </c>
      <c r="B1396" s="92" t="s">
        <v>1324</v>
      </c>
      <c r="C1396" s="92">
        <v>718359</v>
      </c>
      <c r="D1396" s="92" t="s">
        <v>5481</v>
      </c>
      <c r="E1396" s="92" t="s">
        <v>117</v>
      </c>
      <c r="F1396" s="92" t="s">
        <v>8080</v>
      </c>
      <c r="G1396" s="92">
        <v>1</v>
      </c>
      <c r="H1396" s="104">
        <v>80</v>
      </c>
      <c r="I1396" s="95">
        <v>0.15</v>
      </c>
      <c r="J1396" s="110">
        <f t="shared" si="23"/>
        <v>68</v>
      </c>
    </row>
    <row r="1397" spans="1:10" ht="31.5" x14ac:dyDescent="0.25">
      <c r="A1397" s="92">
        <v>1393</v>
      </c>
      <c r="B1397" s="92" t="s">
        <v>1324</v>
      </c>
      <c r="C1397" s="92">
        <v>718359</v>
      </c>
      <c r="D1397" s="92" t="s">
        <v>5481</v>
      </c>
      <c r="E1397" s="92" t="s">
        <v>117</v>
      </c>
      <c r="F1397" s="92" t="s">
        <v>8080</v>
      </c>
      <c r="G1397" s="92">
        <v>1</v>
      </c>
      <c r="H1397" s="104">
        <v>80</v>
      </c>
      <c r="I1397" s="95">
        <v>0.15</v>
      </c>
      <c r="J1397" s="110">
        <f t="shared" si="23"/>
        <v>68</v>
      </c>
    </row>
    <row r="1398" spans="1:10" ht="31.5" x14ac:dyDescent="0.25">
      <c r="A1398" s="92">
        <v>1394</v>
      </c>
      <c r="B1398" s="92" t="s">
        <v>1324</v>
      </c>
      <c r="C1398" s="92">
        <v>718359</v>
      </c>
      <c r="D1398" s="92" t="s">
        <v>5481</v>
      </c>
      <c r="E1398" s="92" t="s">
        <v>117</v>
      </c>
      <c r="F1398" s="92" t="s">
        <v>8080</v>
      </c>
      <c r="G1398" s="92">
        <v>1</v>
      </c>
      <c r="H1398" s="104">
        <v>80</v>
      </c>
      <c r="I1398" s="95">
        <v>0.15</v>
      </c>
      <c r="J1398" s="110">
        <f t="shared" si="23"/>
        <v>68</v>
      </c>
    </row>
    <row r="1399" spans="1:10" ht="31.5" x14ac:dyDescent="0.25">
      <c r="A1399" s="92">
        <v>1395</v>
      </c>
      <c r="B1399" s="92" t="s">
        <v>1324</v>
      </c>
      <c r="C1399" s="92">
        <v>718359</v>
      </c>
      <c r="D1399" s="92" t="s">
        <v>5481</v>
      </c>
      <c r="E1399" s="92" t="s">
        <v>117</v>
      </c>
      <c r="F1399" s="92" t="s">
        <v>8080</v>
      </c>
      <c r="G1399" s="92">
        <v>1</v>
      </c>
      <c r="H1399" s="104">
        <v>80</v>
      </c>
      <c r="I1399" s="95">
        <v>0.15</v>
      </c>
      <c r="J1399" s="110">
        <f t="shared" si="23"/>
        <v>68</v>
      </c>
    </row>
    <row r="1400" spans="1:10" ht="31.5" x14ac:dyDescent="0.25">
      <c r="A1400" s="92">
        <v>1396</v>
      </c>
      <c r="B1400" s="92" t="s">
        <v>1324</v>
      </c>
      <c r="C1400" s="92">
        <v>718359</v>
      </c>
      <c r="D1400" s="92" t="s">
        <v>5481</v>
      </c>
      <c r="E1400" s="92" t="s">
        <v>117</v>
      </c>
      <c r="F1400" s="92" t="s">
        <v>8080</v>
      </c>
      <c r="G1400" s="92">
        <v>1</v>
      </c>
      <c r="H1400" s="104">
        <v>80</v>
      </c>
      <c r="I1400" s="95">
        <v>0.15</v>
      </c>
      <c r="J1400" s="110">
        <f t="shared" si="23"/>
        <v>68</v>
      </c>
    </row>
    <row r="1401" spans="1:10" ht="31.5" x14ac:dyDescent="0.25">
      <c r="A1401" s="92">
        <v>1397</v>
      </c>
      <c r="B1401" s="92" t="s">
        <v>1324</v>
      </c>
      <c r="C1401" s="92">
        <v>718359</v>
      </c>
      <c r="D1401" s="92" t="s">
        <v>5481</v>
      </c>
      <c r="E1401" s="92" t="s">
        <v>117</v>
      </c>
      <c r="F1401" s="92" t="s">
        <v>8080</v>
      </c>
      <c r="G1401" s="92">
        <v>1</v>
      </c>
      <c r="H1401" s="104">
        <v>80</v>
      </c>
      <c r="I1401" s="95">
        <v>0.15</v>
      </c>
      <c r="J1401" s="110">
        <f t="shared" si="23"/>
        <v>68</v>
      </c>
    </row>
    <row r="1402" spans="1:10" ht="31.5" x14ac:dyDescent="0.25">
      <c r="A1402" s="92">
        <v>1398</v>
      </c>
      <c r="B1402" s="92" t="s">
        <v>1324</v>
      </c>
      <c r="C1402" s="92">
        <v>718359</v>
      </c>
      <c r="D1402" s="92" t="s">
        <v>5481</v>
      </c>
      <c r="E1402" s="92" t="s">
        <v>117</v>
      </c>
      <c r="F1402" s="92" t="s">
        <v>8080</v>
      </c>
      <c r="G1402" s="92">
        <v>1</v>
      </c>
      <c r="H1402" s="104">
        <v>80</v>
      </c>
      <c r="I1402" s="95">
        <v>0.15</v>
      </c>
      <c r="J1402" s="110">
        <f t="shared" si="23"/>
        <v>68</v>
      </c>
    </row>
    <row r="1403" spans="1:10" ht="31.5" x14ac:dyDescent="0.25">
      <c r="A1403" s="92">
        <v>1399</v>
      </c>
      <c r="B1403" s="92" t="s">
        <v>1324</v>
      </c>
      <c r="C1403" s="92">
        <v>718360</v>
      </c>
      <c r="D1403" s="92" t="s">
        <v>5482</v>
      </c>
      <c r="E1403" s="92" t="s">
        <v>117</v>
      </c>
      <c r="F1403" s="92" t="s">
        <v>8080</v>
      </c>
      <c r="G1403" s="92">
        <v>1</v>
      </c>
      <c r="H1403" s="104">
        <v>110</v>
      </c>
      <c r="I1403" s="95">
        <v>0.15</v>
      </c>
      <c r="J1403" s="110">
        <f t="shared" si="23"/>
        <v>93.5</v>
      </c>
    </row>
    <row r="1404" spans="1:10" ht="31.5" x14ac:dyDescent="0.25">
      <c r="A1404" s="92">
        <v>1400</v>
      </c>
      <c r="B1404" s="92" t="s">
        <v>1324</v>
      </c>
      <c r="C1404" s="92">
        <v>718360</v>
      </c>
      <c r="D1404" s="92" t="s">
        <v>5482</v>
      </c>
      <c r="E1404" s="92" t="s">
        <v>117</v>
      </c>
      <c r="F1404" s="92" t="s">
        <v>8080</v>
      </c>
      <c r="G1404" s="92">
        <v>1</v>
      </c>
      <c r="H1404" s="104">
        <v>110</v>
      </c>
      <c r="I1404" s="95">
        <v>0.15</v>
      </c>
      <c r="J1404" s="110">
        <f t="shared" si="23"/>
        <v>93.5</v>
      </c>
    </row>
    <row r="1405" spans="1:10" ht="31.5" x14ac:dyDescent="0.25">
      <c r="A1405" s="92">
        <v>1401</v>
      </c>
      <c r="B1405" s="92" t="s">
        <v>1324</v>
      </c>
      <c r="C1405" s="92">
        <v>718360</v>
      </c>
      <c r="D1405" s="92" t="s">
        <v>5482</v>
      </c>
      <c r="E1405" s="92" t="s">
        <v>117</v>
      </c>
      <c r="F1405" s="92" t="s">
        <v>8080</v>
      </c>
      <c r="G1405" s="92">
        <v>1</v>
      </c>
      <c r="H1405" s="104">
        <v>110</v>
      </c>
      <c r="I1405" s="95">
        <v>0.15</v>
      </c>
      <c r="J1405" s="110">
        <f t="shared" si="23"/>
        <v>93.5</v>
      </c>
    </row>
    <row r="1406" spans="1:10" ht="31.5" x14ac:dyDescent="0.25">
      <c r="A1406" s="92">
        <v>1402</v>
      </c>
      <c r="B1406" s="92" t="s">
        <v>1324</v>
      </c>
      <c r="C1406" s="92">
        <v>718360</v>
      </c>
      <c r="D1406" s="92" t="s">
        <v>5482</v>
      </c>
      <c r="E1406" s="92" t="s">
        <v>117</v>
      </c>
      <c r="F1406" s="92" t="s">
        <v>8080</v>
      </c>
      <c r="G1406" s="92">
        <v>1</v>
      </c>
      <c r="H1406" s="104">
        <v>110</v>
      </c>
      <c r="I1406" s="95">
        <v>0.15</v>
      </c>
      <c r="J1406" s="110">
        <f t="shared" si="23"/>
        <v>93.5</v>
      </c>
    </row>
    <row r="1407" spans="1:10" ht="31.5" x14ac:dyDescent="0.25">
      <c r="A1407" s="92">
        <v>1403</v>
      </c>
      <c r="B1407" s="92" t="s">
        <v>1324</v>
      </c>
      <c r="C1407" s="92">
        <v>718360</v>
      </c>
      <c r="D1407" s="92" t="s">
        <v>5482</v>
      </c>
      <c r="E1407" s="92" t="s">
        <v>117</v>
      </c>
      <c r="F1407" s="92" t="s">
        <v>8080</v>
      </c>
      <c r="G1407" s="92">
        <v>1</v>
      </c>
      <c r="H1407" s="104">
        <v>110</v>
      </c>
      <c r="I1407" s="95">
        <v>0.15</v>
      </c>
      <c r="J1407" s="110">
        <f t="shared" si="23"/>
        <v>93.5</v>
      </c>
    </row>
    <row r="1408" spans="1:10" ht="31.5" x14ac:dyDescent="0.25">
      <c r="A1408" s="92">
        <v>1404</v>
      </c>
      <c r="B1408" s="92" t="s">
        <v>1324</v>
      </c>
      <c r="C1408" s="92">
        <v>718360</v>
      </c>
      <c r="D1408" s="92" t="s">
        <v>5482</v>
      </c>
      <c r="E1408" s="92" t="s">
        <v>117</v>
      </c>
      <c r="F1408" s="92" t="s">
        <v>8080</v>
      </c>
      <c r="G1408" s="92">
        <v>1</v>
      </c>
      <c r="H1408" s="104">
        <v>110</v>
      </c>
      <c r="I1408" s="95">
        <v>0.15</v>
      </c>
      <c r="J1408" s="110">
        <f t="shared" si="23"/>
        <v>93.5</v>
      </c>
    </row>
    <row r="1409" spans="1:10" ht="31.5" x14ac:dyDescent="0.25">
      <c r="A1409" s="92">
        <v>1405</v>
      </c>
      <c r="B1409" s="92" t="s">
        <v>1324</v>
      </c>
      <c r="C1409" s="92">
        <v>718360</v>
      </c>
      <c r="D1409" s="92" t="s">
        <v>5482</v>
      </c>
      <c r="E1409" s="92" t="s">
        <v>117</v>
      </c>
      <c r="F1409" s="92" t="s">
        <v>8080</v>
      </c>
      <c r="G1409" s="92">
        <v>1</v>
      </c>
      <c r="H1409" s="104">
        <v>110</v>
      </c>
      <c r="I1409" s="95">
        <v>0.15</v>
      </c>
      <c r="J1409" s="110">
        <f t="shared" si="23"/>
        <v>93.5</v>
      </c>
    </row>
    <row r="1410" spans="1:10" ht="31.5" x14ac:dyDescent="0.25">
      <c r="A1410" s="92">
        <v>1406</v>
      </c>
      <c r="B1410" s="92" t="s">
        <v>1324</v>
      </c>
      <c r="C1410" s="92">
        <v>718360</v>
      </c>
      <c r="D1410" s="92" t="s">
        <v>5482</v>
      </c>
      <c r="E1410" s="92" t="s">
        <v>117</v>
      </c>
      <c r="F1410" s="92" t="s">
        <v>8080</v>
      </c>
      <c r="G1410" s="92">
        <v>1</v>
      </c>
      <c r="H1410" s="104">
        <v>110</v>
      </c>
      <c r="I1410" s="95">
        <v>0.15</v>
      </c>
      <c r="J1410" s="110">
        <f t="shared" si="23"/>
        <v>93.5</v>
      </c>
    </row>
    <row r="1411" spans="1:10" ht="31.5" x14ac:dyDescent="0.25">
      <c r="A1411" s="92">
        <v>1407</v>
      </c>
      <c r="B1411" s="92" t="s">
        <v>1324</v>
      </c>
      <c r="C1411" s="92">
        <v>718360</v>
      </c>
      <c r="D1411" s="92" t="s">
        <v>5482</v>
      </c>
      <c r="E1411" s="92" t="s">
        <v>117</v>
      </c>
      <c r="F1411" s="92" t="s">
        <v>8080</v>
      </c>
      <c r="G1411" s="92">
        <v>1</v>
      </c>
      <c r="H1411" s="104">
        <v>110</v>
      </c>
      <c r="I1411" s="95">
        <v>0.15</v>
      </c>
      <c r="J1411" s="110">
        <f t="shared" si="23"/>
        <v>93.5</v>
      </c>
    </row>
    <row r="1412" spans="1:10" ht="31.5" x14ac:dyDescent="0.25">
      <c r="A1412" s="92">
        <v>1408</v>
      </c>
      <c r="B1412" s="92" t="s">
        <v>1324</v>
      </c>
      <c r="C1412" s="92">
        <v>718360</v>
      </c>
      <c r="D1412" s="92" t="s">
        <v>5482</v>
      </c>
      <c r="E1412" s="92" t="s">
        <v>117</v>
      </c>
      <c r="F1412" s="92" t="s">
        <v>8080</v>
      </c>
      <c r="G1412" s="92">
        <v>1</v>
      </c>
      <c r="H1412" s="104">
        <v>110</v>
      </c>
      <c r="I1412" s="95">
        <v>0.15</v>
      </c>
      <c r="J1412" s="110">
        <f t="shared" si="23"/>
        <v>93.5</v>
      </c>
    </row>
    <row r="1413" spans="1:10" ht="31.5" x14ac:dyDescent="0.25">
      <c r="A1413" s="92">
        <v>1409</v>
      </c>
      <c r="B1413" s="92" t="s">
        <v>1324</v>
      </c>
      <c r="C1413" s="92">
        <v>718360</v>
      </c>
      <c r="D1413" s="92" t="s">
        <v>5482</v>
      </c>
      <c r="E1413" s="92" t="s">
        <v>117</v>
      </c>
      <c r="F1413" s="92" t="s">
        <v>8080</v>
      </c>
      <c r="G1413" s="92">
        <v>1</v>
      </c>
      <c r="H1413" s="104">
        <v>110</v>
      </c>
      <c r="I1413" s="95">
        <v>0.15</v>
      </c>
      <c r="J1413" s="110">
        <f t="shared" si="23"/>
        <v>93.5</v>
      </c>
    </row>
    <row r="1414" spans="1:10" ht="31.5" x14ac:dyDescent="0.25">
      <c r="A1414" s="92">
        <v>1410</v>
      </c>
      <c r="B1414" s="92" t="s">
        <v>1324</v>
      </c>
      <c r="C1414" s="92">
        <v>718360</v>
      </c>
      <c r="D1414" s="92" t="s">
        <v>5482</v>
      </c>
      <c r="E1414" s="92" t="s">
        <v>117</v>
      </c>
      <c r="F1414" s="92" t="s">
        <v>8080</v>
      </c>
      <c r="G1414" s="92">
        <v>1</v>
      </c>
      <c r="H1414" s="104">
        <v>110</v>
      </c>
      <c r="I1414" s="95">
        <v>0.15</v>
      </c>
      <c r="J1414" s="110">
        <f t="shared" si="23"/>
        <v>93.5</v>
      </c>
    </row>
    <row r="1415" spans="1:10" ht="31.5" x14ac:dyDescent="0.25">
      <c r="A1415" s="92">
        <v>1411</v>
      </c>
      <c r="B1415" s="92" t="s">
        <v>1324</v>
      </c>
      <c r="C1415" s="92">
        <v>718360</v>
      </c>
      <c r="D1415" s="92" t="s">
        <v>5482</v>
      </c>
      <c r="E1415" s="92" t="s">
        <v>117</v>
      </c>
      <c r="F1415" s="92" t="s">
        <v>8080</v>
      </c>
      <c r="G1415" s="92">
        <v>1</v>
      </c>
      <c r="H1415" s="104">
        <v>110</v>
      </c>
      <c r="I1415" s="95">
        <v>0.15</v>
      </c>
      <c r="J1415" s="110">
        <f t="shared" si="23"/>
        <v>93.5</v>
      </c>
    </row>
    <row r="1416" spans="1:10" ht="31.5" x14ac:dyDescent="0.25">
      <c r="A1416" s="92">
        <v>1412</v>
      </c>
      <c r="B1416" s="92" t="s">
        <v>1324</v>
      </c>
      <c r="C1416" s="92">
        <v>718360</v>
      </c>
      <c r="D1416" s="92" t="s">
        <v>5482</v>
      </c>
      <c r="E1416" s="92" t="s">
        <v>117</v>
      </c>
      <c r="F1416" s="92" t="s">
        <v>8080</v>
      </c>
      <c r="G1416" s="92">
        <v>1</v>
      </c>
      <c r="H1416" s="104">
        <v>110</v>
      </c>
      <c r="I1416" s="95">
        <v>0.15</v>
      </c>
      <c r="J1416" s="110">
        <f t="shared" si="23"/>
        <v>93.5</v>
      </c>
    </row>
    <row r="1417" spans="1:10" ht="31.5" x14ac:dyDescent="0.25">
      <c r="A1417" s="92">
        <v>1413</v>
      </c>
      <c r="B1417" s="92" t="s">
        <v>1324</v>
      </c>
      <c r="C1417" s="92">
        <v>718360</v>
      </c>
      <c r="D1417" s="92" t="s">
        <v>5482</v>
      </c>
      <c r="E1417" s="92" t="s">
        <v>117</v>
      </c>
      <c r="F1417" s="92" t="s">
        <v>8080</v>
      </c>
      <c r="G1417" s="92">
        <v>1</v>
      </c>
      <c r="H1417" s="104">
        <v>110</v>
      </c>
      <c r="I1417" s="95">
        <v>0.15</v>
      </c>
      <c r="J1417" s="110">
        <f t="shared" si="23"/>
        <v>93.5</v>
      </c>
    </row>
    <row r="1418" spans="1:10" ht="31.5" x14ac:dyDescent="0.25">
      <c r="A1418" s="92">
        <v>1414</v>
      </c>
      <c r="B1418" s="92" t="s">
        <v>1324</v>
      </c>
      <c r="C1418" s="92">
        <v>718360</v>
      </c>
      <c r="D1418" s="92" t="s">
        <v>5482</v>
      </c>
      <c r="E1418" s="92" t="s">
        <v>117</v>
      </c>
      <c r="F1418" s="92" t="s">
        <v>8080</v>
      </c>
      <c r="G1418" s="92">
        <v>1</v>
      </c>
      <c r="H1418" s="104">
        <v>110</v>
      </c>
      <c r="I1418" s="95">
        <v>0.15</v>
      </c>
      <c r="J1418" s="110">
        <f t="shared" si="23"/>
        <v>93.5</v>
      </c>
    </row>
    <row r="1419" spans="1:10" ht="31.5" x14ac:dyDescent="0.25">
      <c r="A1419" s="92">
        <v>1415</v>
      </c>
      <c r="B1419" s="92" t="s">
        <v>1324</v>
      </c>
      <c r="C1419" s="92">
        <v>718360</v>
      </c>
      <c r="D1419" s="92" t="s">
        <v>5482</v>
      </c>
      <c r="E1419" s="92" t="s">
        <v>117</v>
      </c>
      <c r="F1419" s="92" t="s">
        <v>8080</v>
      </c>
      <c r="G1419" s="92">
        <v>1</v>
      </c>
      <c r="H1419" s="104">
        <v>110</v>
      </c>
      <c r="I1419" s="95">
        <v>0.15</v>
      </c>
      <c r="J1419" s="110">
        <f t="shared" si="23"/>
        <v>93.5</v>
      </c>
    </row>
    <row r="1420" spans="1:10" ht="31.5" x14ac:dyDescent="0.25">
      <c r="A1420" s="92">
        <v>1416</v>
      </c>
      <c r="B1420" s="92" t="s">
        <v>1324</v>
      </c>
      <c r="C1420" s="92">
        <v>718361</v>
      </c>
      <c r="D1420" s="92" t="s">
        <v>5483</v>
      </c>
      <c r="E1420" s="92" t="s">
        <v>117</v>
      </c>
      <c r="F1420" s="92" t="s">
        <v>8080</v>
      </c>
      <c r="G1420" s="92">
        <v>1</v>
      </c>
      <c r="H1420" s="104">
        <v>670</v>
      </c>
      <c r="I1420" s="95">
        <v>0.15</v>
      </c>
      <c r="J1420" s="110">
        <f t="shared" si="23"/>
        <v>569.5</v>
      </c>
    </row>
    <row r="1421" spans="1:10" ht="31.5" x14ac:dyDescent="0.25">
      <c r="A1421" s="92">
        <v>1417</v>
      </c>
      <c r="B1421" s="92" t="s">
        <v>1324</v>
      </c>
      <c r="C1421" s="92">
        <v>718361</v>
      </c>
      <c r="D1421" s="92" t="s">
        <v>5483</v>
      </c>
      <c r="E1421" s="92" t="s">
        <v>117</v>
      </c>
      <c r="F1421" s="92" t="s">
        <v>8080</v>
      </c>
      <c r="G1421" s="92">
        <v>1</v>
      </c>
      <c r="H1421" s="104">
        <v>670</v>
      </c>
      <c r="I1421" s="95">
        <v>0.15</v>
      </c>
      <c r="J1421" s="110">
        <f t="shared" si="23"/>
        <v>569.5</v>
      </c>
    </row>
    <row r="1422" spans="1:10" ht="31.5" x14ac:dyDescent="0.25">
      <c r="A1422" s="92">
        <v>1418</v>
      </c>
      <c r="B1422" s="92" t="s">
        <v>1324</v>
      </c>
      <c r="C1422" s="92">
        <v>718361</v>
      </c>
      <c r="D1422" s="92" t="s">
        <v>5483</v>
      </c>
      <c r="E1422" s="92" t="s">
        <v>117</v>
      </c>
      <c r="F1422" s="92" t="s">
        <v>8080</v>
      </c>
      <c r="G1422" s="92">
        <v>1</v>
      </c>
      <c r="H1422" s="104">
        <v>670</v>
      </c>
      <c r="I1422" s="95">
        <v>0.15</v>
      </c>
      <c r="J1422" s="110">
        <f t="shared" si="23"/>
        <v>569.5</v>
      </c>
    </row>
    <row r="1423" spans="1:10" ht="31.5" x14ac:dyDescent="0.25">
      <c r="A1423" s="92">
        <v>1419</v>
      </c>
      <c r="B1423" s="92" t="s">
        <v>1324</v>
      </c>
      <c r="C1423" s="92">
        <v>718361</v>
      </c>
      <c r="D1423" s="92" t="s">
        <v>5483</v>
      </c>
      <c r="E1423" s="92" t="s">
        <v>117</v>
      </c>
      <c r="F1423" s="92" t="s">
        <v>8080</v>
      </c>
      <c r="G1423" s="92">
        <v>1</v>
      </c>
      <c r="H1423" s="104">
        <v>670</v>
      </c>
      <c r="I1423" s="95">
        <v>0.15</v>
      </c>
      <c r="J1423" s="110">
        <f t="shared" si="23"/>
        <v>569.5</v>
      </c>
    </row>
    <row r="1424" spans="1:10" ht="31.5" x14ac:dyDescent="0.25">
      <c r="A1424" s="92">
        <v>1420</v>
      </c>
      <c r="B1424" s="92" t="s">
        <v>1324</v>
      </c>
      <c r="C1424" s="92">
        <v>718361</v>
      </c>
      <c r="D1424" s="92" t="s">
        <v>5483</v>
      </c>
      <c r="E1424" s="92" t="s">
        <v>117</v>
      </c>
      <c r="F1424" s="92" t="s">
        <v>8080</v>
      </c>
      <c r="G1424" s="92">
        <v>1</v>
      </c>
      <c r="H1424" s="104">
        <v>670</v>
      </c>
      <c r="I1424" s="95">
        <v>0.15</v>
      </c>
      <c r="J1424" s="110">
        <f t="shared" si="23"/>
        <v>569.5</v>
      </c>
    </row>
    <row r="1425" spans="1:10" ht="31.5" x14ac:dyDescent="0.25">
      <c r="A1425" s="92">
        <v>1421</v>
      </c>
      <c r="B1425" s="92" t="s">
        <v>1324</v>
      </c>
      <c r="C1425" s="92">
        <v>718361</v>
      </c>
      <c r="D1425" s="92" t="s">
        <v>5483</v>
      </c>
      <c r="E1425" s="92" t="s">
        <v>117</v>
      </c>
      <c r="F1425" s="92" t="s">
        <v>8080</v>
      </c>
      <c r="G1425" s="92">
        <v>1</v>
      </c>
      <c r="H1425" s="104">
        <v>670</v>
      </c>
      <c r="I1425" s="95">
        <v>0.15</v>
      </c>
      <c r="J1425" s="110">
        <f t="shared" si="23"/>
        <v>569.5</v>
      </c>
    </row>
    <row r="1426" spans="1:10" ht="31.5" x14ac:dyDescent="0.25">
      <c r="A1426" s="92">
        <v>1422</v>
      </c>
      <c r="B1426" s="92" t="s">
        <v>1324</v>
      </c>
      <c r="C1426" s="92">
        <v>718361</v>
      </c>
      <c r="D1426" s="92" t="s">
        <v>5483</v>
      </c>
      <c r="E1426" s="92" t="s">
        <v>117</v>
      </c>
      <c r="F1426" s="92" t="s">
        <v>8080</v>
      </c>
      <c r="G1426" s="92">
        <v>1</v>
      </c>
      <c r="H1426" s="104">
        <v>670</v>
      </c>
      <c r="I1426" s="95">
        <v>0.15</v>
      </c>
      <c r="J1426" s="110">
        <f t="shared" si="23"/>
        <v>569.5</v>
      </c>
    </row>
    <row r="1427" spans="1:10" ht="31.5" x14ac:dyDescent="0.25">
      <c r="A1427" s="92">
        <v>1423</v>
      </c>
      <c r="B1427" s="92" t="s">
        <v>1324</v>
      </c>
      <c r="C1427" s="92">
        <v>718361</v>
      </c>
      <c r="D1427" s="92" t="s">
        <v>5483</v>
      </c>
      <c r="E1427" s="92" t="s">
        <v>117</v>
      </c>
      <c r="F1427" s="92" t="s">
        <v>8080</v>
      </c>
      <c r="G1427" s="92">
        <v>1</v>
      </c>
      <c r="H1427" s="104">
        <v>670</v>
      </c>
      <c r="I1427" s="95">
        <v>0.15</v>
      </c>
      <c r="J1427" s="110">
        <f t="shared" si="23"/>
        <v>569.5</v>
      </c>
    </row>
    <row r="1428" spans="1:10" ht="31.5" x14ac:dyDescent="0.25">
      <c r="A1428" s="92">
        <v>1424</v>
      </c>
      <c r="B1428" s="92" t="s">
        <v>1324</v>
      </c>
      <c r="C1428" s="92">
        <v>718361</v>
      </c>
      <c r="D1428" s="92" t="s">
        <v>5483</v>
      </c>
      <c r="E1428" s="92" t="s">
        <v>117</v>
      </c>
      <c r="F1428" s="92" t="s">
        <v>8080</v>
      </c>
      <c r="G1428" s="92">
        <v>1</v>
      </c>
      <c r="H1428" s="104">
        <v>670</v>
      </c>
      <c r="I1428" s="95">
        <v>0.15</v>
      </c>
      <c r="J1428" s="110">
        <f t="shared" si="23"/>
        <v>569.5</v>
      </c>
    </row>
    <row r="1429" spans="1:10" ht="31.5" x14ac:dyDescent="0.25">
      <c r="A1429" s="92">
        <v>1425</v>
      </c>
      <c r="B1429" s="92" t="s">
        <v>1324</v>
      </c>
      <c r="C1429" s="92">
        <v>718361</v>
      </c>
      <c r="D1429" s="92" t="s">
        <v>5483</v>
      </c>
      <c r="E1429" s="92" t="s">
        <v>117</v>
      </c>
      <c r="F1429" s="92" t="s">
        <v>8080</v>
      </c>
      <c r="G1429" s="92">
        <v>1</v>
      </c>
      <c r="H1429" s="104">
        <v>670</v>
      </c>
      <c r="I1429" s="95">
        <v>0.15</v>
      </c>
      <c r="J1429" s="110">
        <f t="shared" si="23"/>
        <v>569.5</v>
      </c>
    </row>
    <row r="1430" spans="1:10" ht="31.5" x14ac:dyDescent="0.25">
      <c r="A1430" s="92">
        <v>1426</v>
      </c>
      <c r="B1430" s="92" t="s">
        <v>1324</v>
      </c>
      <c r="C1430" s="92">
        <v>718361</v>
      </c>
      <c r="D1430" s="92" t="s">
        <v>5483</v>
      </c>
      <c r="E1430" s="92" t="s">
        <v>117</v>
      </c>
      <c r="F1430" s="92" t="s">
        <v>8080</v>
      </c>
      <c r="G1430" s="92">
        <v>1</v>
      </c>
      <c r="H1430" s="104">
        <v>670</v>
      </c>
      <c r="I1430" s="95">
        <v>0.15</v>
      </c>
      <c r="J1430" s="110">
        <f t="shared" si="23"/>
        <v>569.5</v>
      </c>
    </row>
    <row r="1431" spans="1:10" ht="31.5" x14ac:dyDescent="0.25">
      <c r="A1431" s="92">
        <v>1427</v>
      </c>
      <c r="B1431" s="92" t="s">
        <v>1324</v>
      </c>
      <c r="C1431" s="92">
        <v>718361</v>
      </c>
      <c r="D1431" s="92" t="s">
        <v>5483</v>
      </c>
      <c r="E1431" s="92" t="s">
        <v>117</v>
      </c>
      <c r="F1431" s="92" t="s">
        <v>8080</v>
      </c>
      <c r="G1431" s="92">
        <v>1</v>
      </c>
      <c r="H1431" s="104">
        <v>670</v>
      </c>
      <c r="I1431" s="95">
        <v>0.15</v>
      </c>
      <c r="J1431" s="110">
        <f t="shared" si="23"/>
        <v>569.5</v>
      </c>
    </row>
    <row r="1432" spans="1:10" ht="31.5" x14ac:dyDescent="0.25">
      <c r="A1432" s="92">
        <v>1428</v>
      </c>
      <c r="B1432" s="92" t="s">
        <v>1324</v>
      </c>
      <c r="C1432" s="92">
        <v>718361</v>
      </c>
      <c r="D1432" s="92" t="s">
        <v>5483</v>
      </c>
      <c r="E1432" s="92" t="s">
        <v>117</v>
      </c>
      <c r="F1432" s="92" t="s">
        <v>8080</v>
      </c>
      <c r="G1432" s="92">
        <v>1</v>
      </c>
      <c r="H1432" s="104">
        <v>670</v>
      </c>
      <c r="I1432" s="95">
        <v>0.15</v>
      </c>
      <c r="J1432" s="110">
        <f t="shared" si="23"/>
        <v>569.5</v>
      </c>
    </row>
    <row r="1433" spans="1:10" ht="31.5" x14ac:dyDescent="0.25">
      <c r="A1433" s="92">
        <v>1429</v>
      </c>
      <c r="B1433" s="92" t="s">
        <v>1324</v>
      </c>
      <c r="C1433" s="92">
        <v>718361</v>
      </c>
      <c r="D1433" s="92" t="s">
        <v>5483</v>
      </c>
      <c r="E1433" s="92" t="s">
        <v>117</v>
      </c>
      <c r="F1433" s="92" t="s">
        <v>8080</v>
      </c>
      <c r="G1433" s="92">
        <v>1</v>
      </c>
      <c r="H1433" s="104">
        <v>670</v>
      </c>
      <c r="I1433" s="95">
        <v>0.15</v>
      </c>
      <c r="J1433" s="110">
        <f t="shared" si="23"/>
        <v>569.5</v>
      </c>
    </row>
    <row r="1434" spans="1:10" ht="31.5" x14ac:dyDescent="0.25">
      <c r="A1434" s="92">
        <v>1430</v>
      </c>
      <c r="B1434" s="92" t="s">
        <v>1324</v>
      </c>
      <c r="C1434" s="92">
        <v>718361</v>
      </c>
      <c r="D1434" s="92" t="s">
        <v>5483</v>
      </c>
      <c r="E1434" s="92" t="s">
        <v>117</v>
      </c>
      <c r="F1434" s="92" t="s">
        <v>8080</v>
      </c>
      <c r="G1434" s="92">
        <v>1</v>
      </c>
      <c r="H1434" s="104">
        <v>670</v>
      </c>
      <c r="I1434" s="95">
        <v>0.15</v>
      </c>
      <c r="J1434" s="110">
        <f t="shared" si="23"/>
        <v>569.5</v>
      </c>
    </row>
    <row r="1435" spans="1:10" ht="31.5" x14ac:dyDescent="0.25">
      <c r="A1435" s="92">
        <v>1431</v>
      </c>
      <c r="B1435" s="92" t="s">
        <v>1324</v>
      </c>
      <c r="C1435" s="92">
        <v>718361</v>
      </c>
      <c r="D1435" s="92" t="s">
        <v>5483</v>
      </c>
      <c r="E1435" s="92" t="s">
        <v>117</v>
      </c>
      <c r="F1435" s="92" t="s">
        <v>8080</v>
      </c>
      <c r="G1435" s="92">
        <v>1</v>
      </c>
      <c r="H1435" s="104">
        <v>670</v>
      </c>
      <c r="I1435" s="95">
        <v>0.15</v>
      </c>
      <c r="J1435" s="110">
        <f t="shared" si="23"/>
        <v>569.5</v>
      </c>
    </row>
    <row r="1436" spans="1:10" ht="31.5" x14ac:dyDescent="0.25">
      <c r="A1436" s="92">
        <v>1432</v>
      </c>
      <c r="B1436" s="92" t="s">
        <v>1324</v>
      </c>
      <c r="C1436" s="92">
        <v>718361</v>
      </c>
      <c r="D1436" s="92" t="s">
        <v>5483</v>
      </c>
      <c r="E1436" s="92" t="s">
        <v>117</v>
      </c>
      <c r="F1436" s="92" t="s">
        <v>8080</v>
      </c>
      <c r="G1436" s="92">
        <v>1</v>
      </c>
      <c r="H1436" s="104">
        <v>670</v>
      </c>
      <c r="I1436" s="95">
        <v>0.15</v>
      </c>
      <c r="J1436" s="110">
        <f t="shared" si="23"/>
        <v>569.5</v>
      </c>
    </row>
    <row r="1437" spans="1:10" ht="31.5" x14ac:dyDescent="0.25">
      <c r="A1437" s="92">
        <v>1433</v>
      </c>
      <c r="B1437" s="92" t="s">
        <v>1324</v>
      </c>
      <c r="C1437" s="92">
        <v>718374</v>
      </c>
      <c r="D1437" s="92" t="s">
        <v>5484</v>
      </c>
      <c r="E1437" s="92" t="s">
        <v>117</v>
      </c>
      <c r="F1437" s="92" t="s">
        <v>8080</v>
      </c>
      <c r="G1437" s="92">
        <v>1</v>
      </c>
      <c r="H1437" s="104">
        <v>86.3</v>
      </c>
      <c r="I1437" s="95">
        <v>0.15</v>
      </c>
      <c r="J1437" s="110">
        <f t="shared" si="23"/>
        <v>73.35499999999999</v>
      </c>
    </row>
    <row r="1438" spans="1:10" ht="31.5" x14ac:dyDescent="0.25">
      <c r="A1438" s="92">
        <v>1434</v>
      </c>
      <c r="B1438" s="92" t="s">
        <v>1324</v>
      </c>
      <c r="C1438" s="92">
        <v>718374</v>
      </c>
      <c r="D1438" s="92" t="s">
        <v>5484</v>
      </c>
      <c r="E1438" s="92" t="s">
        <v>117</v>
      </c>
      <c r="F1438" s="92" t="s">
        <v>8080</v>
      </c>
      <c r="G1438" s="92">
        <v>1</v>
      </c>
      <c r="H1438" s="104">
        <v>86.3</v>
      </c>
      <c r="I1438" s="95">
        <v>0.15</v>
      </c>
      <c r="J1438" s="110">
        <f t="shared" si="23"/>
        <v>73.35499999999999</v>
      </c>
    </row>
    <row r="1439" spans="1:10" ht="31.5" x14ac:dyDescent="0.25">
      <c r="A1439" s="92">
        <v>1435</v>
      </c>
      <c r="B1439" s="92" t="s">
        <v>1324</v>
      </c>
      <c r="C1439" s="92">
        <v>718374</v>
      </c>
      <c r="D1439" s="92" t="s">
        <v>5484</v>
      </c>
      <c r="E1439" s="92" t="s">
        <v>117</v>
      </c>
      <c r="F1439" s="92" t="s">
        <v>8080</v>
      </c>
      <c r="G1439" s="92">
        <v>1</v>
      </c>
      <c r="H1439" s="104">
        <v>86.3</v>
      </c>
      <c r="I1439" s="95">
        <v>0.15</v>
      </c>
      <c r="J1439" s="110">
        <f t="shared" si="23"/>
        <v>73.35499999999999</v>
      </c>
    </row>
    <row r="1440" spans="1:10" ht="31.5" x14ac:dyDescent="0.25">
      <c r="A1440" s="92">
        <v>1436</v>
      </c>
      <c r="B1440" s="92" t="s">
        <v>1324</v>
      </c>
      <c r="C1440" s="92">
        <v>718374</v>
      </c>
      <c r="D1440" s="92" t="s">
        <v>5484</v>
      </c>
      <c r="E1440" s="92" t="s">
        <v>117</v>
      </c>
      <c r="F1440" s="92" t="s">
        <v>8080</v>
      </c>
      <c r="G1440" s="92">
        <v>1</v>
      </c>
      <c r="H1440" s="104">
        <v>86.3</v>
      </c>
      <c r="I1440" s="95">
        <v>0.15</v>
      </c>
      <c r="J1440" s="110">
        <f t="shared" si="23"/>
        <v>73.35499999999999</v>
      </c>
    </row>
    <row r="1441" spans="1:10" ht="31.5" x14ac:dyDescent="0.25">
      <c r="A1441" s="92">
        <v>1437</v>
      </c>
      <c r="B1441" s="92" t="s">
        <v>1324</v>
      </c>
      <c r="C1441" s="92">
        <v>718374</v>
      </c>
      <c r="D1441" s="92" t="s">
        <v>5484</v>
      </c>
      <c r="E1441" s="92" t="s">
        <v>117</v>
      </c>
      <c r="F1441" s="92" t="s">
        <v>8080</v>
      </c>
      <c r="G1441" s="92">
        <v>1</v>
      </c>
      <c r="H1441" s="104">
        <v>86.3</v>
      </c>
      <c r="I1441" s="95">
        <v>0.15</v>
      </c>
      <c r="J1441" s="110">
        <f t="shared" si="23"/>
        <v>73.35499999999999</v>
      </c>
    </row>
    <row r="1442" spans="1:10" ht="31.5" x14ac:dyDescent="0.25">
      <c r="A1442" s="92">
        <v>1438</v>
      </c>
      <c r="B1442" s="92" t="s">
        <v>1324</v>
      </c>
      <c r="C1442" s="92">
        <v>718374</v>
      </c>
      <c r="D1442" s="92" t="s">
        <v>5484</v>
      </c>
      <c r="E1442" s="92" t="s">
        <v>117</v>
      </c>
      <c r="F1442" s="92" t="s">
        <v>8080</v>
      </c>
      <c r="G1442" s="92">
        <v>1</v>
      </c>
      <c r="H1442" s="104">
        <v>86.3</v>
      </c>
      <c r="I1442" s="95">
        <v>0.15</v>
      </c>
      <c r="J1442" s="110">
        <f t="shared" si="23"/>
        <v>73.35499999999999</v>
      </c>
    </row>
    <row r="1443" spans="1:10" ht="31.5" x14ac:dyDescent="0.25">
      <c r="A1443" s="92">
        <v>1439</v>
      </c>
      <c r="B1443" s="92" t="s">
        <v>1324</v>
      </c>
      <c r="C1443" s="92">
        <v>718375</v>
      </c>
      <c r="D1443" s="92" t="s">
        <v>5485</v>
      </c>
      <c r="E1443" s="92" t="s">
        <v>117</v>
      </c>
      <c r="F1443" s="92" t="s">
        <v>8080</v>
      </c>
      <c r="G1443" s="92">
        <v>1</v>
      </c>
      <c r="H1443" s="104">
        <v>152.1</v>
      </c>
      <c r="I1443" s="95">
        <v>0.15</v>
      </c>
      <c r="J1443" s="110">
        <f t="shared" si="23"/>
        <v>129.285</v>
      </c>
    </row>
    <row r="1444" spans="1:10" ht="31.5" x14ac:dyDescent="0.25">
      <c r="A1444" s="92">
        <v>1440</v>
      </c>
      <c r="B1444" s="92" t="s">
        <v>1324</v>
      </c>
      <c r="C1444" s="92">
        <v>718375</v>
      </c>
      <c r="D1444" s="92" t="s">
        <v>5485</v>
      </c>
      <c r="E1444" s="92" t="s">
        <v>117</v>
      </c>
      <c r="F1444" s="92" t="s">
        <v>8080</v>
      </c>
      <c r="G1444" s="92">
        <v>1</v>
      </c>
      <c r="H1444" s="104">
        <v>152.1</v>
      </c>
      <c r="I1444" s="95">
        <v>0.15</v>
      </c>
      <c r="J1444" s="110">
        <f t="shared" si="23"/>
        <v>129.285</v>
      </c>
    </row>
    <row r="1445" spans="1:10" ht="31.5" x14ac:dyDescent="0.25">
      <c r="A1445" s="92">
        <v>1441</v>
      </c>
      <c r="B1445" s="92" t="s">
        <v>1324</v>
      </c>
      <c r="C1445" s="92">
        <v>718375</v>
      </c>
      <c r="D1445" s="92" t="s">
        <v>5485</v>
      </c>
      <c r="E1445" s="92" t="s">
        <v>117</v>
      </c>
      <c r="F1445" s="92" t="s">
        <v>8080</v>
      </c>
      <c r="G1445" s="92">
        <v>1</v>
      </c>
      <c r="H1445" s="104">
        <v>152.1</v>
      </c>
      <c r="I1445" s="95">
        <v>0.15</v>
      </c>
      <c r="J1445" s="110">
        <f t="shared" si="23"/>
        <v>129.285</v>
      </c>
    </row>
    <row r="1446" spans="1:10" ht="31.5" x14ac:dyDescent="0.25">
      <c r="A1446" s="92">
        <v>1442</v>
      </c>
      <c r="B1446" s="92" t="s">
        <v>1324</v>
      </c>
      <c r="C1446" s="92">
        <v>718375</v>
      </c>
      <c r="D1446" s="92" t="s">
        <v>5485</v>
      </c>
      <c r="E1446" s="92" t="s">
        <v>117</v>
      </c>
      <c r="F1446" s="92" t="s">
        <v>8080</v>
      </c>
      <c r="G1446" s="92">
        <v>1</v>
      </c>
      <c r="H1446" s="104">
        <v>152.1</v>
      </c>
      <c r="I1446" s="95">
        <v>0.15</v>
      </c>
      <c r="J1446" s="110">
        <f t="shared" si="23"/>
        <v>129.285</v>
      </c>
    </row>
    <row r="1447" spans="1:10" ht="31.5" x14ac:dyDescent="0.25">
      <c r="A1447" s="92">
        <v>1443</v>
      </c>
      <c r="B1447" s="92" t="s">
        <v>1324</v>
      </c>
      <c r="C1447" s="92">
        <v>718375</v>
      </c>
      <c r="D1447" s="92" t="s">
        <v>5485</v>
      </c>
      <c r="E1447" s="92" t="s">
        <v>117</v>
      </c>
      <c r="F1447" s="92" t="s">
        <v>8080</v>
      </c>
      <c r="G1447" s="92">
        <v>1</v>
      </c>
      <c r="H1447" s="104">
        <v>152.1</v>
      </c>
      <c r="I1447" s="95">
        <v>0.15</v>
      </c>
      <c r="J1447" s="110">
        <f t="shared" si="23"/>
        <v>129.285</v>
      </c>
    </row>
    <row r="1448" spans="1:10" ht="31.5" x14ac:dyDescent="0.25">
      <c r="A1448" s="92">
        <v>1444</v>
      </c>
      <c r="B1448" s="92" t="s">
        <v>1324</v>
      </c>
      <c r="C1448" s="92">
        <v>718375</v>
      </c>
      <c r="D1448" s="92" t="s">
        <v>5485</v>
      </c>
      <c r="E1448" s="92" t="s">
        <v>117</v>
      </c>
      <c r="F1448" s="92" t="s">
        <v>8080</v>
      </c>
      <c r="G1448" s="92">
        <v>1</v>
      </c>
      <c r="H1448" s="104">
        <v>152.1</v>
      </c>
      <c r="I1448" s="95">
        <v>0.15</v>
      </c>
      <c r="J1448" s="110">
        <f t="shared" si="23"/>
        <v>129.285</v>
      </c>
    </row>
    <row r="1449" spans="1:10" ht="31.5" x14ac:dyDescent="0.25">
      <c r="A1449" s="92">
        <v>1445</v>
      </c>
      <c r="B1449" s="92" t="s">
        <v>1324</v>
      </c>
      <c r="C1449" s="92">
        <v>718375</v>
      </c>
      <c r="D1449" s="92" t="s">
        <v>5485</v>
      </c>
      <c r="E1449" s="92" t="s">
        <v>117</v>
      </c>
      <c r="F1449" s="92" t="s">
        <v>8080</v>
      </c>
      <c r="G1449" s="92">
        <v>1</v>
      </c>
      <c r="H1449" s="104">
        <v>152.1</v>
      </c>
      <c r="I1449" s="95">
        <v>0.15</v>
      </c>
      <c r="J1449" s="110">
        <f t="shared" si="23"/>
        <v>129.285</v>
      </c>
    </row>
    <row r="1450" spans="1:10" ht="15.75" x14ac:dyDescent="0.25">
      <c r="A1450" s="92">
        <v>1446</v>
      </c>
      <c r="B1450" s="92" t="s">
        <v>1324</v>
      </c>
      <c r="C1450" s="92">
        <v>718380</v>
      </c>
      <c r="D1450" s="92" t="s">
        <v>5486</v>
      </c>
      <c r="E1450" s="92" t="s">
        <v>117</v>
      </c>
      <c r="F1450" s="92" t="s">
        <v>8080</v>
      </c>
      <c r="G1450" s="92">
        <v>1</v>
      </c>
      <c r="H1450" s="104">
        <v>787.32</v>
      </c>
      <c r="I1450" s="95">
        <v>0.15</v>
      </c>
      <c r="J1450" s="110">
        <f t="shared" si="23"/>
        <v>669.22199999999998</v>
      </c>
    </row>
    <row r="1451" spans="1:10" ht="15.75" x14ac:dyDescent="0.25">
      <c r="A1451" s="92">
        <v>1447</v>
      </c>
      <c r="B1451" s="92" t="s">
        <v>1324</v>
      </c>
      <c r="C1451" s="92">
        <v>718380</v>
      </c>
      <c r="D1451" s="92" t="s">
        <v>5486</v>
      </c>
      <c r="E1451" s="92" t="s">
        <v>117</v>
      </c>
      <c r="F1451" s="92" t="s">
        <v>8080</v>
      </c>
      <c r="G1451" s="92">
        <v>1</v>
      </c>
      <c r="H1451" s="104">
        <v>787.32</v>
      </c>
      <c r="I1451" s="95">
        <v>0.15</v>
      </c>
      <c r="J1451" s="110">
        <f t="shared" si="23"/>
        <v>669.22199999999998</v>
      </c>
    </row>
    <row r="1452" spans="1:10" ht="15.75" x14ac:dyDescent="0.25">
      <c r="A1452" s="92">
        <v>1448</v>
      </c>
      <c r="B1452" s="92" t="s">
        <v>1324</v>
      </c>
      <c r="C1452" s="92">
        <v>718380</v>
      </c>
      <c r="D1452" s="92" t="s">
        <v>5486</v>
      </c>
      <c r="E1452" s="92" t="s">
        <v>117</v>
      </c>
      <c r="F1452" s="92" t="s">
        <v>8080</v>
      </c>
      <c r="G1452" s="92">
        <v>1</v>
      </c>
      <c r="H1452" s="104">
        <v>787.32</v>
      </c>
      <c r="I1452" s="95">
        <v>0.15</v>
      </c>
      <c r="J1452" s="110">
        <f t="shared" si="23"/>
        <v>669.22199999999998</v>
      </c>
    </row>
    <row r="1453" spans="1:10" ht="31.5" x14ac:dyDescent="0.25">
      <c r="A1453" s="92">
        <v>1449</v>
      </c>
      <c r="B1453" s="92" t="s">
        <v>1324</v>
      </c>
      <c r="C1453" s="92">
        <v>718381</v>
      </c>
      <c r="D1453" s="92" t="s">
        <v>1765</v>
      </c>
      <c r="E1453" s="92" t="s">
        <v>117</v>
      </c>
      <c r="F1453" s="92" t="s">
        <v>8080</v>
      </c>
      <c r="G1453" s="92">
        <v>1</v>
      </c>
      <c r="H1453" s="104">
        <v>1256.76</v>
      </c>
      <c r="I1453" s="95">
        <v>0.15</v>
      </c>
      <c r="J1453" s="110">
        <f t="shared" si="23"/>
        <v>1068.2459999999999</v>
      </c>
    </row>
    <row r="1454" spans="1:10" ht="31.5" x14ac:dyDescent="0.25">
      <c r="A1454" s="92">
        <v>1450</v>
      </c>
      <c r="B1454" s="92" t="s">
        <v>1324</v>
      </c>
      <c r="C1454" s="92">
        <v>718381</v>
      </c>
      <c r="D1454" s="92" t="s">
        <v>1765</v>
      </c>
      <c r="E1454" s="92" t="s">
        <v>117</v>
      </c>
      <c r="F1454" s="92" t="s">
        <v>8080</v>
      </c>
      <c r="G1454" s="92">
        <v>1</v>
      </c>
      <c r="H1454" s="104">
        <v>1256.76</v>
      </c>
      <c r="I1454" s="95">
        <v>0.15</v>
      </c>
      <c r="J1454" s="110">
        <f t="shared" si="23"/>
        <v>1068.2459999999999</v>
      </c>
    </row>
    <row r="1455" spans="1:10" ht="31.5" x14ac:dyDescent="0.25">
      <c r="A1455" s="92">
        <v>1451</v>
      </c>
      <c r="B1455" s="92" t="s">
        <v>1324</v>
      </c>
      <c r="C1455" s="92">
        <v>718381</v>
      </c>
      <c r="D1455" s="92" t="s">
        <v>1765</v>
      </c>
      <c r="E1455" s="92" t="s">
        <v>117</v>
      </c>
      <c r="F1455" s="92" t="s">
        <v>8080</v>
      </c>
      <c r="G1455" s="92">
        <v>1</v>
      </c>
      <c r="H1455" s="104">
        <v>1256.76</v>
      </c>
      <c r="I1455" s="95">
        <v>0.15</v>
      </c>
      <c r="J1455" s="110">
        <f t="shared" si="23"/>
        <v>1068.2459999999999</v>
      </c>
    </row>
    <row r="1456" spans="1:10" ht="31.5" x14ac:dyDescent="0.25">
      <c r="A1456" s="92">
        <v>1452</v>
      </c>
      <c r="B1456" s="92" t="s">
        <v>1324</v>
      </c>
      <c r="C1456" s="92">
        <v>718381</v>
      </c>
      <c r="D1456" s="92" t="s">
        <v>1765</v>
      </c>
      <c r="E1456" s="92" t="s">
        <v>117</v>
      </c>
      <c r="F1456" s="92" t="s">
        <v>8080</v>
      </c>
      <c r="G1456" s="92">
        <v>1</v>
      </c>
      <c r="H1456" s="104">
        <v>1256.76</v>
      </c>
      <c r="I1456" s="95">
        <v>0.15</v>
      </c>
      <c r="J1456" s="110">
        <f t="shared" ref="J1456:J1519" si="24">H1456*(1-I1456)</f>
        <v>1068.2459999999999</v>
      </c>
    </row>
    <row r="1457" spans="1:10" ht="31.5" x14ac:dyDescent="0.25">
      <c r="A1457" s="92">
        <v>1453</v>
      </c>
      <c r="B1457" s="92" t="s">
        <v>1324</v>
      </c>
      <c r="C1457" s="92">
        <v>718381</v>
      </c>
      <c r="D1457" s="92" t="s">
        <v>1765</v>
      </c>
      <c r="E1457" s="92" t="s">
        <v>117</v>
      </c>
      <c r="F1457" s="92" t="s">
        <v>8080</v>
      </c>
      <c r="G1457" s="92">
        <v>1</v>
      </c>
      <c r="H1457" s="104">
        <v>1256.76</v>
      </c>
      <c r="I1457" s="95">
        <v>0.15</v>
      </c>
      <c r="J1457" s="110">
        <f t="shared" si="24"/>
        <v>1068.2459999999999</v>
      </c>
    </row>
    <row r="1458" spans="1:10" ht="31.5" x14ac:dyDescent="0.25">
      <c r="A1458" s="92">
        <v>1454</v>
      </c>
      <c r="B1458" s="92" t="s">
        <v>1324</v>
      </c>
      <c r="C1458" s="92">
        <v>718382</v>
      </c>
      <c r="D1458" s="92" t="s">
        <v>1767</v>
      </c>
      <c r="E1458" s="92" t="s">
        <v>117</v>
      </c>
      <c r="F1458" s="92" t="s">
        <v>8080</v>
      </c>
      <c r="G1458" s="92">
        <v>1</v>
      </c>
      <c r="H1458" s="104">
        <v>1756.81</v>
      </c>
      <c r="I1458" s="95">
        <v>0.15</v>
      </c>
      <c r="J1458" s="110">
        <f t="shared" si="24"/>
        <v>1493.2884999999999</v>
      </c>
    </row>
    <row r="1459" spans="1:10" ht="31.5" x14ac:dyDescent="0.25">
      <c r="A1459" s="92">
        <v>1455</v>
      </c>
      <c r="B1459" s="92" t="s">
        <v>1324</v>
      </c>
      <c r="C1459" s="92">
        <v>718382</v>
      </c>
      <c r="D1459" s="92" t="s">
        <v>1767</v>
      </c>
      <c r="E1459" s="92" t="s">
        <v>117</v>
      </c>
      <c r="F1459" s="92" t="s">
        <v>8080</v>
      </c>
      <c r="G1459" s="92">
        <v>1</v>
      </c>
      <c r="H1459" s="104">
        <v>1756.81</v>
      </c>
      <c r="I1459" s="95">
        <v>0.15</v>
      </c>
      <c r="J1459" s="110">
        <f t="shared" si="24"/>
        <v>1493.2884999999999</v>
      </c>
    </row>
    <row r="1460" spans="1:10" ht="31.5" x14ac:dyDescent="0.25">
      <c r="A1460" s="92">
        <v>1456</v>
      </c>
      <c r="B1460" s="92" t="s">
        <v>1324</v>
      </c>
      <c r="C1460" s="92">
        <v>718382</v>
      </c>
      <c r="D1460" s="92" t="s">
        <v>1767</v>
      </c>
      <c r="E1460" s="92" t="s">
        <v>117</v>
      </c>
      <c r="F1460" s="92" t="s">
        <v>8080</v>
      </c>
      <c r="G1460" s="92">
        <v>1</v>
      </c>
      <c r="H1460" s="104">
        <v>1756.81</v>
      </c>
      <c r="I1460" s="95">
        <v>0.15</v>
      </c>
      <c r="J1460" s="110">
        <f t="shared" si="24"/>
        <v>1493.2884999999999</v>
      </c>
    </row>
    <row r="1461" spans="1:10" ht="31.5" x14ac:dyDescent="0.25">
      <c r="A1461" s="92">
        <v>1457</v>
      </c>
      <c r="B1461" s="92" t="s">
        <v>1324</v>
      </c>
      <c r="C1461" s="92">
        <v>718382</v>
      </c>
      <c r="D1461" s="92" t="s">
        <v>1767</v>
      </c>
      <c r="E1461" s="92" t="s">
        <v>117</v>
      </c>
      <c r="F1461" s="92" t="s">
        <v>8080</v>
      </c>
      <c r="G1461" s="92">
        <v>1</v>
      </c>
      <c r="H1461" s="104">
        <v>1756.81</v>
      </c>
      <c r="I1461" s="95">
        <v>0.15</v>
      </c>
      <c r="J1461" s="110">
        <f t="shared" si="24"/>
        <v>1493.2884999999999</v>
      </c>
    </row>
    <row r="1462" spans="1:10" ht="31.5" x14ac:dyDescent="0.25">
      <c r="A1462" s="92">
        <v>1458</v>
      </c>
      <c r="B1462" s="92" t="s">
        <v>1324</v>
      </c>
      <c r="C1462" s="92">
        <v>718382</v>
      </c>
      <c r="D1462" s="92" t="s">
        <v>1767</v>
      </c>
      <c r="E1462" s="92" t="s">
        <v>117</v>
      </c>
      <c r="F1462" s="92" t="s">
        <v>8080</v>
      </c>
      <c r="G1462" s="92">
        <v>1</v>
      </c>
      <c r="H1462" s="104">
        <v>1756.81</v>
      </c>
      <c r="I1462" s="95">
        <v>0.15</v>
      </c>
      <c r="J1462" s="110">
        <f t="shared" si="24"/>
        <v>1493.2884999999999</v>
      </c>
    </row>
    <row r="1463" spans="1:10" ht="15.75" x14ac:dyDescent="0.25">
      <c r="A1463" s="92">
        <v>1459</v>
      </c>
      <c r="B1463" s="92" t="s">
        <v>1324</v>
      </c>
      <c r="C1463" s="92">
        <v>718384</v>
      </c>
      <c r="D1463" s="92" t="s">
        <v>1772</v>
      </c>
      <c r="E1463" s="92" t="s">
        <v>117</v>
      </c>
      <c r="F1463" s="92" t="s">
        <v>8080</v>
      </c>
      <c r="G1463" s="92">
        <v>1</v>
      </c>
      <c r="H1463" s="104">
        <v>1756.81</v>
      </c>
      <c r="I1463" s="95">
        <v>0.15</v>
      </c>
      <c r="J1463" s="110">
        <f t="shared" si="24"/>
        <v>1493.2884999999999</v>
      </c>
    </row>
    <row r="1464" spans="1:10" ht="15.75" x14ac:dyDescent="0.25">
      <c r="A1464" s="92">
        <v>1460</v>
      </c>
      <c r="B1464" s="92" t="s">
        <v>1324</v>
      </c>
      <c r="C1464" s="92">
        <v>718384</v>
      </c>
      <c r="D1464" s="92" t="s">
        <v>1772</v>
      </c>
      <c r="E1464" s="92" t="s">
        <v>117</v>
      </c>
      <c r="F1464" s="92" t="s">
        <v>8080</v>
      </c>
      <c r="G1464" s="92">
        <v>1</v>
      </c>
      <c r="H1464" s="104">
        <v>1756.81</v>
      </c>
      <c r="I1464" s="95">
        <v>0.15</v>
      </c>
      <c r="J1464" s="110">
        <f t="shared" si="24"/>
        <v>1493.2884999999999</v>
      </c>
    </row>
    <row r="1465" spans="1:10" ht="15.75" x14ac:dyDescent="0.25">
      <c r="A1465" s="92">
        <v>1461</v>
      </c>
      <c r="B1465" s="92" t="s">
        <v>1324</v>
      </c>
      <c r="C1465" s="92">
        <v>718384</v>
      </c>
      <c r="D1465" s="92" t="s">
        <v>1772</v>
      </c>
      <c r="E1465" s="92" t="s">
        <v>117</v>
      </c>
      <c r="F1465" s="92" t="s">
        <v>8080</v>
      </c>
      <c r="G1465" s="92">
        <v>1</v>
      </c>
      <c r="H1465" s="104">
        <v>1756.81</v>
      </c>
      <c r="I1465" s="95">
        <v>0.15</v>
      </c>
      <c r="J1465" s="110">
        <f t="shared" si="24"/>
        <v>1493.2884999999999</v>
      </c>
    </row>
    <row r="1466" spans="1:10" ht="15.75" x14ac:dyDescent="0.25">
      <c r="A1466" s="92">
        <v>1462</v>
      </c>
      <c r="B1466" s="92" t="s">
        <v>1324</v>
      </c>
      <c r="C1466" s="92">
        <v>718384</v>
      </c>
      <c r="D1466" s="92" t="s">
        <v>1772</v>
      </c>
      <c r="E1466" s="92" t="s">
        <v>117</v>
      </c>
      <c r="F1466" s="92" t="s">
        <v>8080</v>
      </c>
      <c r="G1466" s="92">
        <v>1</v>
      </c>
      <c r="H1466" s="104">
        <v>1756.81</v>
      </c>
      <c r="I1466" s="95">
        <v>0.15</v>
      </c>
      <c r="J1466" s="110">
        <f t="shared" si="24"/>
        <v>1493.2884999999999</v>
      </c>
    </row>
    <row r="1467" spans="1:10" ht="15.75" x14ac:dyDescent="0.25">
      <c r="A1467" s="92">
        <v>1463</v>
      </c>
      <c r="B1467" s="92" t="s">
        <v>1324</v>
      </c>
      <c r="C1467" s="92">
        <v>718384</v>
      </c>
      <c r="D1467" s="92" t="s">
        <v>1772</v>
      </c>
      <c r="E1467" s="92" t="s">
        <v>117</v>
      </c>
      <c r="F1467" s="92" t="s">
        <v>8080</v>
      </c>
      <c r="G1467" s="92">
        <v>1</v>
      </c>
      <c r="H1467" s="104">
        <v>1756.81</v>
      </c>
      <c r="I1467" s="95">
        <v>0.15</v>
      </c>
      <c r="J1467" s="110">
        <f t="shared" si="24"/>
        <v>1493.2884999999999</v>
      </c>
    </row>
    <row r="1468" spans="1:10" ht="15.75" x14ac:dyDescent="0.25">
      <c r="A1468" s="92">
        <v>1464</v>
      </c>
      <c r="B1468" s="92" t="s">
        <v>1324</v>
      </c>
      <c r="C1468" s="92">
        <v>718395</v>
      </c>
      <c r="D1468" s="92" t="s">
        <v>5487</v>
      </c>
      <c r="E1468" s="92" t="s">
        <v>117</v>
      </c>
      <c r="F1468" s="92" t="s">
        <v>8080</v>
      </c>
      <c r="G1468" s="92">
        <v>1</v>
      </c>
      <c r="H1468" s="104">
        <v>1422.42</v>
      </c>
      <c r="I1468" s="95">
        <v>0.15</v>
      </c>
      <c r="J1468" s="110">
        <f t="shared" si="24"/>
        <v>1209.057</v>
      </c>
    </row>
    <row r="1469" spans="1:10" ht="15.75" x14ac:dyDescent="0.25">
      <c r="A1469" s="92">
        <v>1465</v>
      </c>
      <c r="B1469" s="92" t="s">
        <v>1324</v>
      </c>
      <c r="C1469" s="92">
        <v>718395</v>
      </c>
      <c r="D1469" s="92" t="s">
        <v>5487</v>
      </c>
      <c r="E1469" s="92" t="s">
        <v>117</v>
      </c>
      <c r="F1469" s="92" t="s">
        <v>8080</v>
      </c>
      <c r="G1469" s="92">
        <v>1</v>
      </c>
      <c r="H1469" s="104">
        <v>1422.42</v>
      </c>
      <c r="I1469" s="95">
        <v>0.15</v>
      </c>
      <c r="J1469" s="110">
        <f t="shared" si="24"/>
        <v>1209.057</v>
      </c>
    </row>
    <row r="1470" spans="1:10" ht="15.75" x14ac:dyDescent="0.25">
      <c r="A1470" s="92">
        <v>1466</v>
      </c>
      <c r="B1470" s="92" t="s">
        <v>1324</v>
      </c>
      <c r="C1470" s="92">
        <v>718395</v>
      </c>
      <c r="D1470" s="92" t="s">
        <v>5487</v>
      </c>
      <c r="E1470" s="92" t="s">
        <v>117</v>
      </c>
      <c r="F1470" s="92" t="s">
        <v>8080</v>
      </c>
      <c r="G1470" s="92">
        <v>1</v>
      </c>
      <c r="H1470" s="104">
        <v>1422.42</v>
      </c>
      <c r="I1470" s="95">
        <v>0.15</v>
      </c>
      <c r="J1470" s="110">
        <f t="shared" si="24"/>
        <v>1209.057</v>
      </c>
    </row>
    <row r="1471" spans="1:10" ht="31.5" x14ac:dyDescent="0.25">
      <c r="A1471" s="92">
        <v>1467</v>
      </c>
      <c r="B1471" s="92" t="s">
        <v>1324</v>
      </c>
      <c r="C1471" s="92">
        <v>718400</v>
      </c>
      <c r="D1471" s="92" t="s">
        <v>5488</v>
      </c>
      <c r="E1471" s="92" t="s">
        <v>117</v>
      </c>
      <c r="F1471" s="92" t="s">
        <v>8080</v>
      </c>
      <c r="G1471" s="92">
        <v>1</v>
      </c>
      <c r="H1471" s="104">
        <v>1165.97</v>
      </c>
      <c r="I1471" s="95">
        <v>0.15</v>
      </c>
      <c r="J1471" s="110">
        <f t="shared" si="24"/>
        <v>991.07449999999994</v>
      </c>
    </row>
    <row r="1472" spans="1:10" ht="31.5" x14ac:dyDescent="0.25">
      <c r="A1472" s="92">
        <v>1468</v>
      </c>
      <c r="B1472" s="92" t="s">
        <v>1324</v>
      </c>
      <c r="C1472" s="92">
        <v>718400</v>
      </c>
      <c r="D1472" s="92" t="s">
        <v>5488</v>
      </c>
      <c r="E1472" s="92" t="s">
        <v>117</v>
      </c>
      <c r="F1472" s="92" t="s">
        <v>8080</v>
      </c>
      <c r="G1472" s="92">
        <v>1</v>
      </c>
      <c r="H1472" s="104">
        <v>1165.97</v>
      </c>
      <c r="I1472" s="95">
        <v>0.15</v>
      </c>
      <c r="J1472" s="110">
        <f t="shared" si="24"/>
        <v>991.07449999999994</v>
      </c>
    </row>
    <row r="1473" spans="1:10" ht="31.5" x14ac:dyDescent="0.25">
      <c r="A1473" s="92">
        <v>1469</v>
      </c>
      <c r="B1473" s="92" t="s">
        <v>1324</v>
      </c>
      <c r="C1473" s="92">
        <v>718400</v>
      </c>
      <c r="D1473" s="92" t="s">
        <v>5488</v>
      </c>
      <c r="E1473" s="92" t="s">
        <v>117</v>
      </c>
      <c r="F1473" s="92" t="s">
        <v>8080</v>
      </c>
      <c r="G1473" s="92">
        <v>1</v>
      </c>
      <c r="H1473" s="104">
        <v>1165.97</v>
      </c>
      <c r="I1473" s="95">
        <v>0.15</v>
      </c>
      <c r="J1473" s="110">
        <f t="shared" si="24"/>
        <v>991.07449999999994</v>
      </c>
    </row>
    <row r="1474" spans="1:10" ht="31.5" x14ac:dyDescent="0.25">
      <c r="A1474" s="92">
        <v>1470</v>
      </c>
      <c r="B1474" s="92" t="s">
        <v>1324</v>
      </c>
      <c r="C1474" s="92">
        <v>718405</v>
      </c>
      <c r="D1474" s="92" t="s">
        <v>5489</v>
      </c>
      <c r="E1474" s="92" t="s">
        <v>117</v>
      </c>
      <c r="F1474" s="92" t="s">
        <v>8080</v>
      </c>
      <c r="G1474" s="92">
        <v>1</v>
      </c>
      <c r="H1474" s="104">
        <v>72.099999999999994</v>
      </c>
      <c r="I1474" s="95">
        <v>0.15</v>
      </c>
      <c r="J1474" s="110">
        <f t="shared" si="24"/>
        <v>61.284999999999997</v>
      </c>
    </row>
    <row r="1475" spans="1:10" ht="31.5" x14ac:dyDescent="0.25">
      <c r="A1475" s="92">
        <v>1471</v>
      </c>
      <c r="B1475" s="92" t="s">
        <v>1324</v>
      </c>
      <c r="C1475" s="92">
        <v>718405</v>
      </c>
      <c r="D1475" s="92" t="s">
        <v>5489</v>
      </c>
      <c r="E1475" s="92" t="s">
        <v>117</v>
      </c>
      <c r="F1475" s="92" t="s">
        <v>8080</v>
      </c>
      <c r="G1475" s="92">
        <v>1</v>
      </c>
      <c r="H1475" s="104">
        <v>72.099999999999994</v>
      </c>
      <c r="I1475" s="95">
        <v>0.15</v>
      </c>
      <c r="J1475" s="110">
        <f t="shared" si="24"/>
        <v>61.284999999999997</v>
      </c>
    </row>
    <row r="1476" spans="1:10" ht="31.5" x14ac:dyDescent="0.25">
      <c r="A1476" s="92">
        <v>1472</v>
      </c>
      <c r="B1476" s="92" t="s">
        <v>1324</v>
      </c>
      <c r="C1476" s="92">
        <v>718405</v>
      </c>
      <c r="D1476" s="92" t="s">
        <v>5489</v>
      </c>
      <c r="E1476" s="92" t="s">
        <v>117</v>
      </c>
      <c r="F1476" s="92" t="s">
        <v>8080</v>
      </c>
      <c r="G1476" s="92">
        <v>1</v>
      </c>
      <c r="H1476" s="104">
        <v>72.099999999999994</v>
      </c>
      <c r="I1476" s="95">
        <v>0.15</v>
      </c>
      <c r="J1476" s="110">
        <f t="shared" si="24"/>
        <v>61.284999999999997</v>
      </c>
    </row>
    <row r="1477" spans="1:10" ht="31.5" x14ac:dyDescent="0.25">
      <c r="A1477" s="92">
        <v>1473</v>
      </c>
      <c r="B1477" s="92" t="s">
        <v>1324</v>
      </c>
      <c r="C1477" s="92">
        <v>718406</v>
      </c>
      <c r="D1477" s="92" t="s">
        <v>5490</v>
      </c>
      <c r="E1477" s="92" t="s">
        <v>117</v>
      </c>
      <c r="F1477" s="92" t="s">
        <v>8080</v>
      </c>
      <c r="G1477" s="92">
        <v>1</v>
      </c>
      <c r="H1477" s="104">
        <v>77.7</v>
      </c>
      <c r="I1477" s="95">
        <v>0.15</v>
      </c>
      <c r="J1477" s="110">
        <f t="shared" si="24"/>
        <v>66.045000000000002</v>
      </c>
    </row>
    <row r="1478" spans="1:10" ht="31.5" x14ac:dyDescent="0.25">
      <c r="A1478" s="92">
        <v>1474</v>
      </c>
      <c r="B1478" s="92" t="s">
        <v>1324</v>
      </c>
      <c r="C1478" s="92">
        <v>718406</v>
      </c>
      <c r="D1478" s="92" t="s">
        <v>5490</v>
      </c>
      <c r="E1478" s="92" t="s">
        <v>117</v>
      </c>
      <c r="F1478" s="92" t="s">
        <v>8080</v>
      </c>
      <c r="G1478" s="92">
        <v>1</v>
      </c>
      <c r="H1478" s="104">
        <v>77.7</v>
      </c>
      <c r="I1478" s="95">
        <v>0.15</v>
      </c>
      <c r="J1478" s="110">
        <f t="shared" si="24"/>
        <v>66.045000000000002</v>
      </c>
    </row>
    <row r="1479" spans="1:10" ht="31.5" x14ac:dyDescent="0.25">
      <c r="A1479" s="92">
        <v>1475</v>
      </c>
      <c r="B1479" s="92" t="s">
        <v>1324</v>
      </c>
      <c r="C1479" s="92">
        <v>718406</v>
      </c>
      <c r="D1479" s="92" t="s">
        <v>5490</v>
      </c>
      <c r="E1479" s="92" t="s">
        <v>117</v>
      </c>
      <c r="F1479" s="92" t="s">
        <v>8080</v>
      </c>
      <c r="G1479" s="92">
        <v>1</v>
      </c>
      <c r="H1479" s="104">
        <v>77.7</v>
      </c>
      <c r="I1479" s="95">
        <v>0.15</v>
      </c>
      <c r="J1479" s="110">
        <f t="shared" si="24"/>
        <v>66.045000000000002</v>
      </c>
    </row>
    <row r="1480" spans="1:10" ht="31.5" x14ac:dyDescent="0.25">
      <c r="A1480" s="92">
        <v>1476</v>
      </c>
      <c r="B1480" s="92" t="s">
        <v>1324</v>
      </c>
      <c r="C1480" s="92">
        <v>718406</v>
      </c>
      <c r="D1480" s="92" t="s">
        <v>5490</v>
      </c>
      <c r="E1480" s="92" t="s">
        <v>117</v>
      </c>
      <c r="F1480" s="92" t="s">
        <v>8080</v>
      </c>
      <c r="G1480" s="92">
        <v>1</v>
      </c>
      <c r="H1480" s="104">
        <v>77.7</v>
      </c>
      <c r="I1480" s="95">
        <v>0.15</v>
      </c>
      <c r="J1480" s="110">
        <f t="shared" si="24"/>
        <v>66.045000000000002</v>
      </c>
    </row>
    <row r="1481" spans="1:10" ht="31.5" x14ac:dyDescent="0.25">
      <c r="A1481" s="92">
        <v>1477</v>
      </c>
      <c r="B1481" s="92" t="s">
        <v>1324</v>
      </c>
      <c r="C1481" s="92">
        <v>718406</v>
      </c>
      <c r="D1481" s="92" t="s">
        <v>5490</v>
      </c>
      <c r="E1481" s="92" t="s">
        <v>117</v>
      </c>
      <c r="F1481" s="92" t="s">
        <v>8080</v>
      </c>
      <c r="G1481" s="92">
        <v>1</v>
      </c>
      <c r="H1481" s="104">
        <v>77.7</v>
      </c>
      <c r="I1481" s="95">
        <v>0.15</v>
      </c>
      <c r="J1481" s="110">
        <f t="shared" si="24"/>
        <v>66.045000000000002</v>
      </c>
    </row>
    <row r="1482" spans="1:10" ht="31.5" x14ac:dyDescent="0.25">
      <c r="A1482" s="92">
        <v>1478</v>
      </c>
      <c r="B1482" s="92" t="s">
        <v>1324</v>
      </c>
      <c r="C1482" s="92">
        <v>718406</v>
      </c>
      <c r="D1482" s="92" t="s">
        <v>5490</v>
      </c>
      <c r="E1482" s="92" t="s">
        <v>117</v>
      </c>
      <c r="F1482" s="92" t="s">
        <v>8080</v>
      </c>
      <c r="G1482" s="92">
        <v>1</v>
      </c>
      <c r="H1482" s="104">
        <v>77.7</v>
      </c>
      <c r="I1482" s="95">
        <v>0.15</v>
      </c>
      <c r="J1482" s="110">
        <f t="shared" si="24"/>
        <v>66.045000000000002</v>
      </c>
    </row>
    <row r="1483" spans="1:10" ht="31.5" x14ac:dyDescent="0.25">
      <c r="A1483" s="92">
        <v>1479</v>
      </c>
      <c r="B1483" s="92" t="s">
        <v>1324</v>
      </c>
      <c r="C1483" s="92">
        <v>718407</v>
      </c>
      <c r="D1483" s="92" t="s">
        <v>5491</v>
      </c>
      <c r="E1483" s="92" t="s">
        <v>117</v>
      </c>
      <c r="F1483" s="92" t="s">
        <v>8080</v>
      </c>
      <c r="G1483" s="92">
        <v>1</v>
      </c>
      <c r="H1483" s="104">
        <v>135.1</v>
      </c>
      <c r="I1483" s="95">
        <v>0.15</v>
      </c>
      <c r="J1483" s="110">
        <f t="shared" si="24"/>
        <v>114.83499999999999</v>
      </c>
    </row>
    <row r="1484" spans="1:10" ht="31.5" x14ac:dyDescent="0.25">
      <c r="A1484" s="92">
        <v>1480</v>
      </c>
      <c r="B1484" s="92" t="s">
        <v>1324</v>
      </c>
      <c r="C1484" s="92">
        <v>718407</v>
      </c>
      <c r="D1484" s="92" t="s">
        <v>5491</v>
      </c>
      <c r="E1484" s="92" t="s">
        <v>117</v>
      </c>
      <c r="F1484" s="92" t="s">
        <v>8080</v>
      </c>
      <c r="G1484" s="92">
        <v>1</v>
      </c>
      <c r="H1484" s="104">
        <v>135.1</v>
      </c>
      <c r="I1484" s="95">
        <v>0.15</v>
      </c>
      <c r="J1484" s="110">
        <f t="shared" si="24"/>
        <v>114.83499999999999</v>
      </c>
    </row>
    <row r="1485" spans="1:10" ht="31.5" x14ac:dyDescent="0.25">
      <c r="A1485" s="92">
        <v>1481</v>
      </c>
      <c r="B1485" s="92" t="s">
        <v>1324</v>
      </c>
      <c r="C1485" s="92">
        <v>718407</v>
      </c>
      <c r="D1485" s="92" t="s">
        <v>5491</v>
      </c>
      <c r="E1485" s="92" t="s">
        <v>117</v>
      </c>
      <c r="F1485" s="92" t="s">
        <v>8080</v>
      </c>
      <c r="G1485" s="92">
        <v>1</v>
      </c>
      <c r="H1485" s="104">
        <v>135.1</v>
      </c>
      <c r="I1485" s="95">
        <v>0.15</v>
      </c>
      <c r="J1485" s="110">
        <f t="shared" si="24"/>
        <v>114.83499999999999</v>
      </c>
    </row>
    <row r="1486" spans="1:10" ht="31.5" x14ac:dyDescent="0.25">
      <c r="A1486" s="92">
        <v>1482</v>
      </c>
      <c r="B1486" s="92" t="s">
        <v>1324</v>
      </c>
      <c r="C1486" s="92">
        <v>718407</v>
      </c>
      <c r="D1486" s="92" t="s">
        <v>5491</v>
      </c>
      <c r="E1486" s="92" t="s">
        <v>117</v>
      </c>
      <c r="F1486" s="92" t="s">
        <v>8080</v>
      </c>
      <c r="G1486" s="92">
        <v>1</v>
      </c>
      <c r="H1486" s="104">
        <v>135.1</v>
      </c>
      <c r="I1486" s="95">
        <v>0.15</v>
      </c>
      <c r="J1486" s="110">
        <f t="shared" si="24"/>
        <v>114.83499999999999</v>
      </c>
    </row>
    <row r="1487" spans="1:10" ht="31.5" x14ac:dyDescent="0.25">
      <c r="A1487" s="92">
        <v>1483</v>
      </c>
      <c r="B1487" s="92" t="s">
        <v>1324</v>
      </c>
      <c r="C1487" s="92">
        <v>718407</v>
      </c>
      <c r="D1487" s="92" t="s">
        <v>5491</v>
      </c>
      <c r="E1487" s="92" t="s">
        <v>117</v>
      </c>
      <c r="F1487" s="92" t="s">
        <v>8080</v>
      </c>
      <c r="G1487" s="92">
        <v>1</v>
      </c>
      <c r="H1487" s="104">
        <v>135.1</v>
      </c>
      <c r="I1487" s="95">
        <v>0.15</v>
      </c>
      <c r="J1487" s="110">
        <f t="shared" si="24"/>
        <v>114.83499999999999</v>
      </c>
    </row>
    <row r="1488" spans="1:10" ht="31.5" x14ac:dyDescent="0.25">
      <c r="A1488" s="92">
        <v>1484</v>
      </c>
      <c r="B1488" s="92" t="s">
        <v>1324</v>
      </c>
      <c r="C1488" s="92">
        <v>718407</v>
      </c>
      <c r="D1488" s="92" t="s">
        <v>5491</v>
      </c>
      <c r="E1488" s="92" t="s">
        <v>117</v>
      </c>
      <c r="F1488" s="92" t="s">
        <v>8080</v>
      </c>
      <c r="G1488" s="92">
        <v>1</v>
      </c>
      <c r="H1488" s="104">
        <v>135.1</v>
      </c>
      <c r="I1488" s="95">
        <v>0.15</v>
      </c>
      <c r="J1488" s="110">
        <f t="shared" si="24"/>
        <v>114.83499999999999</v>
      </c>
    </row>
    <row r="1489" spans="1:10" ht="15.75" x14ac:dyDescent="0.25">
      <c r="A1489" s="92">
        <v>1485</v>
      </c>
      <c r="B1489" s="92" t="s">
        <v>1324</v>
      </c>
      <c r="C1489" s="92">
        <v>718882</v>
      </c>
      <c r="D1489" s="92" t="s">
        <v>5492</v>
      </c>
      <c r="E1489" s="92" t="s">
        <v>117</v>
      </c>
      <c r="F1489" s="92" t="s">
        <v>8080</v>
      </c>
      <c r="G1489" s="92">
        <v>1</v>
      </c>
      <c r="H1489" s="104">
        <v>550.30999999999995</v>
      </c>
      <c r="I1489" s="95">
        <v>0.15</v>
      </c>
      <c r="J1489" s="110">
        <f t="shared" si="24"/>
        <v>467.76349999999996</v>
      </c>
    </row>
    <row r="1490" spans="1:10" ht="15.75" x14ac:dyDescent="0.25">
      <c r="A1490" s="92">
        <v>1486</v>
      </c>
      <c r="B1490" s="92" t="s">
        <v>1324</v>
      </c>
      <c r="C1490" s="92">
        <v>719423</v>
      </c>
      <c r="D1490" s="92" t="s">
        <v>5493</v>
      </c>
      <c r="E1490" s="92" t="s">
        <v>117</v>
      </c>
      <c r="F1490" s="92" t="s">
        <v>8080</v>
      </c>
      <c r="G1490" s="92">
        <v>1</v>
      </c>
      <c r="H1490" s="104">
        <v>420.52</v>
      </c>
      <c r="I1490" s="95">
        <v>0.15</v>
      </c>
      <c r="J1490" s="110">
        <f t="shared" si="24"/>
        <v>357.44199999999995</v>
      </c>
    </row>
    <row r="1491" spans="1:10" ht="15.75" x14ac:dyDescent="0.25">
      <c r="A1491" s="92">
        <v>1487</v>
      </c>
      <c r="B1491" s="92" t="s">
        <v>1324</v>
      </c>
      <c r="C1491" s="92">
        <v>719423</v>
      </c>
      <c r="D1491" s="92" t="s">
        <v>5493</v>
      </c>
      <c r="E1491" s="92" t="s">
        <v>117</v>
      </c>
      <c r="F1491" s="92" t="s">
        <v>8080</v>
      </c>
      <c r="G1491" s="92">
        <v>1</v>
      </c>
      <c r="H1491" s="104">
        <v>420.52</v>
      </c>
      <c r="I1491" s="95">
        <v>0.15</v>
      </c>
      <c r="J1491" s="110">
        <f t="shared" si="24"/>
        <v>357.44199999999995</v>
      </c>
    </row>
    <row r="1492" spans="1:10" ht="15.75" x14ac:dyDescent="0.25">
      <c r="A1492" s="92">
        <v>1488</v>
      </c>
      <c r="B1492" s="92" t="s">
        <v>1324</v>
      </c>
      <c r="C1492" s="92">
        <v>719423</v>
      </c>
      <c r="D1492" s="92" t="s">
        <v>5493</v>
      </c>
      <c r="E1492" s="92" t="s">
        <v>117</v>
      </c>
      <c r="F1492" s="92" t="s">
        <v>8080</v>
      </c>
      <c r="G1492" s="92">
        <v>1</v>
      </c>
      <c r="H1492" s="104">
        <v>420.52</v>
      </c>
      <c r="I1492" s="95">
        <v>0.15</v>
      </c>
      <c r="J1492" s="110">
        <f t="shared" si="24"/>
        <v>357.44199999999995</v>
      </c>
    </row>
    <row r="1493" spans="1:10" ht="15.75" x14ac:dyDescent="0.25">
      <c r="A1493" s="92">
        <v>1489</v>
      </c>
      <c r="B1493" s="92" t="s">
        <v>1324</v>
      </c>
      <c r="C1493" s="92">
        <v>719423</v>
      </c>
      <c r="D1493" s="92" t="s">
        <v>5493</v>
      </c>
      <c r="E1493" s="92" t="s">
        <v>117</v>
      </c>
      <c r="F1493" s="92" t="s">
        <v>8080</v>
      </c>
      <c r="G1493" s="92">
        <v>1</v>
      </c>
      <c r="H1493" s="104">
        <v>420.52</v>
      </c>
      <c r="I1493" s="95">
        <v>0.15</v>
      </c>
      <c r="J1493" s="110">
        <f t="shared" si="24"/>
        <v>357.44199999999995</v>
      </c>
    </row>
    <row r="1494" spans="1:10" ht="15.75" x14ac:dyDescent="0.25">
      <c r="A1494" s="92">
        <v>1490</v>
      </c>
      <c r="B1494" s="92" t="s">
        <v>1324</v>
      </c>
      <c r="C1494" s="92">
        <v>719424</v>
      </c>
      <c r="D1494" s="92" t="s">
        <v>5494</v>
      </c>
      <c r="E1494" s="92" t="s">
        <v>117</v>
      </c>
      <c r="F1494" s="92" t="s">
        <v>8080</v>
      </c>
      <c r="G1494" s="92">
        <v>1</v>
      </c>
      <c r="H1494" s="104">
        <v>500.68</v>
      </c>
      <c r="I1494" s="95">
        <v>0.15</v>
      </c>
      <c r="J1494" s="110">
        <f t="shared" si="24"/>
        <v>425.57799999999997</v>
      </c>
    </row>
    <row r="1495" spans="1:10" ht="15.75" x14ac:dyDescent="0.25">
      <c r="A1495" s="92">
        <v>1491</v>
      </c>
      <c r="B1495" s="92" t="s">
        <v>1324</v>
      </c>
      <c r="C1495" s="92">
        <v>719424</v>
      </c>
      <c r="D1495" s="92" t="s">
        <v>5494</v>
      </c>
      <c r="E1495" s="92" t="s">
        <v>117</v>
      </c>
      <c r="F1495" s="92" t="s">
        <v>8080</v>
      </c>
      <c r="G1495" s="92">
        <v>1</v>
      </c>
      <c r="H1495" s="104">
        <v>500.68</v>
      </c>
      <c r="I1495" s="95">
        <v>0.15</v>
      </c>
      <c r="J1495" s="110">
        <f t="shared" si="24"/>
        <v>425.57799999999997</v>
      </c>
    </row>
    <row r="1496" spans="1:10" ht="15.75" x14ac:dyDescent="0.25">
      <c r="A1496" s="92">
        <v>1492</v>
      </c>
      <c r="B1496" s="92" t="s">
        <v>1324</v>
      </c>
      <c r="C1496" s="92">
        <v>719424</v>
      </c>
      <c r="D1496" s="92" t="s">
        <v>5494</v>
      </c>
      <c r="E1496" s="92" t="s">
        <v>117</v>
      </c>
      <c r="F1496" s="92" t="s">
        <v>8080</v>
      </c>
      <c r="G1496" s="92">
        <v>1</v>
      </c>
      <c r="H1496" s="104">
        <v>500.68</v>
      </c>
      <c r="I1496" s="95">
        <v>0.15</v>
      </c>
      <c r="J1496" s="110">
        <f t="shared" si="24"/>
        <v>425.57799999999997</v>
      </c>
    </row>
    <row r="1497" spans="1:10" ht="15.75" x14ac:dyDescent="0.25">
      <c r="A1497" s="92">
        <v>1493</v>
      </c>
      <c r="B1497" s="92" t="s">
        <v>1324</v>
      </c>
      <c r="C1497" s="92">
        <v>719424</v>
      </c>
      <c r="D1497" s="92" t="s">
        <v>5494</v>
      </c>
      <c r="E1497" s="92" t="s">
        <v>117</v>
      </c>
      <c r="F1497" s="92" t="s">
        <v>8080</v>
      </c>
      <c r="G1497" s="92">
        <v>1</v>
      </c>
      <c r="H1497" s="104">
        <v>500.68</v>
      </c>
      <c r="I1497" s="95">
        <v>0.15</v>
      </c>
      <c r="J1497" s="110">
        <f t="shared" si="24"/>
        <v>425.57799999999997</v>
      </c>
    </row>
    <row r="1498" spans="1:10" ht="15.75" x14ac:dyDescent="0.25">
      <c r="A1498" s="92">
        <v>1494</v>
      </c>
      <c r="B1498" s="92" t="s">
        <v>1324</v>
      </c>
      <c r="C1498" s="92">
        <v>719425</v>
      </c>
      <c r="D1498" s="92" t="s">
        <v>5495</v>
      </c>
      <c r="E1498" s="92" t="s">
        <v>117</v>
      </c>
      <c r="F1498" s="92" t="s">
        <v>8080</v>
      </c>
      <c r="G1498" s="92">
        <v>1</v>
      </c>
      <c r="H1498" s="104">
        <v>420.52</v>
      </c>
      <c r="I1498" s="95">
        <v>0.15</v>
      </c>
      <c r="J1498" s="110">
        <f t="shared" si="24"/>
        <v>357.44199999999995</v>
      </c>
    </row>
    <row r="1499" spans="1:10" ht="15.75" x14ac:dyDescent="0.25">
      <c r="A1499" s="92">
        <v>1495</v>
      </c>
      <c r="B1499" s="92" t="s">
        <v>1324</v>
      </c>
      <c r="C1499" s="92">
        <v>719425</v>
      </c>
      <c r="D1499" s="92" t="s">
        <v>5495</v>
      </c>
      <c r="E1499" s="92" t="s">
        <v>117</v>
      </c>
      <c r="F1499" s="92" t="s">
        <v>8080</v>
      </c>
      <c r="G1499" s="92">
        <v>1</v>
      </c>
      <c r="H1499" s="104">
        <v>420.52</v>
      </c>
      <c r="I1499" s="95">
        <v>0.15</v>
      </c>
      <c r="J1499" s="110">
        <f t="shared" si="24"/>
        <v>357.44199999999995</v>
      </c>
    </row>
    <row r="1500" spans="1:10" ht="15.75" x14ac:dyDescent="0.25">
      <c r="A1500" s="92">
        <v>1496</v>
      </c>
      <c r="B1500" s="92" t="s">
        <v>1324</v>
      </c>
      <c r="C1500" s="92">
        <v>719425</v>
      </c>
      <c r="D1500" s="92" t="s">
        <v>5495</v>
      </c>
      <c r="E1500" s="92" t="s">
        <v>117</v>
      </c>
      <c r="F1500" s="92" t="s">
        <v>8080</v>
      </c>
      <c r="G1500" s="92">
        <v>1</v>
      </c>
      <c r="H1500" s="104">
        <v>420.52</v>
      </c>
      <c r="I1500" s="95">
        <v>0.15</v>
      </c>
      <c r="J1500" s="110">
        <f t="shared" si="24"/>
        <v>357.44199999999995</v>
      </c>
    </row>
    <row r="1501" spans="1:10" ht="15.75" x14ac:dyDescent="0.25">
      <c r="A1501" s="92">
        <v>1497</v>
      </c>
      <c r="B1501" s="92" t="s">
        <v>1324</v>
      </c>
      <c r="C1501" s="92">
        <v>719425</v>
      </c>
      <c r="D1501" s="92" t="s">
        <v>5495</v>
      </c>
      <c r="E1501" s="92" t="s">
        <v>117</v>
      </c>
      <c r="F1501" s="92" t="s">
        <v>8080</v>
      </c>
      <c r="G1501" s="92">
        <v>1</v>
      </c>
      <c r="H1501" s="104">
        <v>420.52</v>
      </c>
      <c r="I1501" s="95">
        <v>0.15</v>
      </c>
      <c r="J1501" s="110">
        <f t="shared" si="24"/>
        <v>357.44199999999995</v>
      </c>
    </row>
    <row r="1502" spans="1:10" ht="15.75" x14ac:dyDescent="0.25">
      <c r="A1502" s="92">
        <v>1498</v>
      </c>
      <c r="B1502" s="92" t="s">
        <v>1324</v>
      </c>
      <c r="C1502" s="92">
        <v>719426</v>
      </c>
      <c r="D1502" s="92" t="s">
        <v>5496</v>
      </c>
      <c r="E1502" s="92" t="s">
        <v>117</v>
      </c>
      <c r="F1502" s="92" t="s">
        <v>8080</v>
      </c>
      <c r="G1502" s="92">
        <v>1</v>
      </c>
      <c r="H1502" s="104">
        <v>482.13</v>
      </c>
      <c r="I1502" s="95">
        <v>0.15</v>
      </c>
      <c r="J1502" s="110">
        <f t="shared" si="24"/>
        <v>409.81049999999999</v>
      </c>
    </row>
    <row r="1503" spans="1:10" ht="15.75" x14ac:dyDescent="0.25">
      <c r="A1503" s="92">
        <v>1499</v>
      </c>
      <c r="B1503" s="92" t="s">
        <v>1324</v>
      </c>
      <c r="C1503" s="92">
        <v>719426</v>
      </c>
      <c r="D1503" s="92" t="s">
        <v>5496</v>
      </c>
      <c r="E1503" s="92" t="s">
        <v>117</v>
      </c>
      <c r="F1503" s="92" t="s">
        <v>8080</v>
      </c>
      <c r="G1503" s="92">
        <v>1</v>
      </c>
      <c r="H1503" s="104">
        <v>482.13</v>
      </c>
      <c r="I1503" s="95">
        <v>0.15</v>
      </c>
      <c r="J1503" s="110">
        <f t="shared" si="24"/>
        <v>409.81049999999999</v>
      </c>
    </row>
    <row r="1504" spans="1:10" ht="15.75" x14ac:dyDescent="0.25">
      <c r="A1504" s="92">
        <v>1500</v>
      </c>
      <c r="B1504" s="92" t="s">
        <v>1324</v>
      </c>
      <c r="C1504" s="92">
        <v>719426</v>
      </c>
      <c r="D1504" s="92" t="s">
        <v>5496</v>
      </c>
      <c r="E1504" s="92" t="s">
        <v>117</v>
      </c>
      <c r="F1504" s="92" t="s">
        <v>8080</v>
      </c>
      <c r="G1504" s="92">
        <v>1</v>
      </c>
      <c r="H1504" s="104">
        <v>482.13</v>
      </c>
      <c r="I1504" s="95">
        <v>0.15</v>
      </c>
      <c r="J1504" s="110">
        <f t="shared" si="24"/>
        <v>409.81049999999999</v>
      </c>
    </row>
    <row r="1505" spans="1:10" ht="15.75" x14ac:dyDescent="0.25">
      <c r="A1505" s="92">
        <v>1501</v>
      </c>
      <c r="B1505" s="92" t="s">
        <v>1324</v>
      </c>
      <c r="C1505" s="92">
        <v>719426</v>
      </c>
      <c r="D1505" s="92" t="s">
        <v>5496</v>
      </c>
      <c r="E1505" s="92" t="s">
        <v>117</v>
      </c>
      <c r="F1505" s="92" t="s">
        <v>8080</v>
      </c>
      <c r="G1505" s="92">
        <v>1</v>
      </c>
      <c r="H1505" s="104">
        <v>482.13</v>
      </c>
      <c r="I1505" s="95">
        <v>0.15</v>
      </c>
      <c r="J1505" s="110">
        <f t="shared" si="24"/>
        <v>409.81049999999999</v>
      </c>
    </row>
    <row r="1506" spans="1:10" ht="15.75" x14ac:dyDescent="0.25">
      <c r="A1506" s="92">
        <v>1502</v>
      </c>
      <c r="B1506" s="92" t="s">
        <v>1324</v>
      </c>
      <c r="C1506" s="92">
        <v>719427</v>
      </c>
      <c r="D1506" s="92" t="s">
        <v>5497</v>
      </c>
      <c r="E1506" s="92" t="s">
        <v>117</v>
      </c>
      <c r="F1506" s="92" t="s">
        <v>8080</v>
      </c>
      <c r="G1506" s="92">
        <v>1</v>
      </c>
      <c r="H1506" s="104">
        <v>467.71</v>
      </c>
      <c r="I1506" s="95">
        <v>0.15</v>
      </c>
      <c r="J1506" s="110">
        <f t="shared" si="24"/>
        <v>397.55349999999999</v>
      </c>
    </row>
    <row r="1507" spans="1:10" ht="15.75" x14ac:dyDescent="0.25">
      <c r="A1507" s="92">
        <v>1503</v>
      </c>
      <c r="B1507" s="92" t="s">
        <v>1324</v>
      </c>
      <c r="C1507" s="92">
        <v>719427</v>
      </c>
      <c r="D1507" s="92" t="s">
        <v>5497</v>
      </c>
      <c r="E1507" s="92" t="s">
        <v>117</v>
      </c>
      <c r="F1507" s="92" t="s">
        <v>8080</v>
      </c>
      <c r="G1507" s="92">
        <v>1</v>
      </c>
      <c r="H1507" s="104">
        <v>467.71</v>
      </c>
      <c r="I1507" s="95">
        <v>0.15</v>
      </c>
      <c r="J1507" s="110">
        <f t="shared" si="24"/>
        <v>397.55349999999999</v>
      </c>
    </row>
    <row r="1508" spans="1:10" ht="15.75" x14ac:dyDescent="0.25">
      <c r="A1508" s="92">
        <v>1504</v>
      </c>
      <c r="B1508" s="92" t="s">
        <v>1324</v>
      </c>
      <c r="C1508" s="92">
        <v>719427</v>
      </c>
      <c r="D1508" s="92" t="s">
        <v>5497</v>
      </c>
      <c r="E1508" s="92" t="s">
        <v>117</v>
      </c>
      <c r="F1508" s="92" t="s">
        <v>8080</v>
      </c>
      <c r="G1508" s="92">
        <v>1</v>
      </c>
      <c r="H1508" s="104">
        <v>467.71</v>
      </c>
      <c r="I1508" s="95">
        <v>0.15</v>
      </c>
      <c r="J1508" s="110">
        <f t="shared" si="24"/>
        <v>397.55349999999999</v>
      </c>
    </row>
    <row r="1509" spans="1:10" ht="15.75" x14ac:dyDescent="0.25">
      <c r="A1509" s="92">
        <v>1505</v>
      </c>
      <c r="B1509" s="92" t="s">
        <v>1324</v>
      </c>
      <c r="C1509" s="92">
        <v>719427</v>
      </c>
      <c r="D1509" s="92" t="s">
        <v>5497</v>
      </c>
      <c r="E1509" s="92" t="s">
        <v>117</v>
      </c>
      <c r="F1509" s="92" t="s">
        <v>8080</v>
      </c>
      <c r="G1509" s="92">
        <v>1</v>
      </c>
      <c r="H1509" s="104">
        <v>467.71</v>
      </c>
      <c r="I1509" s="95">
        <v>0.15</v>
      </c>
      <c r="J1509" s="110">
        <f t="shared" si="24"/>
        <v>397.55349999999999</v>
      </c>
    </row>
    <row r="1510" spans="1:10" ht="15.75" x14ac:dyDescent="0.25">
      <c r="A1510" s="92">
        <v>1506</v>
      </c>
      <c r="B1510" s="92" t="s">
        <v>1324</v>
      </c>
      <c r="C1510" s="92">
        <v>719428</v>
      </c>
      <c r="D1510" s="92" t="s">
        <v>5498</v>
      </c>
      <c r="E1510" s="92" t="s">
        <v>117</v>
      </c>
      <c r="F1510" s="92" t="s">
        <v>8080</v>
      </c>
      <c r="G1510" s="92">
        <v>1</v>
      </c>
      <c r="H1510" s="104">
        <v>350.19</v>
      </c>
      <c r="I1510" s="95">
        <v>0.15</v>
      </c>
      <c r="J1510" s="110">
        <f t="shared" si="24"/>
        <v>297.66149999999999</v>
      </c>
    </row>
    <row r="1511" spans="1:10" ht="15.75" x14ac:dyDescent="0.25">
      <c r="A1511" s="92">
        <v>1507</v>
      </c>
      <c r="B1511" s="92" t="s">
        <v>1324</v>
      </c>
      <c r="C1511" s="92">
        <v>719429</v>
      </c>
      <c r="D1511" s="92" t="s">
        <v>5499</v>
      </c>
      <c r="E1511" s="92" t="s">
        <v>117</v>
      </c>
      <c r="F1511" s="92" t="s">
        <v>8080</v>
      </c>
      <c r="G1511" s="92">
        <v>1</v>
      </c>
      <c r="H1511" s="104">
        <v>350.19</v>
      </c>
      <c r="I1511" s="95">
        <v>0.15</v>
      </c>
      <c r="J1511" s="110">
        <f t="shared" si="24"/>
        <v>297.66149999999999</v>
      </c>
    </row>
    <row r="1512" spans="1:10" ht="15.75" x14ac:dyDescent="0.25">
      <c r="A1512" s="92">
        <v>1508</v>
      </c>
      <c r="B1512" s="92" t="s">
        <v>1324</v>
      </c>
      <c r="C1512" s="92">
        <v>719430</v>
      </c>
      <c r="D1512" s="92" t="s">
        <v>5500</v>
      </c>
      <c r="E1512" s="92" t="s">
        <v>117</v>
      </c>
      <c r="F1512" s="92" t="s">
        <v>8080</v>
      </c>
      <c r="G1512" s="92">
        <v>1</v>
      </c>
      <c r="H1512" s="104">
        <v>350.19</v>
      </c>
      <c r="I1512" s="95">
        <v>0.15</v>
      </c>
      <c r="J1512" s="110">
        <f t="shared" si="24"/>
        <v>297.66149999999999</v>
      </c>
    </row>
    <row r="1513" spans="1:10" ht="15.75" x14ac:dyDescent="0.25">
      <c r="A1513" s="92">
        <v>1509</v>
      </c>
      <c r="B1513" s="92" t="s">
        <v>1324</v>
      </c>
      <c r="C1513" s="92">
        <v>719431</v>
      </c>
      <c r="D1513" s="92" t="s">
        <v>5501</v>
      </c>
      <c r="E1513" s="92" t="s">
        <v>117</v>
      </c>
      <c r="F1513" s="92" t="s">
        <v>8080</v>
      </c>
      <c r="G1513" s="92">
        <v>1</v>
      </c>
      <c r="H1513" s="104">
        <v>350.19</v>
      </c>
      <c r="I1513" s="95">
        <v>0.15</v>
      </c>
      <c r="J1513" s="110">
        <f t="shared" si="24"/>
        <v>297.66149999999999</v>
      </c>
    </row>
    <row r="1514" spans="1:10" ht="15.75" x14ac:dyDescent="0.25">
      <c r="A1514" s="92">
        <v>1510</v>
      </c>
      <c r="B1514" s="92" t="s">
        <v>1324</v>
      </c>
      <c r="C1514" s="92">
        <v>719432</v>
      </c>
      <c r="D1514" s="92" t="s">
        <v>5502</v>
      </c>
      <c r="E1514" s="92" t="s">
        <v>117</v>
      </c>
      <c r="F1514" s="92" t="s">
        <v>8080</v>
      </c>
      <c r="G1514" s="92">
        <v>1</v>
      </c>
      <c r="H1514" s="104">
        <v>450.45</v>
      </c>
      <c r="I1514" s="95">
        <v>0.15</v>
      </c>
      <c r="J1514" s="110">
        <f t="shared" si="24"/>
        <v>382.88249999999999</v>
      </c>
    </row>
    <row r="1515" spans="1:10" ht="15.75" x14ac:dyDescent="0.25">
      <c r="A1515" s="92">
        <v>1511</v>
      </c>
      <c r="B1515" s="92" t="s">
        <v>1324</v>
      </c>
      <c r="C1515" s="92">
        <v>719433</v>
      </c>
      <c r="D1515" s="92" t="s">
        <v>5503</v>
      </c>
      <c r="E1515" s="92" t="s">
        <v>117</v>
      </c>
      <c r="F1515" s="92" t="s">
        <v>8080</v>
      </c>
      <c r="G1515" s="92">
        <v>1</v>
      </c>
      <c r="H1515" s="104">
        <v>251.9</v>
      </c>
      <c r="I1515" s="95">
        <v>0.15</v>
      </c>
      <c r="J1515" s="110">
        <f>H1515*(1-I1515)</f>
        <v>214.11500000000001</v>
      </c>
    </row>
    <row r="1516" spans="1:10" ht="15.75" x14ac:dyDescent="0.25">
      <c r="A1516" s="92">
        <v>1512</v>
      </c>
      <c r="B1516" s="92" t="s">
        <v>1324</v>
      </c>
      <c r="C1516" s="92">
        <v>719434</v>
      </c>
      <c r="D1516" s="92" t="s">
        <v>5504</v>
      </c>
      <c r="E1516" s="92" t="s">
        <v>117</v>
      </c>
      <c r="F1516" s="92" t="s">
        <v>8080</v>
      </c>
      <c r="G1516" s="92">
        <v>1</v>
      </c>
      <c r="H1516" s="104">
        <v>251.9</v>
      </c>
      <c r="I1516" s="95">
        <v>0.15</v>
      </c>
      <c r="J1516" s="110">
        <f t="shared" si="24"/>
        <v>214.11500000000001</v>
      </c>
    </row>
    <row r="1517" spans="1:10" ht="15.75" x14ac:dyDescent="0.25">
      <c r="A1517" s="92">
        <v>1513</v>
      </c>
      <c r="B1517" s="92" t="s">
        <v>1324</v>
      </c>
      <c r="C1517" s="92">
        <v>719435</v>
      </c>
      <c r="D1517" s="92" t="s">
        <v>5505</v>
      </c>
      <c r="E1517" s="92" t="s">
        <v>117</v>
      </c>
      <c r="F1517" s="92" t="s">
        <v>8080</v>
      </c>
      <c r="G1517" s="92">
        <v>1</v>
      </c>
      <c r="H1517" s="104">
        <v>251.9</v>
      </c>
      <c r="I1517" s="95">
        <v>0.15</v>
      </c>
      <c r="J1517" s="110">
        <f t="shared" si="24"/>
        <v>214.11500000000001</v>
      </c>
    </row>
    <row r="1518" spans="1:10" ht="15.75" x14ac:dyDescent="0.25">
      <c r="A1518" s="92">
        <v>1514</v>
      </c>
      <c r="B1518" s="92" t="s">
        <v>1324</v>
      </c>
      <c r="C1518" s="92">
        <v>719436</v>
      </c>
      <c r="D1518" s="92" t="s">
        <v>5506</v>
      </c>
      <c r="E1518" s="92" t="s">
        <v>117</v>
      </c>
      <c r="F1518" s="92" t="s">
        <v>8080</v>
      </c>
      <c r="G1518" s="92">
        <v>1</v>
      </c>
      <c r="H1518" s="104">
        <v>421.03</v>
      </c>
      <c r="I1518" s="95">
        <v>0.15</v>
      </c>
      <c r="J1518" s="110">
        <f t="shared" si="24"/>
        <v>357.87549999999999</v>
      </c>
    </row>
    <row r="1519" spans="1:10" ht="15.75" x14ac:dyDescent="0.25">
      <c r="A1519" s="92">
        <v>1515</v>
      </c>
      <c r="B1519" s="92" t="s">
        <v>1324</v>
      </c>
      <c r="C1519" s="92">
        <v>719453</v>
      </c>
      <c r="D1519" s="92" t="s">
        <v>5507</v>
      </c>
      <c r="E1519" s="92" t="s">
        <v>117</v>
      </c>
      <c r="F1519" s="92" t="s">
        <v>8080</v>
      </c>
      <c r="G1519" s="92">
        <v>1</v>
      </c>
      <c r="H1519" s="104">
        <v>421.03</v>
      </c>
      <c r="I1519" s="95">
        <v>0.15</v>
      </c>
      <c r="J1519" s="110">
        <f t="shared" si="24"/>
        <v>357.87549999999999</v>
      </c>
    </row>
    <row r="1520" spans="1:10" ht="31.5" x14ac:dyDescent="0.25">
      <c r="A1520" s="92">
        <v>1516</v>
      </c>
      <c r="B1520" s="92" t="s">
        <v>1324</v>
      </c>
      <c r="C1520" s="92">
        <v>720514</v>
      </c>
      <c r="D1520" s="92" t="s">
        <v>5508</v>
      </c>
      <c r="E1520" s="92" t="s">
        <v>117</v>
      </c>
      <c r="F1520" s="92" t="s">
        <v>8080</v>
      </c>
      <c r="G1520" s="92">
        <v>1</v>
      </c>
      <c r="H1520" s="104">
        <v>1612.16</v>
      </c>
      <c r="I1520" s="95">
        <v>0.15</v>
      </c>
      <c r="J1520" s="110">
        <f t="shared" ref="J1520:J1583" si="25">H1520*(1-I1520)</f>
        <v>1370.336</v>
      </c>
    </row>
    <row r="1521" spans="1:10" ht="31.5" x14ac:dyDescent="0.25">
      <c r="A1521" s="92">
        <v>1517</v>
      </c>
      <c r="B1521" s="92" t="s">
        <v>1324</v>
      </c>
      <c r="C1521" s="92">
        <v>720514</v>
      </c>
      <c r="D1521" s="92" t="s">
        <v>5508</v>
      </c>
      <c r="E1521" s="92" t="s">
        <v>117</v>
      </c>
      <c r="F1521" s="92" t="s">
        <v>8080</v>
      </c>
      <c r="G1521" s="92">
        <v>1</v>
      </c>
      <c r="H1521" s="104">
        <v>1612.16</v>
      </c>
      <c r="I1521" s="95">
        <v>0.15</v>
      </c>
      <c r="J1521" s="110">
        <f t="shared" si="25"/>
        <v>1370.336</v>
      </c>
    </row>
    <row r="1522" spans="1:10" ht="31.5" x14ac:dyDescent="0.25">
      <c r="A1522" s="92">
        <v>1518</v>
      </c>
      <c r="B1522" s="92" t="s">
        <v>1324</v>
      </c>
      <c r="C1522" s="92">
        <v>720514</v>
      </c>
      <c r="D1522" s="92" t="s">
        <v>5508</v>
      </c>
      <c r="E1522" s="92" t="s">
        <v>117</v>
      </c>
      <c r="F1522" s="92" t="s">
        <v>8080</v>
      </c>
      <c r="G1522" s="92">
        <v>1</v>
      </c>
      <c r="H1522" s="104">
        <v>1612.16</v>
      </c>
      <c r="I1522" s="95">
        <v>0.15</v>
      </c>
      <c r="J1522" s="110">
        <f t="shared" si="25"/>
        <v>1370.336</v>
      </c>
    </row>
    <row r="1523" spans="1:10" ht="31.5" x14ac:dyDescent="0.25">
      <c r="A1523" s="92">
        <v>1519</v>
      </c>
      <c r="B1523" s="92" t="s">
        <v>1324</v>
      </c>
      <c r="C1523" s="92">
        <v>720515</v>
      </c>
      <c r="D1523" s="92" t="s">
        <v>5509</v>
      </c>
      <c r="E1523" s="92" t="s">
        <v>117</v>
      </c>
      <c r="F1523" s="92" t="s">
        <v>8080</v>
      </c>
      <c r="G1523" s="92">
        <v>1</v>
      </c>
      <c r="H1523" s="104">
        <v>1915.88</v>
      </c>
      <c r="I1523" s="95">
        <v>0.15</v>
      </c>
      <c r="J1523" s="110">
        <f t="shared" si="25"/>
        <v>1628.498</v>
      </c>
    </row>
    <row r="1524" spans="1:10" ht="31.5" x14ac:dyDescent="0.25">
      <c r="A1524" s="92">
        <v>1520</v>
      </c>
      <c r="B1524" s="92" t="s">
        <v>1324</v>
      </c>
      <c r="C1524" s="92">
        <v>720515</v>
      </c>
      <c r="D1524" s="92" t="s">
        <v>5509</v>
      </c>
      <c r="E1524" s="92" t="s">
        <v>117</v>
      </c>
      <c r="F1524" s="92" t="s">
        <v>8080</v>
      </c>
      <c r="G1524" s="92">
        <v>1</v>
      </c>
      <c r="H1524" s="104">
        <v>1915.88</v>
      </c>
      <c r="I1524" s="95">
        <v>0.15</v>
      </c>
      <c r="J1524" s="110">
        <f t="shared" si="25"/>
        <v>1628.498</v>
      </c>
    </row>
    <row r="1525" spans="1:10" ht="31.5" x14ac:dyDescent="0.25">
      <c r="A1525" s="92">
        <v>1521</v>
      </c>
      <c r="B1525" s="92" t="s">
        <v>1324</v>
      </c>
      <c r="C1525" s="92">
        <v>720752</v>
      </c>
      <c r="D1525" s="92" t="s">
        <v>1763</v>
      </c>
      <c r="E1525" s="92" t="s">
        <v>117</v>
      </c>
      <c r="F1525" s="92" t="s">
        <v>8080</v>
      </c>
      <c r="G1525" s="92">
        <v>1</v>
      </c>
      <c r="H1525" s="104">
        <v>1326.59</v>
      </c>
      <c r="I1525" s="95">
        <v>0.15</v>
      </c>
      <c r="J1525" s="110">
        <f t="shared" si="25"/>
        <v>1127.6015</v>
      </c>
    </row>
    <row r="1526" spans="1:10" ht="31.5" x14ac:dyDescent="0.25">
      <c r="A1526" s="92">
        <v>1522</v>
      </c>
      <c r="B1526" s="92" t="s">
        <v>1324</v>
      </c>
      <c r="C1526" s="92">
        <v>720752</v>
      </c>
      <c r="D1526" s="92" t="s">
        <v>1763</v>
      </c>
      <c r="E1526" s="92" t="s">
        <v>117</v>
      </c>
      <c r="F1526" s="92" t="s">
        <v>8080</v>
      </c>
      <c r="G1526" s="92">
        <v>1</v>
      </c>
      <c r="H1526" s="104">
        <v>1326.59</v>
      </c>
      <c r="I1526" s="95">
        <v>0.15</v>
      </c>
      <c r="J1526" s="110">
        <f t="shared" si="25"/>
        <v>1127.6015</v>
      </c>
    </row>
    <row r="1527" spans="1:10" ht="31.5" x14ac:dyDescent="0.25">
      <c r="A1527" s="92">
        <v>1523</v>
      </c>
      <c r="B1527" s="92" t="s">
        <v>1324</v>
      </c>
      <c r="C1527" s="92">
        <v>720752</v>
      </c>
      <c r="D1527" s="92" t="s">
        <v>1763</v>
      </c>
      <c r="E1527" s="92" t="s">
        <v>117</v>
      </c>
      <c r="F1527" s="92" t="s">
        <v>8080</v>
      </c>
      <c r="G1527" s="92">
        <v>1</v>
      </c>
      <c r="H1527" s="104">
        <v>1326.59</v>
      </c>
      <c r="I1527" s="95">
        <v>0.15</v>
      </c>
      <c r="J1527" s="110">
        <f t="shared" si="25"/>
        <v>1127.6015</v>
      </c>
    </row>
    <row r="1528" spans="1:10" ht="31.5" x14ac:dyDescent="0.25">
      <c r="A1528" s="92">
        <v>1524</v>
      </c>
      <c r="B1528" s="92" t="s">
        <v>1324</v>
      </c>
      <c r="C1528" s="92">
        <v>720752</v>
      </c>
      <c r="D1528" s="92" t="s">
        <v>1763</v>
      </c>
      <c r="E1528" s="92" t="s">
        <v>117</v>
      </c>
      <c r="F1528" s="92" t="s">
        <v>8080</v>
      </c>
      <c r="G1528" s="92">
        <v>1</v>
      </c>
      <c r="H1528" s="104">
        <v>1326.59</v>
      </c>
      <c r="I1528" s="95">
        <v>0.15</v>
      </c>
      <c r="J1528" s="110">
        <f t="shared" si="25"/>
        <v>1127.6015</v>
      </c>
    </row>
    <row r="1529" spans="1:10" ht="31.5" x14ac:dyDescent="0.25">
      <c r="A1529" s="92">
        <v>1525</v>
      </c>
      <c r="B1529" s="92" t="s">
        <v>1324</v>
      </c>
      <c r="C1529" s="92">
        <v>720752</v>
      </c>
      <c r="D1529" s="92" t="s">
        <v>1763</v>
      </c>
      <c r="E1529" s="92" t="s">
        <v>117</v>
      </c>
      <c r="F1529" s="92" t="s">
        <v>8080</v>
      </c>
      <c r="G1529" s="92">
        <v>1</v>
      </c>
      <c r="H1529" s="104">
        <v>1326.59</v>
      </c>
      <c r="I1529" s="95">
        <v>0.15</v>
      </c>
      <c r="J1529" s="110">
        <f t="shared" si="25"/>
        <v>1127.6015</v>
      </c>
    </row>
    <row r="1530" spans="1:10" ht="31.5" x14ac:dyDescent="0.25">
      <c r="A1530" s="92">
        <v>1526</v>
      </c>
      <c r="B1530" s="92" t="s">
        <v>1324</v>
      </c>
      <c r="C1530" s="92">
        <v>720753</v>
      </c>
      <c r="D1530" s="92" t="s">
        <v>5510</v>
      </c>
      <c r="E1530" s="92" t="s">
        <v>117</v>
      </c>
      <c r="F1530" s="92" t="s">
        <v>8080</v>
      </c>
      <c r="G1530" s="92">
        <v>1</v>
      </c>
      <c r="H1530" s="104">
        <v>665.67</v>
      </c>
      <c r="I1530" s="95">
        <v>0.15</v>
      </c>
      <c r="J1530" s="110">
        <f t="shared" si="25"/>
        <v>565.81949999999995</v>
      </c>
    </row>
    <row r="1531" spans="1:10" ht="31.5" x14ac:dyDescent="0.25">
      <c r="A1531" s="92">
        <v>1527</v>
      </c>
      <c r="B1531" s="92" t="s">
        <v>1324</v>
      </c>
      <c r="C1531" s="92">
        <v>720753</v>
      </c>
      <c r="D1531" s="92" t="s">
        <v>5510</v>
      </c>
      <c r="E1531" s="92" t="s">
        <v>117</v>
      </c>
      <c r="F1531" s="92" t="s">
        <v>8080</v>
      </c>
      <c r="G1531" s="92">
        <v>1</v>
      </c>
      <c r="H1531" s="104">
        <v>665.67</v>
      </c>
      <c r="I1531" s="95">
        <v>0.15</v>
      </c>
      <c r="J1531" s="110">
        <f t="shared" si="25"/>
        <v>565.81949999999995</v>
      </c>
    </row>
    <row r="1532" spans="1:10" ht="15.75" x14ac:dyDescent="0.25">
      <c r="A1532" s="92">
        <v>1528</v>
      </c>
      <c r="B1532" s="92" t="s">
        <v>1324</v>
      </c>
      <c r="C1532" s="92">
        <v>721018</v>
      </c>
      <c r="D1532" s="92" t="s">
        <v>5511</v>
      </c>
      <c r="E1532" s="92" t="s">
        <v>117</v>
      </c>
      <c r="F1532" s="92" t="s">
        <v>8080</v>
      </c>
      <c r="G1532" s="92">
        <v>1</v>
      </c>
      <c r="H1532" s="104">
        <v>1544.4</v>
      </c>
      <c r="I1532" s="95">
        <v>0.15</v>
      </c>
      <c r="J1532" s="110">
        <f t="shared" si="25"/>
        <v>1312.74</v>
      </c>
    </row>
    <row r="1533" spans="1:10" ht="15.75" x14ac:dyDescent="0.25">
      <c r="A1533" s="92">
        <v>1529</v>
      </c>
      <c r="B1533" s="92" t="s">
        <v>1324</v>
      </c>
      <c r="C1533" s="92">
        <v>721018</v>
      </c>
      <c r="D1533" s="92" t="s">
        <v>5511</v>
      </c>
      <c r="E1533" s="92" t="s">
        <v>117</v>
      </c>
      <c r="F1533" s="92" t="s">
        <v>8080</v>
      </c>
      <c r="G1533" s="92">
        <v>1</v>
      </c>
      <c r="H1533" s="104">
        <v>1544.4</v>
      </c>
      <c r="I1533" s="95">
        <v>0.15</v>
      </c>
      <c r="J1533" s="110">
        <f t="shared" si="25"/>
        <v>1312.74</v>
      </c>
    </row>
    <row r="1534" spans="1:10" ht="15.75" x14ac:dyDescent="0.25">
      <c r="A1534" s="92">
        <v>1530</v>
      </c>
      <c r="B1534" s="92" t="s">
        <v>1324</v>
      </c>
      <c r="C1534" s="92">
        <v>721018</v>
      </c>
      <c r="D1534" s="92" t="s">
        <v>5511</v>
      </c>
      <c r="E1534" s="92" t="s">
        <v>117</v>
      </c>
      <c r="F1534" s="92" t="s">
        <v>8080</v>
      </c>
      <c r="G1534" s="92">
        <v>1</v>
      </c>
      <c r="H1534" s="104">
        <v>1544.4</v>
      </c>
      <c r="I1534" s="95">
        <v>0.15</v>
      </c>
      <c r="J1534" s="110">
        <f t="shared" si="25"/>
        <v>1312.74</v>
      </c>
    </row>
    <row r="1535" spans="1:10" ht="15.75" x14ac:dyDescent="0.25">
      <c r="A1535" s="92">
        <v>1531</v>
      </c>
      <c r="B1535" s="92" t="s">
        <v>1324</v>
      </c>
      <c r="C1535" s="92">
        <v>721018</v>
      </c>
      <c r="D1535" s="92" t="s">
        <v>5511</v>
      </c>
      <c r="E1535" s="92" t="s">
        <v>117</v>
      </c>
      <c r="F1535" s="92" t="s">
        <v>8080</v>
      </c>
      <c r="G1535" s="92">
        <v>1</v>
      </c>
      <c r="H1535" s="104">
        <v>1544.4</v>
      </c>
      <c r="I1535" s="95">
        <v>0.15</v>
      </c>
      <c r="J1535" s="110">
        <f t="shared" si="25"/>
        <v>1312.74</v>
      </c>
    </row>
    <row r="1536" spans="1:10" ht="15.75" x14ac:dyDescent="0.25">
      <c r="A1536" s="92">
        <v>1532</v>
      </c>
      <c r="B1536" s="92" t="s">
        <v>1324</v>
      </c>
      <c r="C1536" s="92">
        <v>721018</v>
      </c>
      <c r="D1536" s="92" t="s">
        <v>5511</v>
      </c>
      <c r="E1536" s="92" t="s">
        <v>117</v>
      </c>
      <c r="F1536" s="92" t="s">
        <v>8080</v>
      </c>
      <c r="G1536" s="92">
        <v>1</v>
      </c>
      <c r="H1536" s="104">
        <v>1544.4</v>
      </c>
      <c r="I1536" s="95">
        <v>0.15</v>
      </c>
      <c r="J1536" s="110">
        <f t="shared" si="25"/>
        <v>1312.74</v>
      </c>
    </row>
    <row r="1537" spans="1:10" ht="15.75" x14ac:dyDescent="0.25">
      <c r="A1537" s="92">
        <v>1533</v>
      </c>
      <c r="B1537" s="92" t="s">
        <v>1324</v>
      </c>
      <c r="C1537" s="92">
        <v>721018</v>
      </c>
      <c r="D1537" s="92" t="s">
        <v>5511</v>
      </c>
      <c r="E1537" s="92" t="s">
        <v>117</v>
      </c>
      <c r="F1537" s="92" t="s">
        <v>8080</v>
      </c>
      <c r="G1537" s="92">
        <v>1</v>
      </c>
      <c r="H1537" s="104">
        <v>1544.4</v>
      </c>
      <c r="I1537" s="95">
        <v>0.15</v>
      </c>
      <c r="J1537" s="110">
        <f t="shared" si="25"/>
        <v>1312.74</v>
      </c>
    </row>
    <row r="1538" spans="1:10" ht="15.75" x14ac:dyDescent="0.25">
      <c r="A1538" s="92">
        <v>1534</v>
      </c>
      <c r="B1538" s="92" t="s">
        <v>1324</v>
      </c>
      <c r="C1538" s="92">
        <v>721018</v>
      </c>
      <c r="D1538" s="92" t="s">
        <v>5511</v>
      </c>
      <c r="E1538" s="92" t="s">
        <v>117</v>
      </c>
      <c r="F1538" s="92" t="s">
        <v>8080</v>
      </c>
      <c r="G1538" s="92">
        <v>1</v>
      </c>
      <c r="H1538" s="104">
        <v>1544.4</v>
      </c>
      <c r="I1538" s="95">
        <v>0.15</v>
      </c>
      <c r="J1538" s="110">
        <f t="shared" si="25"/>
        <v>1312.74</v>
      </c>
    </row>
    <row r="1539" spans="1:10" ht="15.75" x14ac:dyDescent="0.25">
      <c r="A1539" s="92">
        <v>1535</v>
      </c>
      <c r="B1539" s="92" t="s">
        <v>1324</v>
      </c>
      <c r="C1539" s="92">
        <v>721018</v>
      </c>
      <c r="D1539" s="92" t="s">
        <v>5511</v>
      </c>
      <c r="E1539" s="92" t="s">
        <v>117</v>
      </c>
      <c r="F1539" s="92" t="s">
        <v>8080</v>
      </c>
      <c r="G1539" s="92">
        <v>1</v>
      </c>
      <c r="H1539" s="104">
        <v>1544.4</v>
      </c>
      <c r="I1539" s="95">
        <v>0.15</v>
      </c>
      <c r="J1539" s="110">
        <f t="shared" si="25"/>
        <v>1312.74</v>
      </c>
    </row>
    <row r="1540" spans="1:10" ht="15.75" x14ac:dyDescent="0.25">
      <c r="A1540" s="92">
        <v>1536</v>
      </c>
      <c r="B1540" s="92" t="s">
        <v>1324</v>
      </c>
      <c r="C1540" s="92">
        <v>721019</v>
      </c>
      <c r="D1540" s="92" t="s">
        <v>5512</v>
      </c>
      <c r="E1540" s="92" t="s">
        <v>117</v>
      </c>
      <c r="F1540" s="92" t="s">
        <v>8080</v>
      </c>
      <c r="G1540" s="92">
        <v>1</v>
      </c>
      <c r="H1540" s="104">
        <v>2861.7</v>
      </c>
      <c r="I1540" s="95">
        <v>0.15</v>
      </c>
      <c r="J1540" s="110">
        <f t="shared" si="25"/>
        <v>2432.4449999999997</v>
      </c>
    </row>
    <row r="1541" spans="1:10" ht="15.75" x14ac:dyDescent="0.25">
      <c r="A1541" s="92">
        <v>1537</v>
      </c>
      <c r="B1541" s="92" t="s">
        <v>1324</v>
      </c>
      <c r="C1541" s="92">
        <v>721019</v>
      </c>
      <c r="D1541" s="92" t="s">
        <v>5512</v>
      </c>
      <c r="E1541" s="92" t="s">
        <v>117</v>
      </c>
      <c r="F1541" s="92" t="s">
        <v>8080</v>
      </c>
      <c r="G1541" s="92">
        <v>1</v>
      </c>
      <c r="H1541" s="104">
        <v>2861.7</v>
      </c>
      <c r="I1541" s="95">
        <v>0.15</v>
      </c>
      <c r="J1541" s="110">
        <f t="shared" si="25"/>
        <v>2432.4449999999997</v>
      </c>
    </row>
    <row r="1542" spans="1:10" ht="15.75" x14ac:dyDescent="0.25">
      <c r="A1542" s="92">
        <v>1538</v>
      </c>
      <c r="B1542" s="92" t="s">
        <v>1324</v>
      </c>
      <c r="C1542" s="92">
        <v>721019</v>
      </c>
      <c r="D1542" s="92" t="s">
        <v>5512</v>
      </c>
      <c r="E1542" s="92" t="s">
        <v>117</v>
      </c>
      <c r="F1542" s="92" t="s">
        <v>8080</v>
      </c>
      <c r="G1542" s="92">
        <v>1</v>
      </c>
      <c r="H1542" s="104">
        <v>2861.7</v>
      </c>
      <c r="I1542" s="95">
        <v>0.15</v>
      </c>
      <c r="J1542" s="110">
        <f t="shared" si="25"/>
        <v>2432.4449999999997</v>
      </c>
    </row>
    <row r="1543" spans="1:10" ht="15.75" x14ac:dyDescent="0.25">
      <c r="A1543" s="92">
        <v>1539</v>
      </c>
      <c r="B1543" s="92" t="s">
        <v>1324</v>
      </c>
      <c r="C1543" s="92">
        <v>721019</v>
      </c>
      <c r="D1543" s="92" t="s">
        <v>5512</v>
      </c>
      <c r="E1543" s="92" t="s">
        <v>117</v>
      </c>
      <c r="F1543" s="92" t="s">
        <v>8080</v>
      </c>
      <c r="G1543" s="92">
        <v>1</v>
      </c>
      <c r="H1543" s="104">
        <v>2861.7</v>
      </c>
      <c r="I1543" s="95">
        <v>0.15</v>
      </c>
      <c r="J1543" s="110">
        <f t="shared" si="25"/>
        <v>2432.4449999999997</v>
      </c>
    </row>
    <row r="1544" spans="1:10" ht="15.75" x14ac:dyDescent="0.25">
      <c r="A1544" s="92">
        <v>1540</v>
      </c>
      <c r="B1544" s="92" t="s">
        <v>1324</v>
      </c>
      <c r="C1544" s="92">
        <v>721019</v>
      </c>
      <c r="D1544" s="92" t="s">
        <v>5512</v>
      </c>
      <c r="E1544" s="92" t="s">
        <v>117</v>
      </c>
      <c r="F1544" s="92" t="s">
        <v>8080</v>
      </c>
      <c r="G1544" s="92">
        <v>1</v>
      </c>
      <c r="H1544" s="104">
        <v>2861.7</v>
      </c>
      <c r="I1544" s="95">
        <v>0.15</v>
      </c>
      <c r="J1544" s="110">
        <f t="shared" si="25"/>
        <v>2432.4449999999997</v>
      </c>
    </row>
    <row r="1545" spans="1:10" ht="15.75" x14ac:dyDescent="0.25">
      <c r="A1545" s="92">
        <v>1541</v>
      </c>
      <c r="B1545" s="92" t="s">
        <v>1324</v>
      </c>
      <c r="C1545" s="92">
        <v>721019</v>
      </c>
      <c r="D1545" s="92" t="s">
        <v>5512</v>
      </c>
      <c r="E1545" s="92" t="s">
        <v>117</v>
      </c>
      <c r="F1545" s="92" t="s">
        <v>8080</v>
      </c>
      <c r="G1545" s="92">
        <v>1</v>
      </c>
      <c r="H1545" s="104">
        <v>2861.7</v>
      </c>
      <c r="I1545" s="95">
        <v>0.15</v>
      </c>
      <c r="J1545" s="110">
        <f t="shared" si="25"/>
        <v>2432.4449999999997</v>
      </c>
    </row>
    <row r="1546" spans="1:10" ht="15.75" x14ac:dyDescent="0.25">
      <c r="A1546" s="92">
        <v>1542</v>
      </c>
      <c r="B1546" s="92" t="s">
        <v>1324</v>
      </c>
      <c r="C1546" s="92">
        <v>721019</v>
      </c>
      <c r="D1546" s="92" t="s">
        <v>5512</v>
      </c>
      <c r="E1546" s="92" t="s">
        <v>117</v>
      </c>
      <c r="F1546" s="92" t="s">
        <v>8080</v>
      </c>
      <c r="G1546" s="92">
        <v>1</v>
      </c>
      <c r="H1546" s="104">
        <v>2861.7</v>
      </c>
      <c r="I1546" s="95">
        <v>0.15</v>
      </c>
      <c r="J1546" s="110">
        <f t="shared" si="25"/>
        <v>2432.4449999999997</v>
      </c>
    </row>
    <row r="1547" spans="1:10" ht="15.75" x14ac:dyDescent="0.25">
      <c r="A1547" s="92">
        <v>1543</v>
      </c>
      <c r="B1547" s="92" t="s">
        <v>1324</v>
      </c>
      <c r="C1547" s="92">
        <v>721019</v>
      </c>
      <c r="D1547" s="92" t="s">
        <v>5512</v>
      </c>
      <c r="E1547" s="92" t="s">
        <v>117</v>
      </c>
      <c r="F1547" s="92" t="s">
        <v>8080</v>
      </c>
      <c r="G1547" s="92">
        <v>1</v>
      </c>
      <c r="H1547" s="104">
        <v>2861.7</v>
      </c>
      <c r="I1547" s="95">
        <v>0.15</v>
      </c>
      <c r="J1547" s="110">
        <f t="shared" si="25"/>
        <v>2432.4449999999997</v>
      </c>
    </row>
    <row r="1548" spans="1:10" ht="15.75" x14ac:dyDescent="0.25">
      <c r="A1548" s="92">
        <v>1544</v>
      </c>
      <c r="B1548" s="92" t="s">
        <v>1324</v>
      </c>
      <c r="C1548" s="92">
        <v>721020</v>
      </c>
      <c r="D1548" s="92" t="s">
        <v>5513</v>
      </c>
      <c r="E1548" s="92" t="s">
        <v>117</v>
      </c>
      <c r="F1548" s="92" t="s">
        <v>8080</v>
      </c>
      <c r="G1548" s="92">
        <v>1</v>
      </c>
      <c r="H1548" s="104">
        <v>2489.1999999999998</v>
      </c>
      <c r="I1548" s="95">
        <v>0.15</v>
      </c>
      <c r="J1548" s="110">
        <f t="shared" si="25"/>
        <v>2115.8199999999997</v>
      </c>
    </row>
    <row r="1549" spans="1:10" ht="15.75" x14ac:dyDescent="0.25">
      <c r="A1549" s="92">
        <v>1545</v>
      </c>
      <c r="B1549" s="92" t="s">
        <v>1324</v>
      </c>
      <c r="C1549" s="92">
        <v>721020</v>
      </c>
      <c r="D1549" s="92" t="s">
        <v>5513</v>
      </c>
      <c r="E1549" s="92" t="s">
        <v>117</v>
      </c>
      <c r="F1549" s="92" t="s">
        <v>8080</v>
      </c>
      <c r="G1549" s="92">
        <v>1</v>
      </c>
      <c r="H1549" s="104">
        <v>2489.1999999999998</v>
      </c>
      <c r="I1549" s="95">
        <v>0.15</v>
      </c>
      <c r="J1549" s="110">
        <f t="shared" si="25"/>
        <v>2115.8199999999997</v>
      </c>
    </row>
    <row r="1550" spans="1:10" ht="15.75" x14ac:dyDescent="0.25">
      <c r="A1550" s="92">
        <v>1546</v>
      </c>
      <c r="B1550" s="92" t="s">
        <v>1324</v>
      </c>
      <c r="C1550" s="92">
        <v>721020</v>
      </c>
      <c r="D1550" s="92" t="s">
        <v>5513</v>
      </c>
      <c r="E1550" s="92" t="s">
        <v>117</v>
      </c>
      <c r="F1550" s="92" t="s">
        <v>8080</v>
      </c>
      <c r="G1550" s="92">
        <v>1</v>
      </c>
      <c r="H1550" s="104">
        <v>2489.1999999999998</v>
      </c>
      <c r="I1550" s="95">
        <v>0.15</v>
      </c>
      <c r="J1550" s="110">
        <f t="shared" si="25"/>
        <v>2115.8199999999997</v>
      </c>
    </row>
    <row r="1551" spans="1:10" ht="15.75" x14ac:dyDescent="0.25">
      <c r="A1551" s="92">
        <v>1547</v>
      </c>
      <c r="B1551" s="92" t="s">
        <v>1324</v>
      </c>
      <c r="C1551" s="92">
        <v>721020</v>
      </c>
      <c r="D1551" s="92" t="s">
        <v>5513</v>
      </c>
      <c r="E1551" s="92" t="s">
        <v>117</v>
      </c>
      <c r="F1551" s="92" t="s">
        <v>8080</v>
      </c>
      <c r="G1551" s="92">
        <v>1</v>
      </c>
      <c r="H1551" s="104">
        <v>2489.1999999999998</v>
      </c>
      <c r="I1551" s="95">
        <v>0.15</v>
      </c>
      <c r="J1551" s="110">
        <f t="shared" si="25"/>
        <v>2115.8199999999997</v>
      </c>
    </row>
    <row r="1552" spans="1:10" ht="15.75" x14ac:dyDescent="0.25">
      <c r="A1552" s="92">
        <v>1548</v>
      </c>
      <c r="B1552" s="92" t="s">
        <v>1324</v>
      </c>
      <c r="C1552" s="92">
        <v>721020</v>
      </c>
      <c r="D1552" s="92" t="s">
        <v>5513</v>
      </c>
      <c r="E1552" s="92" t="s">
        <v>117</v>
      </c>
      <c r="F1552" s="92" t="s">
        <v>8080</v>
      </c>
      <c r="G1552" s="92">
        <v>1</v>
      </c>
      <c r="H1552" s="104">
        <v>2489.1999999999998</v>
      </c>
      <c r="I1552" s="95">
        <v>0.15</v>
      </c>
      <c r="J1552" s="110">
        <f t="shared" si="25"/>
        <v>2115.8199999999997</v>
      </c>
    </row>
    <row r="1553" spans="1:10" ht="15.75" x14ac:dyDescent="0.25">
      <c r="A1553" s="92">
        <v>1549</v>
      </c>
      <c r="B1553" s="92" t="s">
        <v>1324</v>
      </c>
      <c r="C1553" s="92">
        <v>721020</v>
      </c>
      <c r="D1553" s="92" t="s">
        <v>5513</v>
      </c>
      <c r="E1553" s="92" t="s">
        <v>117</v>
      </c>
      <c r="F1553" s="92" t="s">
        <v>8080</v>
      </c>
      <c r="G1553" s="92">
        <v>1</v>
      </c>
      <c r="H1553" s="104">
        <v>2489.1999999999998</v>
      </c>
      <c r="I1553" s="95">
        <v>0.15</v>
      </c>
      <c r="J1553" s="110">
        <f t="shared" si="25"/>
        <v>2115.8199999999997</v>
      </c>
    </row>
    <row r="1554" spans="1:10" ht="15.75" x14ac:dyDescent="0.25">
      <c r="A1554" s="92">
        <v>1550</v>
      </c>
      <c r="B1554" s="92" t="s">
        <v>1324</v>
      </c>
      <c r="C1554" s="92">
        <v>721020</v>
      </c>
      <c r="D1554" s="92" t="s">
        <v>5513</v>
      </c>
      <c r="E1554" s="92" t="s">
        <v>117</v>
      </c>
      <c r="F1554" s="92" t="s">
        <v>8080</v>
      </c>
      <c r="G1554" s="92">
        <v>1</v>
      </c>
      <c r="H1554" s="104">
        <v>2489.1999999999998</v>
      </c>
      <c r="I1554" s="95">
        <v>0.15</v>
      </c>
      <c r="J1554" s="110">
        <f t="shared" si="25"/>
        <v>2115.8199999999997</v>
      </c>
    </row>
    <row r="1555" spans="1:10" ht="15.75" x14ac:dyDescent="0.25">
      <c r="A1555" s="92">
        <v>1551</v>
      </c>
      <c r="B1555" s="92" t="s">
        <v>1324</v>
      </c>
      <c r="C1555" s="92">
        <v>721021</v>
      </c>
      <c r="D1555" s="92" t="s">
        <v>5514</v>
      </c>
      <c r="E1555" s="92" t="s">
        <v>117</v>
      </c>
      <c r="F1555" s="92" t="s">
        <v>8080</v>
      </c>
      <c r="G1555" s="92">
        <v>1</v>
      </c>
      <c r="H1555" s="104">
        <v>2636.8</v>
      </c>
      <c r="I1555" s="95">
        <v>0.15</v>
      </c>
      <c r="J1555" s="110">
        <f t="shared" si="25"/>
        <v>2241.2800000000002</v>
      </c>
    </row>
    <row r="1556" spans="1:10" ht="15.75" x14ac:dyDescent="0.25">
      <c r="A1556" s="92">
        <v>1552</v>
      </c>
      <c r="B1556" s="92" t="s">
        <v>1324</v>
      </c>
      <c r="C1556" s="92">
        <v>721021</v>
      </c>
      <c r="D1556" s="92" t="s">
        <v>5514</v>
      </c>
      <c r="E1556" s="92" t="s">
        <v>117</v>
      </c>
      <c r="F1556" s="92" t="s">
        <v>8080</v>
      </c>
      <c r="G1556" s="92">
        <v>1</v>
      </c>
      <c r="H1556" s="104">
        <v>2636.8</v>
      </c>
      <c r="I1556" s="95">
        <v>0.15</v>
      </c>
      <c r="J1556" s="110">
        <f t="shared" si="25"/>
        <v>2241.2800000000002</v>
      </c>
    </row>
    <row r="1557" spans="1:10" ht="15.75" x14ac:dyDescent="0.25">
      <c r="A1557" s="92">
        <v>1553</v>
      </c>
      <c r="B1557" s="92" t="s">
        <v>1324</v>
      </c>
      <c r="C1557" s="92">
        <v>721021</v>
      </c>
      <c r="D1557" s="92" t="s">
        <v>5514</v>
      </c>
      <c r="E1557" s="92" t="s">
        <v>117</v>
      </c>
      <c r="F1557" s="92" t="s">
        <v>8080</v>
      </c>
      <c r="G1557" s="92">
        <v>1</v>
      </c>
      <c r="H1557" s="104">
        <v>2636.8</v>
      </c>
      <c r="I1557" s="95">
        <v>0.15</v>
      </c>
      <c r="J1557" s="110">
        <f t="shared" si="25"/>
        <v>2241.2800000000002</v>
      </c>
    </row>
    <row r="1558" spans="1:10" ht="15.75" x14ac:dyDescent="0.25">
      <c r="A1558" s="92">
        <v>1554</v>
      </c>
      <c r="B1558" s="92" t="s">
        <v>1324</v>
      </c>
      <c r="C1558" s="92">
        <v>721021</v>
      </c>
      <c r="D1558" s="92" t="s">
        <v>5514</v>
      </c>
      <c r="E1558" s="92" t="s">
        <v>117</v>
      </c>
      <c r="F1558" s="92" t="s">
        <v>8080</v>
      </c>
      <c r="G1558" s="92">
        <v>1</v>
      </c>
      <c r="H1558" s="104">
        <v>2636.8</v>
      </c>
      <c r="I1558" s="95">
        <v>0.15</v>
      </c>
      <c r="J1558" s="110">
        <f t="shared" si="25"/>
        <v>2241.2800000000002</v>
      </c>
    </row>
    <row r="1559" spans="1:10" ht="15.75" x14ac:dyDescent="0.25">
      <c r="A1559" s="92">
        <v>1555</v>
      </c>
      <c r="B1559" s="92" t="s">
        <v>1324</v>
      </c>
      <c r="C1559" s="92">
        <v>721021</v>
      </c>
      <c r="D1559" s="92" t="s">
        <v>5514</v>
      </c>
      <c r="E1559" s="92" t="s">
        <v>117</v>
      </c>
      <c r="F1559" s="92" t="s">
        <v>8080</v>
      </c>
      <c r="G1559" s="92">
        <v>1</v>
      </c>
      <c r="H1559" s="104">
        <v>2636.8</v>
      </c>
      <c r="I1559" s="95">
        <v>0.15</v>
      </c>
      <c r="J1559" s="110">
        <f t="shared" si="25"/>
        <v>2241.2800000000002</v>
      </c>
    </row>
    <row r="1560" spans="1:10" ht="15.75" x14ac:dyDescent="0.25">
      <c r="A1560" s="92">
        <v>1556</v>
      </c>
      <c r="B1560" s="92" t="s">
        <v>1324</v>
      </c>
      <c r="C1560" s="92">
        <v>721021</v>
      </c>
      <c r="D1560" s="92" t="s">
        <v>5514</v>
      </c>
      <c r="E1560" s="92" t="s">
        <v>117</v>
      </c>
      <c r="F1560" s="92" t="s">
        <v>8080</v>
      </c>
      <c r="G1560" s="92">
        <v>1</v>
      </c>
      <c r="H1560" s="104">
        <v>2636.8</v>
      </c>
      <c r="I1560" s="95">
        <v>0.15</v>
      </c>
      <c r="J1560" s="110">
        <f t="shared" si="25"/>
        <v>2241.2800000000002</v>
      </c>
    </row>
    <row r="1561" spans="1:10" ht="15.75" x14ac:dyDescent="0.25">
      <c r="A1561" s="92">
        <v>1557</v>
      </c>
      <c r="B1561" s="92" t="s">
        <v>1324</v>
      </c>
      <c r="C1561" s="92">
        <v>721021</v>
      </c>
      <c r="D1561" s="92" t="s">
        <v>5514</v>
      </c>
      <c r="E1561" s="92" t="s">
        <v>117</v>
      </c>
      <c r="F1561" s="92" t="s">
        <v>8080</v>
      </c>
      <c r="G1561" s="92">
        <v>1</v>
      </c>
      <c r="H1561" s="104">
        <v>2636.8</v>
      </c>
      <c r="I1561" s="95">
        <v>0.15</v>
      </c>
      <c r="J1561" s="110">
        <f t="shared" si="25"/>
        <v>2241.2800000000002</v>
      </c>
    </row>
    <row r="1562" spans="1:10" ht="15.75" x14ac:dyDescent="0.25">
      <c r="A1562" s="92">
        <v>1558</v>
      </c>
      <c r="B1562" s="92" t="s">
        <v>1324</v>
      </c>
      <c r="C1562" s="92">
        <v>721021</v>
      </c>
      <c r="D1562" s="92" t="s">
        <v>5514</v>
      </c>
      <c r="E1562" s="92" t="s">
        <v>117</v>
      </c>
      <c r="F1562" s="92" t="s">
        <v>8080</v>
      </c>
      <c r="G1562" s="92">
        <v>1</v>
      </c>
      <c r="H1562" s="104">
        <v>2636.8</v>
      </c>
      <c r="I1562" s="95">
        <v>0.15</v>
      </c>
      <c r="J1562" s="110">
        <f t="shared" si="25"/>
        <v>2241.2800000000002</v>
      </c>
    </row>
    <row r="1563" spans="1:10" ht="15.75" x14ac:dyDescent="0.25">
      <c r="A1563" s="92">
        <v>1559</v>
      </c>
      <c r="B1563" s="92" t="s">
        <v>1324</v>
      </c>
      <c r="C1563" s="92">
        <v>721021</v>
      </c>
      <c r="D1563" s="92" t="s">
        <v>5514</v>
      </c>
      <c r="E1563" s="92" t="s">
        <v>117</v>
      </c>
      <c r="F1563" s="92" t="s">
        <v>8080</v>
      </c>
      <c r="G1563" s="92">
        <v>1</v>
      </c>
      <c r="H1563" s="104">
        <v>2636.8</v>
      </c>
      <c r="I1563" s="95">
        <v>0.15</v>
      </c>
      <c r="J1563" s="110">
        <f t="shared" si="25"/>
        <v>2241.2800000000002</v>
      </c>
    </row>
    <row r="1564" spans="1:10" ht="15.75" x14ac:dyDescent="0.25">
      <c r="A1564" s="92">
        <v>1560</v>
      </c>
      <c r="B1564" s="92" t="s">
        <v>1324</v>
      </c>
      <c r="C1564" s="92">
        <v>721021</v>
      </c>
      <c r="D1564" s="92" t="s">
        <v>5514</v>
      </c>
      <c r="E1564" s="92" t="s">
        <v>117</v>
      </c>
      <c r="F1564" s="92" t="s">
        <v>8080</v>
      </c>
      <c r="G1564" s="92">
        <v>1</v>
      </c>
      <c r="H1564" s="104">
        <v>2636.8</v>
      </c>
      <c r="I1564" s="95">
        <v>0.15</v>
      </c>
      <c r="J1564" s="110">
        <f t="shared" si="25"/>
        <v>2241.2800000000002</v>
      </c>
    </row>
    <row r="1565" spans="1:10" ht="15.75" x14ac:dyDescent="0.25">
      <c r="A1565" s="92">
        <v>1561</v>
      </c>
      <c r="B1565" s="92" t="s">
        <v>1324</v>
      </c>
      <c r="C1565" s="92">
        <v>721021</v>
      </c>
      <c r="D1565" s="92" t="s">
        <v>5514</v>
      </c>
      <c r="E1565" s="92" t="s">
        <v>117</v>
      </c>
      <c r="F1565" s="92" t="s">
        <v>8080</v>
      </c>
      <c r="G1565" s="92">
        <v>1</v>
      </c>
      <c r="H1565" s="104">
        <v>2636.8</v>
      </c>
      <c r="I1565" s="95">
        <v>0.15</v>
      </c>
      <c r="J1565" s="110">
        <f t="shared" si="25"/>
        <v>2241.2800000000002</v>
      </c>
    </row>
    <row r="1566" spans="1:10" ht="15.75" x14ac:dyDescent="0.25">
      <c r="A1566" s="92">
        <v>1562</v>
      </c>
      <c r="B1566" s="92" t="s">
        <v>1324</v>
      </c>
      <c r="C1566" s="92">
        <v>721021</v>
      </c>
      <c r="D1566" s="92" t="s">
        <v>5514</v>
      </c>
      <c r="E1566" s="92" t="s">
        <v>117</v>
      </c>
      <c r="F1566" s="92" t="s">
        <v>8080</v>
      </c>
      <c r="G1566" s="92">
        <v>1</v>
      </c>
      <c r="H1566" s="104">
        <v>2636.8</v>
      </c>
      <c r="I1566" s="95">
        <v>0.15</v>
      </c>
      <c r="J1566" s="110">
        <f t="shared" si="25"/>
        <v>2241.2800000000002</v>
      </c>
    </row>
    <row r="1567" spans="1:10" ht="15.75" x14ac:dyDescent="0.25">
      <c r="A1567" s="92">
        <v>1563</v>
      </c>
      <c r="B1567" s="92" t="s">
        <v>1324</v>
      </c>
      <c r="C1567" s="92">
        <v>721022</v>
      </c>
      <c r="D1567" s="92" t="s">
        <v>5515</v>
      </c>
      <c r="E1567" s="92" t="s">
        <v>117</v>
      </c>
      <c r="F1567" s="92" t="s">
        <v>8080</v>
      </c>
      <c r="G1567" s="92">
        <v>1</v>
      </c>
      <c r="H1567" s="104">
        <v>3615.7</v>
      </c>
      <c r="I1567" s="95">
        <v>0.15</v>
      </c>
      <c r="J1567" s="110">
        <f t="shared" si="25"/>
        <v>3073.3449999999998</v>
      </c>
    </row>
    <row r="1568" spans="1:10" ht="15.75" x14ac:dyDescent="0.25">
      <c r="A1568" s="92">
        <v>1564</v>
      </c>
      <c r="B1568" s="92" t="s">
        <v>1324</v>
      </c>
      <c r="C1568" s="92">
        <v>721022</v>
      </c>
      <c r="D1568" s="92" t="s">
        <v>5515</v>
      </c>
      <c r="E1568" s="92" t="s">
        <v>117</v>
      </c>
      <c r="F1568" s="92" t="s">
        <v>8080</v>
      </c>
      <c r="G1568" s="92">
        <v>1</v>
      </c>
      <c r="H1568" s="104">
        <v>3615.7</v>
      </c>
      <c r="I1568" s="95">
        <v>0.15</v>
      </c>
      <c r="J1568" s="110">
        <f t="shared" si="25"/>
        <v>3073.3449999999998</v>
      </c>
    </row>
    <row r="1569" spans="1:10" ht="15.75" x14ac:dyDescent="0.25">
      <c r="A1569" s="92">
        <v>1565</v>
      </c>
      <c r="B1569" s="92" t="s">
        <v>1324</v>
      </c>
      <c r="C1569" s="92">
        <v>721022</v>
      </c>
      <c r="D1569" s="92" t="s">
        <v>5515</v>
      </c>
      <c r="E1569" s="92" t="s">
        <v>117</v>
      </c>
      <c r="F1569" s="92" t="s">
        <v>8080</v>
      </c>
      <c r="G1569" s="92">
        <v>1</v>
      </c>
      <c r="H1569" s="104">
        <v>3615.7</v>
      </c>
      <c r="I1569" s="95">
        <v>0.15</v>
      </c>
      <c r="J1569" s="110">
        <f t="shared" si="25"/>
        <v>3073.3449999999998</v>
      </c>
    </row>
    <row r="1570" spans="1:10" ht="15.75" x14ac:dyDescent="0.25">
      <c r="A1570" s="92">
        <v>1566</v>
      </c>
      <c r="B1570" s="92" t="s">
        <v>1324</v>
      </c>
      <c r="C1570" s="92">
        <v>721022</v>
      </c>
      <c r="D1570" s="92" t="s">
        <v>5515</v>
      </c>
      <c r="E1570" s="92" t="s">
        <v>117</v>
      </c>
      <c r="F1570" s="92" t="s">
        <v>8080</v>
      </c>
      <c r="G1570" s="92">
        <v>1</v>
      </c>
      <c r="H1570" s="104">
        <v>3615.7</v>
      </c>
      <c r="I1570" s="95">
        <v>0.15</v>
      </c>
      <c r="J1570" s="110">
        <f t="shared" si="25"/>
        <v>3073.3449999999998</v>
      </c>
    </row>
    <row r="1571" spans="1:10" ht="15.75" x14ac:dyDescent="0.25">
      <c r="A1571" s="92">
        <v>1567</v>
      </c>
      <c r="B1571" s="92" t="s">
        <v>1324</v>
      </c>
      <c r="C1571" s="92">
        <v>721022</v>
      </c>
      <c r="D1571" s="92" t="s">
        <v>5515</v>
      </c>
      <c r="E1571" s="92" t="s">
        <v>117</v>
      </c>
      <c r="F1571" s="92" t="s">
        <v>8080</v>
      </c>
      <c r="G1571" s="92">
        <v>1</v>
      </c>
      <c r="H1571" s="104">
        <v>3615.7</v>
      </c>
      <c r="I1571" s="95">
        <v>0.15</v>
      </c>
      <c r="J1571" s="110">
        <f t="shared" si="25"/>
        <v>3073.3449999999998</v>
      </c>
    </row>
    <row r="1572" spans="1:10" ht="15.75" x14ac:dyDescent="0.25">
      <c r="A1572" s="92">
        <v>1568</v>
      </c>
      <c r="B1572" s="92" t="s">
        <v>1324</v>
      </c>
      <c r="C1572" s="92">
        <v>721022</v>
      </c>
      <c r="D1572" s="92" t="s">
        <v>5515</v>
      </c>
      <c r="E1572" s="92" t="s">
        <v>117</v>
      </c>
      <c r="F1572" s="92" t="s">
        <v>8080</v>
      </c>
      <c r="G1572" s="92">
        <v>1</v>
      </c>
      <c r="H1572" s="104">
        <v>3615.7</v>
      </c>
      <c r="I1572" s="95">
        <v>0.15</v>
      </c>
      <c r="J1572" s="110">
        <f t="shared" si="25"/>
        <v>3073.3449999999998</v>
      </c>
    </row>
    <row r="1573" spans="1:10" ht="15.75" x14ac:dyDescent="0.25">
      <c r="A1573" s="92">
        <v>1569</v>
      </c>
      <c r="B1573" s="92" t="s">
        <v>1324</v>
      </c>
      <c r="C1573" s="92">
        <v>721023</v>
      </c>
      <c r="D1573" s="92" t="s">
        <v>5516</v>
      </c>
      <c r="E1573" s="92" t="s">
        <v>117</v>
      </c>
      <c r="F1573" s="92" t="s">
        <v>8080</v>
      </c>
      <c r="G1573" s="92">
        <v>1</v>
      </c>
      <c r="H1573" s="104">
        <v>3091.5</v>
      </c>
      <c r="I1573" s="95">
        <v>0.15</v>
      </c>
      <c r="J1573" s="110">
        <f t="shared" si="25"/>
        <v>2627.7750000000001</v>
      </c>
    </row>
    <row r="1574" spans="1:10" ht="15.75" x14ac:dyDescent="0.25">
      <c r="A1574" s="92">
        <v>1570</v>
      </c>
      <c r="B1574" s="92" t="s">
        <v>1324</v>
      </c>
      <c r="C1574" s="92">
        <v>721023</v>
      </c>
      <c r="D1574" s="92" t="s">
        <v>5516</v>
      </c>
      <c r="E1574" s="92" t="s">
        <v>117</v>
      </c>
      <c r="F1574" s="92" t="s">
        <v>8080</v>
      </c>
      <c r="G1574" s="92">
        <v>1</v>
      </c>
      <c r="H1574" s="104">
        <v>3091.5</v>
      </c>
      <c r="I1574" s="95">
        <v>0.15</v>
      </c>
      <c r="J1574" s="110">
        <f t="shared" si="25"/>
        <v>2627.7750000000001</v>
      </c>
    </row>
    <row r="1575" spans="1:10" ht="15.75" x14ac:dyDescent="0.25">
      <c r="A1575" s="92">
        <v>1571</v>
      </c>
      <c r="B1575" s="92" t="s">
        <v>1324</v>
      </c>
      <c r="C1575" s="92">
        <v>721023</v>
      </c>
      <c r="D1575" s="92" t="s">
        <v>5516</v>
      </c>
      <c r="E1575" s="92" t="s">
        <v>117</v>
      </c>
      <c r="F1575" s="92" t="s">
        <v>8080</v>
      </c>
      <c r="G1575" s="92">
        <v>1</v>
      </c>
      <c r="H1575" s="104">
        <v>3091.5</v>
      </c>
      <c r="I1575" s="95">
        <v>0.15</v>
      </c>
      <c r="J1575" s="110">
        <f t="shared" si="25"/>
        <v>2627.7750000000001</v>
      </c>
    </row>
    <row r="1576" spans="1:10" ht="15.75" x14ac:dyDescent="0.25">
      <c r="A1576" s="92">
        <v>1572</v>
      </c>
      <c r="B1576" s="92" t="s">
        <v>1324</v>
      </c>
      <c r="C1576" s="92">
        <v>721023</v>
      </c>
      <c r="D1576" s="92" t="s">
        <v>5516</v>
      </c>
      <c r="E1576" s="92" t="s">
        <v>117</v>
      </c>
      <c r="F1576" s="92" t="s">
        <v>8080</v>
      </c>
      <c r="G1576" s="92">
        <v>1</v>
      </c>
      <c r="H1576" s="104">
        <v>3091.5</v>
      </c>
      <c r="I1576" s="95">
        <v>0.15</v>
      </c>
      <c r="J1576" s="110">
        <f t="shared" si="25"/>
        <v>2627.7750000000001</v>
      </c>
    </row>
    <row r="1577" spans="1:10" ht="15.75" x14ac:dyDescent="0.25">
      <c r="A1577" s="92">
        <v>1573</v>
      </c>
      <c r="B1577" s="92" t="s">
        <v>1324</v>
      </c>
      <c r="C1577" s="92">
        <v>721023</v>
      </c>
      <c r="D1577" s="92" t="s">
        <v>5516</v>
      </c>
      <c r="E1577" s="92" t="s">
        <v>117</v>
      </c>
      <c r="F1577" s="92" t="s">
        <v>8080</v>
      </c>
      <c r="G1577" s="92">
        <v>1</v>
      </c>
      <c r="H1577" s="104">
        <v>3091.5</v>
      </c>
      <c r="I1577" s="95">
        <v>0.15</v>
      </c>
      <c r="J1577" s="110">
        <f t="shared" si="25"/>
        <v>2627.7750000000001</v>
      </c>
    </row>
    <row r="1578" spans="1:10" ht="15.75" x14ac:dyDescent="0.25">
      <c r="A1578" s="92">
        <v>1574</v>
      </c>
      <c r="B1578" s="92" t="s">
        <v>1324</v>
      </c>
      <c r="C1578" s="92">
        <v>721024</v>
      </c>
      <c r="D1578" s="92" t="s">
        <v>5517</v>
      </c>
      <c r="E1578" s="92" t="s">
        <v>117</v>
      </c>
      <c r="F1578" s="92" t="s">
        <v>8080</v>
      </c>
      <c r="G1578" s="92">
        <v>1</v>
      </c>
      <c r="H1578" s="104">
        <v>2356.6</v>
      </c>
      <c r="I1578" s="95">
        <v>0.15</v>
      </c>
      <c r="J1578" s="110">
        <f t="shared" si="25"/>
        <v>2003.11</v>
      </c>
    </row>
    <row r="1579" spans="1:10" ht="15.75" x14ac:dyDescent="0.25">
      <c r="A1579" s="92">
        <v>1575</v>
      </c>
      <c r="B1579" s="92" t="s">
        <v>1324</v>
      </c>
      <c r="C1579" s="92">
        <v>721024</v>
      </c>
      <c r="D1579" s="92" t="s">
        <v>5517</v>
      </c>
      <c r="E1579" s="92" t="s">
        <v>117</v>
      </c>
      <c r="F1579" s="92" t="s">
        <v>8080</v>
      </c>
      <c r="G1579" s="92">
        <v>1</v>
      </c>
      <c r="H1579" s="104">
        <v>2356.6</v>
      </c>
      <c r="I1579" s="95">
        <v>0.15</v>
      </c>
      <c r="J1579" s="110">
        <f t="shared" si="25"/>
        <v>2003.11</v>
      </c>
    </row>
    <row r="1580" spans="1:10" ht="15.75" x14ac:dyDescent="0.25">
      <c r="A1580" s="92">
        <v>1576</v>
      </c>
      <c r="B1580" s="92" t="s">
        <v>1324</v>
      </c>
      <c r="C1580" s="92">
        <v>721025</v>
      </c>
      <c r="D1580" s="92" t="s">
        <v>5518</v>
      </c>
      <c r="E1580" s="92" t="s">
        <v>117</v>
      </c>
      <c r="F1580" s="92" t="s">
        <v>8080</v>
      </c>
      <c r="G1580" s="92">
        <v>1</v>
      </c>
      <c r="H1580" s="104">
        <v>3609.1</v>
      </c>
      <c r="I1580" s="95">
        <v>0.15</v>
      </c>
      <c r="J1580" s="110">
        <f t="shared" si="25"/>
        <v>3067.7349999999997</v>
      </c>
    </row>
    <row r="1581" spans="1:10" ht="15.75" x14ac:dyDescent="0.25">
      <c r="A1581" s="92">
        <v>1577</v>
      </c>
      <c r="B1581" s="92" t="s">
        <v>1324</v>
      </c>
      <c r="C1581" s="92">
        <v>721025</v>
      </c>
      <c r="D1581" s="92" t="s">
        <v>5518</v>
      </c>
      <c r="E1581" s="92" t="s">
        <v>117</v>
      </c>
      <c r="F1581" s="92" t="s">
        <v>8080</v>
      </c>
      <c r="G1581" s="92">
        <v>1</v>
      </c>
      <c r="H1581" s="104">
        <v>3609.1</v>
      </c>
      <c r="I1581" s="95">
        <v>0.15</v>
      </c>
      <c r="J1581" s="110">
        <f t="shared" si="25"/>
        <v>3067.7349999999997</v>
      </c>
    </row>
    <row r="1582" spans="1:10" ht="15.75" x14ac:dyDescent="0.25">
      <c r="A1582" s="92">
        <v>1578</v>
      </c>
      <c r="B1582" s="92" t="s">
        <v>1324</v>
      </c>
      <c r="C1582" s="92">
        <v>721026</v>
      </c>
      <c r="D1582" s="92" t="s">
        <v>5519</v>
      </c>
      <c r="E1582" s="92" t="s">
        <v>117</v>
      </c>
      <c r="F1582" s="92" t="s">
        <v>8080</v>
      </c>
      <c r="G1582" s="92">
        <v>1</v>
      </c>
      <c r="H1582" s="104">
        <v>2851</v>
      </c>
      <c r="I1582" s="95">
        <v>0.15</v>
      </c>
      <c r="J1582" s="110">
        <f t="shared" si="25"/>
        <v>2423.35</v>
      </c>
    </row>
    <row r="1583" spans="1:10" ht="15.75" x14ac:dyDescent="0.25">
      <c r="A1583" s="92">
        <v>1579</v>
      </c>
      <c r="B1583" s="92" t="s">
        <v>1324</v>
      </c>
      <c r="C1583" s="92">
        <v>721026</v>
      </c>
      <c r="D1583" s="92" t="s">
        <v>5519</v>
      </c>
      <c r="E1583" s="92" t="s">
        <v>117</v>
      </c>
      <c r="F1583" s="92" t="s">
        <v>8080</v>
      </c>
      <c r="G1583" s="92">
        <v>1</v>
      </c>
      <c r="H1583" s="104">
        <v>2851</v>
      </c>
      <c r="I1583" s="95">
        <v>0.15</v>
      </c>
      <c r="J1583" s="110">
        <f t="shared" si="25"/>
        <v>2423.35</v>
      </c>
    </row>
    <row r="1584" spans="1:10" ht="15.75" x14ac:dyDescent="0.25">
      <c r="A1584" s="92">
        <v>1580</v>
      </c>
      <c r="B1584" s="92" t="s">
        <v>1324</v>
      </c>
      <c r="C1584" s="92">
        <v>721026</v>
      </c>
      <c r="D1584" s="92" t="s">
        <v>5519</v>
      </c>
      <c r="E1584" s="92" t="s">
        <v>117</v>
      </c>
      <c r="F1584" s="92" t="s">
        <v>8080</v>
      </c>
      <c r="G1584" s="92">
        <v>1</v>
      </c>
      <c r="H1584" s="104">
        <v>2851</v>
      </c>
      <c r="I1584" s="95">
        <v>0.15</v>
      </c>
      <c r="J1584" s="110">
        <f t="shared" ref="J1584:J1647" si="26">H1584*(1-I1584)</f>
        <v>2423.35</v>
      </c>
    </row>
    <row r="1585" spans="1:10" ht="15.75" x14ac:dyDescent="0.25">
      <c r="A1585" s="92">
        <v>1581</v>
      </c>
      <c r="B1585" s="92" t="s">
        <v>1324</v>
      </c>
      <c r="C1585" s="92">
        <v>721026</v>
      </c>
      <c r="D1585" s="92" t="s">
        <v>5519</v>
      </c>
      <c r="E1585" s="92" t="s">
        <v>117</v>
      </c>
      <c r="F1585" s="92" t="s">
        <v>8080</v>
      </c>
      <c r="G1585" s="92">
        <v>1</v>
      </c>
      <c r="H1585" s="104">
        <v>2851</v>
      </c>
      <c r="I1585" s="95">
        <v>0.15</v>
      </c>
      <c r="J1585" s="110">
        <f t="shared" si="26"/>
        <v>2423.35</v>
      </c>
    </row>
    <row r="1586" spans="1:10" ht="15.75" x14ac:dyDescent="0.25">
      <c r="A1586" s="92">
        <v>1582</v>
      </c>
      <c r="B1586" s="92" t="s">
        <v>1324</v>
      </c>
      <c r="C1586" s="92">
        <v>721026</v>
      </c>
      <c r="D1586" s="92" t="s">
        <v>5519</v>
      </c>
      <c r="E1586" s="92" t="s">
        <v>117</v>
      </c>
      <c r="F1586" s="92" t="s">
        <v>8080</v>
      </c>
      <c r="G1586" s="92">
        <v>1</v>
      </c>
      <c r="H1586" s="104">
        <v>2851</v>
      </c>
      <c r="I1586" s="95">
        <v>0.15</v>
      </c>
      <c r="J1586" s="110">
        <f t="shared" si="26"/>
        <v>2423.35</v>
      </c>
    </row>
    <row r="1587" spans="1:10" ht="15.75" x14ac:dyDescent="0.25">
      <c r="A1587" s="92">
        <v>1583</v>
      </c>
      <c r="B1587" s="92" t="s">
        <v>1324</v>
      </c>
      <c r="C1587" s="92">
        <v>721027</v>
      </c>
      <c r="D1587" s="92" t="s">
        <v>5520</v>
      </c>
      <c r="E1587" s="92" t="s">
        <v>117</v>
      </c>
      <c r="F1587" s="92" t="s">
        <v>8080</v>
      </c>
      <c r="G1587" s="92">
        <v>1</v>
      </c>
      <c r="H1587" s="104">
        <v>2818.1</v>
      </c>
      <c r="I1587" s="95">
        <v>0.15</v>
      </c>
      <c r="J1587" s="110">
        <f t="shared" si="26"/>
        <v>2395.3849999999998</v>
      </c>
    </row>
    <row r="1588" spans="1:10" ht="15.75" x14ac:dyDescent="0.25">
      <c r="A1588" s="92">
        <v>1584</v>
      </c>
      <c r="B1588" s="92" t="s">
        <v>1324</v>
      </c>
      <c r="C1588" s="92">
        <v>721027</v>
      </c>
      <c r="D1588" s="92" t="s">
        <v>5520</v>
      </c>
      <c r="E1588" s="92" t="s">
        <v>117</v>
      </c>
      <c r="F1588" s="92" t="s">
        <v>8080</v>
      </c>
      <c r="G1588" s="92">
        <v>1</v>
      </c>
      <c r="H1588" s="104">
        <v>2818.1</v>
      </c>
      <c r="I1588" s="95">
        <v>0.15</v>
      </c>
      <c r="J1588" s="110">
        <f t="shared" si="26"/>
        <v>2395.3849999999998</v>
      </c>
    </row>
    <row r="1589" spans="1:10" ht="15.75" x14ac:dyDescent="0.25">
      <c r="A1589" s="92">
        <v>1585</v>
      </c>
      <c r="B1589" s="92" t="s">
        <v>1324</v>
      </c>
      <c r="C1589" s="92">
        <v>721028</v>
      </c>
      <c r="D1589" s="92" t="s">
        <v>5521</v>
      </c>
      <c r="E1589" s="92" t="s">
        <v>117</v>
      </c>
      <c r="F1589" s="92" t="s">
        <v>8080</v>
      </c>
      <c r="G1589" s="92">
        <v>1</v>
      </c>
      <c r="H1589" s="104">
        <v>296.64</v>
      </c>
      <c r="I1589" s="95">
        <v>0.15</v>
      </c>
      <c r="J1589" s="110">
        <f t="shared" si="26"/>
        <v>252.14399999999998</v>
      </c>
    </row>
    <row r="1590" spans="1:10" ht="15.75" x14ac:dyDescent="0.25">
      <c r="A1590" s="92">
        <v>1586</v>
      </c>
      <c r="B1590" s="92" t="s">
        <v>1324</v>
      </c>
      <c r="C1590" s="92">
        <v>721028</v>
      </c>
      <c r="D1590" s="92" t="s">
        <v>5521</v>
      </c>
      <c r="E1590" s="92" t="s">
        <v>117</v>
      </c>
      <c r="F1590" s="92" t="s">
        <v>8080</v>
      </c>
      <c r="G1590" s="92">
        <v>1</v>
      </c>
      <c r="H1590" s="104">
        <v>296.64</v>
      </c>
      <c r="I1590" s="95">
        <v>0.15</v>
      </c>
      <c r="J1590" s="110">
        <f t="shared" si="26"/>
        <v>252.14399999999998</v>
      </c>
    </row>
    <row r="1591" spans="1:10" ht="15.75" x14ac:dyDescent="0.25">
      <c r="A1591" s="92">
        <v>1587</v>
      </c>
      <c r="B1591" s="92" t="s">
        <v>1324</v>
      </c>
      <c r="C1591" s="92">
        <v>721028</v>
      </c>
      <c r="D1591" s="92" t="s">
        <v>5521</v>
      </c>
      <c r="E1591" s="92" t="s">
        <v>117</v>
      </c>
      <c r="F1591" s="92" t="s">
        <v>8080</v>
      </c>
      <c r="G1591" s="92">
        <v>1</v>
      </c>
      <c r="H1591" s="104">
        <v>296.64</v>
      </c>
      <c r="I1591" s="95">
        <v>0.15</v>
      </c>
      <c r="J1591" s="110">
        <f t="shared" si="26"/>
        <v>252.14399999999998</v>
      </c>
    </row>
    <row r="1592" spans="1:10" ht="15.75" x14ac:dyDescent="0.25">
      <c r="A1592" s="92">
        <v>1588</v>
      </c>
      <c r="B1592" s="92" t="s">
        <v>1324</v>
      </c>
      <c r="C1592" s="92">
        <v>721028</v>
      </c>
      <c r="D1592" s="92" t="s">
        <v>5521</v>
      </c>
      <c r="E1592" s="92" t="s">
        <v>117</v>
      </c>
      <c r="F1592" s="92" t="s">
        <v>8080</v>
      </c>
      <c r="G1592" s="92">
        <v>1</v>
      </c>
      <c r="H1592" s="104">
        <v>296.64</v>
      </c>
      <c r="I1592" s="95">
        <v>0.15</v>
      </c>
      <c r="J1592" s="110">
        <f t="shared" si="26"/>
        <v>252.14399999999998</v>
      </c>
    </row>
    <row r="1593" spans="1:10" ht="15.75" x14ac:dyDescent="0.25">
      <c r="A1593" s="92">
        <v>1589</v>
      </c>
      <c r="B1593" s="92" t="s">
        <v>1324</v>
      </c>
      <c r="C1593" s="92">
        <v>721028</v>
      </c>
      <c r="D1593" s="92" t="s">
        <v>5521</v>
      </c>
      <c r="E1593" s="92" t="s">
        <v>117</v>
      </c>
      <c r="F1593" s="92" t="s">
        <v>8080</v>
      </c>
      <c r="G1593" s="92">
        <v>1</v>
      </c>
      <c r="H1593" s="104">
        <v>296.64</v>
      </c>
      <c r="I1593" s="95">
        <v>0.15</v>
      </c>
      <c r="J1593" s="110">
        <f t="shared" si="26"/>
        <v>252.14399999999998</v>
      </c>
    </row>
    <row r="1594" spans="1:10" ht="31.5" x14ac:dyDescent="0.25">
      <c r="A1594" s="92">
        <v>1590</v>
      </c>
      <c r="B1594" s="92" t="s">
        <v>1324</v>
      </c>
      <c r="C1594" s="92">
        <v>721029</v>
      </c>
      <c r="D1594" s="92" t="s">
        <v>5522</v>
      </c>
      <c r="E1594" s="92" t="s">
        <v>117</v>
      </c>
      <c r="F1594" s="92" t="s">
        <v>8080</v>
      </c>
      <c r="G1594" s="92">
        <v>1</v>
      </c>
      <c r="H1594" s="104">
        <v>336</v>
      </c>
      <c r="I1594" s="95">
        <v>0.15</v>
      </c>
      <c r="J1594" s="110">
        <f t="shared" si="26"/>
        <v>285.59999999999997</v>
      </c>
    </row>
    <row r="1595" spans="1:10" ht="31.5" x14ac:dyDescent="0.25">
      <c r="A1595" s="92">
        <v>1591</v>
      </c>
      <c r="B1595" s="92" t="s">
        <v>1324</v>
      </c>
      <c r="C1595" s="92">
        <v>721029</v>
      </c>
      <c r="D1595" s="92" t="s">
        <v>5522</v>
      </c>
      <c r="E1595" s="92" t="s">
        <v>117</v>
      </c>
      <c r="F1595" s="92" t="s">
        <v>8080</v>
      </c>
      <c r="G1595" s="92">
        <v>1</v>
      </c>
      <c r="H1595" s="104">
        <v>336</v>
      </c>
      <c r="I1595" s="95">
        <v>0.15</v>
      </c>
      <c r="J1595" s="110">
        <f t="shared" si="26"/>
        <v>285.59999999999997</v>
      </c>
    </row>
    <row r="1596" spans="1:10" ht="31.5" x14ac:dyDescent="0.25">
      <c r="A1596" s="92">
        <v>1592</v>
      </c>
      <c r="B1596" s="92" t="s">
        <v>1324</v>
      </c>
      <c r="C1596" s="92">
        <v>721029</v>
      </c>
      <c r="D1596" s="92" t="s">
        <v>5522</v>
      </c>
      <c r="E1596" s="92" t="s">
        <v>117</v>
      </c>
      <c r="F1596" s="92" t="s">
        <v>8080</v>
      </c>
      <c r="G1596" s="92">
        <v>1</v>
      </c>
      <c r="H1596" s="104">
        <v>336</v>
      </c>
      <c r="I1596" s="95">
        <v>0.15</v>
      </c>
      <c r="J1596" s="110">
        <f t="shared" si="26"/>
        <v>285.59999999999997</v>
      </c>
    </row>
    <row r="1597" spans="1:10" ht="31.5" x14ac:dyDescent="0.25">
      <c r="A1597" s="92">
        <v>1593</v>
      </c>
      <c r="B1597" s="92" t="s">
        <v>1324</v>
      </c>
      <c r="C1597" s="92">
        <v>721029</v>
      </c>
      <c r="D1597" s="92" t="s">
        <v>5522</v>
      </c>
      <c r="E1597" s="92" t="s">
        <v>117</v>
      </c>
      <c r="F1597" s="92" t="s">
        <v>8080</v>
      </c>
      <c r="G1597" s="92">
        <v>1</v>
      </c>
      <c r="H1597" s="104">
        <v>336</v>
      </c>
      <c r="I1597" s="95">
        <v>0.15</v>
      </c>
      <c r="J1597" s="110">
        <f t="shared" si="26"/>
        <v>285.59999999999997</v>
      </c>
    </row>
    <row r="1598" spans="1:10" ht="31.5" x14ac:dyDescent="0.25">
      <c r="A1598" s="92">
        <v>1594</v>
      </c>
      <c r="B1598" s="92" t="s">
        <v>1324</v>
      </c>
      <c r="C1598" s="92">
        <v>721029</v>
      </c>
      <c r="D1598" s="92" t="s">
        <v>5522</v>
      </c>
      <c r="E1598" s="92" t="s">
        <v>117</v>
      </c>
      <c r="F1598" s="92" t="s">
        <v>8080</v>
      </c>
      <c r="G1598" s="92">
        <v>1</v>
      </c>
      <c r="H1598" s="104">
        <v>336</v>
      </c>
      <c r="I1598" s="95">
        <v>0.15</v>
      </c>
      <c r="J1598" s="110">
        <f t="shared" si="26"/>
        <v>285.59999999999997</v>
      </c>
    </row>
    <row r="1599" spans="1:10" ht="31.5" x14ac:dyDescent="0.25">
      <c r="A1599" s="92">
        <v>1595</v>
      </c>
      <c r="B1599" s="92" t="s">
        <v>1324</v>
      </c>
      <c r="C1599" s="92">
        <v>721029</v>
      </c>
      <c r="D1599" s="92" t="s">
        <v>5522</v>
      </c>
      <c r="E1599" s="92" t="s">
        <v>117</v>
      </c>
      <c r="F1599" s="92" t="s">
        <v>8080</v>
      </c>
      <c r="G1599" s="92">
        <v>1</v>
      </c>
      <c r="H1599" s="104">
        <v>336</v>
      </c>
      <c r="I1599" s="95">
        <v>0.15</v>
      </c>
      <c r="J1599" s="110">
        <f t="shared" si="26"/>
        <v>285.59999999999997</v>
      </c>
    </row>
    <row r="1600" spans="1:10" ht="31.5" x14ac:dyDescent="0.25">
      <c r="A1600" s="92">
        <v>1596</v>
      </c>
      <c r="B1600" s="92" t="s">
        <v>1324</v>
      </c>
      <c r="C1600" s="92">
        <v>721029</v>
      </c>
      <c r="D1600" s="92" t="s">
        <v>5522</v>
      </c>
      <c r="E1600" s="92" t="s">
        <v>117</v>
      </c>
      <c r="F1600" s="92" t="s">
        <v>8080</v>
      </c>
      <c r="G1600" s="92">
        <v>1</v>
      </c>
      <c r="H1600" s="104">
        <v>336</v>
      </c>
      <c r="I1600" s="95">
        <v>0.15</v>
      </c>
      <c r="J1600" s="110">
        <f t="shared" si="26"/>
        <v>285.59999999999997</v>
      </c>
    </row>
    <row r="1601" spans="1:10" ht="31.5" x14ac:dyDescent="0.25">
      <c r="A1601" s="92">
        <v>1597</v>
      </c>
      <c r="B1601" s="92" t="s">
        <v>1324</v>
      </c>
      <c r="C1601" s="92">
        <v>721029</v>
      </c>
      <c r="D1601" s="92" t="s">
        <v>5522</v>
      </c>
      <c r="E1601" s="92" t="s">
        <v>117</v>
      </c>
      <c r="F1601" s="92" t="s">
        <v>8080</v>
      </c>
      <c r="G1601" s="92">
        <v>1</v>
      </c>
      <c r="H1601" s="104">
        <v>336</v>
      </c>
      <c r="I1601" s="95">
        <v>0.15</v>
      </c>
      <c r="J1601" s="110">
        <f t="shared" si="26"/>
        <v>285.59999999999997</v>
      </c>
    </row>
    <row r="1602" spans="1:10" ht="31.5" x14ac:dyDescent="0.25">
      <c r="A1602" s="92">
        <v>1598</v>
      </c>
      <c r="B1602" s="92" t="s">
        <v>1324</v>
      </c>
      <c r="C1602" s="92">
        <v>721029</v>
      </c>
      <c r="D1602" s="92" t="s">
        <v>5522</v>
      </c>
      <c r="E1602" s="92" t="s">
        <v>117</v>
      </c>
      <c r="F1602" s="92" t="s">
        <v>8080</v>
      </c>
      <c r="G1602" s="92">
        <v>1</v>
      </c>
      <c r="H1602" s="104">
        <v>336</v>
      </c>
      <c r="I1602" s="95">
        <v>0.15</v>
      </c>
      <c r="J1602" s="110">
        <f t="shared" si="26"/>
        <v>285.59999999999997</v>
      </c>
    </row>
    <row r="1603" spans="1:10" ht="15.75" x14ac:dyDescent="0.25">
      <c r="A1603" s="92">
        <v>1599</v>
      </c>
      <c r="B1603" s="92" t="s">
        <v>1324</v>
      </c>
      <c r="C1603" s="92">
        <v>721030</v>
      </c>
      <c r="D1603" s="92" t="s">
        <v>5523</v>
      </c>
      <c r="E1603" s="92" t="s">
        <v>117</v>
      </c>
      <c r="F1603" s="92" t="s">
        <v>8080</v>
      </c>
      <c r="G1603" s="92">
        <v>1</v>
      </c>
      <c r="H1603" s="104">
        <v>741.6</v>
      </c>
      <c r="I1603" s="95">
        <v>0.15</v>
      </c>
      <c r="J1603" s="110">
        <f t="shared" si="26"/>
        <v>630.36</v>
      </c>
    </row>
    <row r="1604" spans="1:10" ht="15.75" x14ac:dyDescent="0.25">
      <c r="A1604" s="92">
        <v>1600</v>
      </c>
      <c r="B1604" s="92" t="s">
        <v>1324</v>
      </c>
      <c r="C1604" s="92">
        <v>721030</v>
      </c>
      <c r="D1604" s="92" t="s">
        <v>5523</v>
      </c>
      <c r="E1604" s="92" t="s">
        <v>117</v>
      </c>
      <c r="F1604" s="92" t="s">
        <v>8080</v>
      </c>
      <c r="G1604" s="92">
        <v>1</v>
      </c>
      <c r="H1604" s="104">
        <v>741.6</v>
      </c>
      <c r="I1604" s="95">
        <v>0.15</v>
      </c>
      <c r="J1604" s="110">
        <f t="shared" si="26"/>
        <v>630.36</v>
      </c>
    </row>
    <row r="1605" spans="1:10" ht="15.75" x14ac:dyDescent="0.25">
      <c r="A1605" s="92">
        <v>1601</v>
      </c>
      <c r="B1605" s="92" t="s">
        <v>1324</v>
      </c>
      <c r="C1605" s="92">
        <v>721030</v>
      </c>
      <c r="D1605" s="92" t="s">
        <v>5523</v>
      </c>
      <c r="E1605" s="92" t="s">
        <v>117</v>
      </c>
      <c r="F1605" s="92" t="s">
        <v>8080</v>
      </c>
      <c r="G1605" s="92">
        <v>1</v>
      </c>
      <c r="H1605" s="104">
        <v>741.6</v>
      </c>
      <c r="I1605" s="95">
        <v>0.15</v>
      </c>
      <c r="J1605" s="110">
        <f t="shared" si="26"/>
        <v>630.36</v>
      </c>
    </row>
    <row r="1606" spans="1:10" ht="15.75" x14ac:dyDescent="0.25">
      <c r="A1606" s="92">
        <v>1602</v>
      </c>
      <c r="B1606" s="92" t="s">
        <v>1324</v>
      </c>
      <c r="C1606" s="92">
        <v>721030</v>
      </c>
      <c r="D1606" s="92" t="s">
        <v>5523</v>
      </c>
      <c r="E1606" s="92" t="s">
        <v>117</v>
      </c>
      <c r="F1606" s="92" t="s">
        <v>8080</v>
      </c>
      <c r="G1606" s="92">
        <v>1</v>
      </c>
      <c r="H1606" s="104">
        <v>741.6</v>
      </c>
      <c r="I1606" s="95">
        <v>0.15</v>
      </c>
      <c r="J1606" s="110">
        <f t="shared" si="26"/>
        <v>630.36</v>
      </c>
    </row>
    <row r="1607" spans="1:10" ht="15.75" x14ac:dyDescent="0.25">
      <c r="A1607" s="92">
        <v>1603</v>
      </c>
      <c r="B1607" s="92" t="s">
        <v>1324</v>
      </c>
      <c r="C1607" s="92">
        <v>721030</v>
      </c>
      <c r="D1607" s="92" t="s">
        <v>5523</v>
      </c>
      <c r="E1607" s="92" t="s">
        <v>117</v>
      </c>
      <c r="F1607" s="92" t="s">
        <v>8080</v>
      </c>
      <c r="G1607" s="92">
        <v>1</v>
      </c>
      <c r="H1607" s="104">
        <v>741.6</v>
      </c>
      <c r="I1607" s="95">
        <v>0.15</v>
      </c>
      <c r="J1607" s="110">
        <f t="shared" si="26"/>
        <v>630.36</v>
      </c>
    </row>
    <row r="1608" spans="1:10" ht="15.75" x14ac:dyDescent="0.25">
      <c r="A1608" s="92">
        <v>1604</v>
      </c>
      <c r="B1608" s="92" t="s">
        <v>1324</v>
      </c>
      <c r="C1608" s="92">
        <v>721030</v>
      </c>
      <c r="D1608" s="92" t="s">
        <v>5523</v>
      </c>
      <c r="E1608" s="92" t="s">
        <v>117</v>
      </c>
      <c r="F1608" s="92" t="s">
        <v>8080</v>
      </c>
      <c r="G1608" s="92">
        <v>1</v>
      </c>
      <c r="H1608" s="104">
        <v>741.6</v>
      </c>
      <c r="I1608" s="95">
        <v>0.15</v>
      </c>
      <c r="J1608" s="110">
        <f t="shared" si="26"/>
        <v>630.36</v>
      </c>
    </row>
    <row r="1609" spans="1:10" ht="15.75" x14ac:dyDescent="0.25">
      <c r="A1609" s="92">
        <v>1605</v>
      </c>
      <c r="B1609" s="92" t="s">
        <v>1324</v>
      </c>
      <c r="C1609" s="92">
        <v>721030</v>
      </c>
      <c r="D1609" s="92" t="s">
        <v>5523</v>
      </c>
      <c r="E1609" s="92" t="s">
        <v>117</v>
      </c>
      <c r="F1609" s="92" t="s">
        <v>8080</v>
      </c>
      <c r="G1609" s="92">
        <v>1</v>
      </c>
      <c r="H1609" s="104">
        <v>741.6</v>
      </c>
      <c r="I1609" s="95">
        <v>0.15</v>
      </c>
      <c r="J1609" s="110">
        <f t="shared" si="26"/>
        <v>630.36</v>
      </c>
    </row>
    <row r="1610" spans="1:10" ht="15.75" x14ac:dyDescent="0.25">
      <c r="A1610" s="92">
        <v>1606</v>
      </c>
      <c r="B1610" s="92" t="s">
        <v>1324</v>
      </c>
      <c r="C1610" s="92">
        <v>721030</v>
      </c>
      <c r="D1610" s="92" t="s">
        <v>5523</v>
      </c>
      <c r="E1610" s="92" t="s">
        <v>117</v>
      </c>
      <c r="F1610" s="92" t="s">
        <v>8080</v>
      </c>
      <c r="G1610" s="92">
        <v>1</v>
      </c>
      <c r="H1610" s="104">
        <v>741.6</v>
      </c>
      <c r="I1610" s="95">
        <v>0.15</v>
      </c>
      <c r="J1610" s="110">
        <f t="shared" si="26"/>
        <v>630.36</v>
      </c>
    </row>
    <row r="1611" spans="1:10" ht="15.75" x14ac:dyDescent="0.25">
      <c r="A1611" s="92">
        <v>1607</v>
      </c>
      <c r="B1611" s="92" t="s">
        <v>1324</v>
      </c>
      <c r="C1611" s="92">
        <v>721030</v>
      </c>
      <c r="D1611" s="92" t="s">
        <v>5523</v>
      </c>
      <c r="E1611" s="92" t="s">
        <v>117</v>
      </c>
      <c r="F1611" s="92" t="s">
        <v>8080</v>
      </c>
      <c r="G1611" s="92">
        <v>1</v>
      </c>
      <c r="H1611" s="104">
        <v>741.6</v>
      </c>
      <c r="I1611" s="95">
        <v>0.15</v>
      </c>
      <c r="J1611" s="110">
        <f t="shared" si="26"/>
        <v>630.36</v>
      </c>
    </row>
    <row r="1612" spans="1:10" ht="15.75" x14ac:dyDescent="0.25">
      <c r="A1612" s="92">
        <v>1608</v>
      </c>
      <c r="B1612" s="92" t="s">
        <v>1324</v>
      </c>
      <c r="C1612" s="92">
        <v>721030</v>
      </c>
      <c r="D1612" s="92" t="s">
        <v>5523</v>
      </c>
      <c r="E1612" s="92" t="s">
        <v>117</v>
      </c>
      <c r="F1612" s="92" t="s">
        <v>8080</v>
      </c>
      <c r="G1612" s="92">
        <v>1</v>
      </c>
      <c r="H1612" s="104">
        <v>741.6</v>
      </c>
      <c r="I1612" s="95">
        <v>0.15</v>
      </c>
      <c r="J1612" s="110">
        <f t="shared" si="26"/>
        <v>630.36</v>
      </c>
    </row>
    <row r="1613" spans="1:10" ht="15.75" x14ac:dyDescent="0.25">
      <c r="A1613" s="92">
        <v>1609</v>
      </c>
      <c r="B1613" s="92" t="s">
        <v>1324</v>
      </c>
      <c r="C1613" s="92">
        <v>721030</v>
      </c>
      <c r="D1613" s="92" t="s">
        <v>5523</v>
      </c>
      <c r="E1613" s="92" t="s">
        <v>117</v>
      </c>
      <c r="F1613" s="92" t="s">
        <v>8080</v>
      </c>
      <c r="G1613" s="92">
        <v>1</v>
      </c>
      <c r="H1613" s="104">
        <v>741.6</v>
      </c>
      <c r="I1613" s="95">
        <v>0.15</v>
      </c>
      <c r="J1613" s="110">
        <f t="shared" si="26"/>
        <v>630.36</v>
      </c>
    </row>
    <row r="1614" spans="1:10" ht="15.75" x14ac:dyDescent="0.25">
      <c r="A1614" s="92">
        <v>1610</v>
      </c>
      <c r="B1614" s="92" t="s">
        <v>1324</v>
      </c>
      <c r="C1614" s="92">
        <v>721030</v>
      </c>
      <c r="D1614" s="92" t="s">
        <v>5523</v>
      </c>
      <c r="E1614" s="92" t="s">
        <v>117</v>
      </c>
      <c r="F1614" s="92" t="s">
        <v>8080</v>
      </c>
      <c r="G1614" s="92">
        <v>1</v>
      </c>
      <c r="H1614" s="104">
        <v>741.6</v>
      </c>
      <c r="I1614" s="95">
        <v>0.15</v>
      </c>
      <c r="J1614" s="110">
        <f t="shared" si="26"/>
        <v>630.36</v>
      </c>
    </row>
    <row r="1615" spans="1:10" ht="15.75" x14ac:dyDescent="0.25">
      <c r="A1615" s="92">
        <v>1611</v>
      </c>
      <c r="B1615" s="92" t="s">
        <v>1324</v>
      </c>
      <c r="C1615" s="92">
        <v>721030</v>
      </c>
      <c r="D1615" s="92" t="s">
        <v>5523</v>
      </c>
      <c r="E1615" s="92" t="s">
        <v>117</v>
      </c>
      <c r="F1615" s="92" t="s">
        <v>8080</v>
      </c>
      <c r="G1615" s="92">
        <v>1</v>
      </c>
      <c r="H1615" s="104">
        <v>741.6</v>
      </c>
      <c r="I1615" s="95">
        <v>0.15</v>
      </c>
      <c r="J1615" s="110">
        <f t="shared" si="26"/>
        <v>630.36</v>
      </c>
    </row>
    <row r="1616" spans="1:10" ht="15.75" x14ac:dyDescent="0.25">
      <c r="A1616" s="92">
        <v>1612</v>
      </c>
      <c r="B1616" s="92" t="s">
        <v>1324</v>
      </c>
      <c r="C1616" s="92">
        <v>721030</v>
      </c>
      <c r="D1616" s="92" t="s">
        <v>5523</v>
      </c>
      <c r="E1616" s="92" t="s">
        <v>117</v>
      </c>
      <c r="F1616" s="92" t="s">
        <v>8080</v>
      </c>
      <c r="G1616" s="92">
        <v>1</v>
      </c>
      <c r="H1616" s="104">
        <v>741.6</v>
      </c>
      <c r="I1616" s="95">
        <v>0.15</v>
      </c>
      <c r="J1616" s="110">
        <f t="shared" si="26"/>
        <v>630.36</v>
      </c>
    </row>
    <row r="1617" spans="1:10" ht="15.75" x14ac:dyDescent="0.25">
      <c r="A1617" s="92">
        <v>1613</v>
      </c>
      <c r="B1617" s="92" t="s">
        <v>1324</v>
      </c>
      <c r="C1617" s="92">
        <v>721030</v>
      </c>
      <c r="D1617" s="92" t="s">
        <v>5523</v>
      </c>
      <c r="E1617" s="92" t="s">
        <v>117</v>
      </c>
      <c r="F1617" s="92" t="s">
        <v>8080</v>
      </c>
      <c r="G1617" s="92">
        <v>1</v>
      </c>
      <c r="H1617" s="104">
        <v>741.6</v>
      </c>
      <c r="I1617" s="95">
        <v>0.15</v>
      </c>
      <c r="J1617" s="110">
        <f t="shared" si="26"/>
        <v>630.36</v>
      </c>
    </row>
    <row r="1618" spans="1:10" ht="15.75" x14ac:dyDescent="0.25">
      <c r="A1618" s="92">
        <v>1614</v>
      </c>
      <c r="B1618" s="92" t="s">
        <v>1324</v>
      </c>
      <c r="C1618" s="92">
        <v>721031</v>
      </c>
      <c r="D1618" s="92" t="s">
        <v>5524</v>
      </c>
      <c r="E1618" s="92" t="s">
        <v>117</v>
      </c>
      <c r="F1618" s="92" t="s">
        <v>8080</v>
      </c>
      <c r="G1618" s="92">
        <v>1</v>
      </c>
      <c r="H1618" s="104">
        <v>741.6</v>
      </c>
      <c r="I1618" s="95">
        <v>0.15</v>
      </c>
      <c r="J1618" s="110">
        <f t="shared" si="26"/>
        <v>630.36</v>
      </c>
    </row>
    <row r="1619" spans="1:10" ht="15.75" x14ac:dyDescent="0.25">
      <c r="A1619" s="92">
        <v>1615</v>
      </c>
      <c r="B1619" s="92" t="s">
        <v>1324</v>
      </c>
      <c r="C1619" s="92">
        <v>721031</v>
      </c>
      <c r="D1619" s="92" t="s">
        <v>5524</v>
      </c>
      <c r="E1619" s="92" t="s">
        <v>117</v>
      </c>
      <c r="F1619" s="92" t="s">
        <v>8080</v>
      </c>
      <c r="G1619" s="92">
        <v>1</v>
      </c>
      <c r="H1619" s="104">
        <v>741.6</v>
      </c>
      <c r="I1619" s="95">
        <v>0.15</v>
      </c>
      <c r="J1619" s="110">
        <f t="shared" si="26"/>
        <v>630.36</v>
      </c>
    </row>
    <row r="1620" spans="1:10" ht="15.75" x14ac:dyDescent="0.25">
      <c r="A1620" s="92">
        <v>1616</v>
      </c>
      <c r="B1620" s="92" t="s">
        <v>1324</v>
      </c>
      <c r="C1620" s="92">
        <v>721031</v>
      </c>
      <c r="D1620" s="92" t="s">
        <v>5524</v>
      </c>
      <c r="E1620" s="92" t="s">
        <v>117</v>
      </c>
      <c r="F1620" s="92" t="s">
        <v>8080</v>
      </c>
      <c r="G1620" s="92">
        <v>1</v>
      </c>
      <c r="H1620" s="104">
        <v>741.6</v>
      </c>
      <c r="I1620" s="95">
        <v>0.15</v>
      </c>
      <c r="J1620" s="110">
        <f t="shared" si="26"/>
        <v>630.36</v>
      </c>
    </row>
    <row r="1621" spans="1:10" ht="15.75" x14ac:dyDescent="0.25">
      <c r="A1621" s="92">
        <v>1617</v>
      </c>
      <c r="B1621" s="92" t="s">
        <v>1324</v>
      </c>
      <c r="C1621" s="92">
        <v>721031</v>
      </c>
      <c r="D1621" s="92" t="s">
        <v>5524</v>
      </c>
      <c r="E1621" s="92" t="s">
        <v>117</v>
      </c>
      <c r="F1621" s="92" t="s">
        <v>8080</v>
      </c>
      <c r="G1621" s="92">
        <v>1</v>
      </c>
      <c r="H1621" s="104">
        <v>741.6</v>
      </c>
      <c r="I1621" s="95">
        <v>0.15</v>
      </c>
      <c r="J1621" s="110">
        <f t="shared" si="26"/>
        <v>630.36</v>
      </c>
    </row>
    <row r="1622" spans="1:10" ht="15.75" x14ac:dyDescent="0.25">
      <c r="A1622" s="92">
        <v>1618</v>
      </c>
      <c r="B1622" s="92" t="s">
        <v>1324</v>
      </c>
      <c r="C1622" s="92">
        <v>721031</v>
      </c>
      <c r="D1622" s="92" t="s">
        <v>5524</v>
      </c>
      <c r="E1622" s="92" t="s">
        <v>117</v>
      </c>
      <c r="F1622" s="92" t="s">
        <v>8080</v>
      </c>
      <c r="G1622" s="92">
        <v>1</v>
      </c>
      <c r="H1622" s="104">
        <v>741.6</v>
      </c>
      <c r="I1622" s="95">
        <v>0.15</v>
      </c>
      <c r="J1622" s="110">
        <f t="shared" si="26"/>
        <v>630.36</v>
      </c>
    </row>
    <row r="1623" spans="1:10" ht="15.75" x14ac:dyDescent="0.25">
      <c r="A1623" s="92">
        <v>1619</v>
      </c>
      <c r="B1623" s="92" t="s">
        <v>1324</v>
      </c>
      <c r="C1623" s="92">
        <v>721031</v>
      </c>
      <c r="D1623" s="92" t="s">
        <v>5524</v>
      </c>
      <c r="E1623" s="92" t="s">
        <v>117</v>
      </c>
      <c r="F1623" s="92" t="s">
        <v>8080</v>
      </c>
      <c r="G1623" s="92">
        <v>1</v>
      </c>
      <c r="H1623" s="104">
        <v>741.6</v>
      </c>
      <c r="I1623" s="95">
        <v>0.15</v>
      </c>
      <c r="J1623" s="110">
        <f t="shared" si="26"/>
        <v>630.36</v>
      </c>
    </row>
    <row r="1624" spans="1:10" ht="15.75" x14ac:dyDescent="0.25">
      <c r="A1624" s="92">
        <v>1620</v>
      </c>
      <c r="B1624" s="92" t="s">
        <v>1324</v>
      </c>
      <c r="C1624" s="92">
        <v>721031</v>
      </c>
      <c r="D1624" s="92" t="s">
        <v>5524</v>
      </c>
      <c r="E1624" s="92" t="s">
        <v>117</v>
      </c>
      <c r="F1624" s="92" t="s">
        <v>8080</v>
      </c>
      <c r="G1624" s="92">
        <v>1</v>
      </c>
      <c r="H1624" s="104">
        <v>741.6</v>
      </c>
      <c r="I1624" s="95">
        <v>0.15</v>
      </c>
      <c r="J1624" s="110">
        <f t="shared" si="26"/>
        <v>630.36</v>
      </c>
    </row>
    <row r="1625" spans="1:10" ht="15.75" x14ac:dyDescent="0.25">
      <c r="A1625" s="92">
        <v>1621</v>
      </c>
      <c r="B1625" s="92" t="s">
        <v>1324</v>
      </c>
      <c r="C1625" s="92">
        <v>721031</v>
      </c>
      <c r="D1625" s="92" t="s">
        <v>5524</v>
      </c>
      <c r="E1625" s="92" t="s">
        <v>117</v>
      </c>
      <c r="F1625" s="92" t="s">
        <v>8080</v>
      </c>
      <c r="G1625" s="92">
        <v>1</v>
      </c>
      <c r="H1625" s="104">
        <v>741.6</v>
      </c>
      <c r="I1625" s="95">
        <v>0.15</v>
      </c>
      <c r="J1625" s="110">
        <f t="shared" si="26"/>
        <v>630.36</v>
      </c>
    </row>
    <row r="1626" spans="1:10" ht="15.75" x14ac:dyDescent="0.25">
      <c r="A1626" s="92">
        <v>1622</v>
      </c>
      <c r="B1626" s="92" t="s">
        <v>1324</v>
      </c>
      <c r="C1626" s="92">
        <v>721031</v>
      </c>
      <c r="D1626" s="92" t="s">
        <v>5524</v>
      </c>
      <c r="E1626" s="92" t="s">
        <v>117</v>
      </c>
      <c r="F1626" s="92" t="s">
        <v>8080</v>
      </c>
      <c r="G1626" s="92">
        <v>1</v>
      </c>
      <c r="H1626" s="104">
        <v>741.6</v>
      </c>
      <c r="I1626" s="95">
        <v>0.15</v>
      </c>
      <c r="J1626" s="110">
        <f t="shared" si="26"/>
        <v>630.36</v>
      </c>
    </row>
    <row r="1627" spans="1:10" ht="15.75" x14ac:dyDescent="0.25">
      <c r="A1627" s="92">
        <v>1623</v>
      </c>
      <c r="B1627" s="92" t="s">
        <v>1324</v>
      </c>
      <c r="C1627" s="92">
        <v>721031</v>
      </c>
      <c r="D1627" s="92" t="s">
        <v>5524</v>
      </c>
      <c r="E1627" s="92" t="s">
        <v>117</v>
      </c>
      <c r="F1627" s="92" t="s">
        <v>8080</v>
      </c>
      <c r="G1627" s="92">
        <v>1</v>
      </c>
      <c r="H1627" s="104">
        <v>741.6</v>
      </c>
      <c r="I1627" s="95">
        <v>0.15</v>
      </c>
      <c r="J1627" s="110">
        <f t="shared" si="26"/>
        <v>630.36</v>
      </c>
    </row>
    <row r="1628" spans="1:10" ht="15.75" x14ac:dyDescent="0.25">
      <c r="A1628" s="92">
        <v>1624</v>
      </c>
      <c r="B1628" s="92" t="s">
        <v>1324</v>
      </c>
      <c r="C1628" s="92">
        <v>721031</v>
      </c>
      <c r="D1628" s="92" t="s">
        <v>5524</v>
      </c>
      <c r="E1628" s="92" t="s">
        <v>117</v>
      </c>
      <c r="F1628" s="92" t="s">
        <v>8080</v>
      </c>
      <c r="G1628" s="92">
        <v>1</v>
      </c>
      <c r="H1628" s="104">
        <v>741.6</v>
      </c>
      <c r="I1628" s="95">
        <v>0.15</v>
      </c>
      <c r="J1628" s="110">
        <f t="shared" si="26"/>
        <v>630.36</v>
      </c>
    </row>
    <row r="1629" spans="1:10" ht="15.75" x14ac:dyDescent="0.25">
      <c r="A1629" s="92">
        <v>1625</v>
      </c>
      <c r="B1629" s="92" t="s">
        <v>1324</v>
      </c>
      <c r="C1629" s="92">
        <v>721031</v>
      </c>
      <c r="D1629" s="92" t="s">
        <v>5524</v>
      </c>
      <c r="E1629" s="92" t="s">
        <v>117</v>
      </c>
      <c r="F1629" s="92" t="s">
        <v>8080</v>
      </c>
      <c r="G1629" s="92">
        <v>1</v>
      </c>
      <c r="H1629" s="104">
        <v>741.6</v>
      </c>
      <c r="I1629" s="95">
        <v>0.15</v>
      </c>
      <c r="J1629" s="110">
        <f t="shared" si="26"/>
        <v>630.36</v>
      </c>
    </row>
    <row r="1630" spans="1:10" ht="15.75" x14ac:dyDescent="0.25">
      <c r="A1630" s="92">
        <v>1626</v>
      </c>
      <c r="B1630" s="92" t="s">
        <v>1324</v>
      </c>
      <c r="C1630" s="92">
        <v>721031</v>
      </c>
      <c r="D1630" s="92" t="s">
        <v>5524</v>
      </c>
      <c r="E1630" s="92" t="s">
        <v>117</v>
      </c>
      <c r="F1630" s="92" t="s">
        <v>8080</v>
      </c>
      <c r="G1630" s="92">
        <v>1</v>
      </c>
      <c r="H1630" s="104">
        <v>741.6</v>
      </c>
      <c r="I1630" s="95">
        <v>0.15</v>
      </c>
      <c r="J1630" s="110">
        <f t="shared" si="26"/>
        <v>630.36</v>
      </c>
    </row>
    <row r="1631" spans="1:10" ht="15.75" x14ac:dyDescent="0.25">
      <c r="A1631" s="92">
        <v>1627</v>
      </c>
      <c r="B1631" s="92" t="s">
        <v>1324</v>
      </c>
      <c r="C1631" s="92">
        <v>721031</v>
      </c>
      <c r="D1631" s="92" t="s">
        <v>5524</v>
      </c>
      <c r="E1631" s="92" t="s">
        <v>117</v>
      </c>
      <c r="F1631" s="92" t="s">
        <v>8080</v>
      </c>
      <c r="G1631" s="92">
        <v>1</v>
      </c>
      <c r="H1631" s="104">
        <v>741.6</v>
      </c>
      <c r="I1631" s="95">
        <v>0.15</v>
      </c>
      <c r="J1631" s="110">
        <f t="shared" si="26"/>
        <v>630.36</v>
      </c>
    </row>
    <row r="1632" spans="1:10" ht="15.75" x14ac:dyDescent="0.25">
      <c r="A1632" s="92">
        <v>1628</v>
      </c>
      <c r="B1632" s="92" t="s">
        <v>1324</v>
      </c>
      <c r="C1632" s="92">
        <v>721031</v>
      </c>
      <c r="D1632" s="92" t="s">
        <v>5524</v>
      </c>
      <c r="E1632" s="92" t="s">
        <v>117</v>
      </c>
      <c r="F1632" s="92" t="s">
        <v>8080</v>
      </c>
      <c r="G1632" s="92">
        <v>1</v>
      </c>
      <c r="H1632" s="104">
        <v>741.6</v>
      </c>
      <c r="I1632" s="95">
        <v>0.15</v>
      </c>
      <c r="J1632" s="110">
        <f t="shared" si="26"/>
        <v>630.36</v>
      </c>
    </row>
    <row r="1633" spans="1:10" ht="15.75" x14ac:dyDescent="0.25">
      <c r="A1633" s="92">
        <v>1629</v>
      </c>
      <c r="B1633" s="92" t="s">
        <v>1324</v>
      </c>
      <c r="C1633" s="92">
        <v>721032</v>
      </c>
      <c r="D1633" s="92" t="s">
        <v>5525</v>
      </c>
      <c r="E1633" s="92" t="s">
        <v>117</v>
      </c>
      <c r="F1633" s="92" t="s">
        <v>8080</v>
      </c>
      <c r="G1633" s="92">
        <v>1</v>
      </c>
      <c r="H1633" s="104">
        <v>741.6</v>
      </c>
      <c r="I1633" s="95">
        <v>0.15</v>
      </c>
      <c r="J1633" s="110">
        <f t="shared" si="26"/>
        <v>630.36</v>
      </c>
    </row>
    <row r="1634" spans="1:10" ht="15.75" x14ac:dyDescent="0.25">
      <c r="A1634" s="92">
        <v>1630</v>
      </c>
      <c r="B1634" s="92" t="s">
        <v>1324</v>
      </c>
      <c r="C1634" s="92">
        <v>721032</v>
      </c>
      <c r="D1634" s="92" t="s">
        <v>5525</v>
      </c>
      <c r="E1634" s="92" t="s">
        <v>117</v>
      </c>
      <c r="F1634" s="92" t="s">
        <v>8080</v>
      </c>
      <c r="G1634" s="92">
        <v>1</v>
      </c>
      <c r="H1634" s="104">
        <v>741.6</v>
      </c>
      <c r="I1634" s="95">
        <v>0.15</v>
      </c>
      <c r="J1634" s="110">
        <f t="shared" si="26"/>
        <v>630.36</v>
      </c>
    </row>
    <row r="1635" spans="1:10" ht="15.75" x14ac:dyDescent="0.25">
      <c r="A1635" s="92">
        <v>1631</v>
      </c>
      <c r="B1635" s="92" t="s">
        <v>1324</v>
      </c>
      <c r="C1635" s="92">
        <v>721032</v>
      </c>
      <c r="D1635" s="92" t="s">
        <v>5525</v>
      </c>
      <c r="E1635" s="92" t="s">
        <v>117</v>
      </c>
      <c r="F1635" s="92" t="s">
        <v>8080</v>
      </c>
      <c r="G1635" s="92">
        <v>1</v>
      </c>
      <c r="H1635" s="104">
        <v>741.6</v>
      </c>
      <c r="I1635" s="95">
        <v>0.15</v>
      </c>
      <c r="J1635" s="110">
        <f t="shared" si="26"/>
        <v>630.36</v>
      </c>
    </row>
    <row r="1636" spans="1:10" ht="15.75" x14ac:dyDescent="0.25">
      <c r="A1636" s="92">
        <v>1632</v>
      </c>
      <c r="B1636" s="92" t="s">
        <v>1324</v>
      </c>
      <c r="C1636" s="92">
        <v>721032</v>
      </c>
      <c r="D1636" s="92" t="s">
        <v>5525</v>
      </c>
      <c r="E1636" s="92" t="s">
        <v>117</v>
      </c>
      <c r="F1636" s="92" t="s">
        <v>8080</v>
      </c>
      <c r="G1636" s="92">
        <v>1</v>
      </c>
      <c r="H1636" s="104">
        <v>741.6</v>
      </c>
      <c r="I1636" s="95">
        <v>0.15</v>
      </c>
      <c r="J1636" s="110">
        <f t="shared" si="26"/>
        <v>630.36</v>
      </c>
    </row>
    <row r="1637" spans="1:10" ht="15.75" x14ac:dyDescent="0.25">
      <c r="A1637" s="92">
        <v>1633</v>
      </c>
      <c r="B1637" s="92" t="s">
        <v>1324</v>
      </c>
      <c r="C1637" s="92">
        <v>721032</v>
      </c>
      <c r="D1637" s="92" t="s">
        <v>5525</v>
      </c>
      <c r="E1637" s="92" t="s">
        <v>117</v>
      </c>
      <c r="F1637" s="92" t="s">
        <v>8080</v>
      </c>
      <c r="G1637" s="92">
        <v>1</v>
      </c>
      <c r="H1637" s="104">
        <v>741.6</v>
      </c>
      <c r="I1637" s="95">
        <v>0.15</v>
      </c>
      <c r="J1637" s="110">
        <f t="shared" si="26"/>
        <v>630.36</v>
      </c>
    </row>
    <row r="1638" spans="1:10" ht="15.75" x14ac:dyDescent="0.25">
      <c r="A1638" s="92">
        <v>1634</v>
      </c>
      <c r="B1638" s="92" t="s">
        <v>1324</v>
      </c>
      <c r="C1638" s="92">
        <v>721032</v>
      </c>
      <c r="D1638" s="92" t="s">
        <v>5525</v>
      </c>
      <c r="E1638" s="92" t="s">
        <v>117</v>
      </c>
      <c r="F1638" s="92" t="s">
        <v>8080</v>
      </c>
      <c r="G1638" s="92">
        <v>1</v>
      </c>
      <c r="H1638" s="104">
        <v>741.6</v>
      </c>
      <c r="I1638" s="95">
        <v>0.15</v>
      </c>
      <c r="J1638" s="110">
        <f t="shared" si="26"/>
        <v>630.36</v>
      </c>
    </row>
    <row r="1639" spans="1:10" ht="15.75" x14ac:dyDescent="0.25">
      <c r="A1639" s="92">
        <v>1635</v>
      </c>
      <c r="B1639" s="92" t="s">
        <v>1324</v>
      </c>
      <c r="C1639" s="92">
        <v>721032</v>
      </c>
      <c r="D1639" s="92" t="s">
        <v>5525</v>
      </c>
      <c r="E1639" s="92" t="s">
        <v>117</v>
      </c>
      <c r="F1639" s="92" t="s">
        <v>8080</v>
      </c>
      <c r="G1639" s="92">
        <v>1</v>
      </c>
      <c r="H1639" s="104">
        <v>741.6</v>
      </c>
      <c r="I1639" s="95">
        <v>0.15</v>
      </c>
      <c r="J1639" s="110">
        <f t="shared" si="26"/>
        <v>630.36</v>
      </c>
    </row>
    <row r="1640" spans="1:10" ht="15.75" x14ac:dyDescent="0.25">
      <c r="A1640" s="92">
        <v>1636</v>
      </c>
      <c r="B1640" s="92" t="s">
        <v>1324</v>
      </c>
      <c r="C1640" s="92">
        <v>721032</v>
      </c>
      <c r="D1640" s="92" t="s">
        <v>5525</v>
      </c>
      <c r="E1640" s="92" t="s">
        <v>117</v>
      </c>
      <c r="F1640" s="92" t="s">
        <v>8080</v>
      </c>
      <c r="G1640" s="92">
        <v>1</v>
      </c>
      <c r="H1640" s="104">
        <v>741.6</v>
      </c>
      <c r="I1640" s="95">
        <v>0.15</v>
      </c>
      <c r="J1640" s="110">
        <f t="shared" si="26"/>
        <v>630.36</v>
      </c>
    </row>
    <row r="1641" spans="1:10" ht="15.75" x14ac:dyDescent="0.25">
      <c r="A1641" s="92">
        <v>1637</v>
      </c>
      <c r="B1641" s="92" t="s">
        <v>1324</v>
      </c>
      <c r="C1641" s="92">
        <v>721032</v>
      </c>
      <c r="D1641" s="92" t="s">
        <v>5525</v>
      </c>
      <c r="E1641" s="92" t="s">
        <v>117</v>
      </c>
      <c r="F1641" s="92" t="s">
        <v>8080</v>
      </c>
      <c r="G1641" s="92">
        <v>1</v>
      </c>
      <c r="H1641" s="104">
        <v>741.6</v>
      </c>
      <c r="I1641" s="95">
        <v>0.15</v>
      </c>
      <c r="J1641" s="110">
        <f t="shared" si="26"/>
        <v>630.36</v>
      </c>
    </row>
    <row r="1642" spans="1:10" ht="15.75" x14ac:dyDescent="0.25">
      <c r="A1642" s="92">
        <v>1638</v>
      </c>
      <c r="B1642" s="92" t="s">
        <v>1324</v>
      </c>
      <c r="C1642" s="92">
        <v>721032</v>
      </c>
      <c r="D1642" s="92" t="s">
        <v>5525</v>
      </c>
      <c r="E1642" s="92" t="s">
        <v>117</v>
      </c>
      <c r="F1642" s="92" t="s">
        <v>8080</v>
      </c>
      <c r="G1642" s="92">
        <v>1</v>
      </c>
      <c r="H1642" s="104">
        <v>741.6</v>
      </c>
      <c r="I1642" s="95">
        <v>0.15</v>
      </c>
      <c r="J1642" s="110">
        <f t="shared" si="26"/>
        <v>630.36</v>
      </c>
    </row>
    <row r="1643" spans="1:10" ht="15.75" x14ac:dyDescent="0.25">
      <c r="A1643" s="92">
        <v>1639</v>
      </c>
      <c r="B1643" s="92" t="s">
        <v>1324</v>
      </c>
      <c r="C1643" s="92">
        <v>721032</v>
      </c>
      <c r="D1643" s="92" t="s">
        <v>5525</v>
      </c>
      <c r="E1643" s="92" t="s">
        <v>117</v>
      </c>
      <c r="F1643" s="92" t="s">
        <v>8080</v>
      </c>
      <c r="G1643" s="92">
        <v>1</v>
      </c>
      <c r="H1643" s="104">
        <v>741.6</v>
      </c>
      <c r="I1643" s="95">
        <v>0.15</v>
      </c>
      <c r="J1643" s="110">
        <f t="shared" si="26"/>
        <v>630.36</v>
      </c>
    </row>
    <row r="1644" spans="1:10" ht="15.75" x14ac:dyDescent="0.25">
      <c r="A1644" s="92">
        <v>1640</v>
      </c>
      <c r="B1644" s="92" t="s">
        <v>1324</v>
      </c>
      <c r="C1644" s="92">
        <v>721032</v>
      </c>
      <c r="D1644" s="92" t="s">
        <v>5525</v>
      </c>
      <c r="E1644" s="92" t="s">
        <v>117</v>
      </c>
      <c r="F1644" s="92" t="s">
        <v>8080</v>
      </c>
      <c r="G1644" s="92">
        <v>1</v>
      </c>
      <c r="H1644" s="104">
        <v>741.6</v>
      </c>
      <c r="I1644" s="95">
        <v>0.15</v>
      </c>
      <c r="J1644" s="110">
        <f t="shared" si="26"/>
        <v>630.36</v>
      </c>
    </row>
    <row r="1645" spans="1:10" ht="15.75" x14ac:dyDescent="0.25">
      <c r="A1645" s="92">
        <v>1641</v>
      </c>
      <c r="B1645" s="92" t="s">
        <v>1324</v>
      </c>
      <c r="C1645" s="92">
        <v>721032</v>
      </c>
      <c r="D1645" s="92" t="s">
        <v>5525</v>
      </c>
      <c r="E1645" s="92" t="s">
        <v>117</v>
      </c>
      <c r="F1645" s="92" t="s">
        <v>8080</v>
      </c>
      <c r="G1645" s="92">
        <v>1</v>
      </c>
      <c r="H1645" s="104">
        <v>741.6</v>
      </c>
      <c r="I1645" s="95">
        <v>0.15</v>
      </c>
      <c r="J1645" s="110">
        <f t="shared" si="26"/>
        <v>630.36</v>
      </c>
    </row>
    <row r="1646" spans="1:10" ht="15.75" x14ac:dyDescent="0.25">
      <c r="A1646" s="92">
        <v>1642</v>
      </c>
      <c r="B1646" s="92" t="s">
        <v>1324</v>
      </c>
      <c r="C1646" s="92">
        <v>721032</v>
      </c>
      <c r="D1646" s="92" t="s">
        <v>5525</v>
      </c>
      <c r="E1646" s="92" t="s">
        <v>117</v>
      </c>
      <c r="F1646" s="92" t="s">
        <v>8080</v>
      </c>
      <c r="G1646" s="92">
        <v>1</v>
      </c>
      <c r="H1646" s="104">
        <v>741.6</v>
      </c>
      <c r="I1646" s="95">
        <v>0.15</v>
      </c>
      <c r="J1646" s="110">
        <f t="shared" si="26"/>
        <v>630.36</v>
      </c>
    </row>
    <row r="1647" spans="1:10" ht="15.75" x14ac:dyDescent="0.25">
      <c r="A1647" s="92">
        <v>1643</v>
      </c>
      <c r="B1647" s="92" t="s">
        <v>1324</v>
      </c>
      <c r="C1647" s="92">
        <v>721032</v>
      </c>
      <c r="D1647" s="92" t="s">
        <v>5525</v>
      </c>
      <c r="E1647" s="92" t="s">
        <v>117</v>
      </c>
      <c r="F1647" s="92" t="s">
        <v>8080</v>
      </c>
      <c r="G1647" s="92">
        <v>1</v>
      </c>
      <c r="H1647" s="104">
        <v>741.6</v>
      </c>
      <c r="I1647" s="95">
        <v>0.15</v>
      </c>
      <c r="J1647" s="110">
        <f t="shared" si="26"/>
        <v>630.36</v>
      </c>
    </row>
    <row r="1648" spans="1:10" ht="15.75" x14ac:dyDescent="0.25">
      <c r="A1648" s="92">
        <v>1644</v>
      </c>
      <c r="B1648" s="92" t="s">
        <v>1324</v>
      </c>
      <c r="C1648" s="92">
        <v>721033</v>
      </c>
      <c r="D1648" s="92" t="s">
        <v>5526</v>
      </c>
      <c r="E1648" s="92" t="s">
        <v>117</v>
      </c>
      <c r="F1648" s="92" t="s">
        <v>8080</v>
      </c>
      <c r="G1648" s="92">
        <v>1</v>
      </c>
      <c r="H1648" s="104">
        <v>741.6</v>
      </c>
      <c r="I1648" s="95">
        <v>0.15</v>
      </c>
      <c r="J1648" s="110">
        <f t="shared" ref="J1648:J1711" si="27">H1648*(1-I1648)</f>
        <v>630.36</v>
      </c>
    </row>
    <row r="1649" spans="1:10" ht="15.75" x14ac:dyDescent="0.25">
      <c r="A1649" s="92">
        <v>1645</v>
      </c>
      <c r="B1649" s="92" t="s">
        <v>1324</v>
      </c>
      <c r="C1649" s="92">
        <v>721033</v>
      </c>
      <c r="D1649" s="92" t="s">
        <v>5526</v>
      </c>
      <c r="E1649" s="92" t="s">
        <v>117</v>
      </c>
      <c r="F1649" s="92" t="s">
        <v>8080</v>
      </c>
      <c r="G1649" s="92">
        <v>1</v>
      </c>
      <c r="H1649" s="104">
        <v>741.6</v>
      </c>
      <c r="I1649" s="95">
        <v>0.15</v>
      </c>
      <c r="J1649" s="110">
        <f t="shared" si="27"/>
        <v>630.36</v>
      </c>
    </row>
    <row r="1650" spans="1:10" ht="15.75" x14ac:dyDescent="0.25">
      <c r="A1650" s="92">
        <v>1646</v>
      </c>
      <c r="B1650" s="92" t="s">
        <v>1324</v>
      </c>
      <c r="C1650" s="92">
        <v>721033</v>
      </c>
      <c r="D1650" s="92" t="s">
        <v>5526</v>
      </c>
      <c r="E1650" s="92" t="s">
        <v>117</v>
      </c>
      <c r="F1650" s="92" t="s">
        <v>8080</v>
      </c>
      <c r="G1650" s="92">
        <v>1</v>
      </c>
      <c r="H1650" s="104">
        <v>741.6</v>
      </c>
      <c r="I1650" s="95">
        <v>0.15</v>
      </c>
      <c r="J1650" s="110">
        <f t="shared" si="27"/>
        <v>630.36</v>
      </c>
    </row>
    <row r="1651" spans="1:10" ht="15.75" x14ac:dyDescent="0.25">
      <c r="A1651" s="92">
        <v>1647</v>
      </c>
      <c r="B1651" s="92" t="s">
        <v>1324</v>
      </c>
      <c r="C1651" s="92">
        <v>721033</v>
      </c>
      <c r="D1651" s="92" t="s">
        <v>5526</v>
      </c>
      <c r="E1651" s="92" t="s">
        <v>117</v>
      </c>
      <c r="F1651" s="92" t="s">
        <v>8080</v>
      </c>
      <c r="G1651" s="92">
        <v>1</v>
      </c>
      <c r="H1651" s="104">
        <v>741.6</v>
      </c>
      <c r="I1651" s="95">
        <v>0.15</v>
      </c>
      <c r="J1651" s="110">
        <f t="shared" si="27"/>
        <v>630.36</v>
      </c>
    </row>
    <row r="1652" spans="1:10" ht="15.75" x14ac:dyDescent="0.25">
      <c r="A1652" s="92">
        <v>1648</v>
      </c>
      <c r="B1652" s="92" t="s">
        <v>1324</v>
      </c>
      <c r="C1652" s="92">
        <v>721033</v>
      </c>
      <c r="D1652" s="92" t="s">
        <v>5526</v>
      </c>
      <c r="E1652" s="92" t="s">
        <v>117</v>
      </c>
      <c r="F1652" s="92" t="s">
        <v>8080</v>
      </c>
      <c r="G1652" s="92">
        <v>1</v>
      </c>
      <c r="H1652" s="104">
        <v>741.6</v>
      </c>
      <c r="I1652" s="95">
        <v>0.15</v>
      </c>
      <c r="J1652" s="110">
        <f t="shared" si="27"/>
        <v>630.36</v>
      </c>
    </row>
    <row r="1653" spans="1:10" ht="15.75" x14ac:dyDescent="0.25">
      <c r="A1653" s="92">
        <v>1649</v>
      </c>
      <c r="B1653" s="92" t="s">
        <v>1324</v>
      </c>
      <c r="C1653" s="92">
        <v>721033</v>
      </c>
      <c r="D1653" s="92" t="s">
        <v>5526</v>
      </c>
      <c r="E1653" s="92" t="s">
        <v>117</v>
      </c>
      <c r="F1653" s="92" t="s">
        <v>8080</v>
      </c>
      <c r="G1653" s="92">
        <v>1</v>
      </c>
      <c r="H1653" s="104">
        <v>741.6</v>
      </c>
      <c r="I1653" s="95">
        <v>0.15</v>
      </c>
      <c r="J1653" s="110">
        <f t="shared" si="27"/>
        <v>630.36</v>
      </c>
    </row>
    <row r="1654" spans="1:10" ht="15.75" x14ac:dyDescent="0.25">
      <c r="A1654" s="92">
        <v>1650</v>
      </c>
      <c r="B1654" s="92" t="s">
        <v>1324</v>
      </c>
      <c r="C1654" s="92">
        <v>721033</v>
      </c>
      <c r="D1654" s="92" t="s">
        <v>5526</v>
      </c>
      <c r="E1654" s="92" t="s">
        <v>117</v>
      </c>
      <c r="F1654" s="92" t="s">
        <v>8080</v>
      </c>
      <c r="G1654" s="92">
        <v>1</v>
      </c>
      <c r="H1654" s="104">
        <v>741.6</v>
      </c>
      <c r="I1654" s="95">
        <v>0.15</v>
      </c>
      <c r="J1654" s="110">
        <f t="shared" si="27"/>
        <v>630.36</v>
      </c>
    </row>
    <row r="1655" spans="1:10" ht="15.75" x14ac:dyDescent="0.25">
      <c r="A1655" s="92">
        <v>1651</v>
      </c>
      <c r="B1655" s="92" t="s">
        <v>1324</v>
      </c>
      <c r="C1655" s="92">
        <v>721033</v>
      </c>
      <c r="D1655" s="92" t="s">
        <v>5526</v>
      </c>
      <c r="E1655" s="92" t="s">
        <v>117</v>
      </c>
      <c r="F1655" s="92" t="s">
        <v>8080</v>
      </c>
      <c r="G1655" s="92">
        <v>1</v>
      </c>
      <c r="H1655" s="104">
        <v>741.6</v>
      </c>
      <c r="I1655" s="95">
        <v>0.15</v>
      </c>
      <c r="J1655" s="110">
        <f t="shared" si="27"/>
        <v>630.36</v>
      </c>
    </row>
    <row r="1656" spans="1:10" ht="15.75" x14ac:dyDescent="0.25">
      <c r="A1656" s="92">
        <v>1652</v>
      </c>
      <c r="B1656" s="92" t="s">
        <v>1324</v>
      </c>
      <c r="C1656" s="92">
        <v>721033</v>
      </c>
      <c r="D1656" s="92" t="s">
        <v>5526</v>
      </c>
      <c r="E1656" s="92" t="s">
        <v>117</v>
      </c>
      <c r="F1656" s="92" t="s">
        <v>8080</v>
      </c>
      <c r="G1656" s="92">
        <v>1</v>
      </c>
      <c r="H1656" s="104">
        <v>741.6</v>
      </c>
      <c r="I1656" s="95">
        <v>0.15</v>
      </c>
      <c r="J1656" s="110">
        <f t="shared" si="27"/>
        <v>630.36</v>
      </c>
    </row>
    <row r="1657" spans="1:10" ht="15.75" x14ac:dyDescent="0.25">
      <c r="A1657" s="92">
        <v>1653</v>
      </c>
      <c r="B1657" s="92" t="s">
        <v>1324</v>
      </c>
      <c r="C1657" s="92">
        <v>721033</v>
      </c>
      <c r="D1657" s="92" t="s">
        <v>5526</v>
      </c>
      <c r="E1657" s="92" t="s">
        <v>117</v>
      </c>
      <c r="F1657" s="92" t="s">
        <v>8080</v>
      </c>
      <c r="G1657" s="92">
        <v>1</v>
      </c>
      <c r="H1657" s="104">
        <v>741.6</v>
      </c>
      <c r="I1657" s="95">
        <v>0.15</v>
      </c>
      <c r="J1657" s="110">
        <f t="shared" si="27"/>
        <v>630.36</v>
      </c>
    </row>
    <row r="1658" spans="1:10" ht="15.75" x14ac:dyDescent="0.25">
      <c r="A1658" s="92">
        <v>1654</v>
      </c>
      <c r="B1658" s="92" t="s">
        <v>1324</v>
      </c>
      <c r="C1658" s="92">
        <v>721033</v>
      </c>
      <c r="D1658" s="92" t="s">
        <v>5526</v>
      </c>
      <c r="E1658" s="92" t="s">
        <v>117</v>
      </c>
      <c r="F1658" s="92" t="s">
        <v>8080</v>
      </c>
      <c r="G1658" s="92">
        <v>1</v>
      </c>
      <c r="H1658" s="104">
        <v>741.6</v>
      </c>
      <c r="I1658" s="95">
        <v>0.15</v>
      </c>
      <c r="J1658" s="110">
        <f t="shared" si="27"/>
        <v>630.36</v>
      </c>
    </row>
    <row r="1659" spans="1:10" ht="15.75" x14ac:dyDescent="0.25">
      <c r="A1659" s="92">
        <v>1655</v>
      </c>
      <c r="B1659" s="92" t="s">
        <v>1324</v>
      </c>
      <c r="C1659" s="92">
        <v>721033</v>
      </c>
      <c r="D1659" s="92" t="s">
        <v>5526</v>
      </c>
      <c r="E1659" s="92" t="s">
        <v>117</v>
      </c>
      <c r="F1659" s="92" t="s">
        <v>8080</v>
      </c>
      <c r="G1659" s="92">
        <v>1</v>
      </c>
      <c r="H1659" s="104">
        <v>741.6</v>
      </c>
      <c r="I1659" s="95">
        <v>0.15</v>
      </c>
      <c r="J1659" s="110">
        <f t="shared" si="27"/>
        <v>630.36</v>
      </c>
    </row>
    <row r="1660" spans="1:10" ht="15.75" x14ac:dyDescent="0.25">
      <c r="A1660" s="92">
        <v>1656</v>
      </c>
      <c r="B1660" s="92" t="s">
        <v>1324</v>
      </c>
      <c r="C1660" s="92">
        <v>721033</v>
      </c>
      <c r="D1660" s="92" t="s">
        <v>5526</v>
      </c>
      <c r="E1660" s="92" t="s">
        <v>117</v>
      </c>
      <c r="F1660" s="92" t="s">
        <v>8080</v>
      </c>
      <c r="G1660" s="92">
        <v>1</v>
      </c>
      <c r="H1660" s="104">
        <v>741.6</v>
      </c>
      <c r="I1660" s="95">
        <v>0.15</v>
      </c>
      <c r="J1660" s="110">
        <f t="shared" si="27"/>
        <v>630.36</v>
      </c>
    </row>
    <row r="1661" spans="1:10" ht="15.75" x14ac:dyDescent="0.25">
      <c r="A1661" s="92">
        <v>1657</v>
      </c>
      <c r="B1661" s="92" t="s">
        <v>1324</v>
      </c>
      <c r="C1661" s="92">
        <v>721033</v>
      </c>
      <c r="D1661" s="92" t="s">
        <v>5526</v>
      </c>
      <c r="E1661" s="92" t="s">
        <v>117</v>
      </c>
      <c r="F1661" s="92" t="s">
        <v>8080</v>
      </c>
      <c r="G1661" s="92">
        <v>1</v>
      </c>
      <c r="H1661" s="104">
        <v>741.6</v>
      </c>
      <c r="I1661" s="95">
        <v>0.15</v>
      </c>
      <c r="J1661" s="110">
        <f t="shared" si="27"/>
        <v>630.36</v>
      </c>
    </row>
    <row r="1662" spans="1:10" ht="15.75" x14ac:dyDescent="0.25">
      <c r="A1662" s="92">
        <v>1658</v>
      </c>
      <c r="B1662" s="92" t="s">
        <v>1324</v>
      </c>
      <c r="C1662" s="92">
        <v>721033</v>
      </c>
      <c r="D1662" s="92" t="s">
        <v>5526</v>
      </c>
      <c r="E1662" s="92" t="s">
        <v>117</v>
      </c>
      <c r="F1662" s="92" t="s">
        <v>8080</v>
      </c>
      <c r="G1662" s="92">
        <v>1</v>
      </c>
      <c r="H1662" s="104">
        <v>741.6</v>
      </c>
      <c r="I1662" s="95">
        <v>0.15</v>
      </c>
      <c r="J1662" s="110">
        <f t="shared" si="27"/>
        <v>630.36</v>
      </c>
    </row>
    <row r="1663" spans="1:10" ht="15.75" x14ac:dyDescent="0.25">
      <c r="A1663" s="92">
        <v>1659</v>
      </c>
      <c r="B1663" s="92" t="s">
        <v>1324</v>
      </c>
      <c r="C1663" s="92">
        <v>721034</v>
      </c>
      <c r="D1663" s="92" t="s">
        <v>5527</v>
      </c>
      <c r="E1663" s="92" t="s">
        <v>117</v>
      </c>
      <c r="F1663" s="92" t="s">
        <v>8080</v>
      </c>
      <c r="G1663" s="92">
        <v>1</v>
      </c>
      <c r="H1663" s="104">
        <v>741.6</v>
      </c>
      <c r="I1663" s="95">
        <v>0.15</v>
      </c>
      <c r="J1663" s="110">
        <f t="shared" si="27"/>
        <v>630.36</v>
      </c>
    </row>
    <row r="1664" spans="1:10" ht="15.75" x14ac:dyDescent="0.25">
      <c r="A1664" s="92">
        <v>1660</v>
      </c>
      <c r="B1664" s="92" t="s">
        <v>1324</v>
      </c>
      <c r="C1664" s="92">
        <v>721034</v>
      </c>
      <c r="D1664" s="92" t="s">
        <v>5527</v>
      </c>
      <c r="E1664" s="92" t="s">
        <v>117</v>
      </c>
      <c r="F1664" s="92" t="s">
        <v>8080</v>
      </c>
      <c r="G1664" s="92">
        <v>1</v>
      </c>
      <c r="H1664" s="104">
        <v>741.6</v>
      </c>
      <c r="I1664" s="95">
        <v>0.15</v>
      </c>
      <c r="J1664" s="110">
        <f t="shared" si="27"/>
        <v>630.36</v>
      </c>
    </row>
    <row r="1665" spans="1:10" ht="15.75" x14ac:dyDescent="0.25">
      <c r="A1665" s="92">
        <v>1661</v>
      </c>
      <c r="B1665" s="92" t="s">
        <v>1324</v>
      </c>
      <c r="C1665" s="92">
        <v>721034</v>
      </c>
      <c r="D1665" s="92" t="s">
        <v>5527</v>
      </c>
      <c r="E1665" s="92" t="s">
        <v>117</v>
      </c>
      <c r="F1665" s="92" t="s">
        <v>8080</v>
      </c>
      <c r="G1665" s="92">
        <v>1</v>
      </c>
      <c r="H1665" s="104">
        <v>741.6</v>
      </c>
      <c r="I1665" s="95">
        <v>0.15</v>
      </c>
      <c r="J1665" s="110">
        <f t="shared" si="27"/>
        <v>630.36</v>
      </c>
    </row>
    <row r="1666" spans="1:10" ht="15.75" x14ac:dyDescent="0.25">
      <c r="A1666" s="92">
        <v>1662</v>
      </c>
      <c r="B1666" s="92" t="s">
        <v>1324</v>
      </c>
      <c r="C1666" s="92">
        <v>721034</v>
      </c>
      <c r="D1666" s="92" t="s">
        <v>5527</v>
      </c>
      <c r="E1666" s="92" t="s">
        <v>117</v>
      </c>
      <c r="F1666" s="92" t="s">
        <v>8080</v>
      </c>
      <c r="G1666" s="92">
        <v>1</v>
      </c>
      <c r="H1666" s="104">
        <v>741.6</v>
      </c>
      <c r="I1666" s="95">
        <v>0.15</v>
      </c>
      <c r="J1666" s="110">
        <f t="shared" si="27"/>
        <v>630.36</v>
      </c>
    </row>
    <row r="1667" spans="1:10" ht="15.75" x14ac:dyDescent="0.25">
      <c r="A1667" s="92">
        <v>1663</v>
      </c>
      <c r="B1667" s="92" t="s">
        <v>1324</v>
      </c>
      <c r="C1667" s="92">
        <v>721034</v>
      </c>
      <c r="D1667" s="92" t="s">
        <v>5527</v>
      </c>
      <c r="E1667" s="92" t="s">
        <v>117</v>
      </c>
      <c r="F1667" s="92" t="s">
        <v>8080</v>
      </c>
      <c r="G1667" s="92">
        <v>1</v>
      </c>
      <c r="H1667" s="104">
        <v>741.6</v>
      </c>
      <c r="I1667" s="95">
        <v>0.15</v>
      </c>
      <c r="J1667" s="110">
        <f t="shared" si="27"/>
        <v>630.36</v>
      </c>
    </row>
    <row r="1668" spans="1:10" ht="15.75" x14ac:dyDescent="0.25">
      <c r="A1668" s="92">
        <v>1664</v>
      </c>
      <c r="B1668" s="92" t="s">
        <v>1324</v>
      </c>
      <c r="C1668" s="92">
        <v>721034</v>
      </c>
      <c r="D1668" s="92" t="s">
        <v>5527</v>
      </c>
      <c r="E1668" s="92" t="s">
        <v>117</v>
      </c>
      <c r="F1668" s="92" t="s">
        <v>8080</v>
      </c>
      <c r="G1668" s="92">
        <v>1</v>
      </c>
      <c r="H1668" s="104">
        <v>741.6</v>
      </c>
      <c r="I1668" s="95">
        <v>0.15</v>
      </c>
      <c r="J1668" s="110">
        <f t="shared" si="27"/>
        <v>630.36</v>
      </c>
    </row>
    <row r="1669" spans="1:10" ht="15.75" x14ac:dyDescent="0.25">
      <c r="A1669" s="92">
        <v>1665</v>
      </c>
      <c r="B1669" s="92" t="s">
        <v>1324</v>
      </c>
      <c r="C1669" s="92">
        <v>721034</v>
      </c>
      <c r="D1669" s="92" t="s">
        <v>5527</v>
      </c>
      <c r="E1669" s="92" t="s">
        <v>117</v>
      </c>
      <c r="F1669" s="92" t="s">
        <v>8080</v>
      </c>
      <c r="G1669" s="92">
        <v>1</v>
      </c>
      <c r="H1669" s="104">
        <v>741.6</v>
      </c>
      <c r="I1669" s="95">
        <v>0.15</v>
      </c>
      <c r="J1669" s="110">
        <f t="shared" si="27"/>
        <v>630.36</v>
      </c>
    </row>
    <row r="1670" spans="1:10" ht="15.75" x14ac:dyDescent="0.25">
      <c r="A1670" s="92">
        <v>1666</v>
      </c>
      <c r="B1670" s="92" t="s">
        <v>1324</v>
      </c>
      <c r="C1670" s="92">
        <v>721034</v>
      </c>
      <c r="D1670" s="92" t="s">
        <v>5527</v>
      </c>
      <c r="E1670" s="92" t="s">
        <v>117</v>
      </c>
      <c r="F1670" s="92" t="s">
        <v>8080</v>
      </c>
      <c r="G1670" s="92">
        <v>1</v>
      </c>
      <c r="H1670" s="104">
        <v>741.6</v>
      </c>
      <c r="I1670" s="95">
        <v>0.15</v>
      </c>
      <c r="J1670" s="110">
        <f t="shared" si="27"/>
        <v>630.36</v>
      </c>
    </row>
    <row r="1671" spans="1:10" ht="15.75" x14ac:dyDescent="0.25">
      <c r="A1671" s="92">
        <v>1667</v>
      </c>
      <c r="B1671" s="92" t="s">
        <v>1324</v>
      </c>
      <c r="C1671" s="92">
        <v>721034</v>
      </c>
      <c r="D1671" s="92" t="s">
        <v>5527</v>
      </c>
      <c r="E1671" s="92" t="s">
        <v>117</v>
      </c>
      <c r="F1671" s="92" t="s">
        <v>8080</v>
      </c>
      <c r="G1671" s="92">
        <v>1</v>
      </c>
      <c r="H1671" s="104">
        <v>741.6</v>
      </c>
      <c r="I1671" s="95">
        <v>0.15</v>
      </c>
      <c r="J1671" s="110">
        <f t="shared" si="27"/>
        <v>630.36</v>
      </c>
    </row>
    <row r="1672" spans="1:10" ht="15.75" x14ac:dyDescent="0.25">
      <c r="A1672" s="92">
        <v>1668</v>
      </c>
      <c r="B1672" s="92" t="s">
        <v>1324</v>
      </c>
      <c r="C1672" s="92">
        <v>721034</v>
      </c>
      <c r="D1672" s="92" t="s">
        <v>5527</v>
      </c>
      <c r="E1672" s="92" t="s">
        <v>117</v>
      </c>
      <c r="F1672" s="92" t="s">
        <v>8080</v>
      </c>
      <c r="G1672" s="92">
        <v>1</v>
      </c>
      <c r="H1672" s="104">
        <v>741.6</v>
      </c>
      <c r="I1672" s="95">
        <v>0.15</v>
      </c>
      <c r="J1672" s="110">
        <f t="shared" si="27"/>
        <v>630.36</v>
      </c>
    </row>
    <row r="1673" spans="1:10" ht="15.75" x14ac:dyDescent="0.25">
      <c r="A1673" s="92">
        <v>1669</v>
      </c>
      <c r="B1673" s="92" t="s">
        <v>1324</v>
      </c>
      <c r="C1673" s="92">
        <v>721034</v>
      </c>
      <c r="D1673" s="92" t="s">
        <v>5527</v>
      </c>
      <c r="E1673" s="92" t="s">
        <v>117</v>
      </c>
      <c r="F1673" s="92" t="s">
        <v>8080</v>
      </c>
      <c r="G1673" s="92">
        <v>1</v>
      </c>
      <c r="H1673" s="104">
        <v>741.6</v>
      </c>
      <c r="I1673" s="95">
        <v>0.15</v>
      </c>
      <c r="J1673" s="110">
        <f t="shared" si="27"/>
        <v>630.36</v>
      </c>
    </row>
    <row r="1674" spans="1:10" ht="15.75" x14ac:dyDescent="0.25">
      <c r="A1674" s="92">
        <v>1670</v>
      </c>
      <c r="B1674" s="92" t="s">
        <v>1324</v>
      </c>
      <c r="C1674" s="92">
        <v>721034</v>
      </c>
      <c r="D1674" s="92" t="s">
        <v>5527</v>
      </c>
      <c r="E1674" s="92" t="s">
        <v>117</v>
      </c>
      <c r="F1674" s="92" t="s">
        <v>8080</v>
      </c>
      <c r="G1674" s="92">
        <v>1</v>
      </c>
      <c r="H1674" s="104">
        <v>741.6</v>
      </c>
      <c r="I1674" s="95">
        <v>0.15</v>
      </c>
      <c r="J1674" s="110">
        <f t="shared" si="27"/>
        <v>630.36</v>
      </c>
    </row>
    <row r="1675" spans="1:10" ht="15.75" x14ac:dyDescent="0.25">
      <c r="A1675" s="92">
        <v>1671</v>
      </c>
      <c r="B1675" s="92" t="s">
        <v>1324</v>
      </c>
      <c r="C1675" s="92">
        <v>721034</v>
      </c>
      <c r="D1675" s="92" t="s">
        <v>5527</v>
      </c>
      <c r="E1675" s="92" t="s">
        <v>117</v>
      </c>
      <c r="F1675" s="92" t="s">
        <v>8080</v>
      </c>
      <c r="G1675" s="92">
        <v>1</v>
      </c>
      <c r="H1675" s="104">
        <v>741.6</v>
      </c>
      <c r="I1675" s="95">
        <v>0.15</v>
      </c>
      <c r="J1675" s="110">
        <f t="shared" si="27"/>
        <v>630.36</v>
      </c>
    </row>
    <row r="1676" spans="1:10" ht="15.75" x14ac:dyDescent="0.25">
      <c r="A1676" s="92">
        <v>1672</v>
      </c>
      <c r="B1676" s="92" t="s">
        <v>1324</v>
      </c>
      <c r="C1676" s="92">
        <v>721034</v>
      </c>
      <c r="D1676" s="92" t="s">
        <v>5527</v>
      </c>
      <c r="E1676" s="92" t="s">
        <v>117</v>
      </c>
      <c r="F1676" s="92" t="s">
        <v>8080</v>
      </c>
      <c r="G1676" s="92">
        <v>1</v>
      </c>
      <c r="H1676" s="104">
        <v>741.6</v>
      </c>
      <c r="I1676" s="95">
        <v>0.15</v>
      </c>
      <c r="J1676" s="110">
        <f t="shared" si="27"/>
        <v>630.36</v>
      </c>
    </row>
    <row r="1677" spans="1:10" ht="15.75" x14ac:dyDescent="0.25">
      <c r="A1677" s="92">
        <v>1673</v>
      </c>
      <c r="B1677" s="92" t="s">
        <v>1324</v>
      </c>
      <c r="C1677" s="92">
        <v>721034</v>
      </c>
      <c r="D1677" s="92" t="s">
        <v>5527</v>
      </c>
      <c r="E1677" s="92" t="s">
        <v>117</v>
      </c>
      <c r="F1677" s="92" t="s">
        <v>8080</v>
      </c>
      <c r="G1677" s="92">
        <v>1</v>
      </c>
      <c r="H1677" s="104">
        <v>741.6</v>
      </c>
      <c r="I1677" s="95">
        <v>0.15</v>
      </c>
      <c r="J1677" s="110">
        <f t="shared" si="27"/>
        <v>630.36</v>
      </c>
    </row>
    <row r="1678" spans="1:10" ht="15.75" x14ac:dyDescent="0.25">
      <c r="A1678" s="92">
        <v>1674</v>
      </c>
      <c r="B1678" s="92" t="s">
        <v>1324</v>
      </c>
      <c r="C1678" s="92">
        <v>721035</v>
      </c>
      <c r="D1678" s="92" t="s">
        <v>5528</v>
      </c>
      <c r="E1678" s="92" t="s">
        <v>117</v>
      </c>
      <c r="F1678" s="92" t="s">
        <v>8080</v>
      </c>
      <c r="G1678" s="92">
        <v>1</v>
      </c>
      <c r="H1678" s="104">
        <v>741.6</v>
      </c>
      <c r="I1678" s="95">
        <v>0.15</v>
      </c>
      <c r="J1678" s="110">
        <f t="shared" si="27"/>
        <v>630.36</v>
      </c>
    </row>
    <row r="1679" spans="1:10" ht="15.75" x14ac:dyDescent="0.25">
      <c r="A1679" s="92">
        <v>1675</v>
      </c>
      <c r="B1679" s="92" t="s">
        <v>1324</v>
      </c>
      <c r="C1679" s="92">
        <v>721035</v>
      </c>
      <c r="D1679" s="92" t="s">
        <v>5528</v>
      </c>
      <c r="E1679" s="92" t="s">
        <v>117</v>
      </c>
      <c r="F1679" s="92" t="s">
        <v>8080</v>
      </c>
      <c r="G1679" s="92">
        <v>1</v>
      </c>
      <c r="H1679" s="104">
        <v>741.6</v>
      </c>
      <c r="I1679" s="95">
        <v>0.15</v>
      </c>
      <c r="J1679" s="110">
        <f t="shared" si="27"/>
        <v>630.36</v>
      </c>
    </row>
    <row r="1680" spans="1:10" ht="15.75" x14ac:dyDescent="0.25">
      <c r="A1680" s="92">
        <v>1676</v>
      </c>
      <c r="B1680" s="92" t="s">
        <v>1324</v>
      </c>
      <c r="C1680" s="92">
        <v>721035</v>
      </c>
      <c r="D1680" s="92" t="s">
        <v>5528</v>
      </c>
      <c r="E1680" s="92" t="s">
        <v>117</v>
      </c>
      <c r="F1680" s="92" t="s">
        <v>8080</v>
      </c>
      <c r="G1680" s="92">
        <v>1</v>
      </c>
      <c r="H1680" s="104">
        <v>741.6</v>
      </c>
      <c r="I1680" s="95">
        <v>0.15</v>
      </c>
      <c r="J1680" s="110">
        <f t="shared" si="27"/>
        <v>630.36</v>
      </c>
    </row>
    <row r="1681" spans="1:10" ht="15.75" x14ac:dyDescent="0.25">
      <c r="A1681" s="92">
        <v>1677</v>
      </c>
      <c r="B1681" s="92" t="s">
        <v>1324</v>
      </c>
      <c r="C1681" s="92">
        <v>721035</v>
      </c>
      <c r="D1681" s="92" t="s">
        <v>5528</v>
      </c>
      <c r="E1681" s="92" t="s">
        <v>117</v>
      </c>
      <c r="F1681" s="92" t="s">
        <v>8080</v>
      </c>
      <c r="G1681" s="92">
        <v>1</v>
      </c>
      <c r="H1681" s="104">
        <v>741.6</v>
      </c>
      <c r="I1681" s="95">
        <v>0.15</v>
      </c>
      <c r="J1681" s="110">
        <f t="shared" si="27"/>
        <v>630.36</v>
      </c>
    </row>
    <row r="1682" spans="1:10" ht="15.75" x14ac:dyDescent="0.25">
      <c r="A1682" s="92">
        <v>1678</v>
      </c>
      <c r="B1682" s="92" t="s">
        <v>1324</v>
      </c>
      <c r="C1682" s="92">
        <v>721035</v>
      </c>
      <c r="D1682" s="92" t="s">
        <v>5528</v>
      </c>
      <c r="E1682" s="92" t="s">
        <v>117</v>
      </c>
      <c r="F1682" s="92" t="s">
        <v>8080</v>
      </c>
      <c r="G1682" s="92">
        <v>1</v>
      </c>
      <c r="H1682" s="104">
        <v>741.6</v>
      </c>
      <c r="I1682" s="95">
        <v>0.15</v>
      </c>
      <c r="J1682" s="110">
        <f t="shared" si="27"/>
        <v>630.36</v>
      </c>
    </row>
    <row r="1683" spans="1:10" ht="15.75" x14ac:dyDescent="0.25">
      <c r="A1683" s="92">
        <v>1679</v>
      </c>
      <c r="B1683" s="92" t="s">
        <v>1324</v>
      </c>
      <c r="C1683" s="92">
        <v>721035</v>
      </c>
      <c r="D1683" s="92" t="s">
        <v>5528</v>
      </c>
      <c r="E1683" s="92" t="s">
        <v>117</v>
      </c>
      <c r="F1683" s="92" t="s">
        <v>8080</v>
      </c>
      <c r="G1683" s="92">
        <v>1</v>
      </c>
      <c r="H1683" s="104">
        <v>741.6</v>
      </c>
      <c r="I1683" s="95">
        <v>0.15</v>
      </c>
      <c r="J1683" s="110">
        <f t="shared" si="27"/>
        <v>630.36</v>
      </c>
    </row>
    <row r="1684" spans="1:10" ht="15.75" x14ac:dyDescent="0.25">
      <c r="A1684" s="92">
        <v>1680</v>
      </c>
      <c r="B1684" s="92" t="s">
        <v>1324</v>
      </c>
      <c r="C1684" s="92">
        <v>721035</v>
      </c>
      <c r="D1684" s="92" t="s">
        <v>5528</v>
      </c>
      <c r="E1684" s="92" t="s">
        <v>117</v>
      </c>
      <c r="F1684" s="92" t="s">
        <v>8080</v>
      </c>
      <c r="G1684" s="92">
        <v>1</v>
      </c>
      <c r="H1684" s="104">
        <v>741.6</v>
      </c>
      <c r="I1684" s="95">
        <v>0.15</v>
      </c>
      <c r="J1684" s="110">
        <f t="shared" si="27"/>
        <v>630.36</v>
      </c>
    </row>
    <row r="1685" spans="1:10" ht="15.75" x14ac:dyDescent="0.25">
      <c r="A1685" s="92">
        <v>1681</v>
      </c>
      <c r="B1685" s="92" t="s">
        <v>1324</v>
      </c>
      <c r="C1685" s="92">
        <v>721035</v>
      </c>
      <c r="D1685" s="92" t="s">
        <v>5528</v>
      </c>
      <c r="E1685" s="92" t="s">
        <v>117</v>
      </c>
      <c r="F1685" s="92" t="s">
        <v>8080</v>
      </c>
      <c r="G1685" s="92">
        <v>1</v>
      </c>
      <c r="H1685" s="104">
        <v>741.6</v>
      </c>
      <c r="I1685" s="95">
        <v>0.15</v>
      </c>
      <c r="J1685" s="110">
        <f t="shared" si="27"/>
        <v>630.36</v>
      </c>
    </row>
    <row r="1686" spans="1:10" ht="15.75" x14ac:dyDescent="0.25">
      <c r="A1686" s="92">
        <v>1682</v>
      </c>
      <c r="B1686" s="92" t="s">
        <v>1324</v>
      </c>
      <c r="C1686" s="92">
        <v>721035</v>
      </c>
      <c r="D1686" s="92" t="s">
        <v>5528</v>
      </c>
      <c r="E1686" s="92" t="s">
        <v>117</v>
      </c>
      <c r="F1686" s="92" t="s">
        <v>8080</v>
      </c>
      <c r="G1686" s="92">
        <v>1</v>
      </c>
      <c r="H1686" s="104">
        <v>741.6</v>
      </c>
      <c r="I1686" s="95">
        <v>0.15</v>
      </c>
      <c r="J1686" s="110">
        <f t="shared" si="27"/>
        <v>630.36</v>
      </c>
    </row>
    <row r="1687" spans="1:10" ht="15.75" x14ac:dyDescent="0.25">
      <c r="A1687" s="92">
        <v>1683</v>
      </c>
      <c r="B1687" s="92" t="s">
        <v>1324</v>
      </c>
      <c r="C1687" s="92">
        <v>721035</v>
      </c>
      <c r="D1687" s="92" t="s">
        <v>5528</v>
      </c>
      <c r="E1687" s="92" t="s">
        <v>117</v>
      </c>
      <c r="F1687" s="92" t="s">
        <v>8080</v>
      </c>
      <c r="G1687" s="92">
        <v>1</v>
      </c>
      <c r="H1687" s="104">
        <v>741.6</v>
      </c>
      <c r="I1687" s="95">
        <v>0.15</v>
      </c>
      <c r="J1687" s="110">
        <f t="shared" si="27"/>
        <v>630.36</v>
      </c>
    </row>
    <row r="1688" spans="1:10" ht="15.75" x14ac:dyDescent="0.25">
      <c r="A1688" s="92">
        <v>1684</v>
      </c>
      <c r="B1688" s="92" t="s">
        <v>1324</v>
      </c>
      <c r="C1688" s="92">
        <v>721035</v>
      </c>
      <c r="D1688" s="92" t="s">
        <v>5528</v>
      </c>
      <c r="E1688" s="92" t="s">
        <v>117</v>
      </c>
      <c r="F1688" s="92" t="s">
        <v>8080</v>
      </c>
      <c r="G1688" s="92">
        <v>1</v>
      </c>
      <c r="H1688" s="104">
        <v>741.6</v>
      </c>
      <c r="I1688" s="95">
        <v>0.15</v>
      </c>
      <c r="J1688" s="110">
        <f t="shared" si="27"/>
        <v>630.36</v>
      </c>
    </row>
    <row r="1689" spans="1:10" ht="15.75" x14ac:dyDescent="0.25">
      <c r="A1689" s="92">
        <v>1685</v>
      </c>
      <c r="B1689" s="92" t="s">
        <v>1324</v>
      </c>
      <c r="C1689" s="92">
        <v>721035</v>
      </c>
      <c r="D1689" s="92" t="s">
        <v>5528</v>
      </c>
      <c r="E1689" s="92" t="s">
        <v>117</v>
      </c>
      <c r="F1689" s="92" t="s">
        <v>8080</v>
      </c>
      <c r="G1689" s="92">
        <v>1</v>
      </c>
      <c r="H1689" s="104">
        <v>741.6</v>
      </c>
      <c r="I1689" s="95">
        <v>0.15</v>
      </c>
      <c r="J1689" s="110">
        <f t="shared" si="27"/>
        <v>630.36</v>
      </c>
    </row>
    <row r="1690" spans="1:10" ht="15.75" x14ac:dyDescent="0.25">
      <c r="A1690" s="92">
        <v>1686</v>
      </c>
      <c r="B1690" s="92" t="s">
        <v>1324</v>
      </c>
      <c r="C1690" s="92">
        <v>721035</v>
      </c>
      <c r="D1690" s="92" t="s">
        <v>5528</v>
      </c>
      <c r="E1690" s="92" t="s">
        <v>117</v>
      </c>
      <c r="F1690" s="92" t="s">
        <v>8080</v>
      </c>
      <c r="G1690" s="92">
        <v>1</v>
      </c>
      <c r="H1690" s="104">
        <v>741.6</v>
      </c>
      <c r="I1690" s="95">
        <v>0.15</v>
      </c>
      <c r="J1690" s="110">
        <f t="shared" si="27"/>
        <v>630.36</v>
      </c>
    </row>
    <row r="1691" spans="1:10" ht="15.75" x14ac:dyDescent="0.25">
      <c r="A1691" s="92">
        <v>1687</v>
      </c>
      <c r="B1691" s="92" t="s">
        <v>1324</v>
      </c>
      <c r="C1691" s="92">
        <v>721035</v>
      </c>
      <c r="D1691" s="92" t="s">
        <v>5528</v>
      </c>
      <c r="E1691" s="92" t="s">
        <v>117</v>
      </c>
      <c r="F1691" s="92" t="s">
        <v>8080</v>
      </c>
      <c r="G1691" s="92">
        <v>1</v>
      </c>
      <c r="H1691" s="104">
        <v>741.6</v>
      </c>
      <c r="I1691" s="95">
        <v>0.15</v>
      </c>
      <c r="J1691" s="110">
        <f t="shared" si="27"/>
        <v>630.36</v>
      </c>
    </row>
    <row r="1692" spans="1:10" ht="15.75" x14ac:dyDescent="0.25">
      <c r="A1692" s="92">
        <v>1688</v>
      </c>
      <c r="B1692" s="92" t="s">
        <v>1324</v>
      </c>
      <c r="C1692" s="92">
        <v>721035</v>
      </c>
      <c r="D1692" s="92" t="s">
        <v>5528</v>
      </c>
      <c r="E1692" s="92" t="s">
        <v>117</v>
      </c>
      <c r="F1692" s="92" t="s">
        <v>8080</v>
      </c>
      <c r="G1692" s="92">
        <v>1</v>
      </c>
      <c r="H1692" s="104">
        <v>741.6</v>
      </c>
      <c r="I1692" s="95">
        <v>0.15</v>
      </c>
      <c r="J1692" s="110">
        <f t="shared" si="27"/>
        <v>630.36</v>
      </c>
    </row>
    <row r="1693" spans="1:10" ht="15.75" x14ac:dyDescent="0.25">
      <c r="A1693" s="92">
        <v>1689</v>
      </c>
      <c r="B1693" s="92" t="s">
        <v>1324</v>
      </c>
      <c r="C1693" s="92">
        <v>721036</v>
      </c>
      <c r="D1693" s="92" t="s">
        <v>5529</v>
      </c>
      <c r="E1693" s="92" t="s">
        <v>117</v>
      </c>
      <c r="F1693" s="92" t="s">
        <v>8080</v>
      </c>
      <c r="G1693" s="92">
        <v>1</v>
      </c>
      <c r="H1693" s="104">
        <v>1495.56</v>
      </c>
      <c r="I1693" s="95">
        <v>0.15</v>
      </c>
      <c r="J1693" s="110">
        <f t="shared" si="27"/>
        <v>1271.2259999999999</v>
      </c>
    </row>
    <row r="1694" spans="1:10" ht="15.75" x14ac:dyDescent="0.25">
      <c r="A1694" s="92">
        <v>1690</v>
      </c>
      <c r="B1694" s="92" t="s">
        <v>1324</v>
      </c>
      <c r="C1694" s="92">
        <v>721036</v>
      </c>
      <c r="D1694" s="92" t="s">
        <v>5529</v>
      </c>
      <c r="E1694" s="92" t="s">
        <v>117</v>
      </c>
      <c r="F1694" s="92" t="s">
        <v>8080</v>
      </c>
      <c r="G1694" s="92">
        <v>1</v>
      </c>
      <c r="H1694" s="104">
        <v>1495.56</v>
      </c>
      <c r="I1694" s="95">
        <v>0.15</v>
      </c>
      <c r="J1694" s="110">
        <f t="shared" si="27"/>
        <v>1271.2259999999999</v>
      </c>
    </row>
    <row r="1695" spans="1:10" ht="15.75" x14ac:dyDescent="0.25">
      <c r="A1695" s="92">
        <v>1691</v>
      </c>
      <c r="B1695" s="92" t="s">
        <v>1324</v>
      </c>
      <c r="C1695" s="92">
        <v>721036</v>
      </c>
      <c r="D1695" s="92" t="s">
        <v>5529</v>
      </c>
      <c r="E1695" s="92" t="s">
        <v>117</v>
      </c>
      <c r="F1695" s="92" t="s">
        <v>8080</v>
      </c>
      <c r="G1695" s="92">
        <v>1</v>
      </c>
      <c r="H1695" s="104">
        <v>1495.56</v>
      </c>
      <c r="I1695" s="95">
        <v>0.15</v>
      </c>
      <c r="J1695" s="110">
        <f t="shared" si="27"/>
        <v>1271.2259999999999</v>
      </c>
    </row>
    <row r="1696" spans="1:10" ht="15.75" x14ac:dyDescent="0.25">
      <c r="A1696" s="92">
        <v>1692</v>
      </c>
      <c r="B1696" s="92" t="s">
        <v>1324</v>
      </c>
      <c r="C1696" s="92">
        <v>721036</v>
      </c>
      <c r="D1696" s="92" t="s">
        <v>5529</v>
      </c>
      <c r="E1696" s="92" t="s">
        <v>117</v>
      </c>
      <c r="F1696" s="92" t="s">
        <v>8080</v>
      </c>
      <c r="G1696" s="92">
        <v>1</v>
      </c>
      <c r="H1696" s="104">
        <v>1495.56</v>
      </c>
      <c r="I1696" s="95">
        <v>0.15</v>
      </c>
      <c r="J1696" s="110">
        <f t="shared" si="27"/>
        <v>1271.2259999999999</v>
      </c>
    </row>
    <row r="1697" spans="1:10" ht="15.75" x14ac:dyDescent="0.25">
      <c r="A1697" s="92">
        <v>1693</v>
      </c>
      <c r="B1697" s="92" t="s">
        <v>1324</v>
      </c>
      <c r="C1697" s="92">
        <v>721036</v>
      </c>
      <c r="D1697" s="92" t="s">
        <v>5529</v>
      </c>
      <c r="E1697" s="92" t="s">
        <v>117</v>
      </c>
      <c r="F1697" s="92" t="s">
        <v>8080</v>
      </c>
      <c r="G1697" s="92">
        <v>1</v>
      </c>
      <c r="H1697" s="104">
        <v>1495.56</v>
      </c>
      <c r="I1697" s="95">
        <v>0.15</v>
      </c>
      <c r="J1697" s="110">
        <f t="shared" si="27"/>
        <v>1271.2259999999999</v>
      </c>
    </row>
    <row r="1698" spans="1:10" ht="15.75" x14ac:dyDescent="0.25">
      <c r="A1698" s="92">
        <v>1694</v>
      </c>
      <c r="B1698" s="92" t="s">
        <v>1324</v>
      </c>
      <c r="C1698" s="92">
        <v>721036</v>
      </c>
      <c r="D1698" s="92" t="s">
        <v>5529</v>
      </c>
      <c r="E1698" s="92" t="s">
        <v>117</v>
      </c>
      <c r="F1698" s="92" t="s">
        <v>8080</v>
      </c>
      <c r="G1698" s="92">
        <v>1</v>
      </c>
      <c r="H1698" s="104">
        <v>1495.56</v>
      </c>
      <c r="I1698" s="95">
        <v>0.15</v>
      </c>
      <c r="J1698" s="110">
        <f t="shared" si="27"/>
        <v>1271.2259999999999</v>
      </c>
    </row>
    <row r="1699" spans="1:10" ht="15.75" x14ac:dyDescent="0.25">
      <c r="A1699" s="92">
        <v>1695</v>
      </c>
      <c r="B1699" s="92" t="s">
        <v>1324</v>
      </c>
      <c r="C1699" s="92">
        <v>721036</v>
      </c>
      <c r="D1699" s="92" t="s">
        <v>5529</v>
      </c>
      <c r="E1699" s="92" t="s">
        <v>117</v>
      </c>
      <c r="F1699" s="92" t="s">
        <v>8080</v>
      </c>
      <c r="G1699" s="92">
        <v>1</v>
      </c>
      <c r="H1699" s="104">
        <v>1495.56</v>
      </c>
      <c r="I1699" s="95">
        <v>0.15</v>
      </c>
      <c r="J1699" s="110">
        <f t="shared" si="27"/>
        <v>1271.2259999999999</v>
      </c>
    </row>
    <row r="1700" spans="1:10" ht="15.75" x14ac:dyDescent="0.25">
      <c r="A1700" s="92">
        <v>1696</v>
      </c>
      <c r="B1700" s="92" t="s">
        <v>1324</v>
      </c>
      <c r="C1700" s="92">
        <v>721036</v>
      </c>
      <c r="D1700" s="92" t="s">
        <v>5529</v>
      </c>
      <c r="E1700" s="92" t="s">
        <v>117</v>
      </c>
      <c r="F1700" s="92" t="s">
        <v>8080</v>
      </c>
      <c r="G1700" s="92">
        <v>1</v>
      </c>
      <c r="H1700" s="104">
        <v>1495.56</v>
      </c>
      <c r="I1700" s="95">
        <v>0.15</v>
      </c>
      <c r="J1700" s="110">
        <f t="shared" si="27"/>
        <v>1271.2259999999999</v>
      </c>
    </row>
    <row r="1701" spans="1:10" ht="15.75" x14ac:dyDescent="0.25">
      <c r="A1701" s="92">
        <v>1697</v>
      </c>
      <c r="B1701" s="92" t="s">
        <v>1324</v>
      </c>
      <c r="C1701" s="92">
        <v>721036</v>
      </c>
      <c r="D1701" s="92" t="s">
        <v>5529</v>
      </c>
      <c r="E1701" s="92" t="s">
        <v>117</v>
      </c>
      <c r="F1701" s="92" t="s">
        <v>8080</v>
      </c>
      <c r="G1701" s="92">
        <v>1</v>
      </c>
      <c r="H1701" s="104">
        <v>1495.56</v>
      </c>
      <c r="I1701" s="95">
        <v>0.15</v>
      </c>
      <c r="J1701" s="110">
        <f t="shared" si="27"/>
        <v>1271.2259999999999</v>
      </c>
    </row>
    <row r="1702" spans="1:10" ht="15.75" x14ac:dyDescent="0.25">
      <c r="A1702" s="92">
        <v>1698</v>
      </c>
      <c r="B1702" s="92" t="s">
        <v>1324</v>
      </c>
      <c r="C1702" s="92">
        <v>721036</v>
      </c>
      <c r="D1702" s="92" t="s">
        <v>5529</v>
      </c>
      <c r="E1702" s="92" t="s">
        <v>117</v>
      </c>
      <c r="F1702" s="92" t="s">
        <v>8080</v>
      </c>
      <c r="G1702" s="92">
        <v>1</v>
      </c>
      <c r="H1702" s="104">
        <v>1495.56</v>
      </c>
      <c r="I1702" s="95">
        <v>0.15</v>
      </c>
      <c r="J1702" s="110">
        <f t="shared" si="27"/>
        <v>1271.2259999999999</v>
      </c>
    </row>
    <row r="1703" spans="1:10" ht="15.75" x14ac:dyDescent="0.25">
      <c r="A1703" s="92">
        <v>1699</v>
      </c>
      <c r="B1703" s="92" t="s">
        <v>1324</v>
      </c>
      <c r="C1703" s="92">
        <v>721036</v>
      </c>
      <c r="D1703" s="92" t="s">
        <v>5529</v>
      </c>
      <c r="E1703" s="92" t="s">
        <v>117</v>
      </c>
      <c r="F1703" s="92" t="s">
        <v>8080</v>
      </c>
      <c r="G1703" s="92">
        <v>1</v>
      </c>
      <c r="H1703" s="104">
        <v>1495.56</v>
      </c>
      <c r="I1703" s="95">
        <v>0.15</v>
      </c>
      <c r="J1703" s="110">
        <f t="shared" si="27"/>
        <v>1271.2259999999999</v>
      </c>
    </row>
    <row r="1704" spans="1:10" ht="15.75" x14ac:dyDescent="0.25">
      <c r="A1704" s="92">
        <v>1700</v>
      </c>
      <c r="B1704" s="92" t="s">
        <v>1324</v>
      </c>
      <c r="C1704" s="92">
        <v>721036</v>
      </c>
      <c r="D1704" s="92" t="s">
        <v>5529</v>
      </c>
      <c r="E1704" s="92" t="s">
        <v>117</v>
      </c>
      <c r="F1704" s="92" t="s">
        <v>8080</v>
      </c>
      <c r="G1704" s="92">
        <v>1</v>
      </c>
      <c r="H1704" s="104">
        <v>1495.56</v>
      </c>
      <c r="I1704" s="95">
        <v>0.15</v>
      </c>
      <c r="J1704" s="110">
        <f t="shared" si="27"/>
        <v>1271.2259999999999</v>
      </c>
    </row>
    <row r="1705" spans="1:10" ht="15.75" x14ac:dyDescent="0.25">
      <c r="A1705" s="92">
        <v>1701</v>
      </c>
      <c r="B1705" s="92" t="s">
        <v>1324</v>
      </c>
      <c r="C1705" s="92">
        <v>721036</v>
      </c>
      <c r="D1705" s="92" t="s">
        <v>5529</v>
      </c>
      <c r="E1705" s="92" t="s">
        <v>117</v>
      </c>
      <c r="F1705" s="92" t="s">
        <v>8080</v>
      </c>
      <c r="G1705" s="92">
        <v>1</v>
      </c>
      <c r="H1705" s="104">
        <v>1495.56</v>
      </c>
      <c r="I1705" s="95">
        <v>0.15</v>
      </c>
      <c r="J1705" s="110">
        <f t="shared" si="27"/>
        <v>1271.2259999999999</v>
      </c>
    </row>
    <row r="1706" spans="1:10" ht="15.75" x14ac:dyDescent="0.25">
      <c r="A1706" s="92">
        <v>1702</v>
      </c>
      <c r="B1706" s="92" t="s">
        <v>1324</v>
      </c>
      <c r="C1706" s="92">
        <v>721036</v>
      </c>
      <c r="D1706" s="92" t="s">
        <v>5529</v>
      </c>
      <c r="E1706" s="92" t="s">
        <v>117</v>
      </c>
      <c r="F1706" s="92" t="s">
        <v>8080</v>
      </c>
      <c r="G1706" s="92">
        <v>1</v>
      </c>
      <c r="H1706" s="104">
        <v>1495.56</v>
      </c>
      <c r="I1706" s="95">
        <v>0.15</v>
      </c>
      <c r="J1706" s="110">
        <f t="shared" si="27"/>
        <v>1271.2259999999999</v>
      </c>
    </row>
    <row r="1707" spans="1:10" ht="15.75" x14ac:dyDescent="0.25">
      <c r="A1707" s="92">
        <v>1703</v>
      </c>
      <c r="B1707" s="92" t="s">
        <v>1324</v>
      </c>
      <c r="C1707" s="92">
        <v>721036</v>
      </c>
      <c r="D1707" s="92" t="s">
        <v>5529</v>
      </c>
      <c r="E1707" s="92" t="s">
        <v>117</v>
      </c>
      <c r="F1707" s="92" t="s">
        <v>8080</v>
      </c>
      <c r="G1707" s="92">
        <v>1</v>
      </c>
      <c r="H1707" s="104">
        <v>1495.56</v>
      </c>
      <c r="I1707" s="95">
        <v>0.15</v>
      </c>
      <c r="J1707" s="110">
        <f t="shared" si="27"/>
        <v>1271.2259999999999</v>
      </c>
    </row>
    <row r="1708" spans="1:10" ht="31.5" x14ac:dyDescent="0.25">
      <c r="A1708" s="92">
        <v>1704</v>
      </c>
      <c r="B1708" s="92" t="s">
        <v>1324</v>
      </c>
      <c r="C1708" s="92">
        <v>721037</v>
      </c>
      <c r="D1708" s="92" t="s">
        <v>5530</v>
      </c>
      <c r="E1708" s="92" t="s">
        <v>117</v>
      </c>
      <c r="F1708" s="92" t="s">
        <v>8080</v>
      </c>
      <c r="G1708" s="92">
        <v>1</v>
      </c>
      <c r="H1708" s="104">
        <v>1495.56</v>
      </c>
      <c r="I1708" s="95">
        <v>0.15</v>
      </c>
      <c r="J1708" s="110">
        <f t="shared" si="27"/>
        <v>1271.2259999999999</v>
      </c>
    </row>
    <row r="1709" spans="1:10" ht="31.5" x14ac:dyDescent="0.25">
      <c r="A1709" s="92">
        <v>1705</v>
      </c>
      <c r="B1709" s="92" t="s">
        <v>1324</v>
      </c>
      <c r="C1709" s="92">
        <v>721037</v>
      </c>
      <c r="D1709" s="92" t="s">
        <v>5530</v>
      </c>
      <c r="E1709" s="92" t="s">
        <v>117</v>
      </c>
      <c r="F1709" s="92" t="s">
        <v>8080</v>
      </c>
      <c r="G1709" s="92">
        <v>1</v>
      </c>
      <c r="H1709" s="104">
        <v>1495.56</v>
      </c>
      <c r="I1709" s="95">
        <v>0.15</v>
      </c>
      <c r="J1709" s="110">
        <f t="shared" si="27"/>
        <v>1271.2259999999999</v>
      </c>
    </row>
    <row r="1710" spans="1:10" ht="31.5" x14ac:dyDescent="0.25">
      <c r="A1710" s="92">
        <v>1706</v>
      </c>
      <c r="B1710" s="92" t="s">
        <v>1324</v>
      </c>
      <c r="C1710" s="92">
        <v>721037</v>
      </c>
      <c r="D1710" s="92" t="s">
        <v>5530</v>
      </c>
      <c r="E1710" s="92" t="s">
        <v>117</v>
      </c>
      <c r="F1710" s="92" t="s">
        <v>8080</v>
      </c>
      <c r="G1710" s="92">
        <v>1</v>
      </c>
      <c r="H1710" s="104">
        <v>1495.56</v>
      </c>
      <c r="I1710" s="95">
        <v>0.15</v>
      </c>
      <c r="J1710" s="110">
        <f t="shared" si="27"/>
        <v>1271.2259999999999</v>
      </c>
    </row>
    <row r="1711" spans="1:10" ht="31.5" x14ac:dyDescent="0.25">
      <c r="A1711" s="92">
        <v>1707</v>
      </c>
      <c r="B1711" s="92" t="s">
        <v>1324</v>
      </c>
      <c r="C1711" s="92">
        <v>721037</v>
      </c>
      <c r="D1711" s="92" t="s">
        <v>5530</v>
      </c>
      <c r="E1711" s="92" t="s">
        <v>117</v>
      </c>
      <c r="F1711" s="92" t="s">
        <v>8080</v>
      </c>
      <c r="G1711" s="92">
        <v>1</v>
      </c>
      <c r="H1711" s="104">
        <v>1495.56</v>
      </c>
      <c r="I1711" s="95">
        <v>0.15</v>
      </c>
      <c r="J1711" s="110">
        <f t="shared" si="27"/>
        <v>1271.2259999999999</v>
      </c>
    </row>
    <row r="1712" spans="1:10" ht="31.5" x14ac:dyDescent="0.25">
      <c r="A1712" s="92">
        <v>1708</v>
      </c>
      <c r="B1712" s="92" t="s">
        <v>1324</v>
      </c>
      <c r="C1712" s="92">
        <v>721037</v>
      </c>
      <c r="D1712" s="92" t="s">
        <v>5530</v>
      </c>
      <c r="E1712" s="92" t="s">
        <v>117</v>
      </c>
      <c r="F1712" s="92" t="s">
        <v>8080</v>
      </c>
      <c r="G1712" s="92">
        <v>1</v>
      </c>
      <c r="H1712" s="104">
        <v>1495.56</v>
      </c>
      <c r="I1712" s="95">
        <v>0.15</v>
      </c>
      <c r="J1712" s="110">
        <f t="shared" ref="J1712:J1775" si="28">H1712*(1-I1712)</f>
        <v>1271.2259999999999</v>
      </c>
    </row>
    <row r="1713" spans="1:10" ht="31.5" x14ac:dyDescent="0.25">
      <c r="A1713" s="92">
        <v>1709</v>
      </c>
      <c r="B1713" s="92" t="s">
        <v>1324</v>
      </c>
      <c r="C1713" s="92">
        <v>721037</v>
      </c>
      <c r="D1713" s="92" t="s">
        <v>5530</v>
      </c>
      <c r="E1713" s="92" t="s">
        <v>117</v>
      </c>
      <c r="F1713" s="92" t="s">
        <v>8080</v>
      </c>
      <c r="G1713" s="92">
        <v>1</v>
      </c>
      <c r="H1713" s="104">
        <v>1495.56</v>
      </c>
      <c r="I1713" s="95">
        <v>0.15</v>
      </c>
      <c r="J1713" s="110">
        <f t="shared" si="28"/>
        <v>1271.2259999999999</v>
      </c>
    </row>
    <row r="1714" spans="1:10" ht="31.5" x14ac:dyDescent="0.25">
      <c r="A1714" s="92">
        <v>1710</v>
      </c>
      <c r="B1714" s="92" t="s">
        <v>1324</v>
      </c>
      <c r="C1714" s="92">
        <v>721037</v>
      </c>
      <c r="D1714" s="92" t="s">
        <v>5530</v>
      </c>
      <c r="E1714" s="92" t="s">
        <v>117</v>
      </c>
      <c r="F1714" s="92" t="s">
        <v>8080</v>
      </c>
      <c r="G1714" s="92">
        <v>1</v>
      </c>
      <c r="H1714" s="104">
        <v>1495.56</v>
      </c>
      <c r="I1714" s="95">
        <v>0.15</v>
      </c>
      <c r="J1714" s="110">
        <f t="shared" si="28"/>
        <v>1271.2259999999999</v>
      </c>
    </row>
    <row r="1715" spans="1:10" ht="31.5" x14ac:dyDescent="0.25">
      <c r="A1715" s="92">
        <v>1711</v>
      </c>
      <c r="B1715" s="92" t="s">
        <v>1324</v>
      </c>
      <c r="C1715" s="92">
        <v>721037</v>
      </c>
      <c r="D1715" s="92" t="s">
        <v>5530</v>
      </c>
      <c r="E1715" s="92" t="s">
        <v>117</v>
      </c>
      <c r="F1715" s="92" t="s">
        <v>8080</v>
      </c>
      <c r="G1715" s="92">
        <v>1</v>
      </c>
      <c r="H1715" s="104">
        <v>1495.56</v>
      </c>
      <c r="I1715" s="95">
        <v>0.15</v>
      </c>
      <c r="J1715" s="110">
        <f t="shared" si="28"/>
        <v>1271.2259999999999</v>
      </c>
    </row>
    <row r="1716" spans="1:10" ht="31.5" x14ac:dyDescent="0.25">
      <c r="A1716" s="92">
        <v>1712</v>
      </c>
      <c r="B1716" s="92" t="s">
        <v>1324</v>
      </c>
      <c r="C1716" s="92">
        <v>721037</v>
      </c>
      <c r="D1716" s="92" t="s">
        <v>5530</v>
      </c>
      <c r="E1716" s="92" t="s">
        <v>117</v>
      </c>
      <c r="F1716" s="92" t="s">
        <v>8080</v>
      </c>
      <c r="G1716" s="92">
        <v>1</v>
      </c>
      <c r="H1716" s="104">
        <v>1495.56</v>
      </c>
      <c r="I1716" s="95">
        <v>0.15</v>
      </c>
      <c r="J1716" s="110">
        <f t="shared" si="28"/>
        <v>1271.2259999999999</v>
      </c>
    </row>
    <row r="1717" spans="1:10" ht="31.5" x14ac:dyDescent="0.25">
      <c r="A1717" s="92">
        <v>1713</v>
      </c>
      <c r="B1717" s="92" t="s">
        <v>1324</v>
      </c>
      <c r="C1717" s="92">
        <v>721037</v>
      </c>
      <c r="D1717" s="92" t="s">
        <v>5530</v>
      </c>
      <c r="E1717" s="92" t="s">
        <v>117</v>
      </c>
      <c r="F1717" s="92" t="s">
        <v>8080</v>
      </c>
      <c r="G1717" s="92">
        <v>1</v>
      </c>
      <c r="H1717" s="104">
        <v>1495.56</v>
      </c>
      <c r="I1717" s="95">
        <v>0.15</v>
      </c>
      <c r="J1717" s="110">
        <f t="shared" si="28"/>
        <v>1271.2259999999999</v>
      </c>
    </row>
    <row r="1718" spans="1:10" ht="31.5" x14ac:dyDescent="0.25">
      <c r="A1718" s="92">
        <v>1714</v>
      </c>
      <c r="B1718" s="92" t="s">
        <v>1324</v>
      </c>
      <c r="C1718" s="92">
        <v>721037</v>
      </c>
      <c r="D1718" s="92" t="s">
        <v>5530</v>
      </c>
      <c r="E1718" s="92" t="s">
        <v>117</v>
      </c>
      <c r="F1718" s="92" t="s">
        <v>8080</v>
      </c>
      <c r="G1718" s="92">
        <v>1</v>
      </c>
      <c r="H1718" s="104">
        <v>1495.56</v>
      </c>
      <c r="I1718" s="95">
        <v>0.15</v>
      </c>
      <c r="J1718" s="110">
        <f t="shared" si="28"/>
        <v>1271.2259999999999</v>
      </c>
    </row>
    <row r="1719" spans="1:10" ht="31.5" x14ac:dyDescent="0.25">
      <c r="A1719" s="92">
        <v>1715</v>
      </c>
      <c r="B1719" s="92" t="s">
        <v>1324</v>
      </c>
      <c r="C1719" s="92">
        <v>721037</v>
      </c>
      <c r="D1719" s="92" t="s">
        <v>5530</v>
      </c>
      <c r="E1719" s="92" t="s">
        <v>117</v>
      </c>
      <c r="F1719" s="92" t="s">
        <v>8080</v>
      </c>
      <c r="G1719" s="92">
        <v>1</v>
      </c>
      <c r="H1719" s="104">
        <v>1495.56</v>
      </c>
      <c r="I1719" s="95">
        <v>0.15</v>
      </c>
      <c r="J1719" s="110">
        <f t="shared" si="28"/>
        <v>1271.2259999999999</v>
      </c>
    </row>
    <row r="1720" spans="1:10" ht="31.5" x14ac:dyDescent="0.25">
      <c r="A1720" s="92">
        <v>1716</v>
      </c>
      <c r="B1720" s="92" t="s">
        <v>1324</v>
      </c>
      <c r="C1720" s="92">
        <v>721037</v>
      </c>
      <c r="D1720" s="92" t="s">
        <v>5530</v>
      </c>
      <c r="E1720" s="92" t="s">
        <v>117</v>
      </c>
      <c r="F1720" s="92" t="s">
        <v>8080</v>
      </c>
      <c r="G1720" s="92">
        <v>1</v>
      </c>
      <c r="H1720" s="104">
        <v>1495.56</v>
      </c>
      <c r="I1720" s="95">
        <v>0.15</v>
      </c>
      <c r="J1720" s="110">
        <f t="shared" si="28"/>
        <v>1271.2259999999999</v>
      </c>
    </row>
    <row r="1721" spans="1:10" ht="31.5" x14ac:dyDescent="0.25">
      <c r="A1721" s="92">
        <v>1717</v>
      </c>
      <c r="B1721" s="92" t="s">
        <v>1324</v>
      </c>
      <c r="C1721" s="92">
        <v>721037</v>
      </c>
      <c r="D1721" s="92" t="s">
        <v>5530</v>
      </c>
      <c r="E1721" s="92" t="s">
        <v>117</v>
      </c>
      <c r="F1721" s="92" t="s">
        <v>8080</v>
      </c>
      <c r="G1721" s="92">
        <v>1</v>
      </c>
      <c r="H1721" s="104">
        <v>1495.56</v>
      </c>
      <c r="I1721" s="95">
        <v>0.15</v>
      </c>
      <c r="J1721" s="110">
        <f t="shared" si="28"/>
        <v>1271.2259999999999</v>
      </c>
    </row>
    <row r="1722" spans="1:10" ht="31.5" x14ac:dyDescent="0.25">
      <c r="A1722" s="92">
        <v>1718</v>
      </c>
      <c r="B1722" s="92" t="s">
        <v>1324</v>
      </c>
      <c r="C1722" s="92">
        <v>721037</v>
      </c>
      <c r="D1722" s="92" t="s">
        <v>5530</v>
      </c>
      <c r="E1722" s="92" t="s">
        <v>117</v>
      </c>
      <c r="F1722" s="92" t="s">
        <v>8080</v>
      </c>
      <c r="G1722" s="92">
        <v>1</v>
      </c>
      <c r="H1722" s="104">
        <v>1495.56</v>
      </c>
      <c r="I1722" s="95">
        <v>0.15</v>
      </c>
      <c r="J1722" s="110">
        <f t="shared" si="28"/>
        <v>1271.2259999999999</v>
      </c>
    </row>
    <row r="1723" spans="1:10" ht="15.75" x14ac:dyDescent="0.25">
      <c r="A1723" s="92">
        <v>1719</v>
      </c>
      <c r="B1723" s="92" t="s">
        <v>1324</v>
      </c>
      <c r="C1723" s="92">
        <v>721038</v>
      </c>
      <c r="D1723" s="92" t="s">
        <v>5531</v>
      </c>
      <c r="E1723" s="92" t="s">
        <v>117</v>
      </c>
      <c r="F1723" s="92" t="s">
        <v>8080</v>
      </c>
      <c r="G1723" s="92">
        <v>1</v>
      </c>
      <c r="H1723" s="104">
        <v>955.84</v>
      </c>
      <c r="I1723" s="95">
        <v>0.15</v>
      </c>
      <c r="J1723" s="110">
        <f t="shared" si="28"/>
        <v>812.46400000000006</v>
      </c>
    </row>
    <row r="1724" spans="1:10" ht="15.75" x14ac:dyDescent="0.25">
      <c r="A1724" s="92">
        <v>1720</v>
      </c>
      <c r="B1724" s="92" t="s">
        <v>1324</v>
      </c>
      <c r="C1724" s="92">
        <v>721038</v>
      </c>
      <c r="D1724" s="92" t="s">
        <v>5531</v>
      </c>
      <c r="E1724" s="92" t="s">
        <v>117</v>
      </c>
      <c r="F1724" s="92" t="s">
        <v>8080</v>
      </c>
      <c r="G1724" s="92">
        <v>1</v>
      </c>
      <c r="H1724" s="104">
        <v>955.84</v>
      </c>
      <c r="I1724" s="95">
        <v>0.15</v>
      </c>
      <c r="J1724" s="110">
        <f t="shared" si="28"/>
        <v>812.46400000000006</v>
      </c>
    </row>
    <row r="1725" spans="1:10" ht="15.75" x14ac:dyDescent="0.25">
      <c r="A1725" s="92">
        <v>1721</v>
      </c>
      <c r="B1725" s="92" t="s">
        <v>1324</v>
      </c>
      <c r="C1725" s="92">
        <v>721038</v>
      </c>
      <c r="D1725" s="92" t="s">
        <v>5531</v>
      </c>
      <c r="E1725" s="92" t="s">
        <v>117</v>
      </c>
      <c r="F1725" s="92" t="s">
        <v>8080</v>
      </c>
      <c r="G1725" s="92">
        <v>1</v>
      </c>
      <c r="H1725" s="104">
        <v>955.84</v>
      </c>
      <c r="I1725" s="95">
        <v>0.15</v>
      </c>
      <c r="J1725" s="110">
        <f t="shared" si="28"/>
        <v>812.46400000000006</v>
      </c>
    </row>
    <row r="1726" spans="1:10" ht="15.75" x14ac:dyDescent="0.25">
      <c r="A1726" s="92">
        <v>1722</v>
      </c>
      <c r="B1726" s="92" t="s">
        <v>1324</v>
      </c>
      <c r="C1726" s="92">
        <v>721038</v>
      </c>
      <c r="D1726" s="92" t="s">
        <v>5531</v>
      </c>
      <c r="E1726" s="92" t="s">
        <v>117</v>
      </c>
      <c r="F1726" s="92" t="s">
        <v>8080</v>
      </c>
      <c r="G1726" s="92">
        <v>1</v>
      </c>
      <c r="H1726" s="104">
        <v>955.84</v>
      </c>
      <c r="I1726" s="95">
        <v>0.15</v>
      </c>
      <c r="J1726" s="110">
        <f t="shared" si="28"/>
        <v>812.46400000000006</v>
      </c>
    </row>
    <row r="1727" spans="1:10" ht="15.75" x14ac:dyDescent="0.25">
      <c r="A1727" s="92">
        <v>1723</v>
      </c>
      <c r="B1727" s="92" t="s">
        <v>1324</v>
      </c>
      <c r="C1727" s="92">
        <v>721038</v>
      </c>
      <c r="D1727" s="92" t="s">
        <v>5531</v>
      </c>
      <c r="E1727" s="92" t="s">
        <v>117</v>
      </c>
      <c r="F1727" s="92" t="s">
        <v>8080</v>
      </c>
      <c r="G1727" s="92">
        <v>1</v>
      </c>
      <c r="H1727" s="104">
        <v>955.84</v>
      </c>
      <c r="I1727" s="95">
        <v>0.15</v>
      </c>
      <c r="J1727" s="110">
        <f t="shared" si="28"/>
        <v>812.46400000000006</v>
      </c>
    </row>
    <row r="1728" spans="1:10" ht="15.75" x14ac:dyDescent="0.25">
      <c r="A1728" s="92">
        <v>1724</v>
      </c>
      <c r="B1728" s="92" t="s">
        <v>1324</v>
      </c>
      <c r="C1728" s="92">
        <v>721038</v>
      </c>
      <c r="D1728" s="92" t="s">
        <v>5531</v>
      </c>
      <c r="E1728" s="92" t="s">
        <v>117</v>
      </c>
      <c r="F1728" s="92" t="s">
        <v>8080</v>
      </c>
      <c r="G1728" s="92">
        <v>1</v>
      </c>
      <c r="H1728" s="104">
        <v>955.84</v>
      </c>
      <c r="I1728" s="95">
        <v>0.15</v>
      </c>
      <c r="J1728" s="110">
        <f t="shared" si="28"/>
        <v>812.46400000000006</v>
      </c>
    </row>
    <row r="1729" spans="1:10" ht="15.75" x14ac:dyDescent="0.25">
      <c r="A1729" s="92">
        <v>1725</v>
      </c>
      <c r="B1729" s="92" t="s">
        <v>1324</v>
      </c>
      <c r="C1729" s="92">
        <v>721038</v>
      </c>
      <c r="D1729" s="92" t="s">
        <v>5531</v>
      </c>
      <c r="E1729" s="92" t="s">
        <v>117</v>
      </c>
      <c r="F1729" s="92" t="s">
        <v>8080</v>
      </c>
      <c r="G1729" s="92">
        <v>1</v>
      </c>
      <c r="H1729" s="104">
        <v>955.84</v>
      </c>
      <c r="I1729" s="95">
        <v>0.15</v>
      </c>
      <c r="J1729" s="110">
        <f t="shared" si="28"/>
        <v>812.46400000000006</v>
      </c>
    </row>
    <row r="1730" spans="1:10" ht="15.75" x14ac:dyDescent="0.25">
      <c r="A1730" s="92">
        <v>1726</v>
      </c>
      <c r="B1730" s="92" t="s">
        <v>1324</v>
      </c>
      <c r="C1730" s="92">
        <v>721038</v>
      </c>
      <c r="D1730" s="92" t="s">
        <v>5531</v>
      </c>
      <c r="E1730" s="92" t="s">
        <v>117</v>
      </c>
      <c r="F1730" s="92" t="s">
        <v>8080</v>
      </c>
      <c r="G1730" s="92">
        <v>1</v>
      </c>
      <c r="H1730" s="104">
        <v>955.84</v>
      </c>
      <c r="I1730" s="95">
        <v>0.15</v>
      </c>
      <c r="J1730" s="110">
        <f t="shared" si="28"/>
        <v>812.46400000000006</v>
      </c>
    </row>
    <row r="1731" spans="1:10" ht="15.75" x14ac:dyDescent="0.25">
      <c r="A1731" s="92">
        <v>1727</v>
      </c>
      <c r="B1731" s="92" t="s">
        <v>1324</v>
      </c>
      <c r="C1731" s="92">
        <v>721038</v>
      </c>
      <c r="D1731" s="92" t="s">
        <v>5531</v>
      </c>
      <c r="E1731" s="92" t="s">
        <v>117</v>
      </c>
      <c r="F1731" s="92" t="s">
        <v>8080</v>
      </c>
      <c r="G1731" s="92">
        <v>1</v>
      </c>
      <c r="H1731" s="104">
        <v>955.84</v>
      </c>
      <c r="I1731" s="95">
        <v>0.15</v>
      </c>
      <c r="J1731" s="110">
        <f t="shared" si="28"/>
        <v>812.46400000000006</v>
      </c>
    </row>
    <row r="1732" spans="1:10" ht="15.75" x14ac:dyDescent="0.25">
      <c r="A1732" s="92">
        <v>1728</v>
      </c>
      <c r="B1732" s="92" t="s">
        <v>1324</v>
      </c>
      <c r="C1732" s="92">
        <v>721038</v>
      </c>
      <c r="D1732" s="92" t="s">
        <v>5531</v>
      </c>
      <c r="E1732" s="92" t="s">
        <v>117</v>
      </c>
      <c r="F1732" s="92" t="s">
        <v>8080</v>
      </c>
      <c r="G1732" s="92">
        <v>1</v>
      </c>
      <c r="H1732" s="104">
        <v>955.84</v>
      </c>
      <c r="I1732" s="95">
        <v>0.15</v>
      </c>
      <c r="J1732" s="110">
        <f t="shared" si="28"/>
        <v>812.46400000000006</v>
      </c>
    </row>
    <row r="1733" spans="1:10" ht="15.75" x14ac:dyDescent="0.25">
      <c r="A1733" s="92">
        <v>1729</v>
      </c>
      <c r="B1733" s="92" t="s">
        <v>1324</v>
      </c>
      <c r="C1733" s="92">
        <v>721038</v>
      </c>
      <c r="D1733" s="92" t="s">
        <v>5531</v>
      </c>
      <c r="E1733" s="92" t="s">
        <v>117</v>
      </c>
      <c r="F1733" s="92" t="s">
        <v>8080</v>
      </c>
      <c r="G1733" s="92">
        <v>1</v>
      </c>
      <c r="H1733" s="104">
        <v>955.84</v>
      </c>
      <c r="I1733" s="95">
        <v>0.15</v>
      </c>
      <c r="J1733" s="110">
        <f t="shared" si="28"/>
        <v>812.46400000000006</v>
      </c>
    </row>
    <row r="1734" spans="1:10" ht="15.75" x14ac:dyDescent="0.25">
      <c r="A1734" s="92">
        <v>1730</v>
      </c>
      <c r="B1734" s="92" t="s">
        <v>1324</v>
      </c>
      <c r="C1734" s="92">
        <v>721038</v>
      </c>
      <c r="D1734" s="92" t="s">
        <v>5531</v>
      </c>
      <c r="E1734" s="92" t="s">
        <v>117</v>
      </c>
      <c r="F1734" s="92" t="s">
        <v>8080</v>
      </c>
      <c r="G1734" s="92">
        <v>1</v>
      </c>
      <c r="H1734" s="104">
        <v>955.84</v>
      </c>
      <c r="I1734" s="95">
        <v>0.15</v>
      </c>
      <c r="J1734" s="110">
        <f t="shared" si="28"/>
        <v>812.46400000000006</v>
      </c>
    </row>
    <row r="1735" spans="1:10" ht="15.75" x14ac:dyDescent="0.25">
      <c r="A1735" s="92">
        <v>1731</v>
      </c>
      <c r="B1735" s="92" t="s">
        <v>1324</v>
      </c>
      <c r="C1735" s="92">
        <v>721038</v>
      </c>
      <c r="D1735" s="92" t="s">
        <v>5531</v>
      </c>
      <c r="E1735" s="92" t="s">
        <v>117</v>
      </c>
      <c r="F1735" s="92" t="s">
        <v>8080</v>
      </c>
      <c r="G1735" s="92">
        <v>1</v>
      </c>
      <c r="H1735" s="104">
        <v>955.84</v>
      </c>
      <c r="I1735" s="95">
        <v>0.15</v>
      </c>
      <c r="J1735" s="110">
        <f t="shared" si="28"/>
        <v>812.46400000000006</v>
      </c>
    </row>
    <row r="1736" spans="1:10" ht="15.75" x14ac:dyDescent="0.25">
      <c r="A1736" s="92">
        <v>1732</v>
      </c>
      <c r="B1736" s="92" t="s">
        <v>1324</v>
      </c>
      <c r="C1736" s="92">
        <v>721038</v>
      </c>
      <c r="D1736" s="92" t="s">
        <v>5531</v>
      </c>
      <c r="E1736" s="92" t="s">
        <v>117</v>
      </c>
      <c r="F1736" s="92" t="s">
        <v>8080</v>
      </c>
      <c r="G1736" s="92">
        <v>1</v>
      </c>
      <c r="H1736" s="104">
        <v>955.84</v>
      </c>
      <c r="I1736" s="95">
        <v>0.15</v>
      </c>
      <c r="J1736" s="110">
        <f t="shared" si="28"/>
        <v>812.46400000000006</v>
      </c>
    </row>
    <row r="1737" spans="1:10" ht="15.75" x14ac:dyDescent="0.25">
      <c r="A1737" s="92">
        <v>1733</v>
      </c>
      <c r="B1737" s="92" t="s">
        <v>1324</v>
      </c>
      <c r="C1737" s="92">
        <v>721038</v>
      </c>
      <c r="D1737" s="92" t="s">
        <v>5531</v>
      </c>
      <c r="E1737" s="92" t="s">
        <v>117</v>
      </c>
      <c r="F1737" s="92" t="s">
        <v>8080</v>
      </c>
      <c r="G1737" s="92">
        <v>1</v>
      </c>
      <c r="H1737" s="104">
        <v>955.84</v>
      </c>
      <c r="I1737" s="95">
        <v>0.15</v>
      </c>
      <c r="J1737" s="110">
        <f t="shared" si="28"/>
        <v>812.46400000000006</v>
      </c>
    </row>
    <row r="1738" spans="1:10" ht="31.5" x14ac:dyDescent="0.25">
      <c r="A1738" s="92">
        <v>1734</v>
      </c>
      <c r="B1738" s="92" t="s">
        <v>1324</v>
      </c>
      <c r="C1738" s="92">
        <v>721039</v>
      </c>
      <c r="D1738" s="92" t="s">
        <v>5532</v>
      </c>
      <c r="E1738" s="92" t="s">
        <v>117</v>
      </c>
      <c r="F1738" s="92" t="s">
        <v>8080</v>
      </c>
      <c r="G1738" s="92">
        <v>1</v>
      </c>
      <c r="H1738" s="104">
        <v>336</v>
      </c>
      <c r="I1738" s="95">
        <v>0.15</v>
      </c>
      <c r="J1738" s="110">
        <f t="shared" si="28"/>
        <v>285.59999999999997</v>
      </c>
    </row>
    <row r="1739" spans="1:10" ht="31.5" x14ac:dyDescent="0.25">
      <c r="A1739" s="92">
        <v>1735</v>
      </c>
      <c r="B1739" s="92" t="s">
        <v>1324</v>
      </c>
      <c r="C1739" s="92">
        <v>721039</v>
      </c>
      <c r="D1739" s="92" t="s">
        <v>5532</v>
      </c>
      <c r="E1739" s="92" t="s">
        <v>117</v>
      </c>
      <c r="F1739" s="92" t="s">
        <v>8080</v>
      </c>
      <c r="G1739" s="92">
        <v>1</v>
      </c>
      <c r="H1739" s="104">
        <v>336</v>
      </c>
      <c r="I1739" s="95">
        <v>0.15</v>
      </c>
      <c r="J1739" s="110">
        <f t="shared" si="28"/>
        <v>285.59999999999997</v>
      </c>
    </row>
    <row r="1740" spans="1:10" ht="31.5" x14ac:dyDescent="0.25">
      <c r="A1740" s="92">
        <v>1736</v>
      </c>
      <c r="B1740" s="92" t="s">
        <v>1324</v>
      </c>
      <c r="C1740" s="92">
        <v>721039</v>
      </c>
      <c r="D1740" s="92" t="s">
        <v>5532</v>
      </c>
      <c r="E1740" s="92" t="s">
        <v>117</v>
      </c>
      <c r="F1740" s="92" t="s">
        <v>8080</v>
      </c>
      <c r="G1740" s="92">
        <v>1</v>
      </c>
      <c r="H1740" s="104">
        <v>336</v>
      </c>
      <c r="I1740" s="95">
        <v>0.15</v>
      </c>
      <c r="J1740" s="110">
        <f t="shared" si="28"/>
        <v>285.59999999999997</v>
      </c>
    </row>
    <row r="1741" spans="1:10" ht="31.5" x14ac:dyDescent="0.25">
      <c r="A1741" s="92">
        <v>1737</v>
      </c>
      <c r="B1741" s="92" t="s">
        <v>1324</v>
      </c>
      <c r="C1741" s="92">
        <v>721039</v>
      </c>
      <c r="D1741" s="92" t="s">
        <v>5532</v>
      </c>
      <c r="E1741" s="92" t="s">
        <v>117</v>
      </c>
      <c r="F1741" s="92" t="s">
        <v>8080</v>
      </c>
      <c r="G1741" s="92">
        <v>1</v>
      </c>
      <c r="H1741" s="104">
        <v>336</v>
      </c>
      <c r="I1741" s="95">
        <v>0.15</v>
      </c>
      <c r="J1741" s="110">
        <f t="shared" si="28"/>
        <v>285.59999999999997</v>
      </c>
    </row>
    <row r="1742" spans="1:10" ht="31.5" x14ac:dyDescent="0.25">
      <c r="A1742" s="92">
        <v>1738</v>
      </c>
      <c r="B1742" s="92" t="s">
        <v>1324</v>
      </c>
      <c r="C1742" s="92">
        <v>721039</v>
      </c>
      <c r="D1742" s="92" t="s">
        <v>5532</v>
      </c>
      <c r="E1742" s="92" t="s">
        <v>117</v>
      </c>
      <c r="F1742" s="92" t="s">
        <v>8080</v>
      </c>
      <c r="G1742" s="92">
        <v>1</v>
      </c>
      <c r="H1742" s="104">
        <v>336</v>
      </c>
      <c r="I1742" s="95">
        <v>0.15</v>
      </c>
      <c r="J1742" s="110">
        <f t="shared" si="28"/>
        <v>285.59999999999997</v>
      </c>
    </row>
    <row r="1743" spans="1:10" ht="15.75" x14ac:dyDescent="0.25">
      <c r="A1743" s="92">
        <v>1739</v>
      </c>
      <c r="B1743" s="92" t="s">
        <v>1324</v>
      </c>
      <c r="C1743" s="92">
        <v>721040</v>
      </c>
      <c r="D1743" s="92" t="s">
        <v>5533</v>
      </c>
      <c r="E1743" s="92" t="s">
        <v>117</v>
      </c>
      <c r="F1743" s="92" t="s">
        <v>8080</v>
      </c>
      <c r="G1743" s="92">
        <v>1</v>
      </c>
      <c r="H1743" s="104">
        <v>1544.4</v>
      </c>
      <c r="I1743" s="95">
        <v>0.15</v>
      </c>
      <c r="J1743" s="110">
        <f t="shared" si="28"/>
        <v>1312.74</v>
      </c>
    </row>
    <row r="1744" spans="1:10" ht="15.75" x14ac:dyDescent="0.25">
      <c r="A1744" s="92">
        <v>1740</v>
      </c>
      <c r="B1744" s="92" t="s">
        <v>1324</v>
      </c>
      <c r="C1744" s="92">
        <v>721040</v>
      </c>
      <c r="D1744" s="92" t="s">
        <v>5533</v>
      </c>
      <c r="E1744" s="92" t="s">
        <v>117</v>
      </c>
      <c r="F1744" s="92" t="s">
        <v>8080</v>
      </c>
      <c r="G1744" s="92">
        <v>1</v>
      </c>
      <c r="H1744" s="104">
        <v>1544.4</v>
      </c>
      <c r="I1744" s="95">
        <v>0.15</v>
      </c>
      <c r="J1744" s="110">
        <f t="shared" si="28"/>
        <v>1312.74</v>
      </c>
    </row>
    <row r="1745" spans="1:10" ht="15.75" x14ac:dyDescent="0.25">
      <c r="A1745" s="92">
        <v>1741</v>
      </c>
      <c r="B1745" s="92" t="s">
        <v>1324</v>
      </c>
      <c r="C1745" s="92">
        <v>721040</v>
      </c>
      <c r="D1745" s="92" t="s">
        <v>5533</v>
      </c>
      <c r="E1745" s="92" t="s">
        <v>117</v>
      </c>
      <c r="F1745" s="92" t="s">
        <v>8080</v>
      </c>
      <c r="G1745" s="92">
        <v>1</v>
      </c>
      <c r="H1745" s="104">
        <v>1544.4</v>
      </c>
      <c r="I1745" s="95">
        <v>0.15</v>
      </c>
      <c r="J1745" s="110">
        <f t="shared" si="28"/>
        <v>1312.74</v>
      </c>
    </row>
    <row r="1746" spans="1:10" ht="15.75" x14ac:dyDescent="0.25">
      <c r="A1746" s="92">
        <v>1742</v>
      </c>
      <c r="B1746" s="92" t="s">
        <v>1324</v>
      </c>
      <c r="C1746" s="92">
        <v>721040</v>
      </c>
      <c r="D1746" s="92" t="s">
        <v>5533</v>
      </c>
      <c r="E1746" s="92" t="s">
        <v>117</v>
      </c>
      <c r="F1746" s="92" t="s">
        <v>8080</v>
      </c>
      <c r="G1746" s="92">
        <v>1</v>
      </c>
      <c r="H1746" s="104">
        <v>1544.4</v>
      </c>
      <c r="I1746" s="95">
        <v>0.15</v>
      </c>
      <c r="J1746" s="110">
        <f t="shared" si="28"/>
        <v>1312.74</v>
      </c>
    </row>
    <row r="1747" spans="1:10" ht="15.75" x14ac:dyDescent="0.25">
      <c r="A1747" s="92">
        <v>1743</v>
      </c>
      <c r="B1747" s="92" t="s">
        <v>1324</v>
      </c>
      <c r="C1747" s="92">
        <v>721040</v>
      </c>
      <c r="D1747" s="92" t="s">
        <v>5533</v>
      </c>
      <c r="E1747" s="92" t="s">
        <v>117</v>
      </c>
      <c r="F1747" s="92" t="s">
        <v>8080</v>
      </c>
      <c r="G1747" s="92">
        <v>1</v>
      </c>
      <c r="H1747" s="104">
        <v>1544.4</v>
      </c>
      <c r="I1747" s="95">
        <v>0.15</v>
      </c>
      <c r="J1747" s="110">
        <f t="shared" si="28"/>
        <v>1312.74</v>
      </c>
    </row>
    <row r="1748" spans="1:10" ht="15.75" x14ac:dyDescent="0.25">
      <c r="A1748" s="92">
        <v>1744</v>
      </c>
      <c r="B1748" s="92" t="s">
        <v>1324</v>
      </c>
      <c r="C1748" s="92">
        <v>721041</v>
      </c>
      <c r="D1748" s="92" t="s">
        <v>5534</v>
      </c>
      <c r="E1748" s="92" t="s">
        <v>117</v>
      </c>
      <c r="F1748" s="92" t="s">
        <v>8080</v>
      </c>
      <c r="G1748" s="92">
        <v>1</v>
      </c>
      <c r="H1748" s="104">
        <v>2861.7</v>
      </c>
      <c r="I1748" s="95">
        <v>0.15</v>
      </c>
      <c r="J1748" s="110">
        <f t="shared" si="28"/>
        <v>2432.4449999999997</v>
      </c>
    </row>
    <row r="1749" spans="1:10" ht="15.75" x14ac:dyDescent="0.25">
      <c r="A1749" s="92">
        <v>1745</v>
      </c>
      <c r="B1749" s="92" t="s">
        <v>1324</v>
      </c>
      <c r="C1749" s="92">
        <v>721041</v>
      </c>
      <c r="D1749" s="92" t="s">
        <v>5534</v>
      </c>
      <c r="E1749" s="92" t="s">
        <v>117</v>
      </c>
      <c r="F1749" s="92" t="s">
        <v>8080</v>
      </c>
      <c r="G1749" s="92">
        <v>1</v>
      </c>
      <c r="H1749" s="104">
        <v>2861.7</v>
      </c>
      <c r="I1749" s="95">
        <v>0.15</v>
      </c>
      <c r="J1749" s="110">
        <f t="shared" si="28"/>
        <v>2432.4449999999997</v>
      </c>
    </row>
    <row r="1750" spans="1:10" ht="15.75" x14ac:dyDescent="0.25">
      <c r="A1750" s="92">
        <v>1746</v>
      </c>
      <c r="B1750" s="92" t="s">
        <v>1324</v>
      </c>
      <c r="C1750" s="92">
        <v>721041</v>
      </c>
      <c r="D1750" s="92" t="s">
        <v>5534</v>
      </c>
      <c r="E1750" s="92" t="s">
        <v>117</v>
      </c>
      <c r="F1750" s="92" t="s">
        <v>8080</v>
      </c>
      <c r="G1750" s="92">
        <v>1</v>
      </c>
      <c r="H1750" s="104">
        <v>2861.7</v>
      </c>
      <c r="I1750" s="95">
        <v>0.15</v>
      </c>
      <c r="J1750" s="110">
        <f t="shared" si="28"/>
        <v>2432.4449999999997</v>
      </c>
    </row>
    <row r="1751" spans="1:10" ht="15.75" x14ac:dyDescent="0.25">
      <c r="A1751" s="92">
        <v>1747</v>
      </c>
      <c r="B1751" s="92" t="s">
        <v>1324</v>
      </c>
      <c r="C1751" s="92">
        <v>721041</v>
      </c>
      <c r="D1751" s="92" t="s">
        <v>5534</v>
      </c>
      <c r="E1751" s="92" t="s">
        <v>117</v>
      </c>
      <c r="F1751" s="92" t="s">
        <v>8080</v>
      </c>
      <c r="G1751" s="92">
        <v>1</v>
      </c>
      <c r="H1751" s="104">
        <v>2861.7</v>
      </c>
      <c r="I1751" s="95">
        <v>0.15</v>
      </c>
      <c r="J1751" s="110">
        <f t="shared" si="28"/>
        <v>2432.4449999999997</v>
      </c>
    </row>
    <row r="1752" spans="1:10" ht="15.75" x14ac:dyDescent="0.25">
      <c r="A1752" s="92">
        <v>1748</v>
      </c>
      <c r="B1752" s="92" t="s">
        <v>1324</v>
      </c>
      <c r="C1752" s="92">
        <v>721041</v>
      </c>
      <c r="D1752" s="92" t="s">
        <v>5534</v>
      </c>
      <c r="E1752" s="92" t="s">
        <v>117</v>
      </c>
      <c r="F1752" s="92" t="s">
        <v>8080</v>
      </c>
      <c r="G1752" s="92">
        <v>1</v>
      </c>
      <c r="H1752" s="104">
        <v>2861.7</v>
      </c>
      <c r="I1752" s="95">
        <v>0.15</v>
      </c>
      <c r="J1752" s="110">
        <f t="shared" si="28"/>
        <v>2432.4449999999997</v>
      </c>
    </row>
    <row r="1753" spans="1:10" ht="15.75" x14ac:dyDescent="0.25">
      <c r="A1753" s="92">
        <v>1749</v>
      </c>
      <c r="B1753" s="92" t="s">
        <v>1324</v>
      </c>
      <c r="C1753" s="92">
        <v>721042</v>
      </c>
      <c r="D1753" s="92" t="s">
        <v>5535</v>
      </c>
      <c r="E1753" s="92" t="s">
        <v>117</v>
      </c>
      <c r="F1753" s="92" t="s">
        <v>8080</v>
      </c>
      <c r="G1753" s="92">
        <v>1</v>
      </c>
      <c r="H1753" s="104">
        <v>2489.1999999999998</v>
      </c>
      <c r="I1753" s="95">
        <v>0.15</v>
      </c>
      <c r="J1753" s="110">
        <f t="shared" si="28"/>
        <v>2115.8199999999997</v>
      </c>
    </row>
    <row r="1754" spans="1:10" ht="15.75" x14ac:dyDescent="0.25">
      <c r="A1754" s="92">
        <v>1750</v>
      </c>
      <c r="B1754" s="92" t="s">
        <v>1324</v>
      </c>
      <c r="C1754" s="92">
        <v>721042</v>
      </c>
      <c r="D1754" s="92" t="s">
        <v>5535</v>
      </c>
      <c r="E1754" s="92" t="s">
        <v>117</v>
      </c>
      <c r="F1754" s="92" t="s">
        <v>8080</v>
      </c>
      <c r="G1754" s="92">
        <v>1</v>
      </c>
      <c r="H1754" s="104">
        <v>2489.1999999999998</v>
      </c>
      <c r="I1754" s="95">
        <v>0.15</v>
      </c>
      <c r="J1754" s="110">
        <f t="shared" si="28"/>
        <v>2115.8199999999997</v>
      </c>
    </row>
    <row r="1755" spans="1:10" ht="15.75" x14ac:dyDescent="0.25">
      <c r="A1755" s="92">
        <v>1751</v>
      </c>
      <c r="B1755" s="92" t="s">
        <v>1324</v>
      </c>
      <c r="C1755" s="92">
        <v>721042</v>
      </c>
      <c r="D1755" s="92" t="s">
        <v>5535</v>
      </c>
      <c r="E1755" s="92" t="s">
        <v>117</v>
      </c>
      <c r="F1755" s="92" t="s">
        <v>8080</v>
      </c>
      <c r="G1755" s="92">
        <v>1</v>
      </c>
      <c r="H1755" s="104">
        <v>2489.1999999999998</v>
      </c>
      <c r="I1755" s="95">
        <v>0.15</v>
      </c>
      <c r="J1755" s="110">
        <f t="shared" si="28"/>
        <v>2115.8199999999997</v>
      </c>
    </row>
    <row r="1756" spans="1:10" ht="15.75" x14ac:dyDescent="0.25">
      <c r="A1756" s="92">
        <v>1752</v>
      </c>
      <c r="B1756" s="92" t="s">
        <v>1324</v>
      </c>
      <c r="C1756" s="92">
        <v>721042</v>
      </c>
      <c r="D1756" s="92" t="s">
        <v>5535</v>
      </c>
      <c r="E1756" s="92" t="s">
        <v>117</v>
      </c>
      <c r="F1756" s="92" t="s">
        <v>8080</v>
      </c>
      <c r="G1756" s="92">
        <v>1</v>
      </c>
      <c r="H1756" s="104">
        <v>2489.1999999999998</v>
      </c>
      <c r="I1756" s="95">
        <v>0.15</v>
      </c>
      <c r="J1756" s="110">
        <f t="shared" si="28"/>
        <v>2115.8199999999997</v>
      </c>
    </row>
    <row r="1757" spans="1:10" ht="15.75" x14ac:dyDescent="0.25">
      <c r="A1757" s="92">
        <v>1753</v>
      </c>
      <c r="B1757" s="92" t="s">
        <v>1324</v>
      </c>
      <c r="C1757" s="92">
        <v>721042</v>
      </c>
      <c r="D1757" s="92" t="s">
        <v>5535</v>
      </c>
      <c r="E1757" s="92" t="s">
        <v>117</v>
      </c>
      <c r="F1757" s="92" t="s">
        <v>8080</v>
      </c>
      <c r="G1757" s="92">
        <v>1</v>
      </c>
      <c r="H1757" s="104">
        <v>2489.1999999999998</v>
      </c>
      <c r="I1757" s="95">
        <v>0.15</v>
      </c>
      <c r="J1757" s="110">
        <f t="shared" si="28"/>
        <v>2115.8199999999997</v>
      </c>
    </row>
    <row r="1758" spans="1:10" ht="15.75" x14ac:dyDescent="0.25">
      <c r="A1758" s="92">
        <v>1754</v>
      </c>
      <c r="B1758" s="92" t="s">
        <v>1324</v>
      </c>
      <c r="C1758" s="92">
        <v>721043</v>
      </c>
      <c r="D1758" s="92" t="s">
        <v>5536</v>
      </c>
      <c r="E1758" s="92" t="s">
        <v>117</v>
      </c>
      <c r="F1758" s="92" t="s">
        <v>8080</v>
      </c>
      <c r="G1758" s="92">
        <v>1</v>
      </c>
      <c r="H1758" s="104">
        <v>3615.7</v>
      </c>
      <c r="I1758" s="95">
        <v>0.15</v>
      </c>
      <c r="J1758" s="110">
        <f t="shared" si="28"/>
        <v>3073.3449999999998</v>
      </c>
    </row>
    <row r="1759" spans="1:10" ht="15.75" x14ac:dyDescent="0.25">
      <c r="A1759" s="92">
        <v>1755</v>
      </c>
      <c r="B1759" s="92" t="s">
        <v>1324</v>
      </c>
      <c r="C1759" s="92">
        <v>721043</v>
      </c>
      <c r="D1759" s="92" t="s">
        <v>5536</v>
      </c>
      <c r="E1759" s="92" t="s">
        <v>117</v>
      </c>
      <c r="F1759" s="92" t="s">
        <v>8080</v>
      </c>
      <c r="G1759" s="92">
        <v>1</v>
      </c>
      <c r="H1759" s="104">
        <v>3615.7</v>
      </c>
      <c r="I1759" s="95">
        <v>0.15</v>
      </c>
      <c r="J1759" s="110">
        <f t="shared" si="28"/>
        <v>3073.3449999999998</v>
      </c>
    </row>
    <row r="1760" spans="1:10" ht="15.75" x14ac:dyDescent="0.25">
      <c r="A1760" s="92">
        <v>1756</v>
      </c>
      <c r="B1760" s="92" t="s">
        <v>1324</v>
      </c>
      <c r="C1760" s="92">
        <v>721043</v>
      </c>
      <c r="D1760" s="92" t="s">
        <v>5536</v>
      </c>
      <c r="E1760" s="92" t="s">
        <v>117</v>
      </c>
      <c r="F1760" s="92" t="s">
        <v>8080</v>
      </c>
      <c r="G1760" s="92">
        <v>1</v>
      </c>
      <c r="H1760" s="104">
        <v>3615.7</v>
      </c>
      <c r="I1760" s="95">
        <v>0.15</v>
      </c>
      <c r="J1760" s="110">
        <f t="shared" si="28"/>
        <v>3073.3449999999998</v>
      </c>
    </row>
    <row r="1761" spans="1:10" ht="15.75" x14ac:dyDescent="0.25">
      <c r="A1761" s="92">
        <v>1757</v>
      </c>
      <c r="B1761" s="92" t="s">
        <v>1324</v>
      </c>
      <c r="C1761" s="92">
        <v>721043</v>
      </c>
      <c r="D1761" s="92" t="s">
        <v>5536</v>
      </c>
      <c r="E1761" s="92" t="s">
        <v>117</v>
      </c>
      <c r="F1761" s="92" t="s">
        <v>8080</v>
      </c>
      <c r="G1761" s="92">
        <v>1</v>
      </c>
      <c r="H1761" s="104">
        <v>3615.7</v>
      </c>
      <c r="I1761" s="95">
        <v>0.15</v>
      </c>
      <c r="J1761" s="110">
        <f t="shared" si="28"/>
        <v>3073.3449999999998</v>
      </c>
    </row>
    <row r="1762" spans="1:10" ht="15.75" x14ac:dyDescent="0.25">
      <c r="A1762" s="92">
        <v>1758</v>
      </c>
      <c r="B1762" s="92" t="s">
        <v>1324</v>
      </c>
      <c r="C1762" s="92">
        <v>721044</v>
      </c>
      <c r="D1762" s="92" t="s">
        <v>5537</v>
      </c>
      <c r="E1762" s="92" t="s">
        <v>117</v>
      </c>
      <c r="F1762" s="92" t="s">
        <v>8080</v>
      </c>
      <c r="G1762" s="92">
        <v>1</v>
      </c>
      <c r="H1762" s="104">
        <v>3091.5</v>
      </c>
      <c r="I1762" s="95">
        <v>0.15</v>
      </c>
      <c r="J1762" s="110">
        <f t="shared" si="28"/>
        <v>2627.7750000000001</v>
      </c>
    </row>
    <row r="1763" spans="1:10" ht="15.75" x14ac:dyDescent="0.25">
      <c r="A1763" s="92">
        <v>1759</v>
      </c>
      <c r="B1763" s="92" t="s">
        <v>1324</v>
      </c>
      <c r="C1763" s="92">
        <v>721044</v>
      </c>
      <c r="D1763" s="92" t="s">
        <v>5537</v>
      </c>
      <c r="E1763" s="92" t="s">
        <v>117</v>
      </c>
      <c r="F1763" s="92" t="s">
        <v>8080</v>
      </c>
      <c r="G1763" s="92">
        <v>1</v>
      </c>
      <c r="H1763" s="104">
        <v>3091.5</v>
      </c>
      <c r="I1763" s="95">
        <v>0.15</v>
      </c>
      <c r="J1763" s="110">
        <f t="shared" si="28"/>
        <v>2627.7750000000001</v>
      </c>
    </row>
    <row r="1764" spans="1:10" ht="15.75" x14ac:dyDescent="0.25">
      <c r="A1764" s="92">
        <v>1760</v>
      </c>
      <c r="B1764" s="92" t="s">
        <v>1324</v>
      </c>
      <c r="C1764" s="92">
        <v>721044</v>
      </c>
      <c r="D1764" s="92" t="s">
        <v>5537</v>
      </c>
      <c r="E1764" s="92" t="s">
        <v>117</v>
      </c>
      <c r="F1764" s="92" t="s">
        <v>8080</v>
      </c>
      <c r="G1764" s="92">
        <v>1</v>
      </c>
      <c r="H1764" s="104">
        <v>3091.5</v>
      </c>
      <c r="I1764" s="95">
        <v>0.15</v>
      </c>
      <c r="J1764" s="110">
        <f t="shared" si="28"/>
        <v>2627.7750000000001</v>
      </c>
    </row>
    <row r="1765" spans="1:10" ht="15.75" x14ac:dyDescent="0.25">
      <c r="A1765" s="92">
        <v>1761</v>
      </c>
      <c r="B1765" s="92" t="s">
        <v>1324</v>
      </c>
      <c r="C1765" s="92">
        <v>721044</v>
      </c>
      <c r="D1765" s="92" t="s">
        <v>5537</v>
      </c>
      <c r="E1765" s="92" t="s">
        <v>117</v>
      </c>
      <c r="F1765" s="92" t="s">
        <v>8080</v>
      </c>
      <c r="G1765" s="92">
        <v>1</v>
      </c>
      <c r="H1765" s="104">
        <v>3091.5</v>
      </c>
      <c r="I1765" s="95">
        <v>0.15</v>
      </c>
      <c r="J1765" s="110">
        <f t="shared" si="28"/>
        <v>2627.7750000000001</v>
      </c>
    </row>
    <row r="1766" spans="1:10" ht="15.75" x14ac:dyDescent="0.25">
      <c r="A1766" s="92">
        <v>1762</v>
      </c>
      <c r="B1766" s="92" t="s">
        <v>1324</v>
      </c>
      <c r="C1766" s="92">
        <v>721045</v>
      </c>
      <c r="D1766" s="92" t="s">
        <v>5538</v>
      </c>
      <c r="E1766" s="92" t="s">
        <v>117</v>
      </c>
      <c r="F1766" s="92" t="s">
        <v>8080</v>
      </c>
      <c r="G1766" s="92">
        <v>1</v>
      </c>
      <c r="H1766" s="104">
        <v>2356.6</v>
      </c>
      <c r="I1766" s="95">
        <v>0.15</v>
      </c>
      <c r="J1766" s="110">
        <f t="shared" si="28"/>
        <v>2003.11</v>
      </c>
    </row>
    <row r="1767" spans="1:10" ht="15.75" x14ac:dyDescent="0.25">
      <c r="A1767" s="92">
        <v>1763</v>
      </c>
      <c r="B1767" s="92" t="s">
        <v>1324</v>
      </c>
      <c r="C1767" s="92">
        <v>721045</v>
      </c>
      <c r="D1767" s="92" t="s">
        <v>5538</v>
      </c>
      <c r="E1767" s="92" t="s">
        <v>117</v>
      </c>
      <c r="F1767" s="92" t="s">
        <v>8080</v>
      </c>
      <c r="G1767" s="92">
        <v>1</v>
      </c>
      <c r="H1767" s="104">
        <v>2356.6</v>
      </c>
      <c r="I1767" s="95">
        <v>0.15</v>
      </c>
      <c r="J1767" s="110">
        <f t="shared" si="28"/>
        <v>2003.11</v>
      </c>
    </row>
    <row r="1768" spans="1:10" ht="15.75" x14ac:dyDescent="0.25">
      <c r="A1768" s="92">
        <v>1764</v>
      </c>
      <c r="B1768" s="92" t="s">
        <v>1324</v>
      </c>
      <c r="C1768" s="92">
        <v>721046</v>
      </c>
      <c r="D1768" s="92" t="s">
        <v>5539</v>
      </c>
      <c r="E1768" s="92" t="s">
        <v>117</v>
      </c>
      <c r="F1768" s="92" t="s">
        <v>8080</v>
      </c>
      <c r="G1768" s="92">
        <v>1</v>
      </c>
      <c r="H1768" s="104">
        <v>3609.1</v>
      </c>
      <c r="I1768" s="95">
        <v>0.15</v>
      </c>
      <c r="J1768" s="110">
        <f t="shared" si="28"/>
        <v>3067.7349999999997</v>
      </c>
    </row>
    <row r="1769" spans="1:10" ht="15.75" x14ac:dyDescent="0.25">
      <c r="A1769" s="92">
        <v>1765</v>
      </c>
      <c r="B1769" s="92" t="s">
        <v>1324</v>
      </c>
      <c r="C1769" s="92">
        <v>721046</v>
      </c>
      <c r="D1769" s="92" t="s">
        <v>5539</v>
      </c>
      <c r="E1769" s="92" t="s">
        <v>117</v>
      </c>
      <c r="F1769" s="92" t="s">
        <v>8080</v>
      </c>
      <c r="G1769" s="92">
        <v>1</v>
      </c>
      <c r="H1769" s="104">
        <v>3609.1</v>
      </c>
      <c r="I1769" s="95">
        <v>0.15</v>
      </c>
      <c r="J1769" s="110">
        <f t="shared" si="28"/>
        <v>3067.7349999999997</v>
      </c>
    </row>
    <row r="1770" spans="1:10" ht="15.75" x14ac:dyDescent="0.25">
      <c r="A1770" s="92">
        <v>1766</v>
      </c>
      <c r="B1770" s="92" t="s">
        <v>1324</v>
      </c>
      <c r="C1770" s="92">
        <v>721047</v>
      </c>
      <c r="D1770" s="92" t="s">
        <v>5540</v>
      </c>
      <c r="E1770" s="92" t="s">
        <v>117</v>
      </c>
      <c r="F1770" s="92" t="s">
        <v>8080</v>
      </c>
      <c r="G1770" s="92">
        <v>1</v>
      </c>
      <c r="H1770" s="104">
        <v>2818.1</v>
      </c>
      <c r="I1770" s="95">
        <v>0.15</v>
      </c>
      <c r="J1770" s="110">
        <f t="shared" si="28"/>
        <v>2395.3849999999998</v>
      </c>
    </row>
    <row r="1771" spans="1:10" ht="15.75" x14ac:dyDescent="0.25">
      <c r="A1771" s="92">
        <v>1767</v>
      </c>
      <c r="B1771" s="92" t="s">
        <v>1324</v>
      </c>
      <c r="C1771" s="92">
        <v>721047</v>
      </c>
      <c r="D1771" s="92" t="s">
        <v>5540</v>
      </c>
      <c r="E1771" s="92" t="s">
        <v>117</v>
      </c>
      <c r="F1771" s="92" t="s">
        <v>8080</v>
      </c>
      <c r="G1771" s="92">
        <v>1</v>
      </c>
      <c r="H1771" s="104">
        <v>2818.1</v>
      </c>
      <c r="I1771" s="95">
        <v>0.15</v>
      </c>
      <c r="J1771" s="110">
        <f t="shared" si="28"/>
        <v>2395.3849999999998</v>
      </c>
    </row>
    <row r="1772" spans="1:10" ht="15.75" x14ac:dyDescent="0.25">
      <c r="A1772" s="92">
        <v>1768</v>
      </c>
      <c r="B1772" s="92" t="s">
        <v>1324</v>
      </c>
      <c r="C1772" s="92">
        <v>721289</v>
      </c>
      <c r="D1772" s="92" t="s">
        <v>5541</v>
      </c>
      <c r="E1772" s="92" t="s">
        <v>117</v>
      </c>
      <c r="F1772" s="92" t="s">
        <v>8080</v>
      </c>
      <c r="G1772" s="92">
        <v>1</v>
      </c>
      <c r="H1772" s="104">
        <v>9430.68</v>
      </c>
      <c r="I1772" s="95">
        <v>0.15</v>
      </c>
      <c r="J1772" s="110">
        <f t="shared" si="28"/>
        <v>8016.0780000000004</v>
      </c>
    </row>
    <row r="1773" spans="1:10" ht="15.75" x14ac:dyDescent="0.25">
      <c r="A1773" s="92">
        <v>1769</v>
      </c>
      <c r="B1773" s="92" t="s">
        <v>1324</v>
      </c>
      <c r="C1773" s="92">
        <v>721329</v>
      </c>
      <c r="D1773" s="92" t="s">
        <v>5542</v>
      </c>
      <c r="E1773" s="92" t="s">
        <v>117</v>
      </c>
      <c r="F1773" s="92" t="s">
        <v>8080</v>
      </c>
      <c r="G1773" s="92">
        <v>1</v>
      </c>
      <c r="H1773" s="104">
        <v>2636.8</v>
      </c>
      <c r="I1773" s="95">
        <v>0.15</v>
      </c>
      <c r="J1773" s="110">
        <f t="shared" si="28"/>
        <v>2241.2800000000002</v>
      </c>
    </row>
    <row r="1774" spans="1:10" ht="15.75" x14ac:dyDescent="0.25">
      <c r="A1774" s="92">
        <v>1770</v>
      </c>
      <c r="B1774" s="92" t="s">
        <v>1324</v>
      </c>
      <c r="C1774" s="92">
        <v>721329</v>
      </c>
      <c r="D1774" s="92" t="s">
        <v>5542</v>
      </c>
      <c r="E1774" s="92" t="s">
        <v>117</v>
      </c>
      <c r="F1774" s="92" t="s">
        <v>8080</v>
      </c>
      <c r="G1774" s="92">
        <v>1</v>
      </c>
      <c r="H1774" s="104">
        <v>2636.8</v>
      </c>
      <c r="I1774" s="95">
        <v>0.15</v>
      </c>
      <c r="J1774" s="110">
        <f t="shared" si="28"/>
        <v>2241.2800000000002</v>
      </c>
    </row>
    <row r="1775" spans="1:10" ht="15.75" x14ac:dyDescent="0.25">
      <c r="A1775" s="92">
        <v>1771</v>
      </c>
      <c r="B1775" s="92" t="s">
        <v>1324</v>
      </c>
      <c r="C1775" s="92">
        <v>721330</v>
      </c>
      <c r="D1775" s="92" t="s">
        <v>5543</v>
      </c>
      <c r="E1775" s="92" t="s">
        <v>117</v>
      </c>
      <c r="F1775" s="92" t="s">
        <v>8080</v>
      </c>
      <c r="G1775" s="92">
        <v>1</v>
      </c>
      <c r="H1775" s="104">
        <v>2851</v>
      </c>
      <c r="I1775" s="95">
        <v>0.15</v>
      </c>
      <c r="J1775" s="110">
        <f t="shared" si="28"/>
        <v>2423.35</v>
      </c>
    </row>
    <row r="1776" spans="1:10" ht="15.75" x14ac:dyDescent="0.25">
      <c r="A1776" s="92">
        <v>1772</v>
      </c>
      <c r="B1776" s="92" t="s">
        <v>1324</v>
      </c>
      <c r="C1776" s="92">
        <v>721330</v>
      </c>
      <c r="D1776" s="92" t="s">
        <v>5543</v>
      </c>
      <c r="E1776" s="92" t="s">
        <v>117</v>
      </c>
      <c r="F1776" s="92" t="s">
        <v>8080</v>
      </c>
      <c r="G1776" s="92">
        <v>1</v>
      </c>
      <c r="H1776" s="104">
        <v>2851</v>
      </c>
      <c r="I1776" s="95">
        <v>0.15</v>
      </c>
      <c r="J1776" s="110">
        <f t="shared" ref="J1776:J1839" si="29">H1776*(1-I1776)</f>
        <v>2423.35</v>
      </c>
    </row>
    <row r="1777" spans="1:10" ht="31.5" x14ac:dyDescent="0.25">
      <c r="A1777" s="92">
        <v>1773</v>
      </c>
      <c r="B1777" s="92" t="s">
        <v>1324</v>
      </c>
      <c r="C1777" s="92">
        <v>721331</v>
      </c>
      <c r="D1777" s="92" t="s">
        <v>5544</v>
      </c>
      <c r="E1777" s="92" t="s">
        <v>117</v>
      </c>
      <c r="F1777" s="92" t="s">
        <v>8080</v>
      </c>
      <c r="G1777" s="92">
        <v>1</v>
      </c>
      <c r="H1777" s="104">
        <v>296.64</v>
      </c>
      <c r="I1777" s="95">
        <v>0.15</v>
      </c>
      <c r="J1777" s="110">
        <f t="shared" si="29"/>
        <v>252.14399999999998</v>
      </c>
    </row>
    <row r="1778" spans="1:10" ht="31.5" x14ac:dyDescent="0.25">
      <c r="A1778" s="92">
        <v>1774</v>
      </c>
      <c r="B1778" s="92" t="s">
        <v>1324</v>
      </c>
      <c r="C1778" s="92">
        <v>721331</v>
      </c>
      <c r="D1778" s="92" t="s">
        <v>5544</v>
      </c>
      <c r="E1778" s="92" t="s">
        <v>117</v>
      </c>
      <c r="F1778" s="92" t="s">
        <v>8080</v>
      </c>
      <c r="G1778" s="92">
        <v>1</v>
      </c>
      <c r="H1778" s="104">
        <v>296.64</v>
      </c>
      <c r="I1778" s="95">
        <v>0.15</v>
      </c>
      <c r="J1778" s="110">
        <f t="shared" si="29"/>
        <v>252.14399999999998</v>
      </c>
    </row>
    <row r="1779" spans="1:10" ht="15.75" x14ac:dyDescent="0.25">
      <c r="A1779" s="92">
        <v>1775</v>
      </c>
      <c r="B1779" s="92" t="s">
        <v>1324</v>
      </c>
      <c r="C1779" s="92">
        <v>721334</v>
      </c>
      <c r="D1779" s="92" t="s">
        <v>5545</v>
      </c>
      <c r="E1779" s="92" t="s">
        <v>117</v>
      </c>
      <c r="F1779" s="92" t="s">
        <v>8080</v>
      </c>
      <c r="G1779" s="92">
        <v>1</v>
      </c>
      <c r="H1779" s="104">
        <v>973.35</v>
      </c>
      <c r="I1779" s="95">
        <v>0.15</v>
      </c>
      <c r="J1779" s="110">
        <f t="shared" si="29"/>
        <v>827.34749999999997</v>
      </c>
    </row>
    <row r="1780" spans="1:10" ht="15.75" x14ac:dyDescent="0.25">
      <c r="A1780" s="92">
        <v>1776</v>
      </c>
      <c r="B1780" s="92" t="s">
        <v>1324</v>
      </c>
      <c r="C1780" s="92">
        <v>721335</v>
      </c>
      <c r="D1780" s="92" t="s">
        <v>5546</v>
      </c>
      <c r="E1780" s="92" t="s">
        <v>117</v>
      </c>
      <c r="F1780" s="92" t="s">
        <v>8080</v>
      </c>
      <c r="G1780" s="92">
        <v>1</v>
      </c>
      <c r="H1780" s="104">
        <v>813.3</v>
      </c>
      <c r="I1780" s="95">
        <v>0.15</v>
      </c>
      <c r="J1780" s="110">
        <f t="shared" si="29"/>
        <v>691.30499999999995</v>
      </c>
    </row>
    <row r="1781" spans="1:10" ht="31.5" x14ac:dyDescent="0.25">
      <c r="A1781" s="92">
        <v>1777</v>
      </c>
      <c r="B1781" s="92" t="s">
        <v>1324</v>
      </c>
      <c r="C1781" s="92">
        <v>721472</v>
      </c>
      <c r="D1781" s="92" t="s">
        <v>5547</v>
      </c>
      <c r="E1781" s="92" t="s">
        <v>117</v>
      </c>
      <c r="F1781" s="92" t="s">
        <v>8080</v>
      </c>
      <c r="G1781" s="92">
        <v>1</v>
      </c>
      <c r="H1781" s="104">
        <v>7344.72</v>
      </c>
      <c r="I1781" s="95">
        <v>0.15</v>
      </c>
      <c r="J1781" s="110">
        <f t="shared" si="29"/>
        <v>6243.0119999999997</v>
      </c>
    </row>
    <row r="1782" spans="1:10" ht="31.5" x14ac:dyDescent="0.25">
      <c r="A1782" s="92">
        <v>1778</v>
      </c>
      <c r="B1782" s="92" t="s">
        <v>1324</v>
      </c>
      <c r="C1782" s="92">
        <v>721472</v>
      </c>
      <c r="D1782" s="92" t="s">
        <v>5547</v>
      </c>
      <c r="E1782" s="92" t="s">
        <v>117</v>
      </c>
      <c r="F1782" s="92" t="s">
        <v>8080</v>
      </c>
      <c r="G1782" s="92">
        <v>1</v>
      </c>
      <c r="H1782" s="104">
        <v>7344.72</v>
      </c>
      <c r="I1782" s="95">
        <v>0.15</v>
      </c>
      <c r="J1782" s="110">
        <f t="shared" si="29"/>
        <v>6243.0119999999997</v>
      </c>
    </row>
    <row r="1783" spans="1:10" ht="31.5" x14ac:dyDescent="0.25">
      <c r="A1783" s="92">
        <v>1779</v>
      </c>
      <c r="B1783" s="92" t="s">
        <v>1324</v>
      </c>
      <c r="C1783" s="92">
        <v>721472</v>
      </c>
      <c r="D1783" s="92" t="s">
        <v>5547</v>
      </c>
      <c r="E1783" s="92" t="s">
        <v>117</v>
      </c>
      <c r="F1783" s="92" t="s">
        <v>8080</v>
      </c>
      <c r="G1783" s="92">
        <v>1</v>
      </c>
      <c r="H1783" s="104">
        <v>7344.72</v>
      </c>
      <c r="I1783" s="95">
        <v>0.15</v>
      </c>
      <c r="J1783" s="110">
        <f t="shared" si="29"/>
        <v>6243.0119999999997</v>
      </c>
    </row>
    <row r="1784" spans="1:10" ht="31.5" x14ac:dyDescent="0.25">
      <c r="A1784" s="92">
        <v>1780</v>
      </c>
      <c r="B1784" s="92" t="s">
        <v>1324</v>
      </c>
      <c r="C1784" s="92">
        <v>721473</v>
      </c>
      <c r="D1784" s="92" t="s">
        <v>5548</v>
      </c>
      <c r="E1784" s="92" t="s">
        <v>117</v>
      </c>
      <c r="F1784" s="92" t="s">
        <v>8080</v>
      </c>
      <c r="G1784" s="92">
        <v>1</v>
      </c>
      <c r="H1784" s="104">
        <v>5569.75</v>
      </c>
      <c r="I1784" s="95">
        <v>0.15</v>
      </c>
      <c r="J1784" s="110">
        <f t="shared" si="29"/>
        <v>4734.2874999999995</v>
      </c>
    </row>
    <row r="1785" spans="1:10" ht="31.5" x14ac:dyDescent="0.25">
      <c r="A1785" s="92">
        <v>1781</v>
      </c>
      <c r="B1785" s="92" t="s">
        <v>1324</v>
      </c>
      <c r="C1785" s="92">
        <v>721473</v>
      </c>
      <c r="D1785" s="92" t="s">
        <v>5548</v>
      </c>
      <c r="E1785" s="92" t="s">
        <v>117</v>
      </c>
      <c r="F1785" s="92" t="s">
        <v>8080</v>
      </c>
      <c r="G1785" s="92">
        <v>1</v>
      </c>
      <c r="H1785" s="104">
        <v>5569.75</v>
      </c>
      <c r="I1785" s="95">
        <v>0.15</v>
      </c>
      <c r="J1785" s="110">
        <f t="shared" si="29"/>
        <v>4734.2874999999995</v>
      </c>
    </row>
    <row r="1786" spans="1:10" ht="31.5" x14ac:dyDescent="0.25">
      <c r="A1786" s="92">
        <v>1782</v>
      </c>
      <c r="B1786" s="92" t="s">
        <v>1324</v>
      </c>
      <c r="C1786" s="92">
        <v>721473</v>
      </c>
      <c r="D1786" s="92" t="s">
        <v>5548</v>
      </c>
      <c r="E1786" s="92" t="s">
        <v>117</v>
      </c>
      <c r="F1786" s="92" t="s">
        <v>8080</v>
      </c>
      <c r="G1786" s="92">
        <v>1</v>
      </c>
      <c r="H1786" s="104">
        <v>5569.75</v>
      </c>
      <c r="I1786" s="95">
        <v>0.15</v>
      </c>
      <c r="J1786" s="110">
        <f t="shared" si="29"/>
        <v>4734.2874999999995</v>
      </c>
    </row>
    <row r="1787" spans="1:10" ht="15.75" x14ac:dyDescent="0.25">
      <c r="A1787" s="92">
        <v>1783</v>
      </c>
      <c r="B1787" s="92" t="s">
        <v>1324</v>
      </c>
      <c r="C1787" s="92">
        <v>721637</v>
      </c>
      <c r="D1787" s="92" t="s">
        <v>5549</v>
      </c>
      <c r="E1787" s="92" t="s">
        <v>117</v>
      </c>
      <c r="F1787" s="92" t="s">
        <v>8080</v>
      </c>
      <c r="G1787" s="92">
        <v>1</v>
      </c>
      <c r="H1787" s="104">
        <v>326.43</v>
      </c>
      <c r="I1787" s="95">
        <v>0.15</v>
      </c>
      <c r="J1787" s="110">
        <f t="shared" si="29"/>
        <v>277.46550000000002</v>
      </c>
    </row>
    <row r="1788" spans="1:10" ht="31.5" x14ac:dyDescent="0.25">
      <c r="A1788" s="92">
        <v>1784</v>
      </c>
      <c r="B1788" s="92" t="s">
        <v>1324</v>
      </c>
      <c r="C1788" s="92">
        <v>721638</v>
      </c>
      <c r="D1788" s="92" t="s">
        <v>5550</v>
      </c>
      <c r="E1788" s="92" t="s">
        <v>117</v>
      </c>
      <c r="F1788" s="92" t="s">
        <v>8080</v>
      </c>
      <c r="G1788" s="92">
        <v>1</v>
      </c>
      <c r="H1788" s="104">
        <v>326.43</v>
      </c>
      <c r="I1788" s="95">
        <v>0.15</v>
      </c>
      <c r="J1788" s="110">
        <f t="shared" si="29"/>
        <v>277.46550000000002</v>
      </c>
    </row>
    <row r="1789" spans="1:10" ht="15.75" x14ac:dyDescent="0.25">
      <c r="A1789" s="92">
        <v>1785</v>
      </c>
      <c r="B1789" s="92" t="s">
        <v>1324</v>
      </c>
      <c r="C1789" s="92">
        <v>721639</v>
      </c>
      <c r="D1789" s="92" t="s">
        <v>5551</v>
      </c>
      <c r="E1789" s="92" t="s">
        <v>117</v>
      </c>
      <c r="F1789" s="92" t="s">
        <v>8080</v>
      </c>
      <c r="G1789" s="92">
        <v>1</v>
      </c>
      <c r="H1789" s="104">
        <v>778.74</v>
      </c>
      <c r="I1789" s="95">
        <v>0.15</v>
      </c>
      <c r="J1789" s="110">
        <f t="shared" si="29"/>
        <v>661.92899999999997</v>
      </c>
    </row>
    <row r="1790" spans="1:10" ht="15.75" x14ac:dyDescent="0.25">
      <c r="A1790" s="92">
        <v>1786</v>
      </c>
      <c r="B1790" s="92" t="s">
        <v>1324</v>
      </c>
      <c r="C1790" s="92">
        <v>721640</v>
      </c>
      <c r="D1790" s="92" t="s">
        <v>5552</v>
      </c>
      <c r="E1790" s="92" t="s">
        <v>117</v>
      </c>
      <c r="F1790" s="92" t="s">
        <v>8080</v>
      </c>
      <c r="G1790" s="92">
        <v>1</v>
      </c>
      <c r="H1790" s="104">
        <v>752.43</v>
      </c>
      <c r="I1790" s="95">
        <v>0.15</v>
      </c>
      <c r="J1790" s="110">
        <f t="shared" si="29"/>
        <v>639.56549999999993</v>
      </c>
    </row>
    <row r="1791" spans="1:10" ht="15.75" x14ac:dyDescent="0.25">
      <c r="A1791" s="92">
        <v>1787</v>
      </c>
      <c r="B1791" s="92" t="s">
        <v>1324</v>
      </c>
      <c r="C1791" s="92">
        <v>721641</v>
      </c>
      <c r="D1791" s="92" t="s">
        <v>5553</v>
      </c>
      <c r="E1791" s="92" t="s">
        <v>117</v>
      </c>
      <c r="F1791" s="92" t="s">
        <v>8080</v>
      </c>
      <c r="G1791" s="92">
        <v>1</v>
      </c>
      <c r="H1791" s="104">
        <v>778.74</v>
      </c>
      <c r="I1791" s="95">
        <v>0.15</v>
      </c>
      <c r="J1791" s="110">
        <f t="shared" si="29"/>
        <v>661.92899999999997</v>
      </c>
    </row>
    <row r="1792" spans="1:10" ht="15.75" x14ac:dyDescent="0.25">
      <c r="A1792" s="92">
        <v>1788</v>
      </c>
      <c r="B1792" s="92" t="s">
        <v>1324</v>
      </c>
      <c r="C1792" s="92">
        <v>721642</v>
      </c>
      <c r="D1792" s="92" t="s">
        <v>5554</v>
      </c>
      <c r="E1792" s="92" t="s">
        <v>117</v>
      </c>
      <c r="F1792" s="92" t="s">
        <v>8080</v>
      </c>
      <c r="G1792" s="92">
        <v>1</v>
      </c>
      <c r="H1792" s="104">
        <v>778.74</v>
      </c>
      <c r="I1792" s="95">
        <v>0.15</v>
      </c>
      <c r="J1792" s="110">
        <f t="shared" si="29"/>
        <v>661.92899999999997</v>
      </c>
    </row>
    <row r="1793" spans="1:10" ht="15.75" x14ac:dyDescent="0.25">
      <c r="A1793" s="92">
        <v>1789</v>
      </c>
      <c r="B1793" s="92" t="s">
        <v>1324</v>
      </c>
      <c r="C1793" s="92">
        <v>721643</v>
      </c>
      <c r="D1793" s="92" t="s">
        <v>5555</v>
      </c>
      <c r="E1793" s="92" t="s">
        <v>117</v>
      </c>
      <c r="F1793" s="92" t="s">
        <v>8080</v>
      </c>
      <c r="G1793" s="92">
        <v>1</v>
      </c>
      <c r="H1793" s="104">
        <v>778.74</v>
      </c>
      <c r="I1793" s="95">
        <v>0.15</v>
      </c>
      <c r="J1793" s="110">
        <f t="shared" si="29"/>
        <v>661.92899999999997</v>
      </c>
    </row>
    <row r="1794" spans="1:10" ht="15.75" x14ac:dyDescent="0.25">
      <c r="A1794" s="92">
        <v>1790</v>
      </c>
      <c r="B1794" s="92" t="s">
        <v>1324</v>
      </c>
      <c r="C1794" s="92">
        <v>721644</v>
      </c>
      <c r="D1794" s="92" t="s">
        <v>5556</v>
      </c>
      <c r="E1794" s="92" t="s">
        <v>117</v>
      </c>
      <c r="F1794" s="92" t="s">
        <v>8080</v>
      </c>
      <c r="G1794" s="92">
        <v>1</v>
      </c>
      <c r="H1794" s="104">
        <v>778.74</v>
      </c>
      <c r="I1794" s="95">
        <v>0.15</v>
      </c>
      <c r="J1794" s="110">
        <f t="shared" si="29"/>
        <v>661.92899999999997</v>
      </c>
    </row>
    <row r="1795" spans="1:10" ht="15.75" x14ac:dyDescent="0.25">
      <c r="A1795" s="92">
        <v>1791</v>
      </c>
      <c r="B1795" s="92" t="s">
        <v>1324</v>
      </c>
      <c r="C1795" s="92">
        <v>721645</v>
      </c>
      <c r="D1795" s="92" t="s">
        <v>5557</v>
      </c>
      <c r="E1795" s="92" t="s">
        <v>117</v>
      </c>
      <c r="F1795" s="92" t="s">
        <v>8080</v>
      </c>
      <c r="G1795" s="92">
        <v>1</v>
      </c>
      <c r="H1795" s="104">
        <v>1571.06</v>
      </c>
      <c r="I1795" s="95">
        <v>0.15</v>
      </c>
      <c r="J1795" s="110">
        <f t="shared" si="29"/>
        <v>1335.4009999999998</v>
      </c>
    </row>
    <row r="1796" spans="1:10" ht="15.75" x14ac:dyDescent="0.25">
      <c r="A1796" s="92">
        <v>1792</v>
      </c>
      <c r="B1796" s="92" t="s">
        <v>1324</v>
      </c>
      <c r="C1796" s="92">
        <v>721646</v>
      </c>
      <c r="D1796" s="92" t="s">
        <v>5558</v>
      </c>
      <c r="E1796" s="92" t="s">
        <v>117</v>
      </c>
      <c r="F1796" s="92" t="s">
        <v>8080</v>
      </c>
      <c r="G1796" s="92">
        <v>1</v>
      </c>
      <c r="H1796" s="104">
        <v>1571.06</v>
      </c>
      <c r="I1796" s="95">
        <v>0.15</v>
      </c>
      <c r="J1796" s="110">
        <f t="shared" si="29"/>
        <v>1335.4009999999998</v>
      </c>
    </row>
    <row r="1797" spans="1:10" ht="15.75" x14ac:dyDescent="0.25">
      <c r="A1797" s="92">
        <v>1793</v>
      </c>
      <c r="B1797" s="92" t="s">
        <v>1324</v>
      </c>
      <c r="C1797" s="92">
        <v>721647</v>
      </c>
      <c r="D1797" s="92" t="s">
        <v>5559</v>
      </c>
      <c r="E1797" s="92" t="s">
        <v>117</v>
      </c>
      <c r="F1797" s="92" t="s">
        <v>8080</v>
      </c>
      <c r="G1797" s="92">
        <v>1</v>
      </c>
      <c r="H1797" s="104">
        <v>1005.1</v>
      </c>
      <c r="I1797" s="95">
        <v>0.15</v>
      </c>
      <c r="J1797" s="110">
        <f t="shared" si="29"/>
        <v>854.33500000000004</v>
      </c>
    </row>
    <row r="1798" spans="1:10" ht="31.5" x14ac:dyDescent="0.25">
      <c r="A1798" s="92">
        <v>1794</v>
      </c>
      <c r="B1798" s="92" t="s">
        <v>1324</v>
      </c>
      <c r="C1798" s="92">
        <v>721681</v>
      </c>
      <c r="D1798" s="92" t="s">
        <v>1809</v>
      </c>
      <c r="E1798" s="92" t="s">
        <v>117</v>
      </c>
      <c r="F1798" s="92" t="s">
        <v>8080</v>
      </c>
      <c r="G1798" s="92">
        <v>1</v>
      </c>
      <c r="H1798" s="104">
        <v>960</v>
      </c>
      <c r="I1798" s="95">
        <v>0.15</v>
      </c>
      <c r="J1798" s="110">
        <f t="shared" si="29"/>
        <v>816</v>
      </c>
    </row>
    <row r="1799" spans="1:10" ht="31.5" x14ac:dyDescent="0.25">
      <c r="A1799" s="92">
        <v>1795</v>
      </c>
      <c r="B1799" s="92" t="s">
        <v>1324</v>
      </c>
      <c r="C1799" s="92">
        <v>721681</v>
      </c>
      <c r="D1799" s="92" t="s">
        <v>1809</v>
      </c>
      <c r="E1799" s="92" t="s">
        <v>117</v>
      </c>
      <c r="F1799" s="92" t="s">
        <v>8080</v>
      </c>
      <c r="G1799" s="92">
        <v>1</v>
      </c>
      <c r="H1799" s="104">
        <v>960</v>
      </c>
      <c r="I1799" s="95">
        <v>0.15</v>
      </c>
      <c r="J1799" s="110">
        <f t="shared" si="29"/>
        <v>816</v>
      </c>
    </row>
    <row r="1800" spans="1:10" ht="31.5" x14ac:dyDescent="0.25">
      <c r="A1800" s="92">
        <v>1796</v>
      </c>
      <c r="B1800" s="92" t="s">
        <v>1324</v>
      </c>
      <c r="C1800" s="92">
        <v>721681</v>
      </c>
      <c r="D1800" s="92" t="s">
        <v>1809</v>
      </c>
      <c r="E1800" s="92" t="s">
        <v>117</v>
      </c>
      <c r="F1800" s="92" t="s">
        <v>8080</v>
      </c>
      <c r="G1800" s="92">
        <v>1</v>
      </c>
      <c r="H1800" s="104">
        <v>960</v>
      </c>
      <c r="I1800" s="95">
        <v>0.15</v>
      </c>
      <c r="J1800" s="110">
        <f t="shared" si="29"/>
        <v>816</v>
      </c>
    </row>
    <row r="1801" spans="1:10" ht="15.75" x14ac:dyDescent="0.25">
      <c r="A1801" s="92">
        <v>1797</v>
      </c>
      <c r="B1801" s="92" t="s">
        <v>1324</v>
      </c>
      <c r="C1801" s="92">
        <v>740659</v>
      </c>
      <c r="D1801" s="92" t="s">
        <v>5560</v>
      </c>
      <c r="E1801" s="92" t="s">
        <v>117</v>
      </c>
      <c r="F1801" s="92" t="s">
        <v>8080</v>
      </c>
      <c r="G1801" s="92">
        <v>1</v>
      </c>
      <c r="H1801" s="104">
        <v>3255.69</v>
      </c>
      <c r="I1801" s="95">
        <v>0.15</v>
      </c>
      <c r="J1801" s="110">
        <f t="shared" si="29"/>
        <v>2767.3364999999999</v>
      </c>
    </row>
    <row r="1802" spans="1:10" ht="15.75" x14ac:dyDescent="0.25">
      <c r="A1802" s="92">
        <v>1798</v>
      </c>
      <c r="B1802" s="92" t="s">
        <v>1324</v>
      </c>
      <c r="C1802" s="92">
        <v>740659</v>
      </c>
      <c r="D1802" s="92" t="s">
        <v>5560</v>
      </c>
      <c r="E1802" s="92" t="s">
        <v>117</v>
      </c>
      <c r="F1802" s="92" t="s">
        <v>8080</v>
      </c>
      <c r="G1802" s="92">
        <v>1</v>
      </c>
      <c r="H1802" s="104">
        <v>3255.69</v>
      </c>
      <c r="I1802" s="95">
        <v>0.15</v>
      </c>
      <c r="J1802" s="110">
        <f t="shared" si="29"/>
        <v>2767.3364999999999</v>
      </c>
    </row>
    <row r="1803" spans="1:10" ht="15.75" x14ac:dyDescent="0.25">
      <c r="A1803" s="92">
        <v>1799</v>
      </c>
      <c r="B1803" s="92" t="s">
        <v>1324</v>
      </c>
      <c r="C1803" s="92">
        <v>740659</v>
      </c>
      <c r="D1803" s="92" t="s">
        <v>5560</v>
      </c>
      <c r="E1803" s="92" t="s">
        <v>117</v>
      </c>
      <c r="F1803" s="92" t="s">
        <v>8080</v>
      </c>
      <c r="G1803" s="92">
        <v>1</v>
      </c>
      <c r="H1803" s="104">
        <v>3255.69</v>
      </c>
      <c r="I1803" s="95">
        <v>0.15</v>
      </c>
      <c r="J1803" s="110">
        <f t="shared" si="29"/>
        <v>2767.3364999999999</v>
      </c>
    </row>
    <row r="1804" spans="1:10" ht="15.75" x14ac:dyDescent="0.25">
      <c r="A1804" s="92">
        <v>1800</v>
      </c>
      <c r="B1804" s="92" t="s">
        <v>1324</v>
      </c>
      <c r="C1804" s="92">
        <v>740659</v>
      </c>
      <c r="D1804" s="92" t="s">
        <v>5560</v>
      </c>
      <c r="E1804" s="92" t="s">
        <v>117</v>
      </c>
      <c r="F1804" s="92" t="s">
        <v>8080</v>
      </c>
      <c r="G1804" s="92">
        <v>1</v>
      </c>
      <c r="H1804" s="104">
        <v>3255.69</v>
      </c>
      <c r="I1804" s="95">
        <v>0.15</v>
      </c>
      <c r="J1804" s="110">
        <f t="shared" si="29"/>
        <v>2767.3364999999999</v>
      </c>
    </row>
    <row r="1805" spans="1:10" ht="15.75" x14ac:dyDescent="0.25">
      <c r="A1805" s="92">
        <v>1801</v>
      </c>
      <c r="B1805" s="92" t="s">
        <v>1324</v>
      </c>
      <c r="C1805" s="92">
        <v>740779</v>
      </c>
      <c r="D1805" s="92" t="s">
        <v>5561</v>
      </c>
      <c r="E1805" s="92" t="s">
        <v>117</v>
      </c>
      <c r="F1805" s="92" t="s">
        <v>8080</v>
      </c>
      <c r="G1805" s="92">
        <v>1</v>
      </c>
      <c r="H1805" s="104">
        <v>587.58000000000004</v>
      </c>
      <c r="I1805" s="95">
        <v>0.15</v>
      </c>
      <c r="J1805" s="110">
        <f t="shared" si="29"/>
        <v>499.44300000000004</v>
      </c>
    </row>
    <row r="1806" spans="1:10" ht="31.5" x14ac:dyDescent="0.25">
      <c r="A1806" s="92">
        <v>1802</v>
      </c>
      <c r="B1806" s="92" t="s">
        <v>1324</v>
      </c>
      <c r="C1806" s="92">
        <v>741243</v>
      </c>
      <c r="D1806" s="92" t="s">
        <v>5562</v>
      </c>
      <c r="E1806" s="92" t="s">
        <v>117</v>
      </c>
      <c r="F1806" s="92" t="s">
        <v>8080</v>
      </c>
      <c r="G1806" s="92">
        <v>1</v>
      </c>
      <c r="H1806" s="104">
        <v>3261.04</v>
      </c>
      <c r="I1806" s="95">
        <v>0.15</v>
      </c>
      <c r="J1806" s="110">
        <f t="shared" si="29"/>
        <v>2771.884</v>
      </c>
    </row>
    <row r="1807" spans="1:10" ht="31.5" x14ac:dyDescent="0.25">
      <c r="A1807" s="92">
        <v>1803</v>
      </c>
      <c r="B1807" s="92" t="s">
        <v>1324</v>
      </c>
      <c r="C1807" s="92">
        <v>741243</v>
      </c>
      <c r="D1807" s="92" t="s">
        <v>5562</v>
      </c>
      <c r="E1807" s="92" t="s">
        <v>117</v>
      </c>
      <c r="F1807" s="92" t="s">
        <v>8080</v>
      </c>
      <c r="G1807" s="92">
        <v>1</v>
      </c>
      <c r="H1807" s="104">
        <v>3261.04</v>
      </c>
      <c r="I1807" s="95">
        <v>0.15</v>
      </c>
      <c r="J1807" s="110">
        <f t="shared" si="29"/>
        <v>2771.884</v>
      </c>
    </row>
    <row r="1808" spans="1:10" ht="15.75" x14ac:dyDescent="0.25">
      <c r="A1808" s="92">
        <v>1804</v>
      </c>
      <c r="B1808" s="92" t="s">
        <v>1324</v>
      </c>
      <c r="C1808" s="92">
        <v>741460</v>
      </c>
      <c r="D1808" s="92" t="s">
        <v>5563</v>
      </c>
      <c r="E1808" s="92" t="s">
        <v>117</v>
      </c>
      <c r="F1808" s="92" t="s">
        <v>8080</v>
      </c>
      <c r="G1808" s="92">
        <v>1</v>
      </c>
      <c r="H1808" s="104">
        <v>1442.8</v>
      </c>
      <c r="I1808" s="95">
        <v>0.15</v>
      </c>
      <c r="J1808" s="110">
        <f t="shared" si="29"/>
        <v>1226.3799999999999</v>
      </c>
    </row>
    <row r="1809" spans="1:10" ht="15.75" x14ac:dyDescent="0.25">
      <c r="A1809" s="92">
        <v>1805</v>
      </c>
      <c r="B1809" s="92" t="s">
        <v>1324</v>
      </c>
      <c r="C1809" s="92">
        <v>741464</v>
      </c>
      <c r="D1809" s="92" t="s">
        <v>5564</v>
      </c>
      <c r="E1809" s="92" t="s">
        <v>117</v>
      </c>
      <c r="F1809" s="92" t="s">
        <v>8080</v>
      </c>
      <c r="G1809" s="92">
        <v>1</v>
      </c>
      <c r="H1809" s="104">
        <v>2325.5</v>
      </c>
      <c r="I1809" s="95">
        <v>0.15</v>
      </c>
      <c r="J1809" s="110">
        <f t="shared" si="29"/>
        <v>1976.675</v>
      </c>
    </row>
    <row r="1810" spans="1:10" ht="15.75" x14ac:dyDescent="0.25">
      <c r="A1810" s="92">
        <v>1806</v>
      </c>
      <c r="B1810" s="92" t="s">
        <v>1324</v>
      </c>
      <c r="C1810" s="92">
        <v>741467</v>
      </c>
      <c r="D1810" s="92" t="s">
        <v>5565</v>
      </c>
      <c r="E1810" s="92" t="s">
        <v>117</v>
      </c>
      <c r="F1810" s="92" t="s">
        <v>8080</v>
      </c>
      <c r="G1810" s="92">
        <v>1</v>
      </c>
      <c r="H1810" s="104">
        <v>2269.3000000000002</v>
      </c>
      <c r="I1810" s="95">
        <v>0.15</v>
      </c>
      <c r="J1810" s="110">
        <f t="shared" si="29"/>
        <v>1928.9050000000002</v>
      </c>
    </row>
    <row r="1811" spans="1:10" ht="15.75" x14ac:dyDescent="0.25">
      <c r="A1811" s="92">
        <v>1807</v>
      </c>
      <c r="B1811" s="92" t="s">
        <v>1324</v>
      </c>
      <c r="C1811" s="92">
        <v>741467</v>
      </c>
      <c r="D1811" s="92" t="s">
        <v>5565</v>
      </c>
      <c r="E1811" s="92" t="s">
        <v>117</v>
      </c>
      <c r="F1811" s="92" t="s">
        <v>8080</v>
      </c>
      <c r="G1811" s="92">
        <v>1</v>
      </c>
      <c r="H1811" s="104">
        <v>2269.3000000000002</v>
      </c>
      <c r="I1811" s="95">
        <v>0.15</v>
      </c>
      <c r="J1811" s="110">
        <f t="shared" si="29"/>
        <v>1928.9050000000002</v>
      </c>
    </row>
    <row r="1812" spans="1:10" ht="15.75" x14ac:dyDescent="0.25">
      <c r="A1812" s="92">
        <v>1808</v>
      </c>
      <c r="B1812" s="92" t="s">
        <v>1324</v>
      </c>
      <c r="C1812" s="92">
        <v>741467</v>
      </c>
      <c r="D1812" s="92" t="s">
        <v>5565</v>
      </c>
      <c r="E1812" s="92" t="s">
        <v>117</v>
      </c>
      <c r="F1812" s="92" t="s">
        <v>8080</v>
      </c>
      <c r="G1812" s="92">
        <v>1</v>
      </c>
      <c r="H1812" s="104">
        <v>2269.3000000000002</v>
      </c>
      <c r="I1812" s="95">
        <v>0.15</v>
      </c>
      <c r="J1812" s="110">
        <f t="shared" si="29"/>
        <v>1928.9050000000002</v>
      </c>
    </row>
    <row r="1813" spans="1:10" ht="15.75" x14ac:dyDescent="0.25">
      <c r="A1813" s="92">
        <v>1809</v>
      </c>
      <c r="B1813" s="92" t="s">
        <v>1324</v>
      </c>
      <c r="C1813" s="92">
        <v>741467</v>
      </c>
      <c r="D1813" s="92" t="s">
        <v>5565</v>
      </c>
      <c r="E1813" s="92" t="s">
        <v>117</v>
      </c>
      <c r="F1813" s="92" t="s">
        <v>8080</v>
      </c>
      <c r="G1813" s="92">
        <v>1</v>
      </c>
      <c r="H1813" s="104">
        <v>2269.3000000000002</v>
      </c>
      <c r="I1813" s="95">
        <v>0.15</v>
      </c>
      <c r="J1813" s="110">
        <f t="shared" si="29"/>
        <v>1928.9050000000002</v>
      </c>
    </row>
    <row r="1814" spans="1:10" ht="15.75" x14ac:dyDescent="0.25">
      <c r="A1814" s="92">
        <v>1810</v>
      </c>
      <c r="B1814" s="92" t="s">
        <v>1324</v>
      </c>
      <c r="C1814" s="92">
        <v>741609</v>
      </c>
      <c r="D1814" s="92" t="s">
        <v>1787</v>
      </c>
      <c r="E1814" s="92" t="s">
        <v>117</v>
      </c>
      <c r="F1814" s="92" t="s">
        <v>8080</v>
      </c>
      <c r="G1814" s="92">
        <v>1</v>
      </c>
      <c r="H1814" s="104">
        <v>3150</v>
      </c>
      <c r="I1814" s="95">
        <v>0.15</v>
      </c>
      <c r="J1814" s="110">
        <f t="shared" si="29"/>
        <v>2677.5</v>
      </c>
    </row>
    <row r="1815" spans="1:10" ht="15.75" x14ac:dyDescent="0.25">
      <c r="A1815" s="92">
        <v>1811</v>
      </c>
      <c r="B1815" s="92" t="s">
        <v>1324</v>
      </c>
      <c r="C1815" s="92">
        <v>741609</v>
      </c>
      <c r="D1815" s="92" t="s">
        <v>1787</v>
      </c>
      <c r="E1815" s="92" t="s">
        <v>117</v>
      </c>
      <c r="F1815" s="92" t="s">
        <v>8080</v>
      </c>
      <c r="G1815" s="92">
        <v>1</v>
      </c>
      <c r="H1815" s="104">
        <v>3150</v>
      </c>
      <c r="I1815" s="95">
        <v>0.15</v>
      </c>
      <c r="J1815" s="110">
        <f t="shared" si="29"/>
        <v>2677.5</v>
      </c>
    </row>
    <row r="1816" spans="1:10" ht="15.75" x14ac:dyDescent="0.25">
      <c r="A1816" s="92">
        <v>1812</v>
      </c>
      <c r="B1816" s="92" t="s">
        <v>1324</v>
      </c>
      <c r="C1816" s="92">
        <v>741609</v>
      </c>
      <c r="D1816" s="92" t="s">
        <v>1787</v>
      </c>
      <c r="E1816" s="92" t="s">
        <v>117</v>
      </c>
      <c r="F1816" s="92" t="s">
        <v>8080</v>
      </c>
      <c r="G1816" s="92">
        <v>1</v>
      </c>
      <c r="H1816" s="104">
        <v>3150</v>
      </c>
      <c r="I1816" s="95">
        <v>0.15</v>
      </c>
      <c r="J1816" s="110">
        <f t="shared" si="29"/>
        <v>2677.5</v>
      </c>
    </row>
    <row r="1817" spans="1:10" ht="15.75" x14ac:dyDescent="0.25">
      <c r="A1817" s="92">
        <v>1813</v>
      </c>
      <c r="B1817" s="92" t="s">
        <v>1324</v>
      </c>
      <c r="C1817" s="92">
        <v>741610</v>
      </c>
      <c r="D1817" s="92" t="s">
        <v>1789</v>
      </c>
      <c r="E1817" s="92" t="s">
        <v>117</v>
      </c>
      <c r="F1817" s="92" t="s">
        <v>8080</v>
      </c>
      <c r="G1817" s="92">
        <v>1</v>
      </c>
      <c r="H1817" s="104">
        <v>3150</v>
      </c>
      <c r="I1817" s="95">
        <v>0.15</v>
      </c>
      <c r="J1817" s="110">
        <f t="shared" si="29"/>
        <v>2677.5</v>
      </c>
    </row>
    <row r="1818" spans="1:10" ht="15.75" x14ac:dyDescent="0.25">
      <c r="A1818" s="92">
        <v>1814</v>
      </c>
      <c r="B1818" s="92" t="s">
        <v>1324</v>
      </c>
      <c r="C1818" s="92">
        <v>741610</v>
      </c>
      <c r="D1818" s="92" t="s">
        <v>1789</v>
      </c>
      <c r="E1818" s="92" t="s">
        <v>117</v>
      </c>
      <c r="F1818" s="92" t="s">
        <v>8080</v>
      </c>
      <c r="G1818" s="92">
        <v>1</v>
      </c>
      <c r="H1818" s="104">
        <v>3150</v>
      </c>
      <c r="I1818" s="95">
        <v>0.15</v>
      </c>
      <c r="J1818" s="110">
        <f t="shared" si="29"/>
        <v>2677.5</v>
      </c>
    </row>
    <row r="1819" spans="1:10" ht="15.75" x14ac:dyDescent="0.25">
      <c r="A1819" s="92">
        <v>1815</v>
      </c>
      <c r="B1819" s="92" t="s">
        <v>1324</v>
      </c>
      <c r="C1819" s="92">
        <v>741610</v>
      </c>
      <c r="D1819" s="92" t="s">
        <v>1789</v>
      </c>
      <c r="E1819" s="92" t="s">
        <v>117</v>
      </c>
      <c r="F1819" s="92" t="s">
        <v>8080</v>
      </c>
      <c r="G1819" s="92">
        <v>1</v>
      </c>
      <c r="H1819" s="104">
        <v>3150</v>
      </c>
      <c r="I1819" s="95">
        <v>0.15</v>
      </c>
      <c r="J1819" s="110">
        <f t="shared" si="29"/>
        <v>2677.5</v>
      </c>
    </row>
    <row r="1820" spans="1:10" ht="15.75" x14ac:dyDescent="0.25">
      <c r="A1820" s="92">
        <v>1816</v>
      </c>
      <c r="B1820" s="92" t="s">
        <v>1324</v>
      </c>
      <c r="C1820" s="92">
        <v>741611</v>
      </c>
      <c r="D1820" s="92" t="s">
        <v>1791</v>
      </c>
      <c r="E1820" s="92" t="s">
        <v>117</v>
      </c>
      <c r="F1820" s="92" t="s">
        <v>8080</v>
      </c>
      <c r="G1820" s="92">
        <v>1</v>
      </c>
      <c r="H1820" s="104">
        <v>3150</v>
      </c>
      <c r="I1820" s="95">
        <v>0.15</v>
      </c>
      <c r="J1820" s="110">
        <f t="shared" si="29"/>
        <v>2677.5</v>
      </c>
    </row>
    <row r="1821" spans="1:10" ht="15.75" x14ac:dyDescent="0.25">
      <c r="A1821" s="92">
        <v>1817</v>
      </c>
      <c r="B1821" s="92" t="s">
        <v>1324</v>
      </c>
      <c r="C1821" s="92">
        <v>741611</v>
      </c>
      <c r="D1821" s="92" t="s">
        <v>1791</v>
      </c>
      <c r="E1821" s="92" t="s">
        <v>117</v>
      </c>
      <c r="F1821" s="92" t="s">
        <v>8080</v>
      </c>
      <c r="G1821" s="92">
        <v>1</v>
      </c>
      <c r="H1821" s="104">
        <v>3150</v>
      </c>
      <c r="I1821" s="95">
        <v>0.15</v>
      </c>
      <c r="J1821" s="110">
        <f t="shared" si="29"/>
        <v>2677.5</v>
      </c>
    </row>
    <row r="1822" spans="1:10" ht="15.75" x14ac:dyDescent="0.25">
      <c r="A1822" s="92">
        <v>1818</v>
      </c>
      <c r="B1822" s="92" t="s">
        <v>1324</v>
      </c>
      <c r="C1822" s="92">
        <v>741611</v>
      </c>
      <c r="D1822" s="92" t="s">
        <v>1791</v>
      </c>
      <c r="E1822" s="92" t="s">
        <v>117</v>
      </c>
      <c r="F1822" s="92" t="s">
        <v>8080</v>
      </c>
      <c r="G1822" s="92">
        <v>1</v>
      </c>
      <c r="H1822" s="104">
        <v>3150</v>
      </c>
      <c r="I1822" s="95">
        <v>0.15</v>
      </c>
      <c r="J1822" s="110">
        <f t="shared" si="29"/>
        <v>2677.5</v>
      </c>
    </row>
    <row r="1823" spans="1:10" ht="15.75" x14ac:dyDescent="0.25">
      <c r="A1823" s="92">
        <v>1819</v>
      </c>
      <c r="B1823" s="92" t="s">
        <v>1324</v>
      </c>
      <c r="C1823" s="92">
        <v>741612</v>
      </c>
      <c r="D1823" s="92" t="s">
        <v>1793</v>
      </c>
      <c r="E1823" s="92" t="s">
        <v>117</v>
      </c>
      <c r="F1823" s="92" t="s">
        <v>8080</v>
      </c>
      <c r="G1823" s="92">
        <v>1</v>
      </c>
      <c r="H1823" s="104">
        <v>3150</v>
      </c>
      <c r="I1823" s="95">
        <v>0.15</v>
      </c>
      <c r="J1823" s="110">
        <f t="shared" si="29"/>
        <v>2677.5</v>
      </c>
    </row>
    <row r="1824" spans="1:10" ht="15.75" x14ac:dyDescent="0.25">
      <c r="A1824" s="92">
        <v>1820</v>
      </c>
      <c r="B1824" s="92" t="s">
        <v>1324</v>
      </c>
      <c r="C1824" s="92">
        <v>741612</v>
      </c>
      <c r="D1824" s="92" t="s">
        <v>1793</v>
      </c>
      <c r="E1824" s="92" t="s">
        <v>117</v>
      </c>
      <c r="F1824" s="92" t="s">
        <v>8080</v>
      </c>
      <c r="G1824" s="92">
        <v>1</v>
      </c>
      <c r="H1824" s="104">
        <v>3150</v>
      </c>
      <c r="I1824" s="95">
        <v>0.15</v>
      </c>
      <c r="J1824" s="110">
        <f t="shared" si="29"/>
        <v>2677.5</v>
      </c>
    </row>
    <row r="1825" spans="1:10" ht="15.75" x14ac:dyDescent="0.25">
      <c r="A1825" s="92">
        <v>1821</v>
      </c>
      <c r="B1825" s="92" t="s">
        <v>1324</v>
      </c>
      <c r="C1825" s="92">
        <v>741612</v>
      </c>
      <c r="D1825" s="92" t="s">
        <v>1793</v>
      </c>
      <c r="E1825" s="92" t="s">
        <v>117</v>
      </c>
      <c r="F1825" s="92" t="s">
        <v>8080</v>
      </c>
      <c r="G1825" s="92">
        <v>1</v>
      </c>
      <c r="H1825" s="104">
        <v>3150</v>
      </c>
      <c r="I1825" s="95">
        <v>0.15</v>
      </c>
      <c r="J1825" s="110">
        <f t="shared" si="29"/>
        <v>2677.5</v>
      </c>
    </row>
    <row r="1826" spans="1:10" ht="15.75" x14ac:dyDescent="0.25">
      <c r="A1826" s="92">
        <v>1822</v>
      </c>
      <c r="B1826" s="92" t="s">
        <v>1324</v>
      </c>
      <c r="C1826" s="92">
        <v>741641</v>
      </c>
      <c r="D1826" s="92" t="s">
        <v>5566</v>
      </c>
      <c r="E1826" s="92" t="s">
        <v>117</v>
      </c>
      <c r="F1826" s="92" t="s">
        <v>8080</v>
      </c>
      <c r="G1826" s="92">
        <v>1</v>
      </c>
      <c r="H1826" s="104">
        <v>2269.3000000000002</v>
      </c>
      <c r="I1826" s="95">
        <v>0.15</v>
      </c>
      <c r="J1826" s="110">
        <f t="shared" si="29"/>
        <v>1928.9050000000002</v>
      </c>
    </row>
    <row r="1827" spans="1:10" ht="15.75" x14ac:dyDescent="0.25">
      <c r="A1827" s="92">
        <v>1823</v>
      </c>
      <c r="B1827" s="92" t="s">
        <v>1324</v>
      </c>
      <c r="C1827" s="92">
        <v>741641</v>
      </c>
      <c r="D1827" s="92" t="s">
        <v>5566</v>
      </c>
      <c r="E1827" s="92" t="s">
        <v>117</v>
      </c>
      <c r="F1827" s="92" t="s">
        <v>8080</v>
      </c>
      <c r="G1827" s="92">
        <v>1</v>
      </c>
      <c r="H1827" s="104">
        <v>2269.3000000000002</v>
      </c>
      <c r="I1827" s="95">
        <v>0.15</v>
      </c>
      <c r="J1827" s="110">
        <f t="shared" si="29"/>
        <v>1928.9050000000002</v>
      </c>
    </row>
    <row r="1828" spans="1:10" ht="15.75" x14ac:dyDescent="0.25">
      <c r="A1828" s="92">
        <v>1824</v>
      </c>
      <c r="B1828" s="92" t="s">
        <v>1324</v>
      </c>
      <c r="C1828" s="92">
        <v>741930</v>
      </c>
      <c r="D1828" s="92" t="s">
        <v>5567</v>
      </c>
      <c r="E1828" s="92" t="s">
        <v>117</v>
      </c>
      <c r="F1828" s="92" t="s">
        <v>8080</v>
      </c>
      <c r="G1828" s="92">
        <v>1</v>
      </c>
      <c r="H1828" s="104">
        <v>6804</v>
      </c>
      <c r="I1828" s="95">
        <v>0.15</v>
      </c>
      <c r="J1828" s="110">
        <f t="shared" si="29"/>
        <v>5783.4</v>
      </c>
    </row>
    <row r="1829" spans="1:10" ht="15.75" x14ac:dyDescent="0.25">
      <c r="A1829" s="92">
        <v>1825</v>
      </c>
      <c r="B1829" s="92" t="s">
        <v>1324</v>
      </c>
      <c r="C1829" s="92">
        <v>741931</v>
      </c>
      <c r="D1829" s="92" t="s">
        <v>5568</v>
      </c>
      <c r="E1829" s="92" t="s">
        <v>117</v>
      </c>
      <c r="F1829" s="92" t="s">
        <v>8080</v>
      </c>
      <c r="G1829" s="92">
        <v>1</v>
      </c>
      <c r="H1829" s="104">
        <v>5173.33</v>
      </c>
      <c r="I1829" s="95">
        <v>0.15</v>
      </c>
      <c r="J1829" s="110">
        <f t="shared" si="29"/>
        <v>4397.3305</v>
      </c>
    </row>
    <row r="1830" spans="1:10" ht="15.75" x14ac:dyDescent="0.25">
      <c r="A1830" s="92">
        <v>1826</v>
      </c>
      <c r="B1830" s="92" t="s">
        <v>1324</v>
      </c>
      <c r="C1830" s="92">
        <v>741932</v>
      </c>
      <c r="D1830" s="92" t="s">
        <v>5569</v>
      </c>
      <c r="E1830" s="92" t="s">
        <v>117</v>
      </c>
      <c r="F1830" s="92" t="s">
        <v>8080</v>
      </c>
      <c r="G1830" s="92">
        <v>1</v>
      </c>
      <c r="H1830" s="104">
        <v>7116</v>
      </c>
      <c r="I1830" s="95">
        <v>0.15</v>
      </c>
      <c r="J1830" s="110">
        <f t="shared" si="29"/>
        <v>6048.5999999999995</v>
      </c>
    </row>
    <row r="1831" spans="1:10" ht="15.75" x14ac:dyDescent="0.25">
      <c r="A1831" s="92">
        <v>1827</v>
      </c>
      <c r="B1831" s="92" t="s">
        <v>1324</v>
      </c>
      <c r="C1831" s="92">
        <v>741935</v>
      </c>
      <c r="D1831" s="92" t="s">
        <v>5570</v>
      </c>
      <c r="E1831" s="92" t="s">
        <v>117</v>
      </c>
      <c r="F1831" s="92" t="s">
        <v>8080</v>
      </c>
      <c r="G1831" s="92">
        <v>1</v>
      </c>
      <c r="H1831" s="104">
        <v>2200</v>
      </c>
      <c r="I1831" s="95">
        <v>0.15</v>
      </c>
      <c r="J1831" s="110">
        <f t="shared" si="29"/>
        <v>1870</v>
      </c>
    </row>
    <row r="1832" spans="1:10" ht="15.75" x14ac:dyDescent="0.25">
      <c r="A1832" s="92">
        <v>1828</v>
      </c>
      <c r="B1832" s="92" t="s">
        <v>1324</v>
      </c>
      <c r="C1832" s="92">
        <v>741936</v>
      </c>
      <c r="D1832" s="92" t="s">
        <v>5571</v>
      </c>
      <c r="E1832" s="92" t="s">
        <v>117</v>
      </c>
      <c r="F1832" s="92" t="s">
        <v>8080</v>
      </c>
      <c r="G1832" s="92">
        <v>1</v>
      </c>
      <c r="H1832" s="104">
        <v>1466.67</v>
      </c>
      <c r="I1832" s="95">
        <v>0.15</v>
      </c>
      <c r="J1832" s="110">
        <f t="shared" si="29"/>
        <v>1246.6695</v>
      </c>
    </row>
    <row r="1833" spans="1:10" ht="15.75" x14ac:dyDescent="0.25">
      <c r="A1833" s="92">
        <v>1829</v>
      </c>
      <c r="B1833" s="92" t="s">
        <v>1324</v>
      </c>
      <c r="C1833" s="92">
        <v>742107</v>
      </c>
      <c r="D1833" s="92" t="s">
        <v>5572</v>
      </c>
      <c r="E1833" s="92" t="s">
        <v>117</v>
      </c>
      <c r="F1833" s="92" t="s">
        <v>8080</v>
      </c>
      <c r="G1833" s="92">
        <v>1</v>
      </c>
      <c r="H1833" s="104">
        <v>6453.33</v>
      </c>
      <c r="I1833" s="95">
        <v>0.15</v>
      </c>
      <c r="J1833" s="110">
        <f t="shared" si="29"/>
        <v>5485.3305</v>
      </c>
    </row>
    <row r="1834" spans="1:10" ht="15.75" x14ac:dyDescent="0.25">
      <c r="A1834" s="92">
        <v>1830</v>
      </c>
      <c r="B1834" s="92" t="s">
        <v>1324</v>
      </c>
      <c r="C1834" s="92">
        <v>742108</v>
      </c>
      <c r="D1834" s="92" t="s">
        <v>5573</v>
      </c>
      <c r="E1834" s="92" t="s">
        <v>117</v>
      </c>
      <c r="F1834" s="92" t="s">
        <v>8080</v>
      </c>
      <c r="G1834" s="92">
        <v>1</v>
      </c>
      <c r="H1834" s="104">
        <v>6720</v>
      </c>
      <c r="I1834" s="95">
        <v>0.15</v>
      </c>
      <c r="J1834" s="110">
        <f t="shared" si="29"/>
        <v>5712</v>
      </c>
    </row>
    <row r="1835" spans="1:10" ht="15.75" x14ac:dyDescent="0.25">
      <c r="A1835" s="92">
        <v>1831</v>
      </c>
      <c r="B1835" s="92" t="s">
        <v>1324</v>
      </c>
      <c r="C1835" s="92">
        <v>742126</v>
      </c>
      <c r="D1835" s="92" t="s">
        <v>5574</v>
      </c>
      <c r="E1835" s="92" t="s">
        <v>117</v>
      </c>
      <c r="F1835" s="92" t="s">
        <v>8080</v>
      </c>
      <c r="G1835" s="92">
        <v>1</v>
      </c>
      <c r="H1835" s="104">
        <v>1442.8</v>
      </c>
      <c r="I1835" s="95">
        <v>0.15</v>
      </c>
      <c r="J1835" s="110">
        <f t="shared" si="29"/>
        <v>1226.3799999999999</v>
      </c>
    </row>
    <row r="1836" spans="1:10" ht="15.75" x14ac:dyDescent="0.25">
      <c r="A1836" s="92">
        <v>1832</v>
      </c>
      <c r="B1836" s="92" t="s">
        <v>1324</v>
      </c>
      <c r="C1836" s="92">
        <v>742126</v>
      </c>
      <c r="D1836" s="92" t="s">
        <v>5574</v>
      </c>
      <c r="E1836" s="92" t="s">
        <v>117</v>
      </c>
      <c r="F1836" s="92" t="s">
        <v>8080</v>
      </c>
      <c r="G1836" s="92">
        <v>1</v>
      </c>
      <c r="H1836" s="104">
        <v>1442.8</v>
      </c>
      <c r="I1836" s="95">
        <v>0.15</v>
      </c>
      <c r="J1836" s="110">
        <f t="shared" si="29"/>
        <v>1226.3799999999999</v>
      </c>
    </row>
    <row r="1837" spans="1:10" ht="15.75" x14ac:dyDescent="0.25">
      <c r="A1837" s="92">
        <v>1833</v>
      </c>
      <c r="B1837" s="92" t="s">
        <v>1324</v>
      </c>
      <c r="C1837" s="92">
        <v>742126</v>
      </c>
      <c r="D1837" s="92" t="s">
        <v>5574</v>
      </c>
      <c r="E1837" s="92" t="s">
        <v>117</v>
      </c>
      <c r="F1837" s="92" t="s">
        <v>8080</v>
      </c>
      <c r="G1837" s="92">
        <v>1</v>
      </c>
      <c r="H1837" s="104">
        <v>1442.8</v>
      </c>
      <c r="I1837" s="95">
        <v>0.15</v>
      </c>
      <c r="J1837" s="110">
        <f t="shared" si="29"/>
        <v>1226.3799999999999</v>
      </c>
    </row>
    <row r="1838" spans="1:10" ht="15.75" x14ac:dyDescent="0.25">
      <c r="A1838" s="92">
        <v>1834</v>
      </c>
      <c r="B1838" s="92" t="s">
        <v>1324</v>
      </c>
      <c r="C1838" s="92">
        <v>742127</v>
      </c>
      <c r="D1838" s="92" t="s">
        <v>5575</v>
      </c>
      <c r="E1838" s="92" t="s">
        <v>117</v>
      </c>
      <c r="F1838" s="92" t="s">
        <v>8080</v>
      </c>
      <c r="G1838" s="92">
        <v>1</v>
      </c>
      <c r="H1838" s="104">
        <v>2325.5</v>
      </c>
      <c r="I1838" s="95">
        <v>0.15</v>
      </c>
      <c r="J1838" s="110">
        <f t="shared" si="29"/>
        <v>1976.675</v>
      </c>
    </row>
    <row r="1839" spans="1:10" ht="15.75" x14ac:dyDescent="0.25">
      <c r="A1839" s="92">
        <v>1835</v>
      </c>
      <c r="B1839" s="92" t="s">
        <v>1324</v>
      </c>
      <c r="C1839" s="92">
        <v>742127</v>
      </c>
      <c r="D1839" s="92" t="s">
        <v>5575</v>
      </c>
      <c r="E1839" s="92" t="s">
        <v>117</v>
      </c>
      <c r="F1839" s="92" t="s">
        <v>8080</v>
      </c>
      <c r="G1839" s="92">
        <v>1</v>
      </c>
      <c r="H1839" s="104">
        <v>2325.5</v>
      </c>
      <c r="I1839" s="95">
        <v>0.15</v>
      </c>
      <c r="J1839" s="110">
        <f t="shared" si="29"/>
        <v>1976.675</v>
      </c>
    </row>
    <row r="1840" spans="1:10" ht="15.75" x14ac:dyDescent="0.25">
      <c r="A1840" s="92">
        <v>1836</v>
      </c>
      <c r="B1840" s="92" t="s">
        <v>1324</v>
      </c>
      <c r="C1840" s="92">
        <v>742127</v>
      </c>
      <c r="D1840" s="92" t="s">
        <v>5575</v>
      </c>
      <c r="E1840" s="92" t="s">
        <v>117</v>
      </c>
      <c r="F1840" s="92" t="s">
        <v>8080</v>
      </c>
      <c r="G1840" s="92">
        <v>1</v>
      </c>
      <c r="H1840" s="104">
        <v>2325.5</v>
      </c>
      <c r="I1840" s="95">
        <v>0.15</v>
      </c>
      <c r="J1840" s="110">
        <f t="shared" ref="J1840:J1903" si="30">H1840*(1-I1840)</f>
        <v>1976.675</v>
      </c>
    </row>
    <row r="1841" spans="1:10" ht="15.75" x14ac:dyDescent="0.25">
      <c r="A1841" s="92">
        <v>1837</v>
      </c>
      <c r="B1841" s="92" t="s">
        <v>1324</v>
      </c>
      <c r="C1841" s="92">
        <v>742128</v>
      </c>
      <c r="D1841" s="92" t="s">
        <v>5576</v>
      </c>
      <c r="E1841" s="92" t="s">
        <v>117</v>
      </c>
      <c r="F1841" s="92" t="s">
        <v>8080</v>
      </c>
      <c r="G1841" s="92">
        <v>1</v>
      </c>
      <c r="H1841" s="104">
        <v>2673.6</v>
      </c>
      <c r="I1841" s="95">
        <v>0.15</v>
      </c>
      <c r="J1841" s="110">
        <f t="shared" si="30"/>
        <v>2272.56</v>
      </c>
    </row>
    <row r="1842" spans="1:10" ht="15.75" x14ac:dyDescent="0.25">
      <c r="A1842" s="92">
        <v>1838</v>
      </c>
      <c r="B1842" s="92" t="s">
        <v>1324</v>
      </c>
      <c r="C1842" s="92">
        <v>742128</v>
      </c>
      <c r="D1842" s="92" t="s">
        <v>5576</v>
      </c>
      <c r="E1842" s="92" t="s">
        <v>117</v>
      </c>
      <c r="F1842" s="92" t="s">
        <v>8080</v>
      </c>
      <c r="G1842" s="92">
        <v>1</v>
      </c>
      <c r="H1842" s="104">
        <v>2673.6</v>
      </c>
      <c r="I1842" s="95">
        <v>0.15</v>
      </c>
      <c r="J1842" s="110">
        <f t="shared" si="30"/>
        <v>2272.56</v>
      </c>
    </row>
    <row r="1843" spans="1:10" ht="15.75" x14ac:dyDescent="0.25">
      <c r="A1843" s="92">
        <v>1839</v>
      </c>
      <c r="B1843" s="92" t="s">
        <v>1324</v>
      </c>
      <c r="C1843" s="92">
        <v>742128</v>
      </c>
      <c r="D1843" s="92" t="s">
        <v>5576</v>
      </c>
      <c r="E1843" s="92" t="s">
        <v>117</v>
      </c>
      <c r="F1843" s="92" t="s">
        <v>8080</v>
      </c>
      <c r="G1843" s="92">
        <v>1</v>
      </c>
      <c r="H1843" s="104">
        <v>2673.6</v>
      </c>
      <c r="I1843" s="95">
        <v>0.15</v>
      </c>
      <c r="J1843" s="110">
        <f t="shared" si="30"/>
        <v>2272.56</v>
      </c>
    </row>
    <row r="1844" spans="1:10" ht="15.75" x14ac:dyDescent="0.25">
      <c r="A1844" s="92">
        <v>1840</v>
      </c>
      <c r="B1844" s="92" t="s">
        <v>1324</v>
      </c>
      <c r="C1844" s="92">
        <v>742129</v>
      </c>
      <c r="D1844" s="92" t="s">
        <v>5577</v>
      </c>
      <c r="E1844" s="92" t="s">
        <v>117</v>
      </c>
      <c r="F1844" s="92" t="s">
        <v>8080</v>
      </c>
      <c r="G1844" s="92">
        <v>1</v>
      </c>
      <c r="H1844" s="104">
        <v>3940.9</v>
      </c>
      <c r="I1844" s="95">
        <v>0.15</v>
      </c>
      <c r="J1844" s="110">
        <f t="shared" si="30"/>
        <v>3349.7649999999999</v>
      </c>
    </row>
    <row r="1845" spans="1:10" ht="15.75" x14ac:dyDescent="0.25">
      <c r="A1845" s="92">
        <v>1841</v>
      </c>
      <c r="B1845" s="92" t="s">
        <v>1324</v>
      </c>
      <c r="C1845" s="92">
        <v>742129</v>
      </c>
      <c r="D1845" s="92" t="s">
        <v>5577</v>
      </c>
      <c r="E1845" s="92" t="s">
        <v>117</v>
      </c>
      <c r="F1845" s="92" t="s">
        <v>8080</v>
      </c>
      <c r="G1845" s="92">
        <v>1</v>
      </c>
      <c r="H1845" s="104">
        <v>3940.9</v>
      </c>
      <c r="I1845" s="95">
        <v>0.15</v>
      </c>
      <c r="J1845" s="110">
        <f t="shared" si="30"/>
        <v>3349.7649999999999</v>
      </c>
    </row>
    <row r="1846" spans="1:10" ht="31.5" x14ac:dyDescent="0.25">
      <c r="A1846" s="92">
        <v>1842</v>
      </c>
      <c r="B1846" s="92" t="s">
        <v>1324</v>
      </c>
      <c r="C1846" s="92">
        <v>742212</v>
      </c>
      <c r="D1846" s="92" t="s">
        <v>5578</v>
      </c>
      <c r="E1846" s="92" t="s">
        <v>117</v>
      </c>
      <c r="F1846" s="92" t="s">
        <v>8080</v>
      </c>
      <c r="G1846" s="92">
        <v>1</v>
      </c>
      <c r="H1846" s="104">
        <v>8100.9</v>
      </c>
      <c r="I1846" s="95">
        <v>0.15</v>
      </c>
      <c r="J1846" s="110">
        <f t="shared" si="30"/>
        <v>6885.7649999999994</v>
      </c>
    </row>
    <row r="1847" spans="1:10" ht="31.5" x14ac:dyDescent="0.25">
      <c r="A1847" s="92">
        <v>1843</v>
      </c>
      <c r="B1847" s="92" t="s">
        <v>1324</v>
      </c>
      <c r="C1847" s="92">
        <v>742212</v>
      </c>
      <c r="D1847" s="92" t="s">
        <v>5578</v>
      </c>
      <c r="E1847" s="92" t="s">
        <v>117</v>
      </c>
      <c r="F1847" s="92" t="s">
        <v>8080</v>
      </c>
      <c r="G1847" s="92">
        <v>1</v>
      </c>
      <c r="H1847" s="104">
        <v>8100.9</v>
      </c>
      <c r="I1847" s="95">
        <v>0.15</v>
      </c>
      <c r="J1847" s="110">
        <f t="shared" si="30"/>
        <v>6885.7649999999994</v>
      </c>
    </row>
    <row r="1848" spans="1:10" ht="31.5" x14ac:dyDescent="0.25">
      <c r="A1848" s="92">
        <v>1844</v>
      </c>
      <c r="B1848" s="92" t="s">
        <v>1324</v>
      </c>
      <c r="C1848" s="92">
        <v>742212</v>
      </c>
      <c r="D1848" s="92" t="s">
        <v>5578</v>
      </c>
      <c r="E1848" s="92" t="s">
        <v>117</v>
      </c>
      <c r="F1848" s="92" t="s">
        <v>8080</v>
      </c>
      <c r="G1848" s="92">
        <v>1</v>
      </c>
      <c r="H1848" s="104">
        <v>8100.9</v>
      </c>
      <c r="I1848" s="95">
        <v>0.15</v>
      </c>
      <c r="J1848" s="110">
        <f t="shared" si="30"/>
        <v>6885.7649999999994</v>
      </c>
    </row>
    <row r="1849" spans="1:10" ht="31.5" x14ac:dyDescent="0.25">
      <c r="A1849" s="92">
        <v>1845</v>
      </c>
      <c r="B1849" s="92" t="s">
        <v>1324</v>
      </c>
      <c r="C1849" s="92">
        <v>742218</v>
      </c>
      <c r="D1849" s="92" t="s">
        <v>5579</v>
      </c>
      <c r="E1849" s="92" t="s">
        <v>117</v>
      </c>
      <c r="F1849" s="92" t="s">
        <v>8080</v>
      </c>
      <c r="G1849" s="92">
        <v>1</v>
      </c>
      <c r="H1849" s="104">
        <v>7762.9</v>
      </c>
      <c r="I1849" s="95">
        <v>0.15</v>
      </c>
      <c r="J1849" s="110">
        <f t="shared" si="30"/>
        <v>6598.4649999999992</v>
      </c>
    </row>
    <row r="1850" spans="1:10" ht="31.5" x14ac:dyDescent="0.25">
      <c r="A1850" s="92">
        <v>1846</v>
      </c>
      <c r="B1850" s="92" t="s">
        <v>1324</v>
      </c>
      <c r="C1850" s="92">
        <v>742218</v>
      </c>
      <c r="D1850" s="92" t="s">
        <v>5579</v>
      </c>
      <c r="E1850" s="92" t="s">
        <v>117</v>
      </c>
      <c r="F1850" s="92" t="s">
        <v>8080</v>
      </c>
      <c r="G1850" s="92">
        <v>1</v>
      </c>
      <c r="H1850" s="104">
        <v>7762.9</v>
      </c>
      <c r="I1850" s="95">
        <v>0.15</v>
      </c>
      <c r="J1850" s="110">
        <f t="shared" si="30"/>
        <v>6598.4649999999992</v>
      </c>
    </row>
    <row r="1851" spans="1:10" ht="31.5" x14ac:dyDescent="0.25">
      <c r="A1851" s="92">
        <v>1847</v>
      </c>
      <c r="B1851" s="92" t="s">
        <v>1324</v>
      </c>
      <c r="C1851" s="92">
        <v>742218</v>
      </c>
      <c r="D1851" s="92" t="s">
        <v>5579</v>
      </c>
      <c r="E1851" s="92" t="s">
        <v>117</v>
      </c>
      <c r="F1851" s="92" t="s">
        <v>8080</v>
      </c>
      <c r="G1851" s="92">
        <v>1</v>
      </c>
      <c r="H1851" s="104">
        <v>7762.9</v>
      </c>
      <c r="I1851" s="95">
        <v>0.15</v>
      </c>
      <c r="J1851" s="110">
        <f t="shared" si="30"/>
        <v>6598.4649999999992</v>
      </c>
    </row>
    <row r="1852" spans="1:10" ht="15.75" x14ac:dyDescent="0.25">
      <c r="A1852" s="92">
        <v>1848</v>
      </c>
      <c r="B1852" s="92" t="s">
        <v>1324</v>
      </c>
      <c r="C1852" s="92">
        <v>742318</v>
      </c>
      <c r="D1852" s="92" t="s">
        <v>5580</v>
      </c>
      <c r="E1852" s="92" t="s">
        <v>117</v>
      </c>
      <c r="F1852" s="92" t="s">
        <v>8080</v>
      </c>
      <c r="G1852" s="92">
        <v>1</v>
      </c>
      <c r="H1852" s="104">
        <v>2601.1999999999998</v>
      </c>
      <c r="I1852" s="95">
        <v>0.15</v>
      </c>
      <c r="J1852" s="110">
        <f t="shared" si="30"/>
        <v>2211.02</v>
      </c>
    </row>
    <row r="1853" spans="1:10" ht="15.75" x14ac:dyDescent="0.25">
      <c r="A1853" s="92">
        <v>1849</v>
      </c>
      <c r="B1853" s="92" t="s">
        <v>1324</v>
      </c>
      <c r="C1853" s="92">
        <v>742318</v>
      </c>
      <c r="D1853" s="92" t="s">
        <v>5580</v>
      </c>
      <c r="E1853" s="92" t="s">
        <v>117</v>
      </c>
      <c r="F1853" s="92" t="s">
        <v>8080</v>
      </c>
      <c r="G1853" s="92">
        <v>1</v>
      </c>
      <c r="H1853" s="104">
        <v>2601.1999999999998</v>
      </c>
      <c r="I1853" s="95">
        <v>0.15</v>
      </c>
      <c r="J1853" s="110">
        <f t="shared" si="30"/>
        <v>2211.02</v>
      </c>
    </row>
    <row r="1854" spans="1:10" ht="15.75" x14ac:dyDescent="0.25">
      <c r="A1854" s="92">
        <v>1850</v>
      </c>
      <c r="B1854" s="92" t="s">
        <v>1324</v>
      </c>
      <c r="C1854" s="92">
        <v>742318</v>
      </c>
      <c r="D1854" s="92" t="s">
        <v>5580</v>
      </c>
      <c r="E1854" s="92" t="s">
        <v>117</v>
      </c>
      <c r="F1854" s="92" t="s">
        <v>8080</v>
      </c>
      <c r="G1854" s="92">
        <v>1</v>
      </c>
      <c r="H1854" s="104">
        <v>2601.1999999999998</v>
      </c>
      <c r="I1854" s="95">
        <v>0.15</v>
      </c>
      <c r="J1854" s="110">
        <f t="shared" si="30"/>
        <v>2211.02</v>
      </c>
    </row>
    <row r="1855" spans="1:10" ht="15.75" x14ac:dyDescent="0.25">
      <c r="A1855" s="92">
        <v>1851</v>
      </c>
      <c r="B1855" s="92" t="s">
        <v>1324</v>
      </c>
      <c r="C1855" s="92">
        <v>742318</v>
      </c>
      <c r="D1855" s="92" t="s">
        <v>5580</v>
      </c>
      <c r="E1855" s="92" t="s">
        <v>117</v>
      </c>
      <c r="F1855" s="92" t="s">
        <v>8080</v>
      </c>
      <c r="G1855" s="92">
        <v>1</v>
      </c>
      <c r="H1855" s="104">
        <v>2601.1999999999998</v>
      </c>
      <c r="I1855" s="95">
        <v>0.15</v>
      </c>
      <c r="J1855" s="110">
        <f t="shared" si="30"/>
        <v>2211.02</v>
      </c>
    </row>
    <row r="1856" spans="1:10" ht="31.5" x14ac:dyDescent="0.25">
      <c r="A1856" s="92">
        <v>1852</v>
      </c>
      <c r="B1856" s="92" t="s">
        <v>1324</v>
      </c>
      <c r="C1856" s="92">
        <v>742319</v>
      </c>
      <c r="D1856" s="92" t="s">
        <v>5581</v>
      </c>
      <c r="E1856" s="92" t="s">
        <v>117</v>
      </c>
      <c r="F1856" s="92" t="s">
        <v>8080</v>
      </c>
      <c r="G1856" s="92">
        <v>1</v>
      </c>
      <c r="H1856" s="104">
        <v>72.7</v>
      </c>
      <c r="I1856" s="95">
        <v>0.15</v>
      </c>
      <c r="J1856" s="110">
        <f t="shared" si="30"/>
        <v>61.795000000000002</v>
      </c>
    </row>
    <row r="1857" spans="1:10" ht="31.5" x14ac:dyDescent="0.25">
      <c r="A1857" s="92">
        <v>1853</v>
      </c>
      <c r="B1857" s="92" t="s">
        <v>1324</v>
      </c>
      <c r="C1857" s="92">
        <v>742319</v>
      </c>
      <c r="D1857" s="92" t="s">
        <v>5581</v>
      </c>
      <c r="E1857" s="92" t="s">
        <v>117</v>
      </c>
      <c r="F1857" s="92" t="s">
        <v>8080</v>
      </c>
      <c r="G1857" s="92">
        <v>1</v>
      </c>
      <c r="H1857" s="104">
        <v>72.7</v>
      </c>
      <c r="I1857" s="95">
        <v>0.15</v>
      </c>
      <c r="J1857" s="110">
        <f t="shared" si="30"/>
        <v>61.795000000000002</v>
      </c>
    </row>
    <row r="1858" spans="1:10" ht="31.5" x14ac:dyDescent="0.25">
      <c r="A1858" s="92">
        <v>1854</v>
      </c>
      <c r="B1858" s="92" t="s">
        <v>1324</v>
      </c>
      <c r="C1858" s="92">
        <v>742319</v>
      </c>
      <c r="D1858" s="92" t="s">
        <v>5581</v>
      </c>
      <c r="E1858" s="92" t="s">
        <v>117</v>
      </c>
      <c r="F1858" s="92" t="s">
        <v>8080</v>
      </c>
      <c r="G1858" s="92">
        <v>1</v>
      </c>
      <c r="H1858" s="104">
        <v>72.7</v>
      </c>
      <c r="I1858" s="95">
        <v>0.15</v>
      </c>
      <c r="J1858" s="110">
        <f t="shared" si="30"/>
        <v>61.795000000000002</v>
      </c>
    </row>
    <row r="1859" spans="1:10" ht="31.5" x14ac:dyDescent="0.25">
      <c r="A1859" s="92">
        <v>1855</v>
      </c>
      <c r="B1859" s="92" t="s">
        <v>1324</v>
      </c>
      <c r="C1859" s="92">
        <v>742319</v>
      </c>
      <c r="D1859" s="92" t="s">
        <v>5581</v>
      </c>
      <c r="E1859" s="92" t="s">
        <v>117</v>
      </c>
      <c r="F1859" s="92" t="s">
        <v>8080</v>
      </c>
      <c r="G1859" s="92">
        <v>1</v>
      </c>
      <c r="H1859" s="104">
        <v>72.7</v>
      </c>
      <c r="I1859" s="95">
        <v>0.15</v>
      </c>
      <c r="J1859" s="110">
        <f t="shared" si="30"/>
        <v>61.795000000000002</v>
      </c>
    </row>
    <row r="1860" spans="1:10" ht="31.5" x14ac:dyDescent="0.25">
      <c r="A1860" s="92">
        <v>1856</v>
      </c>
      <c r="B1860" s="92" t="s">
        <v>1324</v>
      </c>
      <c r="C1860" s="92">
        <v>742319</v>
      </c>
      <c r="D1860" s="92" t="s">
        <v>5581</v>
      </c>
      <c r="E1860" s="92" t="s">
        <v>117</v>
      </c>
      <c r="F1860" s="92" t="s">
        <v>8080</v>
      </c>
      <c r="G1860" s="92">
        <v>1</v>
      </c>
      <c r="H1860" s="104">
        <v>72.7</v>
      </c>
      <c r="I1860" s="95">
        <v>0.15</v>
      </c>
      <c r="J1860" s="110">
        <f t="shared" si="30"/>
        <v>61.795000000000002</v>
      </c>
    </row>
    <row r="1861" spans="1:10" ht="31.5" x14ac:dyDescent="0.25">
      <c r="A1861" s="92">
        <v>1857</v>
      </c>
      <c r="B1861" s="92" t="s">
        <v>1324</v>
      </c>
      <c r="C1861" s="92">
        <v>742319</v>
      </c>
      <c r="D1861" s="92" t="s">
        <v>5581</v>
      </c>
      <c r="E1861" s="92" t="s">
        <v>117</v>
      </c>
      <c r="F1861" s="92" t="s">
        <v>8080</v>
      </c>
      <c r="G1861" s="92">
        <v>1</v>
      </c>
      <c r="H1861" s="104">
        <v>72.7</v>
      </c>
      <c r="I1861" s="95">
        <v>0.15</v>
      </c>
      <c r="J1861" s="110">
        <f t="shared" si="30"/>
        <v>61.795000000000002</v>
      </c>
    </row>
    <row r="1862" spans="1:10" ht="31.5" x14ac:dyDescent="0.25">
      <c r="A1862" s="92">
        <v>1858</v>
      </c>
      <c r="B1862" s="92" t="s">
        <v>1324</v>
      </c>
      <c r="C1862" s="92">
        <v>742320</v>
      </c>
      <c r="D1862" s="92" t="s">
        <v>5582</v>
      </c>
      <c r="E1862" s="92" t="s">
        <v>117</v>
      </c>
      <c r="F1862" s="92" t="s">
        <v>8080</v>
      </c>
      <c r="G1862" s="92">
        <v>1</v>
      </c>
      <c r="H1862" s="104">
        <v>128.01</v>
      </c>
      <c r="I1862" s="95">
        <v>0.15</v>
      </c>
      <c r="J1862" s="110">
        <f t="shared" si="30"/>
        <v>108.8085</v>
      </c>
    </row>
    <row r="1863" spans="1:10" ht="31.5" x14ac:dyDescent="0.25">
      <c r="A1863" s="92">
        <v>1859</v>
      </c>
      <c r="B1863" s="92" t="s">
        <v>1324</v>
      </c>
      <c r="C1863" s="92">
        <v>742320</v>
      </c>
      <c r="D1863" s="92" t="s">
        <v>5582</v>
      </c>
      <c r="E1863" s="92" t="s">
        <v>117</v>
      </c>
      <c r="F1863" s="92" t="s">
        <v>8080</v>
      </c>
      <c r="G1863" s="92">
        <v>1</v>
      </c>
      <c r="H1863" s="104">
        <v>128.01</v>
      </c>
      <c r="I1863" s="95">
        <v>0.15</v>
      </c>
      <c r="J1863" s="110">
        <f t="shared" si="30"/>
        <v>108.8085</v>
      </c>
    </row>
    <row r="1864" spans="1:10" ht="31.5" x14ac:dyDescent="0.25">
      <c r="A1864" s="92">
        <v>1860</v>
      </c>
      <c r="B1864" s="92" t="s">
        <v>1324</v>
      </c>
      <c r="C1864" s="92">
        <v>742320</v>
      </c>
      <c r="D1864" s="92" t="s">
        <v>5582</v>
      </c>
      <c r="E1864" s="92" t="s">
        <v>117</v>
      </c>
      <c r="F1864" s="92" t="s">
        <v>8080</v>
      </c>
      <c r="G1864" s="92">
        <v>1</v>
      </c>
      <c r="H1864" s="104">
        <v>128.01</v>
      </c>
      <c r="I1864" s="95">
        <v>0.15</v>
      </c>
      <c r="J1864" s="110">
        <f t="shared" si="30"/>
        <v>108.8085</v>
      </c>
    </row>
    <row r="1865" spans="1:10" ht="31.5" x14ac:dyDescent="0.25">
      <c r="A1865" s="92">
        <v>1861</v>
      </c>
      <c r="B1865" s="92" t="s">
        <v>1324</v>
      </c>
      <c r="C1865" s="92">
        <v>742320</v>
      </c>
      <c r="D1865" s="92" t="s">
        <v>5582</v>
      </c>
      <c r="E1865" s="92" t="s">
        <v>117</v>
      </c>
      <c r="F1865" s="92" t="s">
        <v>8080</v>
      </c>
      <c r="G1865" s="92">
        <v>1</v>
      </c>
      <c r="H1865" s="104">
        <v>128.01</v>
      </c>
      <c r="I1865" s="95">
        <v>0.15</v>
      </c>
      <c r="J1865" s="110">
        <f t="shared" si="30"/>
        <v>108.8085</v>
      </c>
    </row>
    <row r="1866" spans="1:10" ht="31.5" x14ac:dyDescent="0.25">
      <c r="A1866" s="92">
        <v>1862</v>
      </c>
      <c r="B1866" s="92" t="s">
        <v>1324</v>
      </c>
      <c r="C1866" s="92">
        <v>742320</v>
      </c>
      <c r="D1866" s="92" t="s">
        <v>5582</v>
      </c>
      <c r="E1866" s="92" t="s">
        <v>117</v>
      </c>
      <c r="F1866" s="92" t="s">
        <v>8080</v>
      </c>
      <c r="G1866" s="92">
        <v>1</v>
      </c>
      <c r="H1866" s="104">
        <v>128.01</v>
      </c>
      <c r="I1866" s="95">
        <v>0.15</v>
      </c>
      <c r="J1866" s="110">
        <f t="shared" si="30"/>
        <v>108.8085</v>
      </c>
    </row>
    <row r="1867" spans="1:10" ht="31.5" x14ac:dyDescent="0.25">
      <c r="A1867" s="92">
        <v>1863</v>
      </c>
      <c r="B1867" s="92" t="s">
        <v>1324</v>
      </c>
      <c r="C1867" s="92">
        <v>742320</v>
      </c>
      <c r="D1867" s="92" t="s">
        <v>5582</v>
      </c>
      <c r="E1867" s="92" t="s">
        <v>117</v>
      </c>
      <c r="F1867" s="92" t="s">
        <v>8080</v>
      </c>
      <c r="G1867" s="92">
        <v>1</v>
      </c>
      <c r="H1867" s="104">
        <v>128.01</v>
      </c>
      <c r="I1867" s="95">
        <v>0.15</v>
      </c>
      <c r="J1867" s="110">
        <f t="shared" si="30"/>
        <v>108.8085</v>
      </c>
    </row>
    <row r="1868" spans="1:10" ht="15.75" x14ac:dyDescent="0.25">
      <c r="A1868" s="92">
        <v>1864</v>
      </c>
      <c r="B1868" s="92" t="s">
        <v>1324</v>
      </c>
      <c r="C1868" s="92">
        <v>742347</v>
      </c>
      <c r="D1868" s="92" t="s">
        <v>1776</v>
      </c>
      <c r="E1868" s="92" t="s">
        <v>117</v>
      </c>
      <c r="F1868" s="92" t="s">
        <v>8080</v>
      </c>
      <c r="G1868" s="92">
        <v>1</v>
      </c>
      <c r="H1868" s="104">
        <v>3150</v>
      </c>
      <c r="I1868" s="95">
        <v>0.15</v>
      </c>
      <c r="J1868" s="110">
        <f t="shared" si="30"/>
        <v>2677.5</v>
      </c>
    </row>
    <row r="1869" spans="1:10" ht="15.75" x14ac:dyDescent="0.25">
      <c r="A1869" s="92">
        <v>1865</v>
      </c>
      <c r="B1869" s="92" t="s">
        <v>1324</v>
      </c>
      <c r="C1869" s="92">
        <v>742347</v>
      </c>
      <c r="D1869" s="92" t="s">
        <v>1776</v>
      </c>
      <c r="E1869" s="92" t="s">
        <v>117</v>
      </c>
      <c r="F1869" s="92" t="s">
        <v>8080</v>
      </c>
      <c r="G1869" s="92">
        <v>1</v>
      </c>
      <c r="H1869" s="104">
        <v>3150</v>
      </c>
      <c r="I1869" s="95">
        <v>0.15</v>
      </c>
      <c r="J1869" s="110">
        <f t="shared" si="30"/>
        <v>2677.5</v>
      </c>
    </row>
    <row r="1870" spans="1:10" ht="15.75" x14ac:dyDescent="0.25">
      <c r="A1870" s="92">
        <v>1866</v>
      </c>
      <c r="B1870" s="92" t="s">
        <v>1324</v>
      </c>
      <c r="C1870" s="92">
        <v>742347</v>
      </c>
      <c r="D1870" s="92" t="s">
        <v>1776</v>
      </c>
      <c r="E1870" s="92" t="s">
        <v>117</v>
      </c>
      <c r="F1870" s="92" t="s">
        <v>8080</v>
      </c>
      <c r="G1870" s="92">
        <v>1</v>
      </c>
      <c r="H1870" s="104">
        <v>3150</v>
      </c>
      <c r="I1870" s="95">
        <v>0.15</v>
      </c>
      <c r="J1870" s="110">
        <f t="shared" si="30"/>
        <v>2677.5</v>
      </c>
    </row>
    <row r="1871" spans="1:10" ht="15.75" x14ac:dyDescent="0.25">
      <c r="A1871" s="92">
        <v>1867</v>
      </c>
      <c r="B1871" s="92" t="s">
        <v>1324</v>
      </c>
      <c r="C1871" s="92">
        <v>742348</v>
      </c>
      <c r="D1871" s="92" t="s">
        <v>1778</v>
      </c>
      <c r="E1871" s="92" t="s">
        <v>117</v>
      </c>
      <c r="F1871" s="92" t="s">
        <v>8080</v>
      </c>
      <c r="G1871" s="92">
        <v>1</v>
      </c>
      <c r="H1871" s="104">
        <v>3150</v>
      </c>
      <c r="I1871" s="95">
        <v>0.15</v>
      </c>
      <c r="J1871" s="110">
        <f t="shared" si="30"/>
        <v>2677.5</v>
      </c>
    </row>
    <row r="1872" spans="1:10" ht="15.75" x14ac:dyDescent="0.25">
      <c r="A1872" s="92">
        <v>1868</v>
      </c>
      <c r="B1872" s="92" t="s">
        <v>1324</v>
      </c>
      <c r="C1872" s="92">
        <v>742348</v>
      </c>
      <c r="D1872" s="92" t="s">
        <v>1778</v>
      </c>
      <c r="E1872" s="92" t="s">
        <v>117</v>
      </c>
      <c r="F1872" s="92" t="s">
        <v>8080</v>
      </c>
      <c r="G1872" s="92">
        <v>1</v>
      </c>
      <c r="H1872" s="104">
        <v>3150</v>
      </c>
      <c r="I1872" s="95">
        <v>0.15</v>
      </c>
      <c r="J1872" s="110">
        <f t="shared" si="30"/>
        <v>2677.5</v>
      </c>
    </row>
    <row r="1873" spans="1:10" ht="15.75" x14ac:dyDescent="0.25">
      <c r="A1873" s="92">
        <v>1869</v>
      </c>
      <c r="B1873" s="92" t="s">
        <v>1324</v>
      </c>
      <c r="C1873" s="92">
        <v>742348</v>
      </c>
      <c r="D1873" s="92" t="s">
        <v>1778</v>
      </c>
      <c r="E1873" s="92" t="s">
        <v>117</v>
      </c>
      <c r="F1873" s="92" t="s">
        <v>8080</v>
      </c>
      <c r="G1873" s="92">
        <v>1</v>
      </c>
      <c r="H1873" s="104">
        <v>3150</v>
      </c>
      <c r="I1873" s="95">
        <v>0.15</v>
      </c>
      <c r="J1873" s="110">
        <f t="shared" si="30"/>
        <v>2677.5</v>
      </c>
    </row>
    <row r="1874" spans="1:10" ht="15.75" x14ac:dyDescent="0.25">
      <c r="A1874" s="92">
        <v>1870</v>
      </c>
      <c r="B1874" s="92" t="s">
        <v>1324</v>
      </c>
      <c r="C1874" s="92">
        <v>742349</v>
      </c>
      <c r="D1874" s="92" t="s">
        <v>1780</v>
      </c>
      <c r="E1874" s="92" t="s">
        <v>117</v>
      </c>
      <c r="F1874" s="92" t="s">
        <v>8080</v>
      </c>
      <c r="G1874" s="92">
        <v>1</v>
      </c>
      <c r="H1874" s="104">
        <v>3150</v>
      </c>
      <c r="I1874" s="95">
        <v>0.15</v>
      </c>
      <c r="J1874" s="110">
        <f t="shared" si="30"/>
        <v>2677.5</v>
      </c>
    </row>
    <row r="1875" spans="1:10" ht="15.75" x14ac:dyDescent="0.25">
      <c r="A1875" s="92">
        <v>1871</v>
      </c>
      <c r="B1875" s="92" t="s">
        <v>1324</v>
      </c>
      <c r="C1875" s="92">
        <v>742349</v>
      </c>
      <c r="D1875" s="92" t="s">
        <v>1780</v>
      </c>
      <c r="E1875" s="92" t="s">
        <v>117</v>
      </c>
      <c r="F1875" s="92" t="s">
        <v>8080</v>
      </c>
      <c r="G1875" s="92">
        <v>1</v>
      </c>
      <c r="H1875" s="104">
        <v>3150</v>
      </c>
      <c r="I1875" s="95">
        <v>0.15</v>
      </c>
      <c r="J1875" s="110">
        <f t="shared" si="30"/>
        <v>2677.5</v>
      </c>
    </row>
    <row r="1876" spans="1:10" ht="15.75" x14ac:dyDescent="0.25">
      <c r="A1876" s="92">
        <v>1872</v>
      </c>
      <c r="B1876" s="92" t="s">
        <v>1324</v>
      </c>
      <c r="C1876" s="92">
        <v>742349</v>
      </c>
      <c r="D1876" s="92" t="s">
        <v>1780</v>
      </c>
      <c r="E1876" s="92" t="s">
        <v>117</v>
      </c>
      <c r="F1876" s="92" t="s">
        <v>8080</v>
      </c>
      <c r="G1876" s="92">
        <v>1</v>
      </c>
      <c r="H1876" s="104">
        <v>3150</v>
      </c>
      <c r="I1876" s="95">
        <v>0.15</v>
      </c>
      <c r="J1876" s="110">
        <f t="shared" si="30"/>
        <v>2677.5</v>
      </c>
    </row>
    <row r="1877" spans="1:10" ht="15.75" x14ac:dyDescent="0.25">
      <c r="A1877" s="92">
        <v>1873</v>
      </c>
      <c r="B1877" s="92" t="s">
        <v>1324</v>
      </c>
      <c r="C1877" s="92">
        <v>742350</v>
      </c>
      <c r="D1877" s="92" t="s">
        <v>1782</v>
      </c>
      <c r="E1877" s="92" t="s">
        <v>117</v>
      </c>
      <c r="F1877" s="92" t="s">
        <v>8080</v>
      </c>
      <c r="G1877" s="92">
        <v>1</v>
      </c>
      <c r="H1877" s="104">
        <v>3150</v>
      </c>
      <c r="I1877" s="95">
        <v>0.15</v>
      </c>
      <c r="J1877" s="110">
        <f t="shared" si="30"/>
        <v>2677.5</v>
      </c>
    </row>
    <row r="1878" spans="1:10" ht="15.75" x14ac:dyDescent="0.25">
      <c r="A1878" s="92">
        <v>1874</v>
      </c>
      <c r="B1878" s="92" t="s">
        <v>1324</v>
      </c>
      <c r="C1878" s="92">
        <v>742350</v>
      </c>
      <c r="D1878" s="92" t="s">
        <v>1782</v>
      </c>
      <c r="E1878" s="92" t="s">
        <v>117</v>
      </c>
      <c r="F1878" s="92" t="s">
        <v>8080</v>
      </c>
      <c r="G1878" s="92">
        <v>1</v>
      </c>
      <c r="H1878" s="104">
        <v>3150</v>
      </c>
      <c r="I1878" s="95">
        <v>0.15</v>
      </c>
      <c r="J1878" s="110">
        <f t="shared" si="30"/>
        <v>2677.5</v>
      </c>
    </row>
    <row r="1879" spans="1:10" ht="15.75" x14ac:dyDescent="0.25">
      <c r="A1879" s="92">
        <v>1875</v>
      </c>
      <c r="B1879" s="92" t="s">
        <v>1324</v>
      </c>
      <c r="C1879" s="92">
        <v>742350</v>
      </c>
      <c r="D1879" s="92" t="s">
        <v>1782</v>
      </c>
      <c r="E1879" s="92" t="s">
        <v>117</v>
      </c>
      <c r="F1879" s="92" t="s">
        <v>8080</v>
      </c>
      <c r="G1879" s="92">
        <v>1</v>
      </c>
      <c r="H1879" s="104">
        <v>3150</v>
      </c>
      <c r="I1879" s="95">
        <v>0.15</v>
      </c>
      <c r="J1879" s="110">
        <f t="shared" si="30"/>
        <v>2677.5</v>
      </c>
    </row>
    <row r="1880" spans="1:10" ht="15.75" x14ac:dyDescent="0.25">
      <c r="A1880" s="92">
        <v>1876</v>
      </c>
      <c r="B1880" s="92" t="s">
        <v>1324</v>
      </c>
      <c r="C1880" s="92">
        <v>742351</v>
      </c>
      <c r="D1880" s="92" t="s">
        <v>1784</v>
      </c>
      <c r="E1880" s="92" t="s">
        <v>117</v>
      </c>
      <c r="F1880" s="92" t="s">
        <v>8080</v>
      </c>
      <c r="G1880" s="92">
        <v>1</v>
      </c>
      <c r="H1880" s="104">
        <v>3150</v>
      </c>
      <c r="I1880" s="95">
        <v>0.15</v>
      </c>
      <c r="J1880" s="110">
        <f t="shared" si="30"/>
        <v>2677.5</v>
      </c>
    </row>
    <row r="1881" spans="1:10" ht="15.75" x14ac:dyDescent="0.25">
      <c r="A1881" s="92">
        <v>1877</v>
      </c>
      <c r="B1881" s="92" t="s">
        <v>1324</v>
      </c>
      <c r="C1881" s="92">
        <v>742351</v>
      </c>
      <c r="D1881" s="92" t="s">
        <v>1784</v>
      </c>
      <c r="E1881" s="92" t="s">
        <v>117</v>
      </c>
      <c r="F1881" s="92" t="s">
        <v>8080</v>
      </c>
      <c r="G1881" s="92">
        <v>1</v>
      </c>
      <c r="H1881" s="104">
        <v>3150</v>
      </c>
      <c r="I1881" s="95">
        <v>0.15</v>
      </c>
      <c r="J1881" s="110">
        <f t="shared" si="30"/>
        <v>2677.5</v>
      </c>
    </row>
    <row r="1882" spans="1:10" ht="15.75" x14ac:dyDescent="0.25">
      <c r="A1882" s="92">
        <v>1878</v>
      </c>
      <c r="B1882" s="92" t="s">
        <v>1324</v>
      </c>
      <c r="C1882" s="92">
        <v>742351</v>
      </c>
      <c r="D1882" s="92" t="s">
        <v>1784</v>
      </c>
      <c r="E1882" s="92" t="s">
        <v>117</v>
      </c>
      <c r="F1882" s="92" t="s">
        <v>8080</v>
      </c>
      <c r="G1882" s="92">
        <v>1</v>
      </c>
      <c r="H1882" s="104">
        <v>3150</v>
      </c>
      <c r="I1882" s="95">
        <v>0.15</v>
      </c>
      <c r="J1882" s="110">
        <f t="shared" si="30"/>
        <v>2677.5</v>
      </c>
    </row>
    <row r="1883" spans="1:10" ht="15.75" x14ac:dyDescent="0.25">
      <c r="A1883" s="92">
        <v>1879</v>
      </c>
      <c r="B1883" s="92" t="s">
        <v>1324</v>
      </c>
      <c r="C1883" s="92">
        <v>742548</v>
      </c>
      <c r="D1883" s="92" t="s">
        <v>5583</v>
      </c>
      <c r="E1883" s="92" t="s">
        <v>117</v>
      </c>
      <c r="F1883" s="92" t="s">
        <v>8080</v>
      </c>
      <c r="G1883" s="92">
        <v>1</v>
      </c>
      <c r="H1883" s="104">
        <v>1442.8</v>
      </c>
      <c r="I1883" s="95">
        <v>0.15</v>
      </c>
      <c r="J1883" s="110">
        <f t="shared" si="30"/>
        <v>1226.3799999999999</v>
      </c>
    </row>
    <row r="1884" spans="1:10" ht="15.75" x14ac:dyDescent="0.25">
      <c r="A1884" s="92">
        <v>1880</v>
      </c>
      <c r="B1884" s="92" t="s">
        <v>1324</v>
      </c>
      <c r="C1884" s="92">
        <v>742548</v>
      </c>
      <c r="D1884" s="92" t="s">
        <v>5583</v>
      </c>
      <c r="E1884" s="92" t="s">
        <v>117</v>
      </c>
      <c r="F1884" s="92" t="s">
        <v>8080</v>
      </c>
      <c r="G1884" s="92">
        <v>1</v>
      </c>
      <c r="H1884" s="104">
        <v>1442.8</v>
      </c>
      <c r="I1884" s="95">
        <v>0.15</v>
      </c>
      <c r="J1884" s="110">
        <f t="shared" si="30"/>
        <v>1226.3799999999999</v>
      </c>
    </row>
    <row r="1885" spans="1:10" ht="15.75" x14ac:dyDescent="0.25">
      <c r="A1885" s="92">
        <v>1881</v>
      </c>
      <c r="B1885" s="92" t="s">
        <v>1324</v>
      </c>
      <c r="C1885" s="92">
        <v>742549</v>
      </c>
      <c r="D1885" s="92" t="s">
        <v>5584</v>
      </c>
      <c r="E1885" s="92" t="s">
        <v>117</v>
      </c>
      <c r="F1885" s="92" t="s">
        <v>8080</v>
      </c>
      <c r="G1885" s="92">
        <v>1</v>
      </c>
      <c r="H1885" s="104">
        <v>2325.5</v>
      </c>
      <c r="I1885" s="95">
        <v>0.15</v>
      </c>
      <c r="J1885" s="110">
        <f t="shared" si="30"/>
        <v>1976.675</v>
      </c>
    </row>
    <row r="1886" spans="1:10" ht="15.75" x14ac:dyDescent="0.25">
      <c r="A1886" s="92">
        <v>1882</v>
      </c>
      <c r="B1886" s="92" t="s">
        <v>1324</v>
      </c>
      <c r="C1886" s="92">
        <v>742549</v>
      </c>
      <c r="D1886" s="92" t="s">
        <v>5584</v>
      </c>
      <c r="E1886" s="92" t="s">
        <v>117</v>
      </c>
      <c r="F1886" s="92" t="s">
        <v>8080</v>
      </c>
      <c r="G1886" s="92">
        <v>1</v>
      </c>
      <c r="H1886" s="104">
        <v>2325.5</v>
      </c>
      <c r="I1886" s="95">
        <v>0.15</v>
      </c>
      <c r="J1886" s="110">
        <f t="shared" si="30"/>
        <v>1976.675</v>
      </c>
    </row>
    <row r="1887" spans="1:10" ht="15.75" x14ac:dyDescent="0.25">
      <c r="A1887" s="92">
        <v>1883</v>
      </c>
      <c r="B1887" s="92" t="s">
        <v>1324</v>
      </c>
      <c r="C1887" s="92">
        <v>742550</v>
      </c>
      <c r="D1887" s="92" t="s">
        <v>5585</v>
      </c>
      <c r="E1887" s="92" t="s">
        <v>117</v>
      </c>
      <c r="F1887" s="92" t="s">
        <v>8080</v>
      </c>
      <c r="G1887" s="92">
        <v>1</v>
      </c>
      <c r="H1887" s="104">
        <v>2673.6</v>
      </c>
      <c r="I1887" s="95">
        <v>0.15</v>
      </c>
      <c r="J1887" s="110">
        <f t="shared" si="30"/>
        <v>2272.56</v>
      </c>
    </row>
    <row r="1888" spans="1:10" ht="15.75" x14ac:dyDescent="0.25">
      <c r="A1888" s="92">
        <v>1884</v>
      </c>
      <c r="B1888" s="92" t="s">
        <v>1324</v>
      </c>
      <c r="C1888" s="92">
        <v>742551</v>
      </c>
      <c r="D1888" s="92" t="s">
        <v>5586</v>
      </c>
      <c r="E1888" s="92" t="s">
        <v>117</v>
      </c>
      <c r="F1888" s="92" t="s">
        <v>8080</v>
      </c>
      <c r="G1888" s="92">
        <v>1</v>
      </c>
      <c r="H1888" s="104">
        <v>3940.9</v>
      </c>
      <c r="I1888" s="95">
        <v>0.15</v>
      </c>
      <c r="J1888" s="110">
        <f t="shared" si="30"/>
        <v>3349.7649999999999</v>
      </c>
    </row>
    <row r="1889" spans="1:10" ht="15.75" x14ac:dyDescent="0.25">
      <c r="A1889" s="92">
        <v>1885</v>
      </c>
      <c r="B1889" s="92" t="s">
        <v>1324</v>
      </c>
      <c r="C1889" s="92" t="s">
        <v>5193</v>
      </c>
      <c r="D1889" s="92" t="s">
        <v>5405</v>
      </c>
      <c r="E1889" s="92" t="s">
        <v>117</v>
      </c>
      <c r="F1889" s="92" t="s">
        <v>8080</v>
      </c>
      <c r="G1889" s="92">
        <v>1</v>
      </c>
      <c r="H1889" s="104">
        <v>32.659999999999997</v>
      </c>
      <c r="I1889" s="95">
        <v>0.15</v>
      </c>
      <c r="J1889" s="110">
        <f t="shared" si="30"/>
        <v>27.760999999999996</v>
      </c>
    </row>
    <row r="1890" spans="1:10" ht="15.75" x14ac:dyDescent="0.25">
      <c r="A1890" s="92">
        <v>1886</v>
      </c>
      <c r="B1890" s="92" t="s">
        <v>1324</v>
      </c>
      <c r="C1890" s="92" t="s">
        <v>5194</v>
      </c>
      <c r="D1890" s="92" t="s">
        <v>5264</v>
      </c>
      <c r="E1890" s="92" t="s">
        <v>117</v>
      </c>
      <c r="F1890" s="92" t="s">
        <v>8080</v>
      </c>
      <c r="G1890" s="92">
        <v>1</v>
      </c>
      <c r="H1890" s="104">
        <v>29.48</v>
      </c>
      <c r="I1890" s="95">
        <v>0.15</v>
      </c>
      <c r="J1890" s="110">
        <f t="shared" si="30"/>
        <v>25.058</v>
      </c>
    </row>
    <row r="1891" spans="1:10" ht="15.75" x14ac:dyDescent="0.25">
      <c r="A1891" s="92">
        <v>1887</v>
      </c>
      <c r="B1891" s="92" t="s">
        <v>1324</v>
      </c>
      <c r="C1891" s="92" t="s">
        <v>5195</v>
      </c>
      <c r="D1891" s="92" t="s">
        <v>5265</v>
      </c>
      <c r="E1891" s="92" t="s">
        <v>117</v>
      </c>
      <c r="F1891" s="92" t="s">
        <v>8080</v>
      </c>
      <c r="G1891" s="92">
        <v>1</v>
      </c>
      <c r="H1891" s="104">
        <v>29.48</v>
      </c>
      <c r="I1891" s="95">
        <v>0.15</v>
      </c>
      <c r="J1891" s="110">
        <f t="shared" si="30"/>
        <v>25.058</v>
      </c>
    </row>
    <row r="1892" spans="1:10" ht="15.75" x14ac:dyDescent="0.25">
      <c r="A1892" s="92">
        <v>1888</v>
      </c>
      <c r="B1892" s="92" t="s">
        <v>1324</v>
      </c>
      <c r="C1892" s="92" t="s">
        <v>5196</v>
      </c>
      <c r="D1892" s="92" t="s">
        <v>5267</v>
      </c>
      <c r="E1892" s="92" t="s">
        <v>117</v>
      </c>
      <c r="F1892" s="92" t="s">
        <v>8080</v>
      </c>
      <c r="G1892" s="92">
        <v>1</v>
      </c>
      <c r="H1892" s="104">
        <v>29.48</v>
      </c>
      <c r="I1892" s="95">
        <v>0.15</v>
      </c>
      <c r="J1892" s="110">
        <f t="shared" si="30"/>
        <v>25.058</v>
      </c>
    </row>
    <row r="1893" spans="1:10" ht="15.75" x14ac:dyDescent="0.25">
      <c r="A1893" s="92">
        <v>1889</v>
      </c>
      <c r="B1893" s="92" t="s">
        <v>1324</v>
      </c>
      <c r="C1893" s="92" t="s">
        <v>5197</v>
      </c>
      <c r="D1893" s="92" t="s">
        <v>5407</v>
      </c>
      <c r="E1893" s="92" t="s">
        <v>117</v>
      </c>
      <c r="F1893" s="92" t="s">
        <v>8080</v>
      </c>
      <c r="G1893" s="92">
        <v>1</v>
      </c>
      <c r="H1893" s="104">
        <v>35.82</v>
      </c>
      <c r="I1893" s="95">
        <v>0.15</v>
      </c>
      <c r="J1893" s="110">
        <f t="shared" si="30"/>
        <v>30.446999999999999</v>
      </c>
    </row>
    <row r="1894" spans="1:10" ht="15.75" x14ac:dyDescent="0.25">
      <c r="A1894" s="92">
        <v>1890</v>
      </c>
      <c r="B1894" s="92" t="s">
        <v>1324</v>
      </c>
      <c r="C1894" s="92" t="s">
        <v>5198</v>
      </c>
      <c r="D1894" s="92" t="s">
        <v>5587</v>
      </c>
      <c r="E1894" s="92" t="s">
        <v>117</v>
      </c>
      <c r="F1894" s="92" t="s">
        <v>8080</v>
      </c>
      <c r="G1894" s="92">
        <v>1</v>
      </c>
      <c r="H1894" s="104">
        <v>31.13</v>
      </c>
      <c r="I1894" s="95">
        <v>0.15</v>
      </c>
      <c r="J1894" s="110">
        <f t="shared" si="30"/>
        <v>26.4605</v>
      </c>
    </row>
    <row r="1895" spans="1:10" ht="15.75" x14ac:dyDescent="0.25">
      <c r="A1895" s="92">
        <v>1891</v>
      </c>
      <c r="B1895" s="92" t="s">
        <v>1324</v>
      </c>
      <c r="C1895" s="92" t="s">
        <v>5199</v>
      </c>
      <c r="D1895" s="92" t="s">
        <v>5410</v>
      </c>
      <c r="E1895" s="92" t="s">
        <v>117</v>
      </c>
      <c r="F1895" s="92" t="s">
        <v>8080</v>
      </c>
      <c r="G1895" s="92">
        <v>1</v>
      </c>
      <c r="H1895" s="104">
        <v>29.48</v>
      </c>
      <c r="I1895" s="95">
        <v>0.15</v>
      </c>
      <c r="J1895" s="110">
        <f t="shared" si="30"/>
        <v>25.058</v>
      </c>
    </row>
    <row r="1896" spans="1:10" ht="15.75" x14ac:dyDescent="0.25">
      <c r="A1896" s="92">
        <v>1892</v>
      </c>
      <c r="B1896" s="92" t="s">
        <v>1324</v>
      </c>
      <c r="C1896" s="92" t="s">
        <v>5200</v>
      </c>
      <c r="D1896" s="92" t="s">
        <v>5412</v>
      </c>
      <c r="E1896" s="92" t="s">
        <v>117</v>
      </c>
      <c r="F1896" s="92" t="s">
        <v>8080</v>
      </c>
      <c r="G1896" s="92">
        <v>1</v>
      </c>
      <c r="H1896" s="104">
        <v>75.569999999999993</v>
      </c>
      <c r="I1896" s="95">
        <v>0.15</v>
      </c>
      <c r="J1896" s="110">
        <f t="shared" si="30"/>
        <v>64.234499999999997</v>
      </c>
    </row>
    <row r="1897" spans="1:10" ht="15.75" x14ac:dyDescent="0.25">
      <c r="A1897" s="92">
        <v>1893</v>
      </c>
      <c r="B1897" s="92" t="s">
        <v>1324</v>
      </c>
      <c r="C1897" s="92" t="s">
        <v>5201</v>
      </c>
      <c r="D1897" s="92" t="s">
        <v>5588</v>
      </c>
      <c r="E1897" s="92" t="s">
        <v>117</v>
      </c>
      <c r="F1897" s="92" t="s">
        <v>8080</v>
      </c>
      <c r="G1897" s="92">
        <v>1</v>
      </c>
      <c r="H1897" s="104">
        <v>45.32</v>
      </c>
      <c r="I1897" s="95">
        <v>0.15</v>
      </c>
      <c r="J1897" s="110">
        <f t="shared" si="30"/>
        <v>38.521999999999998</v>
      </c>
    </row>
    <row r="1898" spans="1:10" ht="15.75" x14ac:dyDescent="0.25">
      <c r="A1898" s="92">
        <v>1894</v>
      </c>
      <c r="B1898" s="92" t="s">
        <v>1324</v>
      </c>
      <c r="C1898" s="92" t="s">
        <v>5202</v>
      </c>
      <c r="D1898" s="92" t="s">
        <v>5414</v>
      </c>
      <c r="E1898" s="92" t="s">
        <v>117</v>
      </c>
      <c r="F1898" s="92" t="s">
        <v>8080</v>
      </c>
      <c r="G1898" s="92">
        <v>1</v>
      </c>
      <c r="H1898" s="104">
        <v>37.9</v>
      </c>
      <c r="I1898" s="95">
        <v>0.15</v>
      </c>
      <c r="J1898" s="110">
        <f t="shared" si="30"/>
        <v>32.214999999999996</v>
      </c>
    </row>
    <row r="1899" spans="1:10" ht="15.75" x14ac:dyDescent="0.25">
      <c r="A1899" s="92">
        <v>1895</v>
      </c>
      <c r="B1899" s="92" t="s">
        <v>1324</v>
      </c>
      <c r="C1899" s="92" t="s">
        <v>5203</v>
      </c>
      <c r="D1899" s="92" t="s">
        <v>5458</v>
      </c>
      <c r="E1899" s="92" t="s">
        <v>117</v>
      </c>
      <c r="F1899" s="92" t="s">
        <v>8080</v>
      </c>
      <c r="G1899" s="92">
        <v>1</v>
      </c>
      <c r="H1899" s="104">
        <v>10.5</v>
      </c>
      <c r="I1899" s="95">
        <v>0.15</v>
      </c>
      <c r="J1899" s="110">
        <f t="shared" si="30"/>
        <v>8.9249999999999989</v>
      </c>
    </row>
    <row r="1900" spans="1:10" ht="15.75" x14ac:dyDescent="0.25">
      <c r="A1900" s="92">
        <v>1896</v>
      </c>
      <c r="B1900" s="92" t="s">
        <v>1324</v>
      </c>
      <c r="C1900" s="92" t="s">
        <v>5204</v>
      </c>
      <c r="D1900" s="92" t="s">
        <v>5406</v>
      </c>
      <c r="E1900" s="92" t="s">
        <v>117</v>
      </c>
      <c r="F1900" s="92" t="s">
        <v>8080</v>
      </c>
      <c r="G1900" s="92">
        <v>1</v>
      </c>
      <c r="H1900" s="104">
        <v>10.5</v>
      </c>
      <c r="I1900" s="95">
        <v>0.15</v>
      </c>
      <c r="J1900" s="110">
        <f t="shared" si="30"/>
        <v>8.9249999999999989</v>
      </c>
    </row>
    <row r="1901" spans="1:10" ht="15.75" x14ac:dyDescent="0.25">
      <c r="A1901" s="92">
        <v>1897</v>
      </c>
      <c r="B1901" s="92" t="s">
        <v>1324</v>
      </c>
      <c r="C1901" s="92" t="s">
        <v>5205</v>
      </c>
      <c r="D1901" s="92" t="s">
        <v>5410</v>
      </c>
      <c r="E1901" s="92" t="s">
        <v>117</v>
      </c>
      <c r="F1901" s="92" t="s">
        <v>8080</v>
      </c>
      <c r="G1901" s="92">
        <v>1</v>
      </c>
      <c r="H1901" s="104">
        <v>10.5</v>
      </c>
      <c r="I1901" s="95">
        <v>0.15</v>
      </c>
      <c r="J1901" s="110">
        <f t="shared" si="30"/>
        <v>8.9249999999999989</v>
      </c>
    </row>
    <row r="1902" spans="1:10" ht="15.75" x14ac:dyDescent="0.25">
      <c r="A1902" s="92">
        <v>1898</v>
      </c>
      <c r="B1902" s="92" t="s">
        <v>1324</v>
      </c>
      <c r="C1902" s="92" t="s">
        <v>5206</v>
      </c>
      <c r="D1902" s="92" t="s">
        <v>5406</v>
      </c>
      <c r="E1902" s="92" t="s">
        <v>117</v>
      </c>
      <c r="F1902" s="92" t="s">
        <v>8080</v>
      </c>
      <c r="G1902" s="92">
        <v>1</v>
      </c>
      <c r="H1902" s="104">
        <v>35.380000000000003</v>
      </c>
      <c r="I1902" s="95">
        <v>0.15</v>
      </c>
      <c r="J1902" s="110">
        <f t="shared" si="30"/>
        <v>30.073</v>
      </c>
    </row>
    <row r="1903" spans="1:10" ht="15.75" x14ac:dyDescent="0.25">
      <c r="A1903" s="92">
        <v>1899</v>
      </c>
      <c r="B1903" s="92" t="s">
        <v>1324</v>
      </c>
      <c r="C1903" s="92" t="s">
        <v>5207</v>
      </c>
      <c r="D1903" s="92" t="s">
        <v>5410</v>
      </c>
      <c r="E1903" s="92" t="s">
        <v>117</v>
      </c>
      <c r="F1903" s="92" t="s">
        <v>8080</v>
      </c>
      <c r="G1903" s="92">
        <v>1</v>
      </c>
      <c r="H1903" s="104">
        <v>35.380000000000003</v>
      </c>
      <c r="I1903" s="95">
        <v>0.15</v>
      </c>
      <c r="J1903" s="110">
        <f t="shared" si="30"/>
        <v>30.073</v>
      </c>
    </row>
    <row r="1904" spans="1:10" ht="15.75" x14ac:dyDescent="0.25">
      <c r="A1904" s="92">
        <v>1900</v>
      </c>
      <c r="B1904" s="92" t="s">
        <v>1324</v>
      </c>
      <c r="C1904" s="92" t="s">
        <v>5208</v>
      </c>
      <c r="D1904" s="92" t="s">
        <v>5589</v>
      </c>
      <c r="E1904" s="92" t="s">
        <v>117</v>
      </c>
      <c r="F1904" s="92" t="s">
        <v>8080</v>
      </c>
      <c r="G1904" s="92">
        <v>1</v>
      </c>
      <c r="H1904" s="104">
        <v>434.08</v>
      </c>
      <c r="I1904" s="95">
        <v>0.15</v>
      </c>
      <c r="J1904" s="110">
        <f t="shared" ref="J1904:J1967" si="31">H1904*(1-I1904)</f>
        <v>368.96799999999996</v>
      </c>
    </row>
    <row r="1905" spans="1:10" ht="15.75" x14ac:dyDescent="0.25">
      <c r="A1905" s="92">
        <v>1901</v>
      </c>
      <c r="B1905" s="92" t="s">
        <v>1324</v>
      </c>
      <c r="C1905" s="92" t="s">
        <v>5209</v>
      </c>
      <c r="D1905" s="92" t="s">
        <v>5590</v>
      </c>
      <c r="E1905" s="92" t="s">
        <v>117</v>
      </c>
      <c r="F1905" s="92" t="s">
        <v>8080</v>
      </c>
      <c r="G1905" s="92">
        <v>1</v>
      </c>
      <c r="H1905" s="104">
        <v>421.41</v>
      </c>
      <c r="I1905" s="95">
        <v>0.15</v>
      </c>
      <c r="J1905" s="110">
        <f t="shared" si="31"/>
        <v>358.19850000000002</v>
      </c>
    </row>
    <row r="1906" spans="1:10" ht="15.75" x14ac:dyDescent="0.25">
      <c r="A1906" s="92">
        <v>1902</v>
      </c>
      <c r="B1906" s="92" t="s">
        <v>1324</v>
      </c>
      <c r="C1906" s="92" t="s">
        <v>5210</v>
      </c>
      <c r="D1906" s="92" t="s">
        <v>5591</v>
      </c>
      <c r="E1906" s="92" t="s">
        <v>117</v>
      </c>
      <c r="F1906" s="92" t="s">
        <v>8080</v>
      </c>
      <c r="G1906" s="92">
        <v>1</v>
      </c>
      <c r="H1906" s="104">
        <v>19</v>
      </c>
      <c r="I1906" s="95">
        <v>0.15</v>
      </c>
      <c r="J1906" s="110">
        <f t="shared" si="31"/>
        <v>16.149999999999999</v>
      </c>
    </row>
    <row r="1907" spans="1:10" ht="15.75" x14ac:dyDescent="0.25">
      <c r="A1907" s="92">
        <v>1903</v>
      </c>
      <c r="B1907" s="92" t="s">
        <v>1324</v>
      </c>
      <c r="C1907" s="92" t="s">
        <v>5211</v>
      </c>
      <c r="D1907" s="92" t="s">
        <v>5592</v>
      </c>
      <c r="E1907" s="92" t="s">
        <v>117</v>
      </c>
      <c r="F1907" s="92" t="s">
        <v>8080</v>
      </c>
      <c r="G1907" s="92">
        <v>1</v>
      </c>
      <c r="H1907" s="104">
        <v>23.15</v>
      </c>
      <c r="I1907" s="95">
        <v>0.15</v>
      </c>
      <c r="J1907" s="110">
        <f t="shared" si="31"/>
        <v>19.677499999999998</v>
      </c>
    </row>
    <row r="1908" spans="1:10" ht="15.75" x14ac:dyDescent="0.25">
      <c r="A1908" s="92">
        <v>1904</v>
      </c>
      <c r="B1908" s="92" t="s">
        <v>1324</v>
      </c>
      <c r="C1908" s="92" t="s">
        <v>5211</v>
      </c>
      <c r="D1908" s="92" t="s">
        <v>5592</v>
      </c>
      <c r="E1908" s="92" t="s">
        <v>117</v>
      </c>
      <c r="F1908" s="92" t="s">
        <v>8080</v>
      </c>
      <c r="G1908" s="92">
        <v>1</v>
      </c>
      <c r="H1908" s="104">
        <v>23.15</v>
      </c>
      <c r="I1908" s="95">
        <v>0.15</v>
      </c>
      <c r="J1908" s="110">
        <f t="shared" si="31"/>
        <v>19.677499999999998</v>
      </c>
    </row>
    <row r="1909" spans="1:10" ht="15.75" x14ac:dyDescent="0.25">
      <c r="A1909" s="92">
        <v>1905</v>
      </c>
      <c r="B1909" s="92" t="s">
        <v>1324</v>
      </c>
      <c r="C1909" s="92" t="s">
        <v>5212</v>
      </c>
      <c r="D1909" s="92" t="s">
        <v>5593</v>
      </c>
      <c r="E1909" s="92" t="s">
        <v>117</v>
      </c>
      <c r="F1909" s="92" t="s">
        <v>8080</v>
      </c>
      <c r="G1909" s="92">
        <v>1</v>
      </c>
      <c r="H1909" s="104">
        <v>63</v>
      </c>
      <c r="I1909" s="95">
        <v>0.15</v>
      </c>
      <c r="J1909" s="110">
        <f t="shared" si="31"/>
        <v>53.55</v>
      </c>
    </row>
    <row r="1910" spans="1:10" ht="15.75" x14ac:dyDescent="0.25">
      <c r="A1910" s="92">
        <v>1906</v>
      </c>
      <c r="B1910" s="92" t="s">
        <v>1324</v>
      </c>
      <c r="C1910" s="92" t="s">
        <v>5213</v>
      </c>
      <c r="D1910" s="92" t="s">
        <v>5594</v>
      </c>
      <c r="E1910" s="92" t="s">
        <v>117</v>
      </c>
      <c r="F1910" s="92" t="s">
        <v>8080</v>
      </c>
      <c r="G1910" s="92">
        <v>1</v>
      </c>
      <c r="H1910" s="104">
        <v>499.7</v>
      </c>
      <c r="I1910" s="95">
        <v>0.15</v>
      </c>
      <c r="J1910" s="110">
        <f t="shared" si="31"/>
        <v>424.745</v>
      </c>
    </row>
    <row r="1911" spans="1:10" ht="15.75" x14ac:dyDescent="0.25">
      <c r="A1911" s="92">
        <v>1907</v>
      </c>
      <c r="B1911" s="92" t="s">
        <v>1324</v>
      </c>
      <c r="C1911" s="92" t="s">
        <v>5213</v>
      </c>
      <c r="D1911" s="92" t="s">
        <v>5594</v>
      </c>
      <c r="E1911" s="92" t="s">
        <v>117</v>
      </c>
      <c r="F1911" s="92" t="s">
        <v>8080</v>
      </c>
      <c r="G1911" s="92">
        <v>1</v>
      </c>
      <c r="H1911" s="104">
        <v>499.7</v>
      </c>
      <c r="I1911" s="95">
        <v>0.15</v>
      </c>
      <c r="J1911" s="110">
        <f t="shared" si="31"/>
        <v>424.745</v>
      </c>
    </row>
    <row r="1912" spans="1:10" ht="15.75" x14ac:dyDescent="0.25">
      <c r="A1912" s="92">
        <v>1908</v>
      </c>
      <c r="B1912" s="92" t="s">
        <v>1324</v>
      </c>
      <c r="C1912" s="92" t="s">
        <v>5214</v>
      </c>
      <c r="D1912" s="92" t="s">
        <v>5595</v>
      </c>
      <c r="E1912" s="92" t="s">
        <v>117</v>
      </c>
      <c r="F1912" s="92" t="s">
        <v>8080</v>
      </c>
      <c r="G1912" s="92">
        <v>1</v>
      </c>
      <c r="H1912" s="104">
        <v>2138.1999999999998</v>
      </c>
      <c r="I1912" s="95">
        <v>0.15</v>
      </c>
      <c r="J1912" s="110">
        <f t="shared" si="31"/>
        <v>1817.4699999999998</v>
      </c>
    </row>
    <row r="1913" spans="1:10" ht="15.75" x14ac:dyDescent="0.25">
      <c r="A1913" s="92">
        <v>1909</v>
      </c>
      <c r="B1913" s="92" t="s">
        <v>1324</v>
      </c>
      <c r="C1913" s="92" t="s">
        <v>5215</v>
      </c>
      <c r="D1913" s="92" t="s">
        <v>5596</v>
      </c>
      <c r="E1913" s="92" t="s">
        <v>117</v>
      </c>
      <c r="F1913" s="92" t="s">
        <v>8080</v>
      </c>
      <c r="G1913" s="92">
        <v>1</v>
      </c>
      <c r="H1913" s="104">
        <v>131.9</v>
      </c>
      <c r="I1913" s="95">
        <v>0.15</v>
      </c>
      <c r="J1913" s="110">
        <f t="shared" si="31"/>
        <v>112.11499999999999</v>
      </c>
    </row>
    <row r="1914" spans="1:10" ht="15.75" x14ac:dyDescent="0.25">
      <c r="A1914" s="92">
        <v>1910</v>
      </c>
      <c r="B1914" s="92" t="s">
        <v>1324</v>
      </c>
      <c r="C1914" s="92" t="s">
        <v>5215</v>
      </c>
      <c r="D1914" s="92" t="s">
        <v>5596</v>
      </c>
      <c r="E1914" s="92" t="s">
        <v>117</v>
      </c>
      <c r="F1914" s="92" t="s">
        <v>8080</v>
      </c>
      <c r="G1914" s="92">
        <v>1</v>
      </c>
      <c r="H1914" s="104">
        <v>131.9</v>
      </c>
      <c r="I1914" s="95">
        <v>0.15</v>
      </c>
      <c r="J1914" s="110">
        <f t="shared" si="31"/>
        <v>112.11499999999999</v>
      </c>
    </row>
    <row r="1915" spans="1:10" ht="15.75" x14ac:dyDescent="0.25">
      <c r="A1915" s="92">
        <v>1911</v>
      </c>
      <c r="B1915" s="92" t="s">
        <v>1324</v>
      </c>
      <c r="C1915" s="92" t="s">
        <v>5216</v>
      </c>
      <c r="D1915" s="92" t="s">
        <v>1799</v>
      </c>
      <c r="E1915" s="92" t="s">
        <v>117</v>
      </c>
      <c r="F1915" s="92" t="s">
        <v>8080</v>
      </c>
      <c r="G1915" s="92">
        <v>1</v>
      </c>
      <c r="H1915" s="104">
        <v>499.7</v>
      </c>
      <c r="I1915" s="95">
        <v>0.15</v>
      </c>
      <c r="J1915" s="110">
        <f t="shared" si="31"/>
        <v>424.745</v>
      </c>
    </row>
    <row r="1916" spans="1:10" ht="15.75" x14ac:dyDescent="0.25">
      <c r="A1916" s="92">
        <v>1912</v>
      </c>
      <c r="B1916" s="92" t="s">
        <v>1324</v>
      </c>
      <c r="C1916" s="92" t="s">
        <v>5216</v>
      </c>
      <c r="D1916" s="92" t="s">
        <v>1799</v>
      </c>
      <c r="E1916" s="92" t="s">
        <v>117</v>
      </c>
      <c r="F1916" s="92" t="s">
        <v>8080</v>
      </c>
      <c r="G1916" s="92">
        <v>1</v>
      </c>
      <c r="H1916" s="104">
        <v>499.7</v>
      </c>
      <c r="I1916" s="95">
        <v>0.15</v>
      </c>
      <c r="J1916" s="110">
        <f t="shared" si="31"/>
        <v>424.745</v>
      </c>
    </row>
    <row r="1917" spans="1:10" ht="15.75" x14ac:dyDescent="0.25">
      <c r="A1917" s="92">
        <v>1913</v>
      </c>
      <c r="B1917" s="92" t="s">
        <v>1324</v>
      </c>
      <c r="C1917" s="92" t="s">
        <v>5217</v>
      </c>
      <c r="D1917" s="92" t="s">
        <v>5597</v>
      </c>
      <c r="E1917" s="92" t="s">
        <v>117</v>
      </c>
      <c r="F1917" s="92" t="s">
        <v>8080</v>
      </c>
      <c r="G1917" s="92">
        <v>1</v>
      </c>
      <c r="H1917" s="104">
        <v>100.4</v>
      </c>
      <c r="I1917" s="95">
        <v>0.15</v>
      </c>
      <c r="J1917" s="110">
        <f t="shared" si="31"/>
        <v>85.34</v>
      </c>
    </row>
    <row r="1918" spans="1:10" ht="15.75" x14ac:dyDescent="0.25">
      <c r="A1918" s="92">
        <v>1914</v>
      </c>
      <c r="B1918" s="92" t="s">
        <v>1324</v>
      </c>
      <c r="C1918" s="92" t="s">
        <v>5217</v>
      </c>
      <c r="D1918" s="92" t="s">
        <v>5597</v>
      </c>
      <c r="E1918" s="92" t="s">
        <v>117</v>
      </c>
      <c r="F1918" s="92" t="s">
        <v>8080</v>
      </c>
      <c r="G1918" s="92">
        <v>1</v>
      </c>
      <c r="H1918" s="104">
        <v>100.4</v>
      </c>
      <c r="I1918" s="95">
        <v>0.15</v>
      </c>
      <c r="J1918" s="110">
        <f t="shared" si="31"/>
        <v>85.34</v>
      </c>
    </row>
    <row r="1919" spans="1:10" ht="15.75" x14ac:dyDescent="0.25">
      <c r="A1919" s="92">
        <v>1915</v>
      </c>
      <c r="B1919" s="92" t="s">
        <v>1324</v>
      </c>
      <c r="C1919" s="92" t="s">
        <v>5218</v>
      </c>
      <c r="D1919" s="92" t="s">
        <v>5598</v>
      </c>
      <c r="E1919" s="92" t="s">
        <v>117</v>
      </c>
      <c r="F1919" s="92" t="s">
        <v>8080</v>
      </c>
      <c r="G1919" s="92">
        <v>1</v>
      </c>
      <c r="H1919" s="104">
        <v>320</v>
      </c>
      <c r="I1919" s="95">
        <v>0.15</v>
      </c>
      <c r="J1919" s="110">
        <f t="shared" si="31"/>
        <v>272</v>
      </c>
    </row>
    <row r="1920" spans="1:10" ht="15.75" x14ac:dyDescent="0.25">
      <c r="A1920" s="92">
        <v>1916</v>
      </c>
      <c r="B1920" s="92" t="s">
        <v>1324</v>
      </c>
      <c r="C1920" s="92" t="s">
        <v>5218</v>
      </c>
      <c r="D1920" s="92" t="s">
        <v>5598</v>
      </c>
      <c r="E1920" s="92" t="s">
        <v>117</v>
      </c>
      <c r="F1920" s="92" t="s">
        <v>8080</v>
      </c>
      <c r="G1920" s="92">
        <v>1</v>
      </c>
      <c r="H1920" s="104">
        <v>320</v>
      </c>
      <c r="I1920" s="95">
        <v>0.15</v>
      </c>
      <c r="J1920" s="110">
        <f t="shared" si="31"/>
        <v>272</v>
      </c>
    </row>
    <row r="1921" spans="1:10" ht="15.75" x14ac:dyDescent="0.25">
      <c r="A1921" s="92">
        <v>1917</v>
      </c>
      <c r="B1921" s="92" t="s">
        <v>1324</v>
      </c>
      <c r="C1921" s="92" t="s">
        <v>1729</v>
      </c>
      <c r="D1921" s="92" t="s">
        <v>1812</v>
      </c>
      <c r="E1921" s="92" t="s">
        <v>117</v>
      </c>
      <c r="F1921" s="92" t="s">
        <v>8080</v>
      </c>
      <c r="G1921" s="92">
        <v>1</v>
      </c>
      <c r="H1921" s="104">
        <v>134.30000000000001</v>
      </c>
      <c r="I1921" s="95">
        <v>0.15</v>
      </c>
      <c r="J1921" s="110">
        <f t="shared" si="31"/>
        <v>114.155</v>
      </c>
    </row>
    <row r="1922" spans="1:10" ht="15.75" x14ac:dyDescent="0.25">
      <c r="A1922" s="92">
        <v>1918</v>
      </c>
      <c r="B1922" s="92" t="s">
        <v>1324</v>
      </c>
      <c r="C1922" s="92" t="s">
        <v>1729</v>
      </c>
      <c r="D1922" s="92" t="s">
        <v>1812</v>
      </c>
      <c r="E1922" s="92" t="s">
        <v>117</v>
      </c>
      <c r="F1922" s="92" t="s">
        <v>8080</v>
      </c>
      <c r="G1922" s="92">
        <v>1</v>
      </c>
      <c r="H1922" s="104">
        <v>134.30000000000001</v>
      </c>
      <c r="I1922" s="95">
        <v>0.15</v>
      </c>
      <c r="J1922" s="110">
        <f t="shared" si="31"/>
        <v>114.155</v>
      </c>
    </row>
    <row r="1923" spans="1:10" ht="15.75" x14ac:dyDescent="0.25">
      <c r="A1923" s="92">
        <v>1919</v>
      </c>
      <c r="B1923" s="92" t="s">
        <v>1324</v>
      </c>
      <c r="C1923" s="92" t="s">
        <v>1729</v>
      </c>
      <c r="D1923" s="92" t="s">
        <v>1812</v>
      </c>
      <c r="E1923" s="92" t="s">
        <v>117</v>
      </c>
      <c r="F1923" s="92" t="s">
        <v>8080</v>
      </c>
      <c r="G1923" s="92">
        <v>1</v>
      </c>
      <c r="H1923" s="104">
        <v>134.30000000000001</v>
      </c>
      <c r="I1923" s="95">
        <v>0.15</v>
      </c>
      <c r="J1923" s="110">
        <f t="shared" si="31"/>
        <v>114.155</v>
      </c>
    </row>
    <row r="1924" spans="1:10" ht="15.75" x14ac:dyDescent="0.25">
      <c r="A1924" s="92">
        <v>1920</v>
      </c>
      <c r="B1924" s="92" t="s">
        <v>1324</v>
      </c>
      <c r="C1924" s="92" t="s">
        <v>5219</v>
      </c>
      <c r="D1924" s="92" t="s">
        <v>1806</v>
      </c>
      <c r="E1924" s="92" t="s">
        <v>117</v>
      </c>
      <c r="F1924" s="92" t="s">
        <v>8080</v>
      </c>
      <c r="G1924" s="92">
        <v>1</v>
      </c>
      <c r="H1924" s="104">
        <v>742.6</v>
      </c>
      <c r="I1924" s="95">
        <v>0.15</v>
      </c>
      <c r="J1924" s="110">
        <f t="shared" si="31"/>
        <v>631.21</v>
      </c>
    </row>
    <row r="1925" spans="1:10" ht="15.75" x14ac:dyDescent="0.25">
      <c r="A1925" s="92">
        <v>1921</v>
      </c>
      <c r="B1925" s="92" t="s">
        <v>1324</v>
      </c>
      <c r="C1925" s="92" t="s">
        <v>5219</v>
      </c>
      <c r="D1925" s="92" t="s">
        <v>1806</v>
      </c>
      <c r="E1925" s="92" t="s">
        <v>117</v>
      </c>
      <c r="F1925" s="92" t="s">
        <v>8080</v>
      </c>
      <c r="G1925" s="92">
        <v>1</v>
      </c>
      <c r="H1925" s="104">
        <v>742.6</v>
      </c>
      <c r="I1925" s="95">
        <v>0.15</v>
      </c>
      <c r="J1925" s="110">
        <f t="shared" si="31"/>
        <v>631.21</v>
      </c>
    </row>
    <row r="1926" spans="1:10" ht="15.75" x14ac:dyDescent="0.25">
      <c r="A1926" s="92">
        <v>1922</v>
      </c>
      <c r="B1926" s="92" t="s">
        <v>1324</v>
      </c>
      <c r="C1926" s="92" t="s">
        <v>5220</v>
      </c>
      <c r="D1926" s="92" t="s">
        <v>5599</v>
      </c>
      <c r="E1926" s="92" t="s">
        <v>117</v>
      </c>
      <c r="F1926" s="92" t="s">
        <v>8080</v>
      </c>
      <c r="G1926" s="92">
        <v>1</v>
      </c>
      <c r="H1926" s="104">
        <v>2075.9</v>
      </c>
      <c r="I1926" s="95">
        <v>0.15</v>
      </c>
      <c r="J1926" s="110">
        <f t="shared" si="31"/>
        <v>1764.5150000000001</v>
      </c>
    </row>
    <row r="1927" spans="1:10" ht="31.5" x14ac:dyDescent="0.25">
      <c r="A1927" s="92">
        <v>1923</v>
      </c>
      <c r="B1927" s="92" t="s">
        <v>1324</v>
      </c>
      <c r="C1927" s="92" t="s">
        <v>5221</v>
      </c>
      <c r="D1927" s="92" t="s">
        <v>5600</v>
      </c>
      <c r="E1927" s="92" t="s">
        <v>117</v>
      </c>
      <c r="F1927" s="92" t="s">
        <v>8080</v>
      </c>
      <c r="G1927" s="92">
        <v>1</v>
      </c>
      <c r="H1927" s="104">
        <v>31.25</v>
      </c>
      <c r="I1927" s="95">
        <v>0.15</v>
      </c>
      <c r="J1927" s="110">
        <f t="shared" si="31"/>
        <v>26.5625</v>
      </c>
    </row>
    <row r="1928" spans="1:10" ht="31.5" x14ac:dyDescent="0.25">
      <c r="A1928" s="92">
        <v>1924</v>
      </c>
      <c r="B1928" s="92" t="s">
        <v>1324</v>
      </c>
      <c r="C1928" s="92" t="s">
        <v>5221</v>
      </c>
      <c r="D1928" s="92" t="s">
        <v>5600</v>
      </c>
      <c r="E1928" s="92" t="s">
        <v>117</v>
      </c>
      <c r="F1928" s="92" t="s">
        <v>8080</v>
      </c>
      <c r="G1928" s="92">
        <v>1</v>
      </c>
      <c r="H1928" s="104">
        <v>31.25</v>
      </c>
      <c r="I1928" s="95">
        <v>0.15</v>
      </c>
      <c r="J1928" s="110">
        <f t="shared" si="31"/>
        <v>26.5625</v>
      </c>
    </row>
    <row r="1929" spans="1:10" ht="31.5" x14ac:dyDescent="0.25">
      <c r="A1929" s="92">
        <v>1925</v>
      </c>
      <c r="B1929" s="92" t="s">
        <v>1324</v>
      </c>
      <c r="C1929" s="92" t="s">
        <v>5221</v>
      </c>
      <c r="D1929" s="92" t="s">
        <v>5600</v>
      </c>
      <c r="E1929" s="92" t="s">
        <v>117</v>
      </c>
      <c r="F1929" s="92" t="s">
        <v>8080</v>
      </c>
      <c r="G1929" s="92">
        <v>1</v>
      </c>
      <c r="H1929" s="104">
        <v>31.25</v>
      </c>
      <c r="I1929" s="95">
        <v>0.15</v>
      </c>
      <c r="J1929" s="110">
        <f t="shared" si="31"/>
        <v>26.5625</v>
      </c>
    </row>
    <row r="1930" spans="1:10" ht="31.5" x14ac:dyDescent="0.25">
      <c r="A1930" s="92">
        <v>1926</v>
      </c>
      <c r="B1930" s="92" t="s">
        <v>1324</v>
      </c>
      <c r="C1930" s="92" t="s">
        <v>5221</v>
      </c>
      <c r="D1930" s="92" t="s">
        <v>5600</v>
      </c>
      <c r="E1930" s="92" t="s">
        <v>117</v>
      </c>
      <c r="F1930" s="92" t="s">
        <v>8080</v>
      </c>
      <c r="G1930" s="92">
        <v>1</v>
      </c>
      <c r="H1930" s="104">
        <v>31.25</v>
      </c>
      <c r="I1930" s="95">
        <v>0.15</v>
      </c>
      <c r="J1930" s="110">
        <f t="shared" si="31"/>
        <v>26.5625</v>
      </c>
    </row>
    <row r="1931" spans="1:10" ht="31.5" x14ac:dyDescent="0.25">
      <c r="A1931" s="92">
        <v>1927</v>
      </c>
      <c r="B1931" s="92" t="s">
        <v>1324</v>
      </c>
      <c r="C1931" s="92" t="s">
        <v>5222</v>
      </c>
      <c r="D1931" s="92" t="s">
        <v>5601</v>
      </c>
      <c r="E1931" s="92" t="s">
        <v>117</v>
      </c>
      <c r="F1931" s="92" t="s">
        <v>8080</v>
      </c>
      <c r="G1931" s="92">
        <v>1</v>
      </c>
      <c r="H1931" s="104">
        <v>43.75</v>
      </c>
      <c r="I1931" s="95">
        <v>0.15</v>
      </c>
      <c r="J1931" s="110">
        <f t="shared" si="31"/>
        <v>37.1875</v>
      </c>
    </row>
    <row r="1932" spans="1:10" ht="31.5" x14ac:dyDescent="0.25">
      <c r="A1932" s="92">
        <v>1928</v>
      </c>
      <c r="B1932" s="92" t="s">
        <v>1324</v>
      </c>
      <c r="C1932" s="92" t="s">
        <v>5222</v>
      </c>
      <c r="D1932" s="92" t="s">
        <v>5601</v>
      </c>
      <c r="E1932" s="92" t="s">
        <v>117</v>
      </c>
      <c r="F1932" s="92" t="s">
        <v>8080</v>
      </c>
      <c r="G1932" s="92">
        <v>1</v>
      </c>
      <c r="H1932" s="104">
        <v>43.75</v>
      </c>
      <c r="I1932" s="95">
        <v>0.15</v>
      </c>
      <c r="J1932" s="110">
        <f t="shared" si="31"/>
        <v>37.1875</v>
      </c>
    </row>
    <row r="1933" spans="1:10" ht="31.5" x14ac:dyDescent="0.25">
      <c r="A1933" s="92">
        <v>1929</v>
      </c>
      <c r="B1933" s="92" t="s">
        <v>1324</v>
      </c>
      <c r="C1933" s="92" t="s">
        <v>5222</v>
      </c>
      <c r="D1933" s="92" t="s">
        <v>5601</v>
      </c>
      <c r="E1933" s="92" t="s">
        <v>117</v>
      </c>
      <c r="F1933" s="92" t="s">
        <v>8080</v>
      </c>
      <c r="G1933" s="92">
        <v>1</v>
      </c>
      <c r="H1933" s="104">
        <v>43.75</v>
      </c>
      <c r="I1933" s="95">
        <v>0.15</v>
      </c>
      <c r="J1933" s="110">
        <f t="shared" si="31"/>
        <v>37.1875</v>
      </c>
    </row>
    <row r="1934" spans="1:10" ht="31.5" x14ac:dyDescent="0.25">
      <c r="A1934" s="92">
        <v>1930</v>
      </c>
      <c r="B1934" s="92" t="s">
        <v>1324</v>
      </c>
      <c r="C1934" s="92" t="s">
        <v>5222</v>
      </c>
      <c r="D1934" s="92" t="s">
        <v>5601</v>
      </c>
      <c r="E1934" s="92" t="s">
        <v>117</v>
      </c>
      <c r="F1934" s="92" t="s">
        <v>8080</v>
      </c>
      <c r="G1934" s="92">
        <v>1</v>
      </c>
      <c r="H1934" s="104">
        <v>43.75</v>
      </c>
      <c r="I1934" s="95">
        <v>0.15</v>
      </c>
      <c r="J1934" s="110">
        <f t="shared" si="31"/>
        <v>37.1875</v>
      </c>
    </row>
    <row r="1935" spans="1:10" ht="31.5" x14ac:dyDescent="0.25">
      <c r="A1935" s="92">
        <v>1931</v>
      </c>
      <c r="B1935" s="92" t="s">
        <v>1324</v>
      </c>
      <c r="C1935" s="92" t="s">
        <v>5223</v>
      </c>
      <c r="D1935" s="92" t="s">
        <v>5602</v>
      </c>
      <c r="E1935" s="92" t="s">
        <v>117</v>
      </c>
      <c r="F1935" s="92" t="s">
        <v>8080</v>
      </c>
      <c r="G1935" s="92">
        <v>1</v>
      </c>
      <c r="H1935" s="104">
        <v>150</v>
      </c>
      <c r="I1935" s="95">
        <v>0.15</v>
      </c>
      <c r="J1935" s="110">
        <f t="shared" si="31"/>
        <v>127.5</v>
      </c>
    </row>
    <row r="1936" spans="1:10" ht="31.5" x14ac:dyDescent="0.25">
      <c r="A1936" s="92">
        <v>1932</v>
      </c>
      <c r="B1936" s="92" t="s">
        <v>1324</v>
      </c>
      <c r="C1936" s="92" t="s">
        <v>5223</v>
      </c>
      <c r="D1936" s="92" t="s">
        <v>5602</v>
      </c>
      <c r="E1936" s="92" t="s">
        <v>117</v>
      </c>
      <c r="F1936" s="92" t="s">
        <v>8080</v>
      </c>
      <c r="G1936" s="92">
        <v>1</v>
      </c>
      <c r="H1936" s="104">
        <v>150</v>
      </c>
      <c r="I1936" s="95">
        <v>0.15</v>
      </c>
      <c r="J1936" s="110">
        <f t="shared" si="31"/>
        <v>127.5</v>
      </c>
    </row>
    <row r="1937" spans="1:10" ht="31.5" x14ac:dyDescent="0.25">
      <c r="A1937" s="92">
        <v>1933</v>
      </c>
      <c r="B1937" s="92" t="s">
        <v>1324</v>
      </c>
      <c r="C1937" s="92" t="s">
        <v>5223</v>
      </c>
      <c r="D1937" s="92" t="s">
        <v>5602</v>
      </c>
      <c r="E1937" s="92" t="s">
        <v>117</v>
      </c>
      <c r="F1937" s="92" t="s">
        <v>8080</v>
      </c>
      <c r="G1937" s="92">
        <v>1</v>
      </c>
      <c r="H1937" s="104">
        <v>150</v>
      </c>
      <c r="I1937" s="95">
        <v>0.15</v>
      </c>
      <c r="J1937" s="110">
        <f t="shared" si="31"/>
        <v>127.5</v>
      </c>
    </row>
    <row r="1938" spans="1:10" ht="31.5" x14ac:dyDescent="0.25">
      <c r="A1938" s="92">
        <v>1934</v>
      </c>
      <c r="B1938" s="92" t="s">
        <v>1324</v>
      </c>
      <c r="C1938" s="92" t="s">
        <v>5223</v>
      </c>
      <c r="D1938" s="92" t="s">
        <v>5602</v>
      </c>
      <c r="E1938" s="92" t="s">
        <v>117</v>
      </c>
      <c r="F1938" s="92" t="s">
        <v>8080</v>
      </c>
      <c r="G1938" s="92">
        <v>1</v>
      </c>
      <c r="H1938" s="104">
        <v>150</v>
      </c>
      <c r="I1938" s="95">
        <v>0.15</v>
      </c>
      <c r="J1938" s="110">
        <f t="shared" si="31"/>
        <v>127.5</v>
      </c>
    </row>
    <row r="1939" spans="1:10" ht="31.5" x14ac:dyDescent="0.25">
      <c r="A1939" s="92">
        <v>1935</v>
      </c>
      <c r="B1939" s="92" t="s">
        <v>1324</v>
      </c>
      <c r="C1939" s="92" t="s">
        <v>5223</v>
      </c>
      <c r="D1939" s="92" t="s">
        <v>5602</v>
      </c>
      <c r="E1939" s="92" t="s">
        <v>117</v>
      </c>
      <c r="F1939" s="92" t="s">
        <v>8080</v>
      </c>
      <c r="G1939" s="92">
        <v>1</v>
      </c>
      <c r="H1939" s="104">
        <v>150</v>
      </c>
      <c r="I1939" s="95">
        <v>0.15</v>
      </c>
      <c r="J1939" s="110">
        <f t="shared" si="31"/>
        <v>127.5</v>
      </c>
    </row>
    <row r="1940" spans="1:10" ht="31.5" x14ac:dyDescent="0.25">
      <c r="A1940" s="92">
        <v>1936</v>
      </c>
      <c r="B1940" s="92" t="s">
        <v>1324</v>
      </c>
      <c r="C1940" s="92" t="s">
        <v>5223</v>
      </c>
      <c r="D1940" s="92" t="s">
        <v>5602</v>
      </c>
      <c r="E1940" s="92" t="s">
        <v>117</v>
      </c>
      <c r="F1940" s="92" t="s">
        <v>8080</v>
      </c>
      <c r="G1940" s="92">
        <v>1</v>
      </c>
      <c r="H1940" s="104">
        <v>150</v>
      </c>
      <c r="I1940" s="95">
        <v>0.15</v>
      </c>
      <c r="J1940" s="110">
        <f t="shared" si="31"/>
        <v>127.5</v>
      </c>
    </row>
    <row r="1941" spans="1:10" ht="47.25" x14ac:dyDescent="0.25">
      <c r="A1941" s="92">
        <v>1937</v>
      </c>
      <c r="B1941" s="92" t="s">
        <v>1324</v>
      </c>
      <c r="C1941" s="92" t="s">
        <v>5224</v>
      </c>
      <c r="D1941" s="92" t="s">
        <v>5603</v>
      </c>
      <c r="E1941" s="92" t="s">
        <v>117</v>
      </c>
      <c r="F1941" s="92" t="s">
        <v>8080</v>
      </c>
      <c r="G1941" s="92">
        <v>1</v>
      </c>
      <c r="H1941" s="104">
        <v>180</v>
      </c>
      <c r="I1941" s="95">
        <v>0.15</v>
      </c>
      <c r="J1941" s="110">
        <f t="shared" si="31"/>
        <v>153</v>
      </c>
    </row>
    <row r="1942" spans="1:10" ht="47.25" x14ac:dyDescent="0.25">
      <c r="A1942" s="92">
        <v>1938</v>
      </c>
      <c r="B1942" s="92" t="s">
        <v>1324</v>
      </c>
      <c r="C1942" s="92" t="s">
        <v>5224</v>
      </c>
      <c r="D1942" s="92" t="s">
        <v>5603</v>
      </c>
      <c r="E1942" s="92" t="s">
        <v>117</v>
      </c>
      <c r="F1942" s="92" t="s">
        <v>8080</v>
      </c>
      <c r="G1942" s="92">
        <v>1</v>
      </c>
      <c r="H1942" s="104">
        <v>180</v>
      </c>
      <c r="I1942" s="95">
        <v>0.15</v>
      </c>
      <c r="J1942" s="110">
        <f t="shared" si="31"/>
        <v>153</v>
      </c>
    </row>
    <row r="1943" spans="1:10" ht="47.25" x14ac:dyDescent="0.25">
      <c r="A1943" s="92">
        <v>1939</v>
      </c>
      <c r="B1943" s="92" t="s">
        <v>1324</v>
      </c>
      <c r="C1943" s="92" t="s">
        <v>5224</v>
      </c>
      <c r="D1943" s="92" t="s">
        <v>5603</v>
      </c>
      <c r="E1943" s="92" t="s">
        <v>117</v>
      </c>
      <c r="F1943" s="92" t="s">
        <v>8080</v>
      </c>
      <c r="G1943" s="92">
        <v>1</v>
      </c>
      <c r="H1943" s="104">
        <v>180</v>
      </c>
      <c r="I1943" s="95">
        <v>0.15</v>
      </c>
      <c r="J1943" s="110">
        <f t="shared" si="31"/>
        <v>153</v>
      </c>
    </row>
    <row r="1944" spans="1:10" ht="47.25" x14ac:dyDescent="0.25">
      <c r="A1944" s="92">
        <v>1940</v>
      </c>
      <c r="B1944" s="92" t="s">
        <v>1324</v>
      </c>
      <c r="C1944" s="92" t="s">
        <v>5224</v>
      </c>
      <c r="D1944" s="92" t="s">
        <v>5603</v>
      </c>
      <c r="E1944" s="92" t="s">
        <v>117</v>
      </c>
      <c r="F1944" s="92" t="s">
        <v>8080</v>
      </c>
      <c r="G1944" s="92">
        <v>1</v>
      </c>
      <c r="H1944" s="104">
        <v>180</v>
      </c>
      <c r="I1944" s="95">
        <v>0.15</v>
      </c>
      <c r="J1944" s="110">
        <f t="shared" si="31"/>
        <v>153</v>
      </c>
    </row>
    <row r="1945" spans="1:10" ht="47.25" x14ac:dyDescent="0.25">
      <c r="A1945" s="92">
        <v>1941</v>
      </c>
      <c r="B1945" s="92" t="s">
        <v>1324</v>
      </c>
      <c r="C1945" s="92" t="s">
        <v>5224</v>
      </c>
      <c r="D1945" s="92" t="s">
        <v>5603</v>
      </c>
      <c r="E1945" s="92" t="s">
        <v>117</v>
      </c>
      <c r="F1945" s="92" t="s">
        <v>8080</v>
      </c>
      <c r="G1945" s="92">
        <v>1</v>
      </c>
      <c r="H1945" s="104">
        <v>180</v>
      </c>
      <c r="I1945" s="95">
        <v>0.15</v>
      </c>
      <c r="J1945" s="110">
        <f t="shared" si="31"/>
        <v>153</v>
      </c>
    </row>
    <row r="1946" spans="1:10" ht="47.25" x14ac:dyDescent="0.25">
      <c r="A1946" s="92">
        <v>1942</v>
      </c>
      <c r="B1946" s="92" t="s">
        <v>1324</v>
      </c>
      <c r="C1946" s="92" t="s">
        <v>5224</v>
      </c>
      <c r="D1946" s="92" t="s">
        <v>5603</v>
      </c>
      <c r="E1946" s="92" t="s">
        <v>117</v>
      </c>
      <c r="F1946" s="92" t="s">
        <v>8080</v>
      </c>
      <c r="G1946" s="92">
        <v>1</v>
      </c>
      <c r="H1946" s="104">
        <v>180</v>
      </c>
      <c r="I1946" s="95">
        <v>0.15</v>
      </c>
      <c r="J1946" s="110">
        <f t="shared" si="31"/>
        <v>153</v>
      </c>
    </row>
    <row r="1947" spans="1:10" ht="31.5" x14ac:dyDescent="0.25">
      <c r="A1947" s="92">
        <v>1943</v>
      </c>
      <c r="B1947" s="92" t="s">
        <v>1324</v>
      </c>
      <c r="C1947" s="92" t="s">
        <v>1722</v>
      </c>
      <c r="D1947" s="92" t="s">
        <v>1805</v>
      </c>
      <c r="E1947" s="92" t="s">
        <v>117</v>
      </c>
      <c r="F1947" s="92" t="s">
        <v>8080</v>
      </c>
      <c r="G1947" s="92">
        <v>1</v>
      </c>
      <c r="H1947" s="104">
        <v>478.8</v>
      </c>
      <c r="I1947" s="95">
        <v>0.15</v>
      </c>
      <c r="J1947" s="110">
        <f t="shared" si="31"/>
        <v>406.98</v>
      </c>
    </row>
    <row r="1948" spans="1:10" ht="31.5" x14ac:dyDescent="0.25">
      <c r="A1948" s="92">
        <v>1944</v>
      </c>
      <c r="B1948" s="92" t="s">
        <v>1324</v>
      </c>
      <c r="C1948" s="92" t="s">
        <v>1722</v>
      </c>
      <c r="D1948" s="92" t="s">
        <v>1805</v>
      </c>
      <c r="E1948" s="92" t="s">
        <v>117</v>
      </c>
      <c r="F1948" s="92" t="s">
        <v>8080</v>
      </c>
      <c r="G1948" s="92">
        <v>1</v>
      </c>
      <c r="H1948" s="104">
        <v>478.8</v>
      </c>
      <c r="I1948" s="95">
        <v>0.15</v>
      </c>
      <c r="J1948" s="110">
        <f t="shared" si="31"/>
        <v>406.98</v>
      </c>
    </row>
    <row r="1949" spans="1:10" ht="15.75" x14ac:dyDescent="0.25">
      <c r="A1949" s="92">
        <v>1945</v>
      </c>
      <c r="B1949" s="92" t="s">
        <v>1324</v>
      </c>
      <c r="C1949" s="92" t="s">
        <v>1723</v>
      </c>
      <c r="D1949" s="92" t="s">
        <v>1799</v>
      </c>
      <c r="E1949" s="92" t="s">
        <v>117</v>
      </c>
      <c r="F1949" s="92" t="s">
        <v>8080</v>
      </c>
      <c r="G1949" s="92">
        <v>1</v>
      </c>
      <c r="H1949" s="104">
        <v>102.5</v>
      </c>
      <c r="I1949" s="95">
        <v>0.15</v>
      </c>
      <c r="J1949" s="110">
        <f t="shared" si="31"/>
        <v>87.125</v>
      </c>
    </row>
    <row r="1950" spans="1:10" ht="15.75" x14ac:dyDescent="0.25">
      <c r="A1950" s="92">
        <v>1946</v>
      </c>
      <c r="B1950" s="92" t="s">
        <v>1324</v>
      </c>
      <c r="C1950" s="92" t="s">
        <v>1723</v>
      </c>
      <c r="D1950" s="92" t="s">
        <v>1799</v>
      </c>
      <c r="E1950" s="92" t="s">
        <v>117</v>
      </c>
      <c r="F1950" s="92" t="s">
        <v>8080</v>
      </c>
      <c r="G1950" s="92">
        <v>1</v>
      </c>
      <c r="H1950" s="104">
        <v>102.5</v>
      </c>
      <c r="I1950" s="95">
        <v>0.15</v>
      </c>
      <c r="J1950" s="110">
        <f t="shared" si="31"/>
        <v>87.125</v>
      </c>
    </row>
    <row r="1951" spans="1:10" ht="15.75" x14ac:dyDescent="0.25">
      <c r="A1951" s="92">
        <v>1947</v>
      </c>
      <c r="B1951" s="92" t="s">
        <v>1324</v>
      </c>
      <c r="C1951" s="92" t="s">
        <v>1726</v>
      </c>
      <c r="D1951" s="92" t="s">
        <v>1804</v>
      </c>
      <c r="E1951" s="92" t="s">
        <v>117</v>
      </c>
      <c r="F1951" s="92" t="s">
        <v>8080</v>
      </c>
      <c r="G1951" s="92">
        <v>1</v>
      </c>
      <c r="H1951" s="104">
        <v>90.8</v>
      </c>
      <c r="I1951" s="95">
        <v>0.15</v>
      </c>
      <c r="J1951" s="110">
        <f t="shared" si="31"/>
        <v>77.179999999999993</v>
      </c>
    </row>
    <row r="1952" spans="1:10" ht="15.75" x14ac:dyDescent="0.25">
      <c r="A1952" s="92">
        <v>1948</v>
      </c>
      <c r="B1952" s="92" t="s">
        <v>1324</v>
      </c>
      <c r="C1952" s="92" t="s">
        <v>1726</v>
      </c>
      <c r="D1952" s="92" t="s">
        <v>1804</v>
      </c>
      <c r="E1952" s="92" t="s">
        <v>117</v>
      </c>
      <c r="F1952" s="92" t="s">
        <v>8080</v>
      </c>
      <c r="G1952" s="92">
        <v>1</v>
      </c>
      <c r="H1952" s="104">
        <v>90.8</v>
      </c>
      <c r="I1952" s="95">
        <v>0.15</v>
      </c>
      <c r="J1952" s="110">
        <f t="shared" si="31"/>
        <v>77.179999999999993</v>
      </c>
    </row>
    <row r="1953" spans="1:10" ht="15.75" x14ac:dyDescent="0.25">
      <c r="A1953" s="92">
        <v>1949</v>
      </c>
      <c r="B1953" s="92" t="s">
        <v>1324</v>
      </c>
      <c r="C1953" s="92" t="s">
        <v>1725</v>
      </c>
      <c r="D1953" s="92" t="s">
        <v>1807</v>
      </c>
      <c r="E1953" s="92" t="s">
        <v>117</v>
      </c>
      <c r="F1953" s="92" t="s">
        <v>8080</v>
      </c>
      <c r="G1953" s="92">
        <v>1</v>
      </c>
      <c r="H1953" s="104">
        <v>370.3</v>
      </c>
      <c r="I1953" s="95">
        <v>0.15</v>
      </c>
      <c r="J1953" s="110">
        <f t="shared" si="31"/>
        <v>314.755</v>
      </c>
    </row>
    <row r="1954" spans="1:10" ht="15.75" x14ac:dyDescent="0.25">
      <c r="A1954" s="92">
        <v>1950</v>
      </c>
      <c r="B1954" s="92" t="s">
        <v>1324</v>
      </c>
      <c r="C1954" s="92" t="s">
        <v>1725</v>
      </c>
      <c r="D1954" s="92" t="s">
        <v>1807</v>
      </c>
      <c r="E1954" s="92" t="s">
        <v>117</v>
      </c>
      <c r="F1954" s="92" t="s">
        <v>8080</v>
      </c>
      <c r="G1954" s="92">
        <v>1</v>
      </c>
      <c r="H1954" s="104">
        <v>370.3</v>
      </c>
      <c r="I1954" s="95">
        <v>0.15</v>
      </c>
      <c r="J1954" s="110">
        <f t="shared" si="31"/>
        <v>314.755</v>
      </c>
    </row>
    <row r="1955" spans="1:10" ht="15.75" x14ac:dyDescent="0.25">
      <c r="A1955" s="92">
        <v>1951</v>
      </c>
      <c r="B1955" s="92" t="s">
        <v>1324</v>
      </c>
      <c r="C1955" s="92" t="s">
        <v>1724</v>
      </c>
      <c r="D1955" s="92" t="s">
        <v>1806</v>
      </c>
      <c r="E1955" s="92" t="s">
        <v>117</v>
      </c>
      <c r="F1955" s="92" t="s">
        <v>8080</v>
      </c>
      <c r="G1955" s="92">
        <v>1</v>
      </c>
      <c r="H1955" s="104">
        <v>678.5</v>
      </c>
      <c r="I1955" s="95">
        <v>0.15</v>
      </c>
      <c r="J1955" s="110">
        <f t="shared" si="31"/>
        <v>576.72500000000002</v>
      </c>
    </row>
    <row r="1956" spans="1:10" ht="15.75" x14ac:dyDescent="0.25">
      <c r="A1956" s="92">
        <v>1952</v>
      </c>
      <c r="B1956" s="92" t="s">
        <v>1324</v>
      </c>
      <c r="C1956" s="92" t="s">
        <v>1724</v>
      </c>
      <c r="D1956" s="92" t="s">
        <v>1806</v>
      </c>
      <c r="E1956" s="92" t="s">
        <v>117</v>
      </c>
      <c r="F1956" s="92" t="s">
        <v>8080</v>
      </c>
      <c r="G1956" s="92">
        <v>1</v>
      </c>
      <c r="H1956" s="104">
        <v>678.5</v>
      </c>
      <c r="I1956" s="95">
        <v>0.15</v>
      </c>
      <c r="J1956" s="110">
        <f t="shared" si="31"/>
        <v>576.72500000000002</v>
      </c>
    </row>
    <row r="1957" spans="1:10" ht="15.75" x14ac:dyDescent="0.25">
      <c r="A1957" s="92">
        <v>1953</v>
      </c>
      <c r="B1957" s="92" t="s">
        <v>1324</v>
      </c>
      <c r="C1957" s="92" t="s">
        <v>1712</v>
      </c>
      <c r="D1957" s="92" t="s">
        <v>1795</v>
      </c>
      <c r="E1957" s="92" t="s">
        <v>117</v>
      </c>
      <c r="F1957" s="92" t="s">
        <v>8080</v>
      </c>
      <c r="G1957" s="92">
        <v>1</v>
      </c>
      <c r="H1957" s="104">
        <v>317.2</v>
      </c>
      <c r="I1957" s="95">
        <v>0.15</v>
      </c>
      <c r="J1957" s="110">
        <f t="shared" si="31"/>
        <v>269.62</v>
      </c>
    </row>
    <row r="1958" spans="1:10" ht="15.75" x14ac:dyDescent="0.25">
      <c r="A1958" s="92">
        <v>1954</v>
      </c>
      <c r="B1958" s="92" t="s">
        <v>1324</v>
      </c>
      <c r="C1958" s="92" t="s">
        <v>1712</v>
      </c>
      <c r="D1958" s="92" t="s">
        <v>1795</v>
      </c>
      <c r="E1958" s="92" t="s">
        <v>117</v>
      </c>
      <c r="F1958" s="92" t="s">
        <v>8080</v>
      </c>
      <c r="G1958" s="92">
        <v>1</v>
      </c>
      <c r="H1958" s="104">
        <v>317.2</v>
      </c>
      <c r="I1958" s="95">
        <v>0.15</v>
      </c>
      <c r="J1958" s="110">
        <f t="shared" si="31"/>
        <v>269.62</v>
      </c>
    </row>
    <row r="1959" spans="1:10" ht="15.75" x14ac:dyDescent="0.25">
      <c r="A1959" s="92">
        <v>1955</v>
      </c>
      <c r="B1959" s="92" t="s">
        <v>1324</v>
      </c>
      <c r="C1959" s="92" t="s">
        <v>1713</v>
      </c>
      <c r="D1959" s="92" t="s">
        <v>1796</v>
      </c>
      <c r="E1959" s="92" t="s">
        <v>117</v>
      </c>
      <c r="F1959" s="92" t="s">
        <v>8080</v>
      </c>
      <c r="G1959" s="92">
        <v>1</v>
      </c>
      <c r="H1959" s="104">
        <v>519.1</v>
      </c>
      <c r="I1959" s="95">
        <v>0.15</v>
      </c>
      <c r="J1959" s="110">
        <f t="shared" si="31"/>
        <v>441.23500000000001</v>
      </c>
    </row>
    <row r="1960" spans="1:10" ht="15.75" x14ac:dyDescent="0.25">
      <c r="A1960" s="92">
        <v>1956</v>
      </c>
      <c r="B1960" s="92" t="s">
        <v>1324</v>
      </c>
      <c r="C1960" s="92" t="s">
        <v>1713</v>
      </c>
      <c r="D1960" s="92" t="s">
        <v>1796</v>
      </c>
      <c r="E1960" s="92" t="s">
        <v>117</v>
      </c>
      <c r="F1960" s="92" t="s">
        <v>8080</v>
      </c>
      <c r="G1960" s="92">
        <v>1</v>
      </c>
      <c r="H1960" s="104">
        <v>519.1</v>
      </c>
      <c r="I1960" s="95">
        <v>0.15</v>
      </c>
      <c r="J1960" s="110">
        <f t="shared" si="31"/>
        <v>441.23500000000001</v>
      </c>
    </row>
    <row r="1961" spans="1:10" ht="15.75" x14ac:dyDescent="0.25">
      <c r="A1961" s="92">
        <v>1957</v>
      </c>
      <c r="B1961" s="92" t="s">
        <v>1324</v>
      </c>
      <c r="C1961" s="92" t="s">
        <v>1714</v>
      </c>
      <c r="D1961" s="92" t="s">
        <v>1797</v>
      </c>
      <c r="E1961" s="92" t="s">
        <v>117</v>
      </c>
      <c r="F1961" s="92" t="s">
        <v>8080</v>
      </c>
      <c r="G1961" s="92">
        <v>1</v>
      </c>
      <c r="H1961" s="104">
        <v>519.1</v>
      </c>
      <c r="I1961" s="95">
        <v>0.15</v>
      </c>
      <c r="J1961" s="110">
        <f t="shared" si="31"/>
        <v>441.23500000000001</v>
      </c>
    </row>
    <row r="1962" spans="1:10" ht="15.75" x14ac:dyDescent="0.25">
      <c r="A1962" s="92">
        <v>1958</v>
      </c>
      <c r="B1962" s="92" t="s">
        <v>1324</v>
      </c>
      <c r="C1962" s="92" t="s">
        <v>1714</v>
      </c>
      <c r="D1962" s="92" t="s">
        <v>1797</v>
      </c>
      <c r="E1962" s="92" t="s">
        <v>117</v>
      </c>
      <c r="F1962" s="92" t="s">
        <v>8080</v>
      </c>
      <c r="G1962" s="92">
        <v>1</v>
      </c>
      <c r="H1962" s="104">
        <v>519.1</v>
      </c>
      <c r="I1962" s="95">
        <v>0.15</v>
      </c>
      <c r="J1962" s="110">
        <f t="shared" si="31"/>
        <v>441.23500000000001</v>
      </c>
    </row>
    <row r="1963" spans="1:10" ht="15.75" x14ac:dyDescent="0.25">
      <c r="A1963" s="92">
        <v>1959</v>
      </c>
      <c r="B1963" s="92" t="s">
        <v>1324</v>
      </c>
      <c r="C1963" s="92" t="s">
        <v>1715</v>
      </c>
      <c r="D1963" s="92" t="s">
        <v>1798</v>
      </c>
      <c r="E1963" s="92" t="s">
        <v>117</v>
      </c>
      <c r="F1963" s="92" t="s">
        <v>8080</v>
      </c>
      <c r="G1963" s="92">
        <v>1</v>
      </c>
      <c r="H1963" s="104">
        <v>519.1</v>
      </c>
      <c r="I1963" s="95">
        <v>0.15</v>
      </c>
      <c r="J1963" s="110">
        <f t="shared" si="31"/>
        <v>441.23500000000001</v>
      </c>
    </row>
    <row r="1964" spans="1:10" ht="15.75" x14ac:dyDescent="0.25">
      <c r="A1964" s="92">
        <v>1960</v>
      </c>
      <c r="B1964" s="92" t="s">
        <v>1324</v>
      </c>
      <c r="C1964" s="92" t="s">
        <v>1715</v>
      </c>
      <c r="D1964" s="92" t="s">
        <v>1798</v>
      </c>
      <c r="E1964" s="92" t="s">
        <v>117</v>
      </c>
      <c r="F1964" s="92" t="s">
        <v>8080</v>
      </c>
      <c r="G1964" s="92">
        <v>1</v>
      </c>
      <c r="H1964" s="104">
        <v>519.1</v>
      </c>
      <c r="I1964" s="95">
        <v>0.15</v>
      </c>
      <c r="J1964" s="110">
        <f t="shared" si="31"/>
        <v>441.23500000000001</v>
      </c>
    </row>
    <row r="1965" spans="1:10" ht="15.75" x14ac:dyDescent="0.25">
      <c r="A1965" s="92">
        <v>1961</v>
      </c>
      <c r="B1965" s="92" t="s">
        <v>1324</v>
      </c>
      <c r="C1965" s="92" t="s">
        <v>1721</v>
      </c>
      <c r="D1965" s="92" t="s">
        <v>1804</v>
      </c>
      <c r="E1965" s="92" t="s">
        <v>117</v>
      </c>
      <c r="F1965" s="92" t="s">
        <v>8080</v>
      </c>
      <c r="G1965" s="92">
        <v>1</v>
      </c>
      <c r="H1965" s="104">
        <v>113.7</v>
      </c>
      <c r="I1965" s="95">
        <v>0.15</v>
      </c>
      <c r="J1965" s="110">
        <f t="shared" si="31"/>
        <v>96.644999999999996</v>
      </c>
    </row>
    <row r="1966" spans="1:10" ht="15.75" x14ac:dyDescent="0.25">
      <c r="A1966" s="92">
        <v>1962</v>
      </c>
      <c r="B1966" s="92" t="s">
        <v>1324</v>
      </c>
      <c r="C1966" s="92" t="s">
        <v>1721</v>
      </c>
      <c r="D1966" s="92" t="s">
        <v>1804</v>
      </c>
      <c r="E1966" s="92" t="s">
        <v>117</v>
      </c>
      <c r="F1966" s="92" t="s">
        <v>8080</v>
      </c>
      <c r="G1966" s="92">
        <v>1</v>
      </c>
      <c r="H1966" s="104">
        <v>113.7</v>
      </c>
      <c r="I1966" s="95">
        <v>0.15</v>
      </c>
      <c r="J1966" s="110">
        <f t="shared" si="31"/>
        <v>96.644999999999996</v>
      </c>
    </row>
    <row r="1967" spans="1:10" ht="15.75" x14ac:dyDescent="0.25">
      <c r="A1967" s="92">
        <v>1963</v>
      </c>
      <c r="B1967" s="92" t="s">
        <v>1324</v>
      </c>
      <c r="C1967" s="92" t="s">
        <v>1720</v>
      </c>
      <c r="D1967" s="92" t="s">
        <v>1803</v>
      </c>
      <c r="E1967" s="92" t="s">
        <v>117</v>
      </c>
      <c r="F1967" s="92" t="s">
        <v>8080</v>
      </c>
      <c r="G1967" s="92">
        <v>1</v>
      </c>
      <c r="H1967" s="104">
        <v>400.2</v>
      </c>
      <c r="I1967" s="95">
        <v>0.15</v>
      </c>
      <c r="J1967" s="110">
        <f t="shared" si="31"/>
        <v>340.16999999999996</v>
      </c>
    </row>
    <row r="1968" spans="1:10" ht="15.75" x14ac:dyDescent="0.25">
      <c r="A1968" s="92">
        <v>1964</v>
      </c>
      <c r="B1968" s="92" t="s">
        <v>1324</v>
      </c>
      <c r="C1968" s="92" t="s">
        <v>1720</v>
      </c>
      <c r="D1968" s="92" t="s">
        <v>1803</v>
      </c>
      <c r="E1968" s="92" t="s">
        <v>117</v>
      </c>
      <c r="F1968" s="92" t="s">
        <v>8080</v>
      </c>
      <c r="G1968" s="92">
        <v>1</v>
      </c>
      <c r="H1968" s="104">
        <v>400.2</v>
      </c>
      <c r="I1968" s="95">
        <v>0.15</v>
      </c>
      <c r="J1968" s="110">
        <f t="shared" ref="J1968:J2031" si="32">H1968*(1-I1968)</f>
        <v>340.16999999999996</v>
      </c>
    </row>
    <row r="1969" spans="1:10" ht="15.75" x14ac:dyDescent="0.25">
      <c r="A1969" s="92">
        <v>1965</v>
      </c>
      <c r="B1969" s="92" t="s">
        <v>1324</v>
      </c>
      <c r="C1969" s="92" t="s">
        <v>1716</v>
      </c>
      <c r="D1969" s="92" t="s">
        <v>1799</v>
      </c>
      <c r="E1969" s="92" t="s">
        <v>117</v>
      </c>
      <c r="F1969" s="92" t="s">
        <v>8080</v>
      </c>
      <c r="G1969" s="92">
        <v>1</v>
      </c>
      <c r="H1969" s="104">
        <v>650.5</v>
      </c>
      <c r="I1969" s="95">
        <v>0.15</v>
      </c>
      <c r="J1969" s="110">
        <f t="shared" si="32"/>
        <v>552.92499999999995</v>
      </c>
    </row>
    <row r="1970" spans="1:10" ht="15.75" x14ac:dyDescent="0.25">
      <c r="A1970" s="92">
        <v>1966</v>
      </c>
      <c r="B1970" s="92" t="s">
        <v>1324</v>
      </c>
      <c r="C1970" s="92" t="s">
        <v>1716</v>
      </c>
      <c r="D1970" s="92" t="s">
        <v>1799</v>
      </c>
      <c r="E1970" s="92" t="s">
        <v>117</v>
      </c>
      <c r="F1970" s="92" t="s">
        <v>8080</v>
      </c>
      <c r="G1970" s="92">
        <v>1</v>
      </c>
      <c r="H1970" s="104">
        <v>650.5</v>
      </c>
      <c r="I1970" s="95">
        <v>0.15</v>
      </c>
      <c r="J1970" s="110">
        <f t="shared" si="32"/>
        <v>552.92499999999995</v>
      </c>
    </row>
    <row r="1971" spans="1:10" ht="15.75" x14ac:dyDescent="0.25">
      <c r="A1971" s="92">
        <v>1967</v>
      </c>
      <c r="B1971" s="92" t="s">
        <v>1324</v>
      </c>
      <c r="C1971" s="92" t="s">
        <v>1717</v>
      </c>
      <c r="D1971" s="92" t="s">
        <v>1800</v>
      </c>
      <c r="E1971" s="92" t="s">
        <v>117</v>
      </c>
      <c r="F1971" s="92" t="s">
        <v>8080</v>
      </c>
      <c r="G1971" s="92">
        <v>1</v>
      </c>
      <c r="H1971" s="104">
        <v>650.5</v>
      </c>
      <c r="I1971" s="95">
        <v>0.15</v>
      </c>
      <c r="J1971" s="110">
        <f t="shared" si="32"/>
        <v>552.92499999999995</v>
      </c>
    </row>
    <row r="1972" spans="1:10" ht="15.75" x14ac:dyDescent="0.25">
      <c r="A1972" s="92">
        <v>1968</v>
      </c>
      <c r="B1972" s="92" t="s">
        <v>1324</v>
      </c>
      <c r="C1972" s="92" t="s">
        <v>1717</v>
      </c>
      <c r="D1972" s="92" t="s">
        <v>1800</v>
      </c>
      <c r="E1972" s="92" t="s">
        <v>117</v>
      </c>
      <c r="F1972" s="92" t="s">
        <v>8080</v>
      </c>
      <c r="G1972" s="92">
        <v>1</v>
      </c>
      <c r="H1972" s="104">
        <v>650.5</v>
      </c>
      <c r="I1972" s="95">
        <v>0.15</v>
      </c>
      <c r="J1972" s="110">
        <f t="shared" si="32"/>
        <v>552.92499999999995</v>
      </c>
    </row>
    <row r="1973" spans="1:10" ht="15.75" x14ac:dyDescent="0.25">
      <c r="A1973" s="92">
        <v>1969</v>
      </c>
      <c r="B1973" s="92" t="s">
        <v>1324</v>
      </c>
      <c r="C1973" s="92" t="s">
        <v>1718</v>
      </c>
      <c r="D1973" s="92" t="s">
        <v>1801</v>
      </c>
      <c r="E1973" s="92" t="s">
        <v>117</v>
      </c>
      <c r="F1973" s="92" t="s">
        <v>8080</v>
      </c>
      <c r="G1973" s="92">
        <v>1</v>
      </c>
      <c r="H1973" s="104">
        <v>650.5</v>
      </c>
      <c r="I1973" s="95">
        <v>0.15</v>
      </c>
      <c r="J1973" s="110">
        <f t="shared" si="32"/>
        <v>552.92499999999995</v>
      </c>
    </row>
    <row r="1974" spans="1:10" ht="15.75" x14ac:dyDescent="0.25">
      <c r="A1974" s="92">
        <v>1970</v>
      </c>
      <c r="B1974" s="92" t="s">
        <v>1324</v>
      </c>
      <c r="C1974" s="92" t="s">
        <v>1718</v>
      </c>
      <c r="D1974" s="92" t="s">
        <v>1801</v>
      </c>
      <c r="E1974" s="92" t="s">
        <v>117</v>
      </c>
      <c r="F1974" s="92" t="s">
        <v>8080</v>
      </c>
      <c r="G1974" s="92">
        <v>1</v>
      </c>
      <c r="H1974" s="104">
        <v>650.5</v>
      </c>
      <c r="I1974" s="95">
        <v>0.15</v>
      </c>
      <c r="J1974" s="110">
        <f t="shared" si="32"/>
        <v>552.92499999999995</v>
      </c>
    </row>
    <row r="1975" spans="1:10" ht="15.75" x14ac:dyDescent="0.25">
      <c r="A1975" s="92">
        <v>1971</v>
      </c>
      <c r="B1975" s="92" t="s">
        <v>1324</v>
      </c>
      <c r="C1975" s="92" t="s">
        <v>1719</v>
      </c>
      <c r="D1975" s="92" t="s">
        <v>1802</v>
      </c>
      <c r="E1975" s="92" t="s">
        <v>117</v>
      </c>
      <c r="F1975" s="92" t="s">
        <v>8080</v>
      </c>
      <c r="G1975" s="92">
        <v>1</v>
      </c>
      <c r="H1975" s="104">
        <v>650.5</v>
      </c>
      <c r="I1975" s="95">
        <v>0.15</v>
      </c>
      <c r="J1975" s="110">
        <f t="shared" si="32"/>
        <v>552.92499999999995</v>
      </c>
    </row>
    <row r="1976" spans="1:10" ht="15.75" x14ac:dyDescent="0.25">
      <c r="A1976" s="92">
        <v>1972</v>
      </c>
      <c r="B1976" s="92" t="s">
        <v>1324</v>
      </c>
      <c r="C1976" s="92" t="s">
        <v>1719</v>
      </c>
      <c r="D1976" s="92" t="s">
        <v>1802</v>
      </c>
      <c r="E1976" s="92" t="s">
        <v>117</v>
      </c>
      <c r="F1976" s="92" t="s">
        <v>8080</v>
      </c>
      <c r="G1976" s="92">
        <v>1</v>
      </c>
      <c r="H1976" s="104">
        <v>650.5</v>
      </c>
      <c r="I1976" s="95">
        <v>0.15</v>
      </c>
      <c r="J1976" s="110">
        <f t="shared" si="32"/>
        <v>552.92499999999995</v>
      </c>
    </row>
    <row r="1977" spans="1:10" ht="15.75" x14ac:dyDescent="0.25">
      <c r="A1977" s="92">
        <v>1973</v>
      </c>
      <c r="B1977" s="92" t="s">
        <v>1324</v>
      </c>
      <c r="C1977" s="92" t="s">
        <v>5225</v>
      </c>
      <c r="D1977" s="92" t="s">
        <v>1795</v>
      </c>
      <c r="E1977" s="92" t="s">
        <v>117</v>
      </c>
      <c r="F1977" s="92" t="s">
        <v>8080</v>
      </c>
      <c r="G1977" s="92">
        <v>1</v>
      </c>
      <c r="H1977" s="104">
        <v>273</v>
      </c>
      <c r="I1977" s="95">
        <v>0.15</v>
      </c>
      <c r="J1977" s="110">
        <f t="shared" si="32"/>
        <v>232.04999999999998</v>
      </c>
    </row>
    <row r="1978" spans="1:10" ht="15.75" x14ac:dyDescent="0.25">
      <c r="A1978" s="92">
        <v>1974</v>
      </c>
      <c r="B1978" s="92" t="s">
        <v>1324</v>
      </c>
      <c r="C1978" s="92" t="s">
        <v>5226</v>
      </c>
      <c r="D1978" s="92" t="s">
        <v>1796</v>
      </c>
      <c r="E1978" s="92" t="s">
        <v>117</v>
      </c>
      <c r="F1978" s="92" t="s">
        <v>8080</v>
      </c>
      <c r="G1978" s="92">
        <v>1</v>
      </c>
      <c r="H1978" s="104">
        <v>384.3</v>
      </c>
      <c r="I1978" s="95">
        <v>0.15</v>
      </c>
      <c r="J1978" s="110">
        <f t="shared" si="32"/>
        <v>326.65499999999997</v>
      </c>
    </row>
    <row r="1979" spans="1:10" ht="15.75" x14ac:dyDescent="0.25">
      <c r="A1979" s="92">
        <v>1975</v>
      </c>
      <c r="B1979" s="92" t="s">
        <v>1324</v>
      </c>
      <c r="C1979" s="92" t="s">
        <v>5227</v>
      </c>
      <c r="D1979" s="92" t="s">
        <v>1797</v>
      </c>
      <c r="E1979" s="92" t="s">
        <v>117</v>
      </c>
      <c r="F1979" s="92" t="s">
        <v>8080</v>
      </c>
      <c r="G1979" s="92">
        <v>1</v>
      </c>
      <c r="H1979" s="104">
        <v>384.3</v>
      </c>
      <c r="I1979" s="95">
        <v>0.15</v>
      </c>
      <c r="J1979" s="110">
        <f t="shared" si="32"/>
        <v>326.65499999999997</v>
      </c>
    </row>
    <row r="1980" spans="1:10" ht="15.75" x14ac:dyDescent="0.25">
      <c r="A1980" s="92">
        <v>1976</v>
      </c>
      <c r="B1980" s="92" t="s">
        <v>1324</v>
      </c>
      <c r="C1980" s="92" t="s">
        <v>5228</v>
      </c>
      <c r="D1980" s="92" t="s">
        <v>1798</v>
      </c>
      <c r="E1980" s="92" t="s">
        <v>117</v>
      </c>
      <c r="F1980" s="92" t="s">
        <v>8080</v>
      </c>
      <c r="G1980" s="92">
        <v>1</v>
      </c>
      <c r="H1980" s="104">
        <v>384.3</v>
      </c>
      <c r="I1980" s="95">
        <v>0.15</v>
      </c>
      <c r="J1980" s="110">
        <f t="shared" si="32"/>
        <v>326.65499999999997</v>
      </c>
    </row>
    <row r="1981" spans="1:10" ht="15.75" x14ac:dyDescent="0.25">
      <c r="A1981" s="92">
        <v>1977</v>
      </c>
      <c r="B1981" s="92" t="s">
        <v>1324</v>
      </c>
      <c r="C1981" s="92" t="s">
        <v>5229</v>
      </c>
      <c r="D1981" s="92" t="s">
        <v>1804</v>
      </c>
      <c r="E1981" s="92" t="s">
        <v>117</v>
      </c>
      <c r="F1981" s="92" t="s">
        <v>8080</v>
      </c>
      <c r="G1981" s="92">
        <v>1</v>
      </c>
      <c r="H1981" s="104">
        <v>95.2</v>
      </c>
      <c r="I1981" s="95">
        <v>0.15</v>
      </c>
      <c r="J1981" s="110">
        <f t="shared" si="32"/>
        <v>80.92</v>
      </c>
    </row>
    <row r="1982" spans="1:10" ht="15.75" x14ac:dyDescent="0.25">
      <c r="A1982" s="92">
        <v>1978</v>
      </c>
      <c r="B1982" s="92" t="s">
        <v>1324</v>
      </c>
      <c r="C1982" s="92" t="s">
        <v>5230</v>
      </c>
      <c r="D1982" s="92" t="s">
        <v>1803</v>
      </c>
      <c r="E1982" s="92" t="s">
        <v>117</v>
      </c>
      <c r="F1982" s="92" t="s">
        <v>8080</v>
      </c>
      <c r="G1982" s="92">
        <v>1</v>
      </c>
      <c r="H1982" s="104">
        <v>345.2</v>
      </c>
      <c r="I1982" s="95">
        <v>0.15</v>
      </c>
      <c r="J1982" s="110">
        <f t="shared" si="32"/>
        <v>293.41999999999996</v>
      </c>
    </row>
    <row r="1983" spans="1:10" ht="15.75" x14ac:dyDescent="0.25">
      <c r="A1983" s="92">
        <v>1979</v>
      </c>
      <c r="B1983" s="92" t="s">
        <v>1324</v>
      </c>
      <c r="C1983" s="92" t="s">
        <v>5231</v>
      </c>
      <c r="D1983" s="92" t="s">
        <v>1799</v>
      </c>
      <c r="E1983" s="92" t="s">
        <v>117</v>
      </c>
      <c r="F1983" s="92" t="s">
        <v>8080</v>
      </c>
      <c r="G1983" s="92">
        <v>1</v>
      </c>
      <c r="H1983" s="104">
        <v>189.5</v>
      </c>
      <c r="I1983" s="95">
        <v>0.15</v>
      </c>
      <c r="J1983" s="110">
        <f t="shared" si="32"/>
        <v>161.07499999999999</v>
      </c>
    </row>
    <row r="1984" spans="1:10" ht="15.75" x14ac:dyDescent="0.25">
      <c r="A1984" s="92">
        <v>1980</v>
      </c>
      <c r="B1984" s="92" t="s">
        <v>1324</v>
      </c>
      <c r="C1984" s="92" t="s">
        <v>5232</v>
      </c>
      <c r="D1984" s="92" t="s">
        <v>1800</v>
      </c>
      <c r="E1984" s="92" t="s">
        <v>117</v>
      </c>
      <c r="F1984" s="92" t="s">
        <v>8080</v>
      </c>
      <c r="G1984" s="92">
        <v>1</v>
      </c>
      <c r="H1984" s="104">
        <v>199.5</v>
      </c>
      <c r="I1984" s="95">
        <v>0.15</v>
      </c>
      <c r="J1984" s="110">
        <f t="shared" si="32"/>
        <v>169.57499999999999</v>
      </c>
    </row>
    <row r="1985" spans="1:10" ht="15.75" x14ac:dyDescent="0.25">
      <c r="A1985" s="92">
        <v>1981</v>
      </c>
      <c r="B1985" s="92" t="s">
        <v>1324</v>
      </c>
      <c r="C1985" s="92" t="s">
        <v>5233</v>
      </c>
      <c r="D1985" s="92" t="s">
        <v>1801</v>
      </c>
      <c r="E1985" s="92" t="s">
        <v>117</v>
      </c>
      <c r="F1985" s="92" t="s">
        <v>8080</v>
      </c>
      <c r="G1985" s="92">
        <v>1</v>
      </c>
      <c r="H1985" s="104">
        <v>199.5</v>
      </c>
      <c r="I1985" s="95">
        <v>0.15</v>
      </c>
      <c r="J1985" s="110">
        <f t="shared" si="32"/>
        <v>169.57499999999999</v>
      </c>
    </row>
    <row r="1986" spans="1:10" ht="15.75" x14ac:dyDescent="0.25">
      <c r="A1986" s="92">
        <v>1982</v>
      </c>
      <c r="B1986" s="92" t="s">
        <v>1324</v>
      </c>
      <c r="C1986" s="92" t="s">
        <v>5234</v>
      </c>
      <c r="D1986" s="92" t="s">
        <v>1802</v>
      </c>
      <c r="E1986" s="92" t="s">
        <v>117</v>
      </c>
      <c r="F1986" s="92" t="s">
        <v>8080</v>
      </c>
      <c r="G1986" s="92">
        <v>1</v>
      </c>
      <c r="H1986" s="104">
        <v>199.5</v>
      </c>
      <c r="I1986" s="95">
        <v>0.15</v>
      </c>
      <c r="J1986" s="110">
        <f t="shared" si="32"/>
        <v>169.57499999999999</v>
      </c>
    </row>
    <row r="1987" spans="1:10" ht="15.75" x14ac:dyDescent="0.25">
      <c r="A1987" s="92">
        <v>1983</v>
      </c>
      <c r="B1987" s="92" t="s">
        <v>1324</v>
      </c>
      <c r="C1987" s="92" t="s">
        <v>1730</v>
      </c>
      <c r="D1987" s="92" t="s">
        <v>1813</v>
      </c>
      <c r="E1987" s="92" t="s">
        <v>117</v>
      </c>
      <c r="F1987" s="92" t="s">
        <v>8080</v>
      </c>
      <c r="G1987" s="92">
        <v>1</v>
      </c>
      <c r="H1987" s="104">
        <v>40.54</v>
      </c>
      <c r="I1987" s="95">
        <v>0.15</v>
      </c>
      <c r="J1987" s="110">
        <f t="shared" si="32"/>
        <v>34.458999999999996</v>
      </c>
    </row>
    <row r="1988" spans="1:10" ht="15.75" x14ac:dyDescent="0.25">
      <c r="A1988" s="92">
        <v>1984</v>
      </c>
      <c r="B1988" s="92" t="s">
        <v>1324</v>
      </c>
      <c r="C1988" s="92" t="s">
        <v>1730</v>
      </c>
      <c r="D1988" s="92" t="s">
        <v>1813</v>
      </c>
      <c r="E1988" s="92" t="s">
        <v>117</v>
      </c>
      <c r="F1988" s="92" t="s">
        <v>8080</v>
      </c>
      <c r="G1988" s="92">
        <v>1</v>
      </c>
      <c r="H1988" s="104">
        <v>40.54</v>
      </c>
      <c r="I1988" s="95">
        <v>0.15</v>
      </c>
      <c r="J1988" s="110">
        <f t="shared" si="32"/>
        <v>34.458999999999996</v>
      </c>
    </row>
    <row r="1989" spans="1:10" ht="15.75" x14ac:dyDescent="0.25">
      <c r="A1989" s="92">
        <v>1985</v>
      </c>
      <c r="B1989" s="92" t="s">
        <v>1324</v>
      </c>
      <c r="C1989" s="92" t="s">
        <v>5235</v>
      </c>
      <c r="D1989" s="92" t="s">
        <v>5598</v>
      </c>
      <c r="E1989" s="92" t="s">
        <v>117</v>
      </c>
      <c r="F1989" s="92" t="s">
        <v>8080</v>
      </c>
      <c r="G1989" s="92">
        <v>1</v>
      </c>
      <c r="H1989" s="104">
        <v>290</v>
      </c>
      <c r="I1989" s="95">
        <v>0.15</v>
      </c>
      <c r="J1989" s="110">
        <f t="shared" si="32"/>
        <v>246.5</v>
      </c>
    </row>
    <row r="1990" spans="1:10" ht="15.75" x14ac:dyDescent="0.25">
      <c r="A1990" s="92">
        <v>1986</v>
      </c>
      <c r="B1990" s="92" t="s">
        <v>1324</v>
      </c>
      <c r="C1990" s="92" t="s">
        <v>5235</v>
      </c>
      <c r="D1990" s="92" t="s">
        <v>5598</v>
      </c>
      <c r="E1990" s="92" t="s">
        <v>117</v>
      </c>
      <c r="F1990" s="92" t="s">
        <v>8080</v>
      </c>
      <c r="G1990" s="92">
        <v>1</v>
      </c>
      <c r="H1990" s="104">
        <v>290</v>
      </c>
      <c r="I1990" s="95">
        <v>0.15</v>
      </c>
      <c r="J1990" s="110">
        <f t="shared" si="32"/>
        <v>246.5</v>
      </c>
    </row>
    <row r="1991" spans="1:10" ht="15.75" x14ac:dyDescent="0.25">
      <c r="A1991" s="92">
        <v>1987</v>
      </c>
      <c r="B1991" s="92" t="s">
        <v>1324</v>
      </c>
      <c r="C1991" s="92" t="s">
        <v>1707</v>
      </c>
      <c r="D1991" s="92" t="s">
        <v>1786</v>
      </c>
      <c r="E1991" s="92" t="s">
        <v>117</v>
      </c>
      <c r="F1991" s="92" t="s">
        <v>8080</v>
      </c>
      <c r="G1991" s="92">
        <v>1</v>
      </c>
      <c r="H1991" s="104">
        <v>525</v>
      </c>
      <c r="I1991" s="95">
        <v>0.15</v>
      </c>
      <c r="J1991" s="110">
        <f t="shared" si="32"/>
        <v>446.25</v>
      </c>
    </row>
    <row r="1992" spans="1:10" ht="15.75" x14ac:dyDescent="0.25">
      <c r="A1992" s="92">
        <v>1988</v>
      </c>
      <c r="B1992" s="92" t="s">
        <v>1324</v>
      </c>
      <c r="C1992" s="92" t="s">
        <v>1707</v>
      </c>
      <c r="D1992" s="92" t="s">
        <v>1786</v>
      </c>
      <c r="E1992" s="92" t="s">
        <v>117</v>
      </c>
      <c r="F1992" s="92" t="s">
        <v>8080</v>
      </c>
      <c r="G1992" s="92">
        <v>1</v>
      </c>
      <c r="H1992" s="104">
        <v>525</v>
      </c>
      <c r="I1992" s="95">
        <v>0.15</v>
      </c>
      <c r="J1992" s="110">
        <f t="shared" si="32"/>
        <v>446.25</v>
      </c>
    </row>
    <row r="1993" spans="1:10" ht="15.75" x14ac:dyDescent="0.25">
      <c r="A1993" s="92">
        <v>1989</v>
      </c>
      <c r="B1993" s="92" t="s">
        <v>1324</v>
      </c>
      <c r="C1993" s="92" t="s">
        <v>1707</v>
      </c>
      <c r="D1993" s="92" t="s">
        <v>1786</v>
      </c>
      <c r="E1993" s="92" t="s">
        <v>117</v>
      </c>
      <c r="F1993" s="92" t="s">
        <v>8080</v>
      </c>
      <c r="G1993" s="92">
        <v>1</v>
      </c>
      <c r="H1993" s="104">
        <v>525</v>
      </c>
      <c r="I1993" s="95">
        <v>0.15</v>
      </c>
      <c r="J1993" s="110">
        <f t="shared" si="32"/>
        <v>446.25</v>
      </c>
    </row>
    <row r="1994" spans="1:10" ht="15.75" x14ac:dyDescent="0.25">
      <c r="A1994" s="92">
        <v>1990</v>
      </c>
      <c r="B1994" s="92" t="s">
        <v>1324</v>
      </c>
      <c r="C1994" s="92" t="s">
        <v>1708</v>
      </c>
      <c r="D1994" s="92" t="s">
        <v>1788</v>
      </c>
      <c r="E1994" s="92" t="s">
        <v>117</v>
      </c>
      <c r="F1994" s="92" t="s">
        <v>8080</v>
      </c>
      <c r="G1994" s="92">
        <v>1</v>
      </c>
      <c r="H1994" s="104">
        <v>525</v>
      </c>
      <c r="I1994" s="95">
        <v>0.15</v>
      </c>
      <c r="J1994" s="110">
        <f t="shared" si="32"/>
        <v>446.25</v>
      </c>
    </row>
    <row r="1995" spans="1:10" ht="15.75" x14ac:dyDescent="0.25">
      <c r="A1995" s="92">
        <v>1991</v>
      </c>
      <c r="B1995" s="92" t="s">
        <v>1324</v>
      </c>
      <c r="C1995" s="92" t="s">
        <v>1708</v>
      </c>
      <c r="D1995" s="92" t="s">
        <v>1788</v>
      </c>
      <c r="E1995" s="92" t="s">
        <v>117</v>
      </c>
      <c r="F1995" s="92" t="s">
        <v>8080</v>
      </c>
      <c r="G1995" s="92">
        <v>1</v>
      </c>
      <c r="H1995" s="104">
        <v>525</v>
      </c>
      <c r="I1995" s="95">
        <v>0.15</v>
      </c>
      <c r="J1995" s="110">
        <f t="shared" si="32"/>
        <v>446.25</v>
      </c>
    </row>
    <row r="1996" spans="1:10" ht="15.75" x14ac:dyDescent="0.25">
      <c r="A1996" s="92">
        <v>1992</v>
      </c>
      <c r="B1996" s="92" t="s">
        <v>1324</v>
      </c>
      <c r="C1996" s="92" t="s">
        <v>1708</v>
      </c>
      <c r="D1996" s="92" t="s">
        <v>1788</v>
      </c>
      <c r="E1996" s="92" t="s">
        <v>117</v>
      </c>
      <c r="F1996" s="92" t="s">
        <v>8080</v>
      </c>
      <c r="G1996" s="92">
        <v>1</v>
      </c>
      <c r="H1996" s="104">
        <v>525</v>
      </c>
      <c r="I1996" s="95">
        <v>0.15</v>
      </c>
      <c r="J1996" s="110">
        <f t="shared" si="32"/>
        <v>446.25</v>
      </c>
    </row>
    <row r="1997" spans="1:10" ht="15.75" x14ac:dyDescent="0.25">
      <c r="A1997" s="92">
        <v>1993</v>
      </c>
      <c r="B1997" s="92" t="s">
        <v>1324</v>
      </c>
      <c r="C1997" s="92" t="s">
        <v>1709</v>
      </c>
      <c r="D1997" s="92" t="s">
        <v>1790</v>
      </c>
      <c r="E1997" s="92" t="s">
        <v>117</v>
      </c>
      <c r="F1997" s="92" t="s">
        <v>8080</v>
      </c>
      <c r="G1997" s="92">
        <v>1</v>
      </c>
      <c r="H1997" s="104">
        <v>525</v>
      </c>
      <c r="I1997" s="95">
        <v>0.15</v>
      </c>
      <c r="J1997" s="110">
        <f t="shared" si="32"/>
        <v>446.25</v>
      </c>
    </row>
    <row r="1998" spans="1:10" ht="15.75" x14ac:dyDescent="0.25">
      <c r="A1998" s="92">
        <v>1994</v>
      </c>
      <c r="B1998" s="92" t="s">
        <v>1324</v>
      </c>
      <c r="C1998" s="92" t="s">
        <v>1709</v>
      </c>
      <c r="D1998" s="92" t="s">
        <v>1790</v>
      </c>
      <c r="E1998" s="92" t="s">
        <v>117</v>
      </c>
      <c r="F1998" s="92" t="s">
        <v>8080</v>
      </c>
      <c r="G1998" s="92">
        <v>1</v>
      </c>
      <c r="H1998" s="104">
        <v>525</v>
      </c>
      <c r="I1998" s="95">
        <v>0.15</v>
      </c>
      <c r="J1998" s="110">
        <f t="shared" si="32"/>
        <v>446.25</v>
      </c>
    </row>
    <row r="1999" spans="1:10" ht="15.75" x14ac:dyDescent="0.25">
      <c r="A1999" s="92">
        <v>1995</v>
      </c>
      <c r="B1999" s="92" t="s">
        <v>1324</v>
      </c>
      <c r="C1999" s="92" t="s">
        <v>1709</v>
      </c>
      <c r="D1999" s="92" t="s">
        <v>1790</v>
      </c>
      <c r="E1999" s="92" t="s">
        <v>117</v>
      </c>
      <c r="F1999" s="92" t="s">
        <v>8080</v>
      </c>
      <c r="G1999" s="92">
        <v>1</v>
      </c>
      <c r="H1999" s="104">
        <v>525</v>
      </c>
      <c r="I1999" s="95">
        <v>0.15</v>
      </c>
      <c r="J1999" s="110">
        <f t="shared" si="32"/>
        <v>446.25</v>
      </c>
    </row>
    <row r="2000" spans="1:10" ht="15.75" x14ac:dyDescent="0.25">
      <c r="A2000" s="92">
        <v>1996</v>
      </c>
      <c r="B2000" s="92" t="s">
        <v>1324</v>
      </c>
      <c r="C2000" s="92" t="s">
        <v>1710</v>
      </c>
      <c r="D2000" s="92" t="s">
        <v>1792</v>
      </c>
      <c r="E2000" s="92" t="s">
        <v>117</v>
      </c>
      <c r="F2000" s="92" t="s">
        <v>8080</v>
      </c>
      <c r="G2000" s="92">
        <v>1</v>
      </c>
      <c r="H2000" s="104">
        <v>525</v>
      </c>
      <c r="I2000" s="95">
        <v>0.15</v>
      </c>
      <c r="J2000" s="110">
        <f t="shared" si="32"/>
        <v>446.25</v>
      </c>
    </row>
    <row r="2001" spans="1:10" ht="15.75" x14ac:dyDescent="0.25">
      <c r="A2001" s="92">
        <v>1997</v>
      </c>
      <c r="B2001" s="92" t="s">
        <v>1324</v>
      </c>
      <c r="C2001" s="92" t="s">
        <v>1710</v>
      </c>
      <c r="D2001" s="92" t="s">
        <v>1792</v>
      </c>
      <c r="E2001" s="92" t="s">
        <v>117</v>
      </c>
      <c r="F2001" s="92" t="s">
        <v>8080</v>
      </c>
      <c r="G2001" s="92">
        <v>1</v>
      </c>
      <c r="H2001" s="104">
        <v>525</v>
      </c>
      <c r="I2001" s="95">
        <v>0.15</v>
      </c>
      <c r="J2001" s="110">
        <f t="shared" si="32"/>
        <v>446.25</v>
      </c>
    </row>
    <row r="2002" spans="1:10" ht="15.75" x14ac:dyDescent="0.25">
      <c r="A2002" s="92">
        <v>1998</v>
      </c>
      <c r="B2002" s="92" t="s">
        <v>1324</v>
      </c>
      <c r="C2002" s="92" t="s">
        <v>1710</v>
      </c>
      <c r="D2002" s="92" t="s">
        <v>1792</v>
      </c>
      <c r="E2002" s="92" t="s">
        <v>117</v>
      </c>
      <c r="F2002" s="92" t="s">
        <v>8080</v>
      </c>
      <c r="G2002" s="92">
        <v>1</v>
      </c>
      <c r="H2002" s="104">
        <v>525</v>
      </c>
      <c r="I2002" s="95">
        <v>0.15</v>
      </c>
      <c r="J2002" s="110">
        <f t="shared" si="32"/>
        <v>446.25</v>
      </c>
    </row>
    <row r="2003" spans="1:10" ht="15.75" x14ac:dyDescent="0.25">
      <c r="A2003" s="92">
        <v>1999</v>
      </c>
      <c r="B2003" s="92" t="s">
        <v>1324</v>
      </c>
      <c r="C2003" s="92" t="s">
        <v>1711</v>
      </c>
      <c r="D2003" s="92" t="s">
        <v>1794</v>
      </c>
      <c r="E2003" s="92" t="s">
        <v>117</v>
      </c>
      <c r="F2003" s="92" t="s">
        <v>8080</v>
      </c>
      <c r="G2003" s="92">
        <v>1</v>
      </c>
      <c r="H2003" s="104">
        <v>316.5</v>
      </c>
      <c r="I2003" s="95">
        <v>0.15</v>
      </c>
      <c r="J2003" s="110">
        <f t="shared" si="32"/>
        <v>269.02499999999998</v>
      </c>
    </row>
    <row r="2004" spans="1:10" ht="15.75" x14ac:dyDescent="0.25">
      <c r="A2004" s="92">
        <v>2000</v>
      </c>
      <c r="B2004" s="92" t="s">
        <v>1324</v>
      </c>
      <c r="C2004" s="92" t="s">
        <v>1711</v>
      </c>
      <c r="D2004" s="92" t="s">
        <v>1794</v>
      </c>
      <c r="E2004" s="92" t="s">
        <v>117</v>
      </c>
      <c r="F2004" s="92" t="s">
        <v>8080</v>
      </c>
      <c r="G2004" s="92">
        <v>1</v>
      </c>
      <c r="H2004" s="104">
        <v>316.5</v>
      </c>
      <c r="I2004" s="95">
        <v>0.15</v>
      </c>
      <c r="J2004" s="110">
        <f t="shared" si="32"/>
        <v>269.02499999999998</v>
      </c>
    </row>
    <row r="2005" spans="1:10" ht="15.75" x14ac:dyDescent="0.25">
      <c r="A2005" s="92">
        <v>2001</v>
      </c>
      <c r="B2005" s="92" t="s">
        <v>1324</v>
      </c>
      <c r="C2005" s="92" t="s">
        <v>1711</v>
      </c>
      <c r="D2005" s="92" t="s">
        <v>1794</v>
      </c>
      <c r="E2005" s="92" t="s">
        <v>117</v>
      </c>
      <c r="F2005" s="92" t="s">
        <v>8080</v>
      </c>
      <c r="G2005" s="92">
        <v>1</v>
      </c>
      <c r="H2005" s="104">
        <v>316.5</v>
      </c>
      <c r="I2005" s="95">
        <v>0.15</v>
      </c>
      <c r="J2005" s="110">
        <f t="shared" si="32"/>
        <v>269.02499999999998</v>
      </c>
    </row>
    <row r="2006" spans="1:10" ht="15.75" x14ac:dyDescent="0.25">
      <c r="A2006" s="92">
        <v>2002</v>
      </c>
      <c r="B2006" s="92" t="s">
        <v>1324</v>
      </c>
      <c r="C2006" s="92" t="s">
        <v>1706</v>
      </c>
      <c r="D2006" s="92" t="s">
        <v>1785</v>
      </c>
      <c r="E2006" s="92" t="s">
        <v>117</v>
      </c>
      <c r="F2006" s="92" t="s">
        <v>8080</v>
      </c>
      <c r="G2006" s="92">
        <v>1</v>
      </c>
      <c r="H2006" s="104">
        <v>316.45999999999998</v>
      </c>
      <c r="I2006" s="95">
        <v>0.15</v>
      </c>
      <c r="J2006" s="110">
        <f t="shared" si="32"/>
        <v>268.99099999999999</v>
      </c>
    </row>
    <row r="2007" spans="1:10" ht="15.75" x14ac:dyDescent="0.25">
      <c r="A2007" s="92">
        <v>2003</v>
      </c>
      <c r="B2007" s="92" t="s">
        <v>1324</v>
      </c>
      <c r="C2007" s="92" t="s">
        <v>1706</v>
      </c>
      <c r="D2007" s="92" t="s">
        <v>1785</v>
      </c>
      <c r="E2007" s="92" t="s">
        <v>117</v>
      </c>
      <c r="F2007" s="92" t="s">
        <v>8080</v>
      </c>
      <c r="G2007" s="92">
        <v>1</v>
      </c>
      <c r="H2007" s="104">
        <v>316.45999999999998</v>
      </c>
      <c r="I2007" s="95">
        <v>0.15</v>
      </c>
      <c r="J2007" s="110">
        <f t="shared" si="32"/>
        <v>268.99099999999999</v>
      </c>
    </row>
    <row r="2008" spans="1:10" ht="15.75" x14ac:dyDescent="0.25">
      <c r="A2008" s="92">
        <v>2004</v>
      </c>
      <c r="B2008" s="92" t="s">
        <v>1324</v>
      </c>
      <c r="C2008" s="92" t="s">
        <v>1706</v>
      </c>
      <c r="D2008" s="92" t="s">
        <v>1785</v>
      </c>
      <c r="E2008" s="92" t="s">
        <v>117</v>
      </c>
      <c r="F2008" s="92" t="s">
        <v>8080</v>
      </c>
      <c r="G2008" s="92">
        <v>1</v>
      </c>
      <c r="H2008" s="104">
        <v>316.45999999999998</v>
      </c>
      <c r="I2008" s="95">
        <v>0.15</v>
      </c>
      <c r="J2008" s="110">
        <f t="shared" si="32"/>
        <v>268.99099999999999</v>
      </c>
    </row>
    <row r="2009" spans="1:10" ht="15.75" x14ac:dyDescent="0.25">
      <c r="A2009" s="92">
        <v>2005</v>
      </c>
      <c r="B2009" s="92" t="s">
        <v>1324</v>
      </c>
      <c r="C2009" s="92" t="s">
        <v>1676</v>
      </c>
      <c r="D2009" s="92" t="s">
        <v>1749</v>
      </c>
      <c r="E2009" s="92" t="s">
        <v>117</v>
      </c>
      <c r="F2009" s="92" t="s">
        <v>8080</v>
      </c>
      <c r="G2009" s="92">
        <v>1</v>
      </c>
      <c r="H2009" s="104">
        <v>54.06</v>
      </c>
      <c r="I2009" s="95">
        <v>0.15</v>
      </c>
      <c r="J2009" s="110">
        <f t="shared" si="32"/>
        <v>45.951000000000001</v>
      </c>
    </row>
    <row r="2010" spans="1:10" ht="15.75" x14ac:dyDescent="0.25">
      <c r="A2010" s="92">
        <v>2006</v>
      </c>
      <c r="B2010" s="92" t="s">
        <v>1324</v>
      </c>
      <c r="C2010" s="92" t="s">
        <v>1676</v>
      </c>
      <c r="D2010" s="92" t="s">
        <v>1749</v>
      </c>
      <c r="E2010" s="92" t="s">
        <v>117</v>
      </c>
      <c r="F2010" s="92" t="s">
        <v>8080</v>
      </c>
      <c r="G2010" s="92">
        <v>1</v>
      </c>
      <c r="H2010" s="104">
        <v>54.06</v>
      </c>
      <c r="I2010" s="95">
        <v>0.15</v>
      </c>
      <c r="J2010" s="110">
        <f t="shared" si="32"/>
        <v>45.951000000000001</v>
      </c>
    </row>
    <row r="2011" spans="1:10" ht="15.75" x14ac:dyDescent="0.25">
      <c r="A2011" s="92">
        <v>2007</v>
      </c>
      <c r="B2011" s="92" t="s">
        <v>1324</v>
      </c>
      <c r="C2011" s="92" t="s">
        <v>1676</v>
      </c>
      <c r="D2011" s="92" t="s">
        <v>1749</v>
      </c>
      <c r="E2011" s="92" t="s">
        <v>117</v>
      </c>
      <c r="F2011" s="92" t="s">
        <v>8080</v>
      </c>
      <c r="G2011" s="92">
        <v>1</v>
      </c>
      <c r="H2011" s="104">
        <v>54.06</v>
      </c>
      <c r="I2011" s="95">
        <v>0.15</v>
      </c>
      <c r="J2011" s="110">
        <f t="shared" si="32"/>
        <v>45.951000000000001</v>
      </c>
    </row>
    <row r="2012" spans="1:10" ht="15.75" x14ac:dyDescent="0.25">
      <c r="A2012" s="92">
        <v>2008</v>
      </c>
      <c r="B2012" s="92" t="s">
        <v>1324</v>
      </c>
      <c r="C2012" s="92" t="s">
        <v>1701</v>
      </c>
      <c r="D2012" s="92" t="s">
        <v>1775</v>
      </c>
      <c r="E2012" s="92" t="s">
        <v>117</v>
      </c>
      <c r="F2012" s="92" t="s">
        <v>8080</v>
      </c>
      <c r="G2012" s="92">
        <v>1</v>
      </c>
      <c r="H2012" s="104">
        <v>525</v>
      </c>
      <c r="I2012" s="95">
        <v>0.15</v>
      </c>
      <c r="J2012" s="110">
        <f t="shared" si="32"/>
        <v>446.25</v>
      </c>
    </row>
    <row r="2013" spans="1:10" ht="15.75" x14ac:dyDescent="0.25">
      <c r="A2013" s="92">
        <v>2009</v>
      </c>
      <c r="B2013" s="92" t="s">
        <v>1324</v>
      </c>
      <c r="C2013" s="92" t="s">
        <v>1701</v>
      </c>
      <c r="D2013" s="92" t="s">
        <v>1775</v>
      </c>
      <c r="E2013" s="92" t="s">
        <v>117</v>
      </c>
      <c r="F2013" s="92" t="s">
        <v>8080</v>
      </c>
      <c r="G2013" s="92">
        <v>1</v>
      </c>
      <c r="H2013" s="104">
        <v>525</v>
      </c>
      <c r="I2013" s="95">
        <v>0.15</v>
      </c>
      <c r="J2013" s="110">
        <f t="shared" si="32"/>
        <v>446.25</v>
      </c>
    </row>
    <row r="2014" spans="1:10" ht="15.75" x14ac:dyDescent="0.25">
      <c r="A2014" s="92">
        <v>2010</v>
      </c>
      <c r="B2014" s="92" t="s">
        <v>1324</v>
      </c>
      <c r="C2014" s="92" t="s">
        <v>1701</v>
      </c>
      <c r="D2014" s="92" t="s">
        <v>1775</v>
      </c>
      <c r="E2014" s="92" t="s">
        <v>117</v>
      </c>
      <c r="F2014" s="92" t="s">
        <v>8080</v>
      </c>
      <c r="G2014" s="92">
        <v>1</v>
      </c>
      <c r="H2014" s="104">
        <v>525</v>
      </c>
      <c r="I2014" s="95">
        <v>0.15</v>
      </c>
      <c r="J2014" s="110">
        <f t="shared" si="32"/>
        <v>446.25</v>
      </c>
    </row>
    <row r="2015" spans="1:10" ht="15.75" x14ac:dyDescent="0.25">
      <c r="A2015" s="92">
        <v>2011</v>
      </c>
      <c r="B2015" s="92" t="s">
        <v>1324</v>
      </c>
      <c r="C2015" s="92" t="s">
        <v>1702</v>
      </c>
      <c r="D2015" s="92" t="s">
        <v>1777</v>
      </c>
      <c r="E2015" s="92" t="s">
        <v>117</v>
      </c>
      <c r="F2015" s="92" t="s">
        <v>8080</v>
      </c>
      <c r="G2015" s="92">
        <v>1</v>
      </c>
      <c r="H2015" s="104">
        <v>525</v>
      </c>
      <c r="I2015" s="95">
        <v>0.15</v>
      </c>
      <c r="J2015" s="110">
        <f t="shared" si="32"/>
        <v>446.25</v>
      </c>
    </row>
    <row r="2016" spans="1:10" ht="15.75" x14ac:dyDescent="0.25">
      <c r="A2016" s="92">
        <v>2012</v>
      </c>
      <c r="B2016" s="92" t="s">
        <v>1324</v>
      </c>
      <c r="C2016" s="92" t="s">
        <v>1702</v>
      </c>
      <c r="D2016" s="92" t="s">
        <v>1777</v>
      </c>
      <c r="E2016" s="92" t="s">
        <v>117</v>
      </c>
      <c r="F2016" s="92" t="s">
        <v>8080</v>
      </c>
      <c r="G2016" s="92">
        <v>1</v>
      </c>
      <c r="H2016" s="104">
        <v>525</v>
      </c>
      <c r="I2016" s="95">
        <v>0.15</v>
      </c>
      <c r="J2016" s="110">
        <f t="shared" si="32"/>
        <v>446.25</v>
      </c>
    </row>
    <row r="2017" spans="1:10" ht="15.75" x14ac:dyDescent="0.25">
      <c r="A2017" s="92">
        <v>2013</v>
      </c>
      <c r="B2017" s="92" t="s">
        <v>1324</v>
      </c>
      <c r="C2017" s="92" t="s">
        <v>1702</v>
      </c>
      <c r="D2017" s="92" t="s">
        <v>1777</v>
      </c>
      <c r="E2017" s="92" t="s">
        <v>117</v>
      </c>
      <c r="F2017" s="92" t="s">
        <v>8080</v>
      </c>
      <c r="G2017" s="92">
        <v>1</v>
      </c>
      <c r="H2017" s="104">
        <v>525</v>
      </c>
      <c r="I2017" s="95">
        <v>0.15</v>
      </c>
      <c r="J2017" s="110">
        <f t="shared" si="32"/>
        <v>446.25</v>
      </c>
    </row>
    <row r="2018" spans="1:10" ht="15.75" x14ac:dyDescent="0.25">
      <c r="A2018" s="92">
        <v>2014</v>
      </c>
      <c r="B2018" s="92" t="s">
        <v>1324</v>
      </c>
      <c r="C2018" s="92" t="s">
        <v>1703</v>
      </c>
      <c r="D2018" s="92" t="s">
        <v>1779</v>
      </c>
      <c r="E2018" s="92" t="s">
        <v>117</v>
      </c>
      <c r="F2018" s="92" t="s">
        <v>8080</v>
      </c>
      <c r="G2018" s="92">
        <v>1</v>
      </c>
      <c r="H2018" s="104">
        <v>525</v>
      </c>
      <c r="I2018" s="95">
        <v>0.15</v>
      </c>
      <c r="J2018" s="110">
        <f t="shared" si="32"/>
        <v>446.25</v>
      </c>
    </row>
    <row r="2019" spans="1:10" ht="15.75" x14ac:dyDescent="0.25">
      <c r="A2019" s="92">
        <v>2015</v>
      </c>
      <c r="B2019" s="92" t="s">
        <v>1324</v>
      </c>
      <c r="C2019" s="92" t="s">
        <v>1703</v>
      </c>
      <c r="D2019" s="92" t="s">
        <v>1779</v>
      </c>
      <c r="E2019" s="92" t="s">
        <v>117</v>
      </c>
      <c r="F2019" s="92" t="s">
        <v>8080</v>
      </c>
      <c r="G2019" s="92">
        <v>1</v>
      </c>
      <c r="H2019" s="104">
        <v>525</v>
      </c>
      <c r="I2019" s="95">
        <v>0.15</v>
      </c>
      <c r="J2019" s="110">
        <f t="shared" si="32"/>
        <v>446.25</v>
      </c>
    </row>
    <row r="2020" spans="1:10" ht="15.75" x14ac:dyDescent="0.25">
      <c r="A2020" s="92">
        <v>2016</v>
      </c>
      <c r="B2020" s="92" t="s">
        <v>1324</v>
      </c>
      <c r="C2020" s="92" t="s">
        <v>1703</v>
      </c>
      <c r="D2020" s="92" t="s">
        <v>1779</v>
      </c>
      <c r="E2020" s="92" t="s">
        <v>117</v>
      </c>
      <c r="F2020" s="92" t="s">
        <v>8080</v>
      </c>
      <c r="G2020" s="92">
        <v>1</v>
      </c>
      <c r="H2020" s="104">
        <v>525</v>
      </c>
      <c r="I2020" s="95">
        <v>0.15</v>
      </c>
      <c r="J2020" s="110">
        <f t="shared" si="32"/>
        <v>446.25</v>
      </c>
    </row>
    <row r="2021" spans="1:10" ht="15.75" x14ac:dyDescent="0.25">
      <c r="A2021" s="92">
        <v>2017</v>
      </c>
      <c r="B2021" s="92" t="s">
        <v>1324</v>
      </c>
      <c r="C2021" s="92" t="s">
        <v>1704</v>
      </c>
      <c r="D2021" s="92" t="s">
        <v>1781</v>
      </c>
      <c r="E2021" s="92" t="s">
        <v>117</v>
      </c>
      <c r="F2021" s="92" t="s">
        <v>8080</v>
      </c>
      <c r="G2021" s="92">
        <v>1</v>
      </c>
      <c r="H2021" s="104">
        <v>525</v>
      </c>
      <c r="I2021" s="95">
        <v>0.15</v>
      </c>
      <c r="J2021" s="110">
        <f t="shared" si="32"/>
        <v>446.25</v>
      </c>
    </row>
    <row r="2022" spans="1:10" ht="15.75" x14ac:dyDescent="0.25">
      <c r="A2022" s="92">
        <v>2018</v>
      </c>
      <c r="B2022" s="92" t="s">
        <v>1324</v>
      </c>
      <c r="C2022" s="92" t="s">
        <v>1704</v>
      </c>
      <c r="D2022" s="92" t="s">
        <v>1781</v>
      </c>
      <c r="E2022" s="92" t="s">
        <v>117</v>
      </c>
      <c r="F2022" s="92" t="s">
        <v>8080</v>
      </c>
      <c r="G2022" s="92">
        <v>1</v>
      </c>
      <c r="H2022" s="104">
        <v>525</v>
      </c>
      <c r="I2022" s="95">
        <v>0.15</v>
      </c>
      <c r="J2022" s="110">
        <f t="shared" si="32"/>
        <v>446.25</v>
      </c>
    </row>
    <row r="2023" spans="1:10" ht="15.75" x14ac:dyDescent="0.25">
      <c r="A2023" s="92">
        <v>2019</v>
      </c>
      <c r="B2023" s="92" t="s">
        <v>1324</v>
      </c>
      <c r="C2023" s="92" t="s">
        <v>1704</v>
      </c>
      <c r="D2023" s="92" t="s">
        <v>1781</v>
      </c>
      <c r="E2023" s="92" t="s">
        <v>117</v>
      </c>
      <c r="F2023" s="92" t="s">
        <v>8080</v>
      </c>
      <c r="G2023" s="92">
        <v>1</v>
      </c>
      <c r="H2023" s="104">
        <v>525</v>
      </c>
      <c r="I2023" s="95">
        <v>0.15</v>
      </c>
      <c r="J2023" s="110">
        <f t="shared" si="32"/>
        <v>446.25</v>
      </c>
    </row>
    <row r="2024" spans="1:10" ht="15.75" x14ac:dyDescent="0.25">
      <c r="A2024" s="92">
        <v>2020</v>
      </c>
      <c r="B2024" s="92" t="s">
        <v>1324</v>
      </c>
      <c r="C2024" s="92" t="s">
        <v>1705</v>
      </c>
      <c r="D2024" s="92" t="s">
        <v>1783</v>
      </c>
      <c r="E2024" s="92" t="s">
        <v>117</v>
      </c>
      <c r="F2024" s="92" t="s">
        <v>8080</v>
      </c>
      <c r="G2024" s="92">
        <v>1</v>
      </c>
      <c r="H2024" s="104">
        <v>525</v>
      </c>
      <c r="I2024" s="95">
        <v>0.15</v>
      </c>
      <c r="J2024" s="110">
        <f t="shared" si="32"/>
        <v>446.25</v>
      </c>
    </row>
    <row r="2025" spans="1:10" ht="15.75" x14ac:dyDescent="0.25">
      <c r="A2025" s="92">
        <v>2021</v>
      </c>
      <c r="B2025" s="92" t="s">
        <v>1324</v>
      </c>
      <c r="C2025" s="92" t="s">
        <v>1705</v>
      </c>
      <c r="D2025" s="92" t="s">
        <v>1783</v>
      </c>
      <c r="E2025" s="92" t="s">
        <v>117</v>
      </c>
      <c r="F2025" s="92" t="s">
        <v>8080</v>
      </c>
      <c r="G2025" s="92">
        <v>1</v>
      </c>
      <c r="H2025" s="104">
        <v>525</v>
      </c>
      <c r="I2025" s="95">
        <v>0.15</v>
      </c>
      <c r="J2025" s="110">
        <f t="shared" si="32"/>
        <v>446.25</v>
      </c>
    </row>
    <row r="2026" spans="1:10" ht="15.75" x14ac:dyDescent="0.25">
      <c r="A2026" s="92">
        <v>2022</v>
      </c>
      <c r="B2026" s="92" t="s">
        <v>1324</v>
      </c>
      <c r="C2026" s="92" t="s">
        <v>1705</v>
      </c>
      <c r="D2026" s="92" t="s">
        <v>1783</v>
      </c>
      <c r="E2026" s="92" t="s">
        <v>117</v>
      </c>
      <c r="F2026" s="92" t="s">
        <v>8080</v>
      </c>
      <c r="G2026" s="92">
        <v>1</v>
      </c>
      <c r="H2026" s="104">
        <v>525</v>
      </c>
      <c r="I2026" s="95">
        <v>0.15</v>
      </c>
      <c r="J2026" s="110">
        <f t="shared" si="32"/>
        <v>446.25</v>
      </c>
    </row>
    <row r="2027" spans="1:10" ht="15.75" x14ac:dyDescent="0.25">
      <c r="A2027" s="92">
        <v>2023</v>
      </c>
      <c r="B2027" s="92" t="s">
        <v>1324</v>
      </c>
      <c r="C2027" s="92" t="s">
        <v>5236</v>
      </c>
      <c r="D2027" s="92" t="s">
        <v>5604</v>
      </c>
      <c r="E2027" s="92" t="s">
        <v>117</v>
      </c>
      <c r="F2027" s="92" t="s">
        <v>8080</v>
      </c>
      <c r="G2027" s="92">
        <v>1</v>
      </c>
      <c r="H2027" s="104">
        <v>1250</v>
      </c>
      <c r="I2027" s="95">
        <v>0.15</v>
      </c>
      <c r="J2027" s="110">
        <f t="shared" si="32"/>
        <v>1062.5</v>
      </c>
    </row>
    <row r="2028" spans="1:10" ht="31.5" x14ac:dyDescent="0.25">
      <c r="A2028" s="92">
        <v>2024</v>
      </c>
      <c r="B2028" s="92" t="s">
        <v>1324</v>
      </c>
      <c r="C2028" s="92" t="s">
        <v>5237</v>
      </c>
      <c r="D2028" s="92" t="s">
        <v>5605</v>
      </c>
      <c r="E2028" s="92" t="s">
        <v>117</v>
      </c>
      <c r="F2028" s="92" t="s">
        <v>8080</v>
      </c>
      <c r="G2028" s="92">
        <v>1</v>
      </c>
      <c r="H2028" s="104">
        <v>27.9</v>
      </c>
      <c r="I2028" s="95">
        <v>0.15</v>
      </c>
      <c r="J2028" s="110">
        <f t="shared" si="32"/>
        <v>23.715</v>
      </c>
    </row>
    <row r="2029" spans="1:10" ht="31.5" x14ac:dyDescent="0.25">
      <c r="A2029" s="92">
        <v>2025</v>
      </c>
      <c r="B2029" s="92" t="s">
        <v>1324</v>
      </c>
      <c r="C2029" s="92" t="s">
        <v>5237</v>
      </c>
      <c r="D2029" s="92" t="s">
        <v>5605</v>
      </c>
      <c r="E2029" s="92" t="s">
        <v>117</v>
      </c>
      <c r="F2029" s="92" t="s">
        <v>8080</v>
      </c>
      <c r="G2029" s="92">
        <v>1</v>
      </c>
      <c r="H2029" s="104">
        <v>27.9</v>
      </c>
      <c r="I2029" s="95">
        <v>0.15</v>
      </c>
      <c r="J2029" s="110">
        <f t="shared" si="32"/>
        <v>23.715</v>
      </c>
    </row>
    <row r="2030" spans="1:10" ht="15.75" x14ac:dyDescent="0.25">
      <c r="A2030" s="92">
        <v>2026</v>
      </c>
      <c r="B2030" s="92" t="s">
        <v>1324</v>
      </c>
      <c r="C2030" s="92" t="s">
        <v>1662</v>
      </c>
      <c r="D2030" s="92" t="s">
        <v>1735</v>
      </c>
      <c r="E2030" s="92" t="s">
        <v>117</v>
      </c>
      <c r="F2030" s="92" t="s">
        <v>8080</v>
      </c>
      <c r="G2030" s="92">
        <v>1</v>
      </c>
      <c r="H2030" s="104">
        <v>18</v>
      </c>
      <c r="I2030" s="95">
        <v>0.15</v>
      </c>
      <c r="J2030" s="110">
        <f t="shared" si="32"/>
        <v>15.299999999999999</v>
      </c>
    </row>
    <row r="2031" spans="1:10" ht="15.75" x14ac:dyDescent="0.25">
      <c r="A2031" s="92">
        <v>2027</v>
      </c>
      <c r="B2031" s="92" t="s">
        <v>1324</v>
      </c>
      <c r="C2031" s="92">
        <v>721992</v>
      </c>
      <c r="D2031" s="92" t="s">
        <v>6323</v>
      </c>
      <c r="E2031" s="92" t="s">
        <v>117</v>
      </c>
      <c r="F2031" s="92" t="s">
        <v>8078</v>
      </c>
      <c r="G2031" s="92">
        <v>1</v>
      </c>
      <c r="H2031" s="104">
        <v>2750</v>
      </c>
      <c r="I2031" s="95">
        <v>0.02</v>
      </c>
      <c r="J2031" s="110">
        <f t="shared" si="32"/>
        <v>2695</v>
      </c>
    </row>
    <row r="2032" spans="1:10" ht="31.5" x14ac:dyDescent="0.25">
      <c r="A2032" s="92">
        <v>2028</v>
      </c>
      <c r="B2032" s="92" t="s">
        <v>1324</v>
      </c>
      <c r="C2032" s="92">
        <v>721993</v>
      </c>
      <c r="D2032" s="92" t="s">
        <v>6324</v>
      </c>
      <c r="E2032" s="92" t="s">
        <v>117</v>
      </c>
      <c r="F2032" s="92" t="s">
        <v>8078</v>
      </c>
      <c r="G2032" s="92">
        <v>1</v>
      </c>
      <c r="H2032" s="104">
        <v>1500</v>
      </c>
      <c r="I2032" s="95">
        <v>0.02</v>
      </c>
      <c r="J2032" s="110">
        <f>H2032*(1-I2032)</f>
        <v>1470</v>
      </c>
    </row>
    <row r="2033" spans="1:10" ht="15.75" x14ac:dyDescent="0.25">
      <c r="A2033" s="92">
        <v>2029</v>
      </c>
      <c r="B2033" s="92" t="s">
        <v>1324</v>
      </c>
      <c r="C2033" s="92">
        <v>721994</v>
      </c>
      <c r="D2033" s="92" t="s">
        <v>6323</v>
      </c>
      <c r="E2033" s="92" t="s">
        <v>117</v>
      </c>
      <c r="F2033" s="92" t="s">
        <v>8078</v>
      </c>
      <c r="G2033" s="92">
        <v>1</v>
      </c>
      <c r="H2033" s="104">
        <v>5000</v>
      </c>
      <c r="I2033" s="95">
        <v>0.02</v>
      </c>
      <c r="J2033" s="110">
        <f t="shared" ref="J2033:J2051" si="33">H2033*(1-I2033)</f>
        <v>4900</v>
      </c>
    </row>
    <row r="2034" spans="1:10" ht="31.5" x14ac:dyDescent="0.25">
      <c r="A2034" s="92">
        <v>2030</v>
      </c>
      <c r="B2034" s="92" t="s">
        <v>1324</v>
      </c>
      <c r="C2034" s="92">
        <v>721995</v>
      </c>
      <c r="D2034" s="92" t="s">
        <v>6325</v>
      </c>
      <c r="E2034" s="92" t="s">
        <v>117</v>
      </c>
      <c r="F2034" s="92" t="s">
        <v>8078</v>
      </c>
      <c r="G2034" s="92">
        <v>1</v>
      </c>
      <c r="H2034" s="104">
        <v>3500</v>
      </c>
      <c r="I2034" s="95">
        <v>0.02</v>
      </c>
      <c r="J2034" s="110">
        <f t="shared" si="33"/>
        <v>3430</v>
      </c>
    </row>
    <row r="2035" spans="1:10" ht="15.75" x14ac:dyDescent="0.25">
      <c r="A2035" s="92">
        <v>2031</v>
      </c>
      <c r="B2035" s="92" t="s">
        <v>1324</v>
      </c>
      <c r="C2035" s="92">
        <v>721996</v>
      </c>
      <c r="D2035" s="92" t="s">
        <v>6326</v>
      </c>
      <c r="E2035" s="92" t="s">
        <v>117</v>
      </c>
      <c r="F2035" s="92" t="s">
        <v>8078</v>
      </c>
      <c r="G2035" s="92">
        <v>1</v>
      </c>
      <c r="H2035" s="104">
        <v>11250</v>
      </c>
      <c r="I2035" s="95">
        <v>0.02</v>
      </c>
      <c r="J2035" s="110">
        <f t="shared" si="33"/>
        <v>11025</v>
      </c>
    </row>
    <row r="2036" spans="1:10" ht="31.5" x14ac:dyDescent="0.25">
      <c r="A2036" s="92">
        <v>2032</v>
      </c>
      <c r="B2036" s="92" t="s">
        <v>1324</v>
      </c>
      <c r="C2036" s="92">
        <v>721997</v>
      </c>
      <c r="D2036" s="92" t="s">
        <v>6327</v>
      </c>
      <c r="E2036" s="92" t="s">
        <v>117</v>
      </c>
      <c r="F2036" s="92" t="s">
        <v>8078</v>
      </c>
      <c r="G2036" s="92">
        <v>1</v>
      </c>
      <c r="H2036" s="104">
        <v>4500</v>
      </c>
      <c r="I2036" s="95">
        <v>0.02</v>
      </c>
      <c r="J2036" s="110">
        <f t="shared" si="33"/>
        <v>4410</v>
      </c>
    </row>
    <row r="2037" spans="1:10" ht="15.75" x14ac:dyDescent="0.25">
      <c r="A2037" s="92">
        <v>2033</v>
      </c>
      <c r="B2037" s="92" t="s">
        <v>1324</v>
      </c>
      <c r="C2037" s="92">
        <v>721994</v>
      </c>
      <c r="D2037" s="92" t="s">
        <v>6323</v>
      </c>
      <c r="E2037" s="92" t="s">
        <v>117</v>
      </c>
      <c r="F2037" s="92" t="s">
        <v>8078</v>
      </c>
      <c r="G2037" s="92">
        <v>1</v>
      </c>
      <c r="H2037" s="104">
        <v>5000</v>
      </c>
      <c r="I2037" s="95">
        <v>0.02</v>
      </c>
      <c r="J2037" s="110">
        <f t="shared" si="33"/>
        <v>4900</v>
      </c>
    </row>
    <row r="2038" spans="1:10" ht="31.5" x14ac:dyDescent="0.25">
      <c r="A2038" s="92">
        <v>2034</v>
      </c>
      <c r="B2038" s="92" t="s">
        <v>1324</v>
      </c>
      <c r="C2038" s="92">
        <v>721995</v>
      </c>
      <c r="D2038" s="92" t="s">
        <v>6325</v>
      </c>
      <c r="E2038" s="92" t="s">
        <v>117</v>
      </c>
      <c r="F2038" s="92" t="s">
        <v>8078</v>
      </c>
      <c r="G2038" s="92">
        <v>1</v>
      </c>
      <c r="H2038" s="104">
        <v>3500</v>
      </c>
      <c r="I2038" s="95">
        <v>0.02</v>
      </c>
      <c r="J2038" s="110">
        <f t="shared" si="33"/>
        <v>3430</v>
      </c>
    </row>
    <row r="2039" spans="1:10" ht="15.75" x14ac:dyDescent="0.25">
      <c r="A2039" s="92">
        <v>2035</v>
      </c>
      <c r="B2039" s="92" t="s">
        <v>1324</v>
      </c>
      <c r="C2039" s="92">
        <v>721996</v>
      </c>
      <c r="D2039" s="92" t="s">
        <v>6326</v>
      </c>
      <c r="E2039" s="92" t="s">
        <v>117</v>
      </c>
      <c r="F2039" s="92" t="s">
        <v>8078</v>
      </c>
      <c r="G2039" s="92">
        <v>1</v>
      </c>
      <c r="H2039" s="104">
        <v>11250</v>
      </c>
      <c r="I2039" s="95">
        <v>0.02</v>
      </c>
      <c r="J2039" s="110">
        <f t="shared" si="33"/>
        <v>11025</v>
      </c>
    </row>
    <row r="2040" spans="1:10" ht="31.5" x14ac:dyDescent="0.25">
      <c r="A2040" s="92">
        <v>2036</v>
      </c>
      <c r="B2040" s="92" t="s">
        <v>1324</v>
      </c>
      <c r="C2040" s="92">
        <v>721997</v>
      </c>
      <c r="D2040" s="92" t="s">
        <v>6327</v>
      </c>
      <c r="E2040" s="92" t="s">
        <v>117</v>
      </c>
      <c r="F2040" s="92" t="s">
        <v>8078</v>
      </c>
      <c r="G2040" s="92">
        <v>1</v>
      </c>
      <c r="H2040" s="104">
        <v>4500</v>
      </c>
      <c r="I2040" s="95">
        <v>0.02</v>
      </c>
      <c r="J2040" s="110">
        <f t="shared" si="33"/>
        <v>4410</v>
      </c>
    </row>
    <row r="2041" spans="1:10" ht="31.5" x14ac:dyDescent="0.25">
      <c r="A2041" s="92">
        <v>2037</v>
      </c>
      <c r="B2041" s="92" t="s">
        <v>1324</v>
      </c>
      <c r="C2041" s="92" t="s">
        <v>6328</v>
      </c>
      <c r="D2041" s="92" t="s">
        <v>6329</v>
      </c>
      <c r="E2041" s="92" t="s">
        <v>117</v>
      </c>
      <c r="F2041" s="92" t="s">
        <v>8080</v>
      </c>
      <c r="G2041" s="92">
        <v>1</v>
      </c>
      <c r="H2041" s="104">
        <v>157.5</v>
      </c>
      <c r="I2041" s="95">
        <v>0.15</v>
      </c>
      <c r="J2041" s="110">
        <f t="shared" si="33"/>
        <v>133.875</v>
      </c>
    </row>
    <row r="2042" spans="1:10" ht="31.5" x14ac:dyDescent="0.25">
      <c r="A2042" s="92">
        <v>2038</v>
      </c>
      <c r="B2042" s="92" t="s">
        <v>1324</v>
      </c>
      <c r="C2042" s="92" t="s">
        <v>6330</v>
      </c>
      <c r="D2042" s="92" t="s">
        <v>6331</v>
      </c>
      <c r="E2042" s="92" t="s">
        <v>117</v>
      </c>
      <c r="F2042" s="92" t="s">
        <v>8080</v>
      </c>
      <c r="G2042" s="92">
        <v>1</v>
      </c>
      <c r="H2042" s="104">
        <v>157.5</v>
      </c>
      <c r="I2042" s="95">
        <v>0.15</v>
      </c>
      <c r="J2042" s="110">
        <f t="shared" si="33"/>
        <v>133.875</v>
      </c>
    </row>
    <row r="2043" spans="1:10" ht="31.5" x14ac:dyDescent="0.25">
      <c r="A2043" s="92">
        <v>2039</v>
      </c>
      <c r="B2043" s="92" t="s">
        <v>1324</v>
      </c>
      <c r="C2043" s="92" t="s">
        <v>6332</v>
      </c>
      <c r="D2043" s="92" t="s">
        <v>6333</v>
      </c>
      <c r="E2043" s="92" t="s">
        <v>117</v>
      </c>
      <c r="F2043" s="92" t="s">
        <v>8080</v>
      </c>
      <c r="G2043" s="92">
        <v>1</v>
      </c>
      <c r="H2043" s="104">
        <v>208</v>
      </c>
      <c r="I2043" s="95">
        <v>0.15</v>
      </c>
      <c r="J2043" s="110">
        <f t="shared" si="33"/>
        <v>176.79999999999998</v>
      </c>
    </row>
    <row r="2044" spans="1:10" ht="31.5" x14ac:dyDescent="0.25">
      <c r="A2044" s="92">
        <v>2040</v>
      </c>
      <c r="B2044" s="92" t="s">
        <v>1324</v>
      </c>
      <c r="C2044" s="92" t="s">
        <v>6334</v>
      </c>
      <c r="D2044" s="92" t="s">
        <v>6335</v>
      </c>
      <c r="E2044" s="92" t="s">
        <v>117</v>
      </c>
      <c r="F2044" s="92" t="s">
        <v>8080</v>
      </c>
      <c r="G2044" s="92">
        <v>1</v>
      </c>
      <c r="H2044" s="104">
        <v>208</v>
      </c>
      <c r="I2044" s="95">
        <v>0.15</v>
      </c>
      <c r="J2044" s="110">
        <f t="shared" si="33"/>
        <v>176.79999999999998</v>
      </c>
    </row>
    <row r="2045" spans="1:10" ht="31.5" x14ac:dyDescent="0.25">
      <c r="A2045" s="92">
        <v>2041</v>
      </c>
      <c r="B2045" s="92" t="s">
        <v>1324</v>
      </c>
      <c r="C2045" s="92" t="s">
        <v>6328</v>
      </c>
      <c r="D2045" s="92" t="s">
        <v>6336</v>
      </c>
      <c r="E2045" s="92" t="s">
        <v>117</v>
      </c>
      <c r="F2045" s="92" t="s">
        <v>8080</v>
      </c>
      <c r="G2045" s="92">
        <v>1</v>
      </c>
      <c r="H2045" s="104">
        <v>185.5</v>
      </c>
      <c r="I2045" s="95">
        <v>0.15</v>
      </c>
      <c r="J2045" s="110">
        <f t="shared" si="33"/>
        <v>157.67499999999998</v>
      </c>
    </row>
    <row r="2046" spans="1:10" ht="31.5" x14ac:dyDescent="0.25">
      <c r="A2046" s="92">
        <v>2042</v>
      </c>
      <c r="B2046" s="92" t="s">
        <v>1324</v>
      </c>
      <c r="C2046" s="92" t="s">
        <v>6330</v>
      </c>
      <c r="D2046" s="92" t="s">
        <v>6337</v>
      </c>
      <c r="E2046" s="92" t="s">
        <v>117</v>
      </c>
      <c r="F2046" s="92" t="s">
        <v>8080</v>
      </c>
      <c r="G2046" s="92">
        <v>1</v>
      </c>
      <c r="H2046" s="104">
        <v>185.5</v>
      </c>
      <c r="I2046" s="95">
        <v>0.15</v>
      </c>
      <c r="J2046" s="110">
        <f t="shared" si="33"/>
        <v>157.67499999999998</v>
      </c>
    </row>
    <row r="2047" spans="1:10" ht="31.5" x14ac:dyDescent="0.25">
      <c r="A2047" s="92">
        <v>2043</v>
      </c>
      <c r="B2047" s="92" t="s">
        <v>1324</v>
      </c>
      <c r="C2047" s="92" t="s">
        <v>6338</v>
      </c>
      <c r="D2047" s="92" t="s">
        <v>6339</v>
      </c>
      <c r="E2047" s="92" t="s">
        <v>117</v>
      </c>
      <c r="F2047" s="92" t="s">
        <v>8080</v>
      </c>
      <c r="G2047" s="92">
        <v>1</v>
      </c>
      <c r="H2047" s="104">
        <v>185.5</v>
      </c>
      <c r="I2047" s="95">
        <v>0.15</v>
      </c>
      <c r="J2047" s="110">
        <f t="shared" si="33"/>
        <v>157.67499999999998</v>
      </c>
    </row>
    <row r="2048" spans="1:10" ht="31.5" x14ac:dyDescent="0.25">
      <c r="A2048" s="92">
        <v>2044</v>
      </c>
      <c r="B2048" s="92" t="s">
        <v>1324</v>
      </c>
      <c r="C2048" s="92" t="s">
        <v>6340</v>
      </c>
      <c r="D2048" s="92" t="s">
        <v>6341</v>
      </c>
      <c r="E2048" s="92" t="s">
        <v>117</v>
      </c>
      <c r="F2048" s="92" t="s">
        <v>8080</v>
      </c>
      <c r="G2048" s="92">
        <v>1</v>
      </c>
      <c r="H2048" s="104">
        <v>159</v>
      </c>
      <c r="I2048" s="95">
        <v>0.15</v>
      </c>
      <c r="J2048" s="110">
        <f t="shared" si="33"/>
        <v>135.15</v>
      </c>
    </row>
    <row r="2049" spans="1:10" ht="31.5" x14ac:dyDescent="0.25">
      <c r="A2049" s="92">
        <v>2045</v>
      </c>
      <c r="B2049" s="92" t="s">
        <v>1324</v>
      </c>
      <c r="C2049" s="92" t="s">
        <v>6342</v>
      </c>
      <c r="D2049" s="92" t="s">
        <v>6343</v>
      </c>
      <c r="E2049" s="92" t="s">
        <v>117</v>
      </c>
      <c r="F2049" s="92" t="s">
        <v>8080</v>
      </c>
      <c r="G2049" s="92">
        <v>1</v>
      </c>
      <c r="H2049" s="104">
        <v>159</v>
      </c>
      <c r="I2049" s="95">
        <v>0.15</v>
      </c>
      <c r="J2049" s="110">
        <f t="shared" si="33"/>
        <v>135.15</v>
      </c>
    </row>
    <row r="2050" spans="1:10" ht="31.5" x14ac:dyDescent="0.25">
      <c r="A2050" s="92">
        <v>2046</v>
      </c>
      <c r="B2050" s="92" t="s">
        <v>1324</v>
      </c>
      <c r="C2050" s="92" t="s">
        <v>6344</v>
      </c>
      <c r="D2050" s="92" t="s">
        <v>6345</v>
      </c>
      <c r="E2050" s="92" t="s">
        <v>117</v>
      </c>
      <c r="F2050" s="92" t="s">
        <v>8080</v>
      </c>
      <c r="G2050" s="92">
        <v>1</v>
      </c>
      <c r="H2050" s="104">
        <v>159</v>
      </c>
      <c r="I2050" s="95">
        <v>0.15</v>
      </c>
      <c r="J2050" s="110">
        <f t="shared" si="33"/>
        <v>135.15</v>
      </c>
    </row>
    <row r="2051" spans="1:10" ht="31.5" x14ac:dyDescent="0.25">
      <c r="A2051" s="92">
        <v>2047</v>
      </c>
      <c r="B2051" s="92" t="s">
        <v>1324</v>
      </c>
      <c r="C2051" s="92" t="s">
        <v>6332</v>
      </c>
      <c r="D2051" s="92" t="s">
        <v>6346</v>
      </c>
      <c r="E2051" s="92" t="s">
        <v>117</v>
      </c>
      <c r="F2051" s="92" t="s">
        <v>8080</v>
      </c>
      <c r="G2051" s="92">
        <v>1</v>
      </c>
      <c r="H2051" s="104">
        <v>231.88</v>
      </c>
      <c r="I2051" s="95">
        <v>0.15</v>
      </c>
      <c r="J2051" s="110">
        <f t="shared" si="33"/>
        <v>197.09799999999998</v>
      </c>
    </row>
    <row r="2052" spans="1:10" ht="31.5" x14ac:dyDescent="0.25">
      <c r="A2052" s="92">
        <v>2048</v>
      </c>
      <c r="B2052" s="92" t="s">
        <v>1324</v>
      </c>
      <c r="C2052" s="92" t="s">
        <v>6334</v>
      </c>
      <c r="D2052" s="92" t="s">
        <v>6347</v>
      </c>
      <c r="E2052" s="92" t="s">
        <v>117</v>
      </c>
      <c r="F2052" s="92" t="s">
        <v>8080</v>
      </c>
      <c r="G2052" s="92">
        <v>1</v>
      </c>
      <c r="H2052" s="104">
        <v>231.88</v>
      </c>
      <c r="I2052" s="95">
        <v>0.15</v>
      </c>
      <c r="J2052" s="110">
        <f t="shared" ref="J2052:J2064" si="34">H2052*(1-I2052)</f>
        <v>197.09799999999998</v>
      </c>
    </row>
    <row r="2053" spans="1:10" ht="31.5" x14ac:dyDescent="0.25">
      <c r="A2053" s="92">
        <v>2049</v>
      </c>
      <c r="B2053" s="92" t="s">
        <v>1324</v>
      </c>
      <c r="C2053" s="92" t="s">
        <v>6348</v>
      </c>
      <c r="D2053" s="92" t="s">
        <v>6349</v>
      </c>
      <c r="E2053" s="92" t="s">
        <v>117</v>
      </c>
      <c r="F2053" s="92" t="s">
        <v>8080</v>
      </c>
      <c r="G2053" s="92">
        <v>1</v>
      </c>
      <c r="H2053" s="104">
        <v>231.88</v>
      </c>
      <c r="I2053" s="95">
        <v>0.15</v>
      </c>
      <c r="J2053" s="110">
        <f t="shared" si="34"/>
        <v>197.09799999999998</v>
      </c>
    </row>
    <row r="2054" spans="1:10" ht="31.5" x14ac:dyDescent="0.25">
      <c r="A2054" s="92">
        <v>2050</v>
      </c>
      <c r="B2054" s="92" t="s">
        <v>1324</v>
      </c>
      <c r="C2054" s="92" t="s">
        <v>6350</v>
      </c>
      <c r="D2054" s="92" t="s">
        <v>6351</v>
      </c>
      <c r="E2054" s="92" t="s">
        <v>117</v>
      </c>
      <c r="F2054" s="92" t="s">
        <v>8080</v>
      </c>
      <c r="G2054" s="92">
        <v>1</v>
      </c>
      <c r="H2054" s="104">
        <v>198.75</v>
      </c>
      <c r="I2054" s="95">
        <v>0.15</v>
      </c>
      <c r="J2054" s="110">
        <f t="shared" si="34"/>
        <v>168.9375</v>
      </c>
    </row>
    <row r="2055" spans="1:10" ht="31.5" x14ac:dyDescent="0.25">
      <c r="A2055" s="92">
        <v>2051</v>
      </c>
      <c r="B2055" s="92" t="s">
        <v>1324</v>
      </c>
      <c r="C2055" s="92" t="s">
        <v>6352</v>
      </c>
      <c r="D2055" s="92" t="s">
        <v>6353</v>
      </c>
      <c r="E2055" s="92" t="s">
        <v>117</v>
      </c>
      <c r="F2055" s="92" t="s">
        <v>8080</v>
      </c>
      <c r="G2055" s="92">
        <v>1</v>
      </c>
      <c r="H2055" s="104">
        <v>198.75</v>
      </c>
      <c r="I2055" s="95">
        <v>0.15</v>
      </c>
      <c r="J2055" s="110">
        <f t="shared" si="34"/>
        <v>168.9375</v>
      </c>
    </row>
    <row r="2056" spans="1:10" ht="31.5" x14ac:dyDescent="0.25">
      <c r="A2056" s="92">
        <v>2052</v>
      </c>
      <c r="B2056" s="92" t="s">
        <v>1324</v>
      </c>
      <c r="C2056" s="92" t="s">
        <v>6354</v>
      </c>
      <c r="D2056" s="92" t="s">
        <v>6355</v>
      </c>
      <c r="E2056" s="92" t="s">
        <v>117</v>
      </c>
      <c r="F2056" s="92" t="s">
        <v>8080</v>
      </c>
      <c r="G2056" s="92">
        <v>1</v>
      </c>
      <c r="H2056" s="104">
        <v>198.75</v>
      </c>
      <c r="I2056" s="95">
        <v>0.15</v>
      </c>
      <c r="J2056" s="110">
        <f t="shared" si="34"/>
        <v>168.9375</v>
      </c>
    </row>
    <row r="2057" spans="1:10" ht="31.5" x14ac:dyDescent="0.25">
      <c r="A2057" s="92">
        <v>2053</v>
      </c>
      <c r="B2057" s="92" t="s">
        <v>1324</v>
      </c>
      <c r="C2057" s="91" t="s">
        <v>6356</v>
      </c>
      <c r="D2057" s="92" t="s">
        <v>6357</v>
      </c>
      <c r="E2057" s="92" t="s">
        <v>117</v>
      </c>
      <c r="F2057" s="92" t="s">
        <v>8080</v>
      </c>
      <c r="G2057" s="92">
        <v>1</v>
      </c>
      <c r="H2057" s="104">
        <v>268.31</v>
      </c>
      <c r="I2057" s="95">
        <v>0.15</v>
      </c>
      <c r="J2057" s="110">
        <f t="shared" si="34"/>
        <v>228.0635</v>
      </c>
    </row>
    <row r="2058" spans="1:10" ht="31.5" x14ac:dyDescent="0.25">
      <c r="A2058" s="92">
        <v>2054</v>
      </c>
      <c r="B2058" s="92" t="s">
        <v>1324</v>
      </c>
      <c r="C2058" s="92" t="s">
        <v>6358</v>
      </c>
      <c r="D2058" s="92" t="s">
        <v>6359</v>
      </c>
      <c r="E2058" s="92" t="s">
        <v>117</v>
      </c>
      <c r="F2058" s="92" t="s">
        <v>8080</v>
      </c>
      <c r="G2058" s="92">
        <v>1</v>
      </c>
      <c r="H2058" s="104">
        <v>268.31</v>
      </c>
      <c r="I2058" s="95">
        <v>0.15</v>
      </c>
      <c r="J2058" s="110">
        <f t="shared" si="34"/>
        <v>228.0635</v>
      </c>
    </row>
    <row r="2059" spans="1:10" ht="31.5" x14ac:dyDescent="0.25">
      <c r="A2059" s="92">
        <v>2055</v>
      </c>
      <c r="B2059" s="92" t="s">
        <v>1324</v>
      </c>
      <c r="C2059" s="92" t="s">
        <v>6350</v>
      </c>
      <c r="D2059" s="92" t="s">
        <v>6360</v>
      </c>
      <c r="E2059" s="92" t="s">
        <v>117</v>
      </c>
      <c r="F2059" s="92" t="s">
        <v>8080</v>
      </c>
      <c r="G2059" s="92">
        <v>1</v>
      </c>
      <c r="H2059" s="104">
        <v>198.75</v>
      </c>
      <c r="I2059" s="95">
        <v>0.15</v>
      </c>
      <c r="J2059" s="110">
        <f t="shared" si="34"/>
        <v>168.9375</v>
      </c>
    </row>
    <row r="2060" spans="1:10" ht="31.5" x14ac:dyDescent="0.25">
      <c r="A2060" s="92">
        <v>2056</v>
      </c>
      <c r="B2060" s="92" t="s">
        <v>1324</v>
      </c>
      <c r="C2060" s="92" t="s">
        <v>6352</v>
      </c>
      <c r="D2060" s="92" t="s">
        <v>6361</v>
      </c>
      <c r="E2060" s="92" t="s">
        <v>117</v>
      </c>
      <c r="F2060" s="92" t="s">
        <v>8080</v>
      </c>
      <c r="G2060" s="92">
        <v>1</v>
      </c>
      <c r="H2060" s="104">
        <v>198.75</v>
      </c>
      <c r="I2060" s="95">
        <v>0.15</v>
      </c>
      <c r="J2060" s="110">
        <f t="shared" si="34"/>
        <v>168.9375</v>
      </c>
    </row>
    <row r="2061" spans="1:10" ht="31.5" x14ac:dyDescent="0.25">
      <c r="A2061" s="92">
        <v>2057</v>
      </c>
      <c r="B2061" s="92" t="s">
        <v>1324</v>
      </c>
      <c r="C2061" s="92" t="s">
        <v>6354</v>
      </c>
      <c r="D2061" s="92" t="s">
        <v>6362</v>
      </c>
      <c r="E2061" s="92" t="s">
        <v>117</v>
      </c>
      <c r="F2061" s="92" t="s">
        <v>8080</v>
      </c>
      <c r="G2061" s="92">
        <v>1</v>
      </c>
      <c r="H2061" s="104">
        <v>198.75</v>
      </c>
      <c r="I2061" s="95">
        <v>0.15</v>
      </c>
      <c r="J2061" s="110">
        <f t="shared" si="34"/>
        <v>168.9375</v>
      </c>
    </row>
    <row r="2062" spans="1:10" ht="31.5" x14ac:dyDescent="0.25">
      <c r="A2062" s="92">
        <v>2058</v>
      </c>
      <c r="B2062" s="92" t="s">
        <v>1324</v>
      </c>
      <c r="C2062" s="92" t="s">
        <v>6356</v>
      </c>
      <c r="D2062" s="92" t="s">
        <v>6363</v>
      </c>
      <c r="E2062" s="92" t="s">
        <v>117</v>
      </c>
      <c r="F2062" s="92" t="s">
        <v>8080</v>
      </c>
      <c r="G2062" s="92">
        <v>1</v>
      </c>
      <c r="H2062" s="104">
        <v>268.31</v>
      </c>
      <c r="I2062" s="95">
        <v>0.15</v>
      </c>
      <c r="J2062" s="110">
        <f t="shared" si="34"/>
        <v>228.0635</v>
      </c>
    </row>
    <row r="2063" spans="1:10" ht="31.5" x14ac:dyDescent="0.25">
      <c r="A2063" s="92">
        <v>2059</v>
      </c>
      <c r="B2063" s="92" t="s">
        <v>1324</v>
      </c>
      <c r="C2063" s="92" t="s">
        <v>6358</v>
      </c>
      <c r="D2063" s="92" t="s">
        <v>6364</v>
      </c>
      <c r="E2063" s="92" t="s">
        <v>117</v>
      </c>
      <c r="F2063" s="92" t="s">
        <v>8080</v>
      </c>
      <c r="G2063" s="92">
        <v>1</v>
      </c>
      <c r="H2063" s="104">
        <v>268.31</v>
      </c>
      <c r="I2063" s="95">
        <v>0.15</v>
      </c>
      <c r="J2063" s="110">
        <f t="shared" si="34"/>
        <v>228.0635</v>
      </c>
    </row>
    <row r="2064" spans="1:10" ht="31.5" x14ac:dyDescent="0.25">
      <c r="A2064" s="92">
        <v>2060</v>
      </c>
      <c r="B2064" s="92" t="s">
        <v>1324</v>
      </c>
      <c r="C2064" s="92" t="s">
        <v>6365</v>
      </c>
      <c r="D2064" s="92" t="s">
        <v>6366</v>
      </c>
      <c r="E2064" s="92" t="s">
        <v>117</v>
      </c>
      <c r="F2064" s="92" t="s">
        <v>8080</v>
      </c>
      <c r="G2064" s="92">
        <v>1</v>
      </c>
      <c r="H2064" s="104">
        <v>211.2</v>
      </c>
      <c r="I2064" s="95">
        <v>0.15</v>
      </c>
      <c r="J2064" s="110">
        <f t="shared" si="34"/>
        <v>179.51999999999998</v>
      </c>
    </row>
    <row r="2065" spans="1:10" ht="15.75" x14ac:dyDescent="0.25">
      <c r="A2065" s="92">
        <v>2061</v>
      </c>
      <c r="B2065" s="92" t="s">
        <v>1324</v>
      </c>
      <c r="C2065" s="92" t="s">
        <v>6367</v>
      </c>
      <c r="D2065" s="92" t="s">
        <v>6368</v>
      </c>
      <c r="E2065" s="92" t="s">
        <v>117</v>
      </c>
      <c r="F2065" s="92" t="s">
        <v>8080</v>
      </c>
      <c r="G2065" s="92">
        <v>1</v>
      </c>
      <c r="H2065" s="104">
        <v>277.2</v>
      </c>
      <c r="I2065" s="95">
        <v>0.15</v>
      </c>
      <c r="J2065" s="110">
        <f t="shared" ref="J2065:J2082" si="35">H2065*(1-I2065)</f>
        <v>235.61999999999998</v>
      </c>
    </row>
    <row r="2066" spans="1:10" ht="15.75" x14ac:dyDescent="0.25">
      <c r="A2066" s="92">
        <v>2062</v>
      </c>
      <c r="B2066" s="92" t="s">
        <v>1324</v>
      </c>
      <c r="C2066" s="92">
        <v>721992</v>
      </c>
      <c r="D2066" s="92" t="s">
        <v>6323</v>
      </c>
      <c r="E2066" s="92" t="s">
        <v>117</v>
      </c>
      <c r="F2066" s="92" t="s">
        <v>8078</v>
      </c>
      <c r="G2066" s="92">
        <v>1</v>
      </c>
      <c r="H2066" s="104">
        <v>3176.25</v>
      </c>
      <c r="I2066" s="95">
        <v>0.02</v>
      </c>
      <c r="J2066" s="110">
        <f t="shared" si="35"/>
        <v>3112.7249999999999</v>
      </c>
    </row>
    <row r="2067" spans="1:10" ht="31.5" x14ac:dyDescent="0.25">
      <c r="A2067" s="92">
        <v>2063</v>
      </c>
      <c r="B2067" s="92" t="s">
        <v>1324</v>
      </c>
      <c r="C2067" s="92">
        <v>721993</v>
      </c>
      <c r="D2067" s="92" t="s">
        <v>6324</v>
      </c>
      <c r="E2067" s="92" t="s">
        <v>117</v>
      </c>
      <c r="F2067" s="92" t="s">
        <v>8078</v>
      </c>
      <c r="G2067" s="92">
        <v>1</v>
      </c>
      <c r="H2067" s="104">
        <v>1732.5</v>
      </c>
      <c r="I2067" s="95">
        <v>0.02</v>
      </c>
      <c r="J2067" s="110">
        <f t="shared" si="35"/>
        <v>1697.85</v>
      </c>
    </row>
    <row r="2068" spans="1:10" ht="15.75" x14ac:dyDescent="0.25">
      <c r="A2068" s="92">
        <v>2064</v>
      </c>
      <c r="B2068" s="92" t="s">
        <v>1324</v>
      </c>
      <c r="C2068" s="92">
        <v>721994</v>
      </c>
      <c r="D2068" s="92" t="s">
        <v>6323</v>
      </c>
      <c r="E2068" s="92" t="s">
        <v>117</v>
      </c>
      <c r="F2068" s="92" t="s">
        <v>8078</v>
      </c>
      <c r="G2068" s="92">
        <v>1</v>
      </c>
      <c r="H2068" s="104">
        <v>5775</v>
      </c>
      <c r="I2068" s="95">
        <v>0.02</v>
      </c>
      <c r="J2068" s="110">
        <f t="shared" si="35"/>
        <v>5659.5</v>
      </c>
    </row>
    <row r="2069" spans="1:10" ht="31.5" x14ac:dyDescent="0.25">
      <c r="A2069" s="92">
        <v>2065</v>
      </c>
      <c r="B2069" s="92" t="s">
        <v>1324</v>
      </c>
      <c r="C2069" s="92">
        <v>721995</v>
      </c>
      <c r="D2069" s="92" t="s">
        <v>6325</v>
      </c>
      <c r="E2069" s="92" t="s">
        <v>117</v>
      </c>
      <c r="F2069" s="92" t="s">
        <v>8078</v>
      </c>
      <c r="G2069" s="92">
        <v>1</v>
      </c>
      <c r="H2069" s="104">
        <v>4042.5</v>
      </c>
      <c r="I2069" s="95">
        <v>0.02</v>
      </c>
      <c r="J2069" s="110">
        <f t="shared" si="35"/>
        <v>3961.65</v>
      </c>
    </row>
    <row r="2070" spans="1:10" ht="15.75" x14ac:dyDescent="0.25">
      <c r="A2070" s="92">
        <v>2066</v>
      </c>
      <c r="B2070" s="92" t="s">
        <v>1324</v>
      </c>
      <c r="C2070" s="92">
        <v>721996</v>
      </c>
      <c r="D2070" s="92" t="s">
        <v>6326</v>
      </c>
      <c r="E2070" s="92" t="s">
        <v>117</v>
      </c>
      <c r="F2070" s="92" t="s">
        <v>8078</v>
      </c>
      <c r="G2070" s="92">
        <v>1</v>
      </c>
      <c r="H2070" s="104">
        <v>12993.75</v>
      </c>
      <c r="I2070" s="95">
        <v>0.02</v>
      </c>
      <c r="J2070" s="110">
        <f t="shared" si="35"/>
        <v>12733.875</v>
      </c>
    </row>
    <row r="2071" spans="1:10" ht="31.5" x14ac:dyDescent="0.25">
      <c r="A2071" s="92">
        <v>2067</v>
      </c>
      <c r="B2071" s="92" t="s">
        <v>1324</v>
      </c>
      <c r="C2071" s="92">
        <v>721997</v>
      </c>
      <c r="D2071" s="92" t="s">
        <v>6327</v>
      </c>
      <c r="E2071" s="92" t="s">
        <v>117</v>
      </c>
      <c r="F2071" s="92" t="s">
        <v>8078</v>
      </c>
      <c r="G2071" s="92">
        <v>1</v>
      </c>
      <c r="H2071" s="104">
        <v>5197.5</v>
      </c>
      <c r="I2071" s="95">
        <v>0.02</v>
      </c>
      <c r="J2071" s="110">
        <f t="shared" si="35"/>
        <v>5093.55</v>
      </c>
    </row>
    <row r="2072" spans="1:10" ht="15.75" x14ac:dyDescent="0.25">
      <c r="A2072" s="92">
        <v>2068</v>
      </c>
      <c r="B2072" s="92" t="s">
        <v>1324</v>
      </c>
      <c r="C2072" s="92">
        <v>721994</v>
      </c>
      <c r="D2072" s="92" t="s">
        <v>6323</v>
      </c>
      <c r="E2072" s="92" t="s">
        <v>117</v>
      </c>
      <c r="F2072" s="92" t="s">
        <v>8078</v>
      </c>
      <c r="G2072" s="92">
        <v>1</v>
      </c>
      <c r="H2072" s="104">
        <v>5775</v>
      </c>
      <c r="I2072" s="95">
        <v>0.02</v>
      </c>
      <c r="J2072" s="110">
        <f t="shared" si="35"/>
        <v>5659.5</v>
      </c>
    </row>
    <row r="2073" spans="1:10" ht="31.5" x14ac:dyDescent="0.25">
      <c r="A2073" s="92">
        <v>2069</v>
      </c>
      <c r="B2073" s="92" t="s">
        <v>1324</v>
      </c>
      <c r="C2073" s="92">
        <v>721995</v>
      </c>
      <c r="D2073" s="92" t="s">
        <v>6325</v>
      </c>
      <c r="E2073" s="92" t="s">
        <v>117</v>
      </c>
      <c r="F2073" s="92" t="s">
        <v>8078</v>
      </c>
      <c r="G2073" s="92">
        <v>1</v>
      </c>
      <c r="H2073" s="104">
        <v>4042.5</v>
      </c>
      <c r="I2073" s="95">
        <v>0.02</v>
      </c>
      <c r="J2073" s="110">
        <f t="shared" si="35"/>
        <v>3961.65</v>
      </c>
    </row>
    <row r="2074" spans="1:10" ht="15.75" x14ac:dyDescent="0.25">
      <c r="A2074" s="92">
        <v>2070</v>
      </c>
      <c r="B2074" s="92" t="s">
        <v>1324</v>
      </c>
      <c r="C2074" s="92">
        <v>721996</v>
      </c>
      <c r="D2074" s="92" t="s">
        <v>6326</v>
      </c>
      <c r="E2074" s="92" t="s">
        <v>117</v>
      </c>
      <c r="F2074" s="92" t="s">
        <v>8078</v>
      </c>
      <c r="G2074" s="92">
        <v>1</v>
      </c>
      <c r="H2074" s="104">
        <v>12993.75</v>
      </c>
      <c r="I2074" s="95">
        <v>0.02</v>
      </c>
      <c r="J2074" s="110">
        <f t="shared" si="35"/>
        <v>12733.875</v>
      </c>
    </row>
    <row r="2075" spans="1:10" ht="31.5" x14ac:dyDescent="0.25">
      <c r="A2075" s="92">
        <v>2071</v>
      </c>
      <c r="B2075" s="92" t="s">
        <v>1324</v>
      </c>
      <c r="C2075" s="92">
        <v>721997</v>
      </c>
      <c r="D2075" s="92" t="s">
        <v>6327</v>
      </c>
      <c r="E2075" s="92" t="s">
        <v>117</v>
      </c>
      <c r="F2075" s="92" t="s">
        <v>8078</v>
      </c>
      <c r="G2075" s="92">
        <v>1</v>
      </c>
      <c r="H2075" s="104">
        <v>5197.5</v>
      </c>
      <c r="I2075" s="95">
        <v>0.02</v>
      </c>
      <c r="J2075" s="110">
        <f t="shared" si="35"/>
        <v>5093.55</v>
      </c>
    </row>
    <row r="2076" spans="1:10" ht="31.5" x14ac:dyDescent="0.25">
      <c r="A2076" s="92">
        <v>2072</v>
      </c>
      <c r="B2076" s="92" t="s">
        <v>1324</v>
      </c>
      <c r="C2076" s="92" t="s">
        <v>6370</v>
      </c>
      <c r="D2076" s="92" t="s">
        <v>6371</v>
      </c>
      <c r="E2076" s="92" t="s">
        <v>117</v>
      </c>
      <c r="F2076" s="92" t="s">
        <v>8080</v>
      </c>
      <c r="G2076" s="92">
        <v>1</v>
      </c>
      <c r="H2076" s="104">
        <v>203.96</v>
      </c>
      <c r="I2076" s="95">
        <v>0.15</v>
      </c>
      <c r="J2076" s="110">
        <f t="shared" si="35"/>
        <v>173.36600000000001</v>
      </c>
    </row>
    <row r="2077" spans="1:10" ht="31.5" x14ac:dyDescent="0.25">
      <c r="A2077" s="92">
        <v>2073</v>
      </c>
      <c r="B2077" s="92" t="s">
        <v>1324</v>
      </c>
      <c r="C2077" s="92" t="s">
        <v>6372</v>
      </c>
      <c r="D2077" s="92" t="s">
        <v>6329</v>
      </c>
      <c r="E2077" s="92" t="s">
        <v>117</v>
      </c>
      <c r="F2077" s="92" t="s">
        <v>8080</v>
      </c>
      <c r="G2077" s="92">
        <v>1</v>
      </c>
      <c r="H2077" s="104">
        <v>173.09</v>
      </c>
      <c r="I2077" s="95">
        <v>0.15</v>
      </c>
      <c r="J2077" s="110">
        <f t="shared" si="35"/>
        <v>147.12649999999999</v>
      </c>
    </row>
    <row r="2078" spans="1:10" ht="31.5" x14ac:dyDescent="0.25">
      <c r="A2078" s="92">
        <v>2074</v>
      </c>
      <c r="B2078" s="92" t="s">
        <v>1324</v>
      </c>
      <c r="C2078" s="92" t="s">
        <v>6373</v>
      </c>
      <c r="D2078" s="92" t="s">
        <v>6331</v>
      </c>
      <c r="E2078" s="92" t="s">
        <v>117</v>
      </c>
      <c r="F2078" s="92" t="s">
        <v>8080</v>
      </c>
      <c r="G2078" s="92">
        <v>1</v>
      </c>
      <c r="H2078" s="104">
        <v>173.09</v>
      </c>
      <c r="I2078" s="95">
        <v>0.15</v>
      </c>
      <c r="J2078" s="110">
        <f t="shared" si="35"/>
        <v>147.12649999999999</v>
      </c>
    </row>
    <row r="2079" spans="1:10" ht="31.5" x14ac:dyDescent="0.25">
      <c r="A2079" s="92">
        <v>2075</v>
      </c>
      <c r="B2079" s="92" t="s">
        <v>1324</v>
      </c>
      <c r="C2079" s="92" t="s">
        <v>6372</v>
      </c>
      <c r="D2079" s="92" t="s">
        <v>6333</v>
      </c>
      <c r="E2079" s="92" t="s">
        <v>117</v>
      </c>
      <c r="F2079" s="92" t="s">
        <v>8080</v>
      </c>
      <c r="G2079" s="92">
        <v>1</v>
      </c>
      <c r="H2079" s="104">
        <v>242.55</v>
      </c>
      <c r="I2079" s="95">
        <v>0.15</v>
      </c>
      <c r="J2079" s="110">
        <f t="shared" si="35"/>
        <v>206.16750000000002</v>
      </c>
    </row>
    <row r="2080" spans="1:10" ht="31.5" x14ac:dyDescent="0.25">
      <c r="A2080" s="92">
        <v>2076</v>
      </c>
      <c r="B2080" s="92" t="s">
        <v>1324</v>
      </c>
      <c r="C2080" s="92" t="s">
        <v>6373</v>
      </c>
      <c r="D2080" s="92" t="s">
        <v>6335</v>
      </c>
      <c r="E2080" s="92" t="s">
        <v>117</v>
      </c>
      <c r="F2080" s="92" t="s">
        <v>8080</v>
      </c>
      <c r="G2080" s="92">
        <v>1</v>
      </c>
      <c r="H2080" s="104">
        <v>242.55</v>
      </c>
      <c r="I2080" s="95">
        <v>0.15</v>
      </c>
      <c r="J2080" s="110">
        <f t="shared" si="35"/>
        <v>206.16750000000002</v>
      </c>
    </row>
    <row r="2081" spans="1:10" ht="31.5" x14ac:dyDescent="0.25">
      <c r="A2081" s="92">
        <v>2077</v>
      </c>
      <c r="B2081" s="92" t="s">
        <v>1324</v>
      </c>
      <c r="C2081" s="92" t="s">
        <v>6374</v>
      </c>
      <c r="D2081" s="92" t="s">
        <v>6336</v>
      </c>
      <c r="E2081" s="92" t="s">
        <v>117</v>
      </c>
      <c r="F2081" s="92" t="s">
        <v>8080</v>
      </c>
      <c r="G2081" s="92">
        <v>1</v>
      </c>
      <c r="H2081" s="104">
        <v>192.94</v>
      </c>
      <c r="I2081" s="95">
        <v>0.15</v>
      </c>
      <c r="J2081" s="110">
        <f t="shared" si="35"/>
        <v>163.999</v>
      </c>
    </row>
    <row r="2082" spans="1:10" ht="31.5" x14ac:dyDescent="0.25">
      <c r="A2082" s="92">
        <v>2078</v>
      </c>
      <c r="B2082" s="92" t="s">
        <v>1324</v>
      </c>
      <c r="C2082" s="92" t="s">
        <v>6375</v>
      </c>
      <c r="D2082" s="92" t="s">
        <v>6337</v>
      </c>
      <c r="E2082" s="92" t="s">
        <v>117</v>
      </c>
      <c r="F2082" s="92" t="s">
        <v>8080</v>
      </c>
      <c r="G2082" s="92">
        <v>1</v>
      </c>
      <c r="H2082" s="104">
        <v>192.94</v>
      </c>
      <c r="I2082" s="95">
        <v>0.15</v>
      </c>
      <c r="J2082" s="110">
        <f t="shared" si="35"/>
        <v>163.999</v>
      </c>
    </row>
    <row r="2083" spans="1:10" ht="31.5" x14ac:dyDescent="0.25">
      <c r="A2083" s="92">
        <v>2079</v>
      </c>
      <c r="B2083" s="92" t="s">
        <v>1324</v>
      </c>
      <c r="C2083" s="92" t="s">
        <v>6376</v>
      </c>
      <c r="D2083" s="92" t="s">
        <v>6339</v>
      </c>
      <c r="E2083" s="92" t="s">
        <v>117</v>
      </c>
      <c r="F2083" s="92" t="s">
        <v>8080</v>
      </c>
      <c r="G2083" s="92">
        <v>1</v>
      </c>
      <c r="H2083" s="104">
        <v>192.94</v>
      </c>
      <c r="I2083" s="95">
        <v>0.15</v>
      </c>
      <c r="J2083" s="110">
        <f t="shared" ref="J2083:J2098" si="36">H2083*(1-I2083)</f>
        <v>163.999</v>
      </c>
    </row>
    <row r="2084" spans="1:10" ht="31.5" x14ac:dyDescent="0.25">
      <c r="A2084" s="92">
        <v>2080</v>
      </c>
      <c r="B2084" s="92" t="s">
        <v>1324</v>
      </c>
      <c r="C2084" s="92" t="s">
        <v>6377</v>
      </c>
      <c r="D2084" s="92" t="s">
        <v>6341</v>
      </c>
      <c r="E2084" s="92" t="s">
        <v>117</v>
      </c>
      <c r="F2084" s="92" t="s">
        <v>8080</v>
      </c>
      <c r="G2084" s="92">
        <v>1</v>
      </c>
      <c r="H2084" s="104">
        <v>198.45</v>
      </c>
      <c r="I2084" s="95">
        <v>0.15</v>
      </c>
      <c r="J2084" s="110">
        <f t="shared" si="36"/>
        <v>168.68249999999998</v>
      </c>
    </row>
    <row r="2085" spans="1:10" ht="31.5" x14ac:dyDescent="0.25">
      <c r="A2085" s="92">
        <v>2081</v>
      </c>
      <c r="B2085" s="92" t="s">
        <v>1324</v>
      </c>
      <c r="C2085" s="92" t="s">
        <v>6378</v>
      </c>
      <c r="D2085" s="92" t="s">
        <v>6343</v>
      </c>
      <c r="E2085" s="92" t="s">
        <v>117</v>
      </c>
      <c r="F2085" s="92" t="s">
        <v>8080</v>
      </c>
      <c r="G2085" s="92">
        <v>1</v>
      </c>
      <c r="H2085" s="104">
        <v>198.45</v>
      </c>
      <c r="I2085" s="95">
        <v>0.15</v>
      </c>
      <c r="J2085" s="110">
        <f t="shared" si="36"/>
        <v>168.68249999999998</v>
      </c>
    </row>
    <row r="2086" spans="1:10" ht="31.5" x14ac:dyDescent="0.25">
      <c r="A2086" s="92">
        <v>2082</v>
      </c>
      <c r="B2086" s="92" t="s">
        <v>1324</v>
      </c>
      <c r="C2086" s="92" t="s">
        <v>6379</v>
      </c>
      <c r="D2086" s="92" t="s">
        <v>6345</v>
      </c>
      <c r="E2086" s="92" t="s">
        <v>117</v>
      </c>
      <c r="F2086" s="92" t="s">
        <v>8080</v>
      </c>
      <c r="G2086" s="92">
        <v>1</v>
      </c>
      <c r="H2086" s="104">
        <v>198.45</v>
      </c>
      <c r="I2086" s="95">
        <v>0.15</v>
      </c>
      <c r="J2086" s="110">
        <f t="shared" si="36"/>
        <v>168.68249999999998</v>
      </c>
    </row>
    <row r="2087" spans="1:10" ht="31.5" x14ac:dyDescent="0.25">
      <c r="A2087" s="92">
        <v>2083</v>
      </c>
      <c r="B2087" s="92" t="s">
        <v>1324</v>
      </c>
      <c r="C2087" s="92" t="s">
        <v>6380</v>
      </c>
      <c r="D2087" s="92" t="s">
        <v>6346</v>
      </c>
      <c r="E2087" s="92" t="s">
        <v>117</v>
      </c>
      <c r="F2087" s="92" t="s">
        <v>8080</v>
      </c>
      <c r="G2087" s="92">
        <v>1</v>
      </c>
      <c r="H2087" s="104">
        <v>270.11</v>
      </c>
      <c r="I2087" s="95">
        <v>0.15</v>
      </c>
      <c r="J2087" s="110">
        <f t="shared" si="36"/>
        <v>229.59350000000001</v>
      </c>
    </row>
    <row r="2088" spans="1:10" ht="31.5" x14ac:dyDescent="0.25">
      <c r="A2088" s="92">
        <v>2084</v>
      </c>
      <c r="B2088" s="92" t="s">
        <v>1324</v>
      </c>
      <c r="C2088" s="92" t="s">
        <v>6381</v>
      </c>
      <c r="D2088" s="92" t="s">
        <v>6347</v>
      </c>
      <c r="E2088" s="92" t="s">
        <v>117</v>
      </c>
      <c r="F2088" s="92" t="s">
        <v>8080</v>
      </c>
      <c r="G2088" s="92">
        <v>1</v>
      </c>
      <c r="H2088" s="104">
        <v>270.11</v>
      </c>
      <c r="I2088" s="95">
        <v>0.15</v>
      </c>
      <c r="J2088" s="110">
        <f t="shared" si="36"/>
        <v>229.59350000000001</v>
      </c>
    </row>
    <row r="2089" spans="1:10" ht="31.5" x14ac:dyDescent="0.25">
      <c r="A2089" s="92">
        <v>2085</v>
      </c>
      <c r="B2089" s="92" t="s">
        <v>1324</v>
      </c>
      <c r="C2089" s="92" t="s">
        <v>6382</v>
      </c>
      <c r="D2089" s="92" t="s">
        <v>6349</v>
      </c>
      <c r="E2089" s="92" t="s">
        <v>117</v>
      </c>
      <c r="F2089" s="92" t="s">
        <v>8080</v>
      </c>
      <c r="G2089" s="92">
        <v>1</v>
      </c>
      <c r="H2089" s="104">
        <v>270.11</v>
      </c>
      <c r="I2089" s="95">
        <v>0.15</v>
      </c>
      <c r="J2089" s="110">
        <f t="shared" si="36"/>
        <v>229.59350000000001</v>
      </c>
    </row>
    <row r="2090" spans="1:10" ht="31.5" x14ac:dyDescent="0.25">
      <c r="A2090" s="92">
        <v>2086</v>
      </c>
      <c r="B2090" s="92" t="s">
        <v>1324</v>
      </c>
      <c r="C2090" s="92" t="s">
        <v>6383</v>
      </c>
      <c r="D2090" s="92" t="s">
        <v>6351</v>
      </c>
      <c r="E2090" s="92" t="s">
        <v>117</v>
      </c>
      <c r="F2090" s="92" t="s">
        <v>8080</v>
      </c>
      <c r="G2090" s="92">
        <v>1</v>
      </c>
      <c r="H2090" s="104">
        <v>238.14</v>
      </c>
      <c r="I2090" s="95">
        <v>0.15</v>
      </c>
      <c r="J2090" s="110">
        <f t="shared" si="36"/>
        <v>202.41899999999998</v>
      </c>
    </row>
    <row r="2091" spans="1:10" ht="31.5" x14ac:dyDescent="0.25">
      <c r="A2091" s="92">
        <v>2087</v>
      </c>
      <c r="B2091" s="92" t="s">
        <v>1324</v>
      </c>
      <c r="C2091" s="92" t="s">
        <v>6384</v>
      </c>
      <c r="D2091" s="92" t="s">
        <v>6353</v>
      </c>
      <c r="E2091" s="92" t="s">
        <v>117</v>
      </c>
      <c r="F2091" s="92" t="s">
        <v>8080</v>
      </c>
      <c r="G2091" s="92">
        <v>1</v>
      </c>
      <c r="H2091" s="104">
        <v>238.14</v>
      </c>
      <c r="I2091" s="95">
        <v>0.15</v>
      </c>
      <c r="J2091" s="110">
        <f t="shared" si="36"/>
        <v>202.41899999999998</v>
      </c>
    </row>
    <row r="2092" spans="1:10" ht="31.5" x14ac:dyDescent="0.25">
      <c r="A2092" s="92">
        <v>2088</v>
      </c>
      <c r="B2092" s="92" t="s">
        <v>1324</v>
      </c>
      <c r="C2092" s="92" t="s">
        <v>6385</v>
      </c>
      <c r="D2092" s="92" t="s">
        <v>6355</v>
      </c>
      <c r="E2092" s="92" t="s">
        <v>117</v>
      </c>
      <c r="F2092" s="92" t="s">
        <v>8080</v>
      </c>
      <c r="G2092" s="92">
        <v>1</v>
      </c>
      <c r="H2092" s="104">
        <v>238.14</v>
      </c>
      <c r="I2092" s="95">
        <v>0.15</v>
      </c>
      <c r="J2092" s="110">
        <f t="shared" si="36"/>
        <v>202.41899999999998</v>
      </c>
    </row>
    <row r="2093" spans="1:10" ht="31.5" x14ac:dyDescent="0.25">
      <c r="A2093" s="92">
        <v>2089</v>
      </c>
      <c r="B2093" s="92" t="s">
        <v>1324</v>
      </c>
      <c r="C2093" s="92" t="s">
        <v>6386</v>
      </c>
      <c r="D2093" s="92" t="s">
        <v>6357</v>
      </c>
      <c r="E2093" s="92" t="s">
        <v>117</v>
      </c>
      <c r="F2093" s="92" t="s">
        <v>8080</v>
      </c>
      <c r="G2093" s="92">
        <v>1</v>
      </c>
      <c r="H2093" s="104">
        <v>281</v>
      </c>
      <c r="I2093" s="95">
        <v>0.15</v>
      </c>
      <c r="J2093" s="110">
        <f t="shared" si="36"/>
        <v>238.85</v>
      </c>
    </row>
    <row r="2094" spans="1:10" ht="31.5" x14ac:dyDescent="0.25">
      <c r="A2094" s="92">
        <v>2090</v>
      </c>
      <c r="B2094" s="92" t="s">
        <v>1324</v>
      </c>
      <c r="C2094" s="92" t="s">
        <v>6387</v>
      </c>
      <c r="D2094" s="92" t="s">
        <v>6359</v>
      </c>
      <c r="E2094" s="92" t="s">
        <v>117</v>
      </c>
      <c r="F2094" s="92" t="s">
        <v>8080</v>
      </c>
      <c r="G2094" s="92">
        <v>1</v>
      </c>
      <c r="H2094" s="104">
        <v>281</v>
      </c>
      <c r="I2094" s="95">
        <v>0.15</v>
      </c>
      <c r="J2094" s="110">
        <f t="shared" si="36"/>
        <v>238.85</v>
      </c>
    </row>
    <row r="2095" spans="1:10" ht="31.5" x14ac:dyDescent="0.25">
      <c r="A2095" s="92">
        <v>2091</v>
      </c>
      <c r="B2095" s="92" t="s">
        <v>1324</v>
      </c>
      <c r="C2095" s="92" t="s">
        <v>6380</v>
      </c>
      <c r="D2095" s="92" t="s">
        <v>6388</v>
      </c>
      <c r="E2095" s="92" t="s">
        <v>117</v>
      </c>
      <c r="F2095" s="92" t="s">
        <v>8080</v>
      </c>
      <c r="G2095" s="92">
        <v>1</v>
      </c>
      <c r="H2095" s="104">
        <v>270.11</v>
      </c>
      <c r="I2095" s="95">
        <v>0.15</v>
      </c>
      <c r="J2095" s="110">
        <f t="shared" si="36"/>
        <v>229.59350000000001</v>
      </c>
    </row>
    <row r="2096" spans="1:10" ht="31.5" x14ac:dyDescent="0.25">
      <c r="A2096" s="92">
        <v>2092</v>
      </c>
      <c r="B2096" s="92" t="s">
        <v>1324</v>
      </c>
      <c r="C2096" s="92" t="s">
        <v>6381</v>
      </c>
      <c r="D2096" s="92" t="s">
        <v>6389</v>
      </c>
      <c r="E2096" s="92" t="s">
        <v>117</v>
      </c>
      <c r="F2096" s="92" t="s">
        <v>8080</v>
      </c>
      <c r="G2096" s="92">
        <v>1</v>
      </c>
      <c r="H2096" s="104">
        <v>270.11</v>
      </c>
      <c r="I2096" s="95">
        <v>0.15</v>
      </c>
      <c r="J2096" s="110">
        <f t="shared" si="36"/>
        <v>229.59350000000001</v>
      </c>
    </row>
    <row r="2097" spans="1:10" ht="31.5" x14ac:dyDescent="0.25">
      <c r="A2097" s="92">
        <v>2093</v>
      </c>
      <c r="B2097" s="92" t="s">
        <v>1324</v>
      </c>
      <c r="C2097" s="92" t="s">
        <v>6382</v>
      </c>
      <c r="D2097" s="92" t="s">
        <v>6390</v>
      </c>
      <c r="E2097" s="92" t="s">
        <v>117</v>
      </c>
      <c r="F2097" s="92" t="s">
        <v>8080</v>
      </c>
      <c r="G2097" s="92">
        <v>1</v>
      </c>
      <c r="H2097" s="104">
        <v>270.11</v>
      </c>
      <c r="I2097" s="95">
        <v>0.15</v>
      </c>
      <c r="J2097" s="110">
        <f t="shared" si="36"/>
        <v>229.59350000000001</v>
      </c>
    </row>
    <row r="2098" spans="1:10" ht="31.5" x14ac:dyDescent="0.25">
      <c r="A2098" s="92">
        <v>2094</v>
      </c>
      <c r="B2098" s="92" t="s">
        <v>1324</v>
      </c>
      <c r="C2098" s="92" t="s">
        <v>6383</v>
      </c>
      <c r="D2098" s="92" t="s">
        <v>6360</v>
      </c>
      <c r="E2098" s="92" t="s">
        <v>117</v>
      </c>
      <c r="F2098" s="92" t="s">
        <v>8080</v>
      </c>
      <c r="G2098" s="92">
        <v>1</v>
      </c>
      <c r="H2098" s="104">
        <v>238.14</v>
      </c>
      <c r="I2098" s="95">
        <v>0.15</v>
      </c>
      <c r="J2098" s="110">
        <f t="shared" si="36"/>
        <v>202.41899999999998</v>
      </c>
    </row>
    <row r="2099" spans="1:10" ht="31.5" x14ac:dyDescent="0.25">
      <c r="A2099" s="92">
        <v>2095</v>
      </c>
      <c r="B2099" s="92" t="s">
        <v>1324</v>
      </c>
      <c r="C2099" s="92" t="s">
        <v>6384</v>
      </c>
      <c r="D2099" s="92" t="s">
        <v>6361</v>
      </c>
      <c r="E2099" s="92" t="s">
        <v>117</v>
      </c>
      <c r="F2099" s="92" t="s">
        <v>8080</v>
      </c>
      <c r="G2099" s="92">
        <v>1</v>
      </c>
      <c r="H2099" s="104">
        <v>238.14</v>
      </c>
      <c r="I2099" s="95">
        <v>0.15</v>
      </c>
      <c r="J2099" s="110">
        <f t="shared" ref="J2099:J2104" si="37">H2099*(1-I2099)</f>
        <v>202.41899999999998</v>
      </c>
    </row>
    <row r="2100" spans="1:10" ht="31.5" x14ac:dyDescent="0.25">
      <c r="A2100" s="92">
        <v>2096</v>
      </c>
      <c r="B2100" s="92" t="s">
        <v>1324</v>
      </c>
      <c r="C2100" s="92" t="s">
        <v>6385</v>
      </c>
      <c r="D2100" s="92" t="s">
        <v>6362</v>
      </c>
      <c r="E2100" s="92" t="s">
        <v>117</v>
      </c>
      <c r="F2100" s="92" t="s">
        <v>8080</v>
      </c>
      <c r="G2100" s="92">
        <v>1</v>
      </c>
      <c r="H2100" s="104">
        <v>238.14</v>
      </c>
      <c r="I2100" s="95">
        <v>0.15</v>
      </c>
      <c r="J2100" s="110">
        <f t="shared" si="37"/>
        <v>202.41899999999998</v>
      </c>
    </row>
    <row r="2101" spans="1:10" ht="31.5" x14ac:dyDescent="0.25">
      <c r="A2101" s="92">
        <v>2097</v>
      </c>
      <c r="B2101" s="92" t="s">
        <v>1324</v>
      </c>
      <c r="C2101" s="92" t="s">
        <v>6386</v>
      </c>
      <c r="D2101" s="92" t="s">
        <v>6363</v>
      </c>
      <c r="E2101" s="92" t="s">
        <v>117</v>
      </c>
      <c r="F2101" s="92" t="s">
        <v>8080</v>
      </c>
      <c r="G2101" s="92">
        <v>1</v>
      </c>
      <c r="H2101" s="104">
        <v>281</v>
      </c>
      <c r="I2101" s="95">
        <v>0.15</v>
      </c>
      <c r="J2101" s="110">
        <f t="shared" si="37"/>
        <v>238.85</v>
      </c>
    </row>
    <row r="2102" spans="1:10" ht="31.5" x14ac:dyDescent="0.25">
      <c r="A2102" s="92">
        <v>2098</v>
      </c>
      <c r="B2102" s="92" t="s">
        <v>1324</v>
      </c>
      <c r="C2102" s="92" t="s">
        <v>6387</v>
      </c>
      <c r="D2102" s="92" t="s">
        <v>6364</v>
      </c>
      <c r="E2102" s="92" t="s">
        <v>117</v>
      </c>
      <c r="F2102" s="92" t="s">
        <v>8080</v>
      </c>
      <c r="G2102" s="92">
        <v>1</v>
      </c>
      <c r="H2102" s="104">
        <v>281</v>
      </c>
      <c r="I2102" s="95">
        <v>0.15</v>
      </c>
      <c r="J2102" s="110">
        <f t="shared" si="37"/>
        <v>238.85</v>
      </c>
    </row>
    <row r="2103" spans="1:10" ht="31.5" x14ac:dyDescent="0.25">
      <c r="A2103" s="92">
        <v>2099</v>
      </c>
      <c r="B2103" s="92" t="s">
        <v>1324</v>
      </c>
      <c r="C2103" s="92" t="s">
        <v>6391</v>
      </c>
      <c r="D2103" s="92" t="s">
        <v>6366</v>
      </c>
      <c r="E2103" s="92" t="s">
        <v>117</v>
      </c>
      <c r="F2103" s="92" t="s">
        <v>8080</v>
      </c>
      <c r="G2103" s="92">
        <v>1</v>
      </c>
      <c r="H2103" s="104">
        <v>232.85</v>
      </c>
      <c r="I2103" s="95">
        <v>0.15</v>
      </c>
      <c r="J2103" s="110">
        <f t="shared" si="37"/>
        <v>197.92249999999999</v>
      </c>
    </row>
    <row r="2104" spans="1:10" ht="15.75" x14ac:dyDescent="0.25">
      <c r="A2104" s="92">
        <v>2100</v>
      </c>
      <c r="B2104" s="92" t="s">
        <v>1324</v>
      </c>
      <c r="C2104" s="92" t="s">
        <v>6392</v>
      </c>
      <c r="D2104" s="92" t="s">
        <v>6368</v>
      </c>
      <c r="E2104" s="92" t="s">
        <v>117</v>
      </c>
      <c r="F2104" s="92" t="s">
        <v>8080</v>
      </c>
      <c r="G2104" s="92">
        <v>1</v>
      </c>
      <c r="H2104" s="104">
        <v>305.61</v>
      </c>
      <c r="I2104" s="95">
        <v>0.15</v>
      </c>
      <c r="J2104" s="110">
        <f t="shared" si="37"/>
        <v>259.76850000000002</v>
      </c>
    </row>
  </sheetData>
  <sheetProtection algorithmName="SHA-512" hashValue="47A8YgP8rZSLx2WeEKjLQyKcMt592NsTkQYtBTX1jfd+12zsc1wQSotKtGRAWTXdKyE43MZrZuvvEwRKpXNu8g==" saltValue="ELCKEgqe3FuLQFxapb2B1w==" spinCount="100000" sheet="1" objects="1" scenarios="1"/>
  <autoFilter ref="A4:J2104" xr:uid="{00000000-0009-0000-0000-00000A000000}"/>
  <conditionalFormatting sqref="C1:C4">
    <cfRule type="expression" dxfId="1" priority="1">
      <formula>COUNTIF(#REF!, $C1)</formula>
    </cfRule>
  </conditionalFormatting>
  <conditionalFormatting sqref="C1:C4">
    <cfRule type="expression" dxfId="0" priority="2">
      <formula>COUNTIF(#REF!, $C1)</formula>
    </cfRule>
  </conditionalFormatting>
  <printOptions horizontalCentered="1"/>
  <pageMargins left="0.75" right="0.75" top="1" bottom="1" header="0.25" footer="0.5"/>
  <pageSetup paperSize="3" scale="76" fitToHeight="0" orientation="landscape" r:id="rId1"/>
  <headerFooter alignWithMargins="0">
    <oddHeader>&amp;LGROUP 77201, AWARD 23150
INTELLIGENT FACILITY AND SECURITY SYSTEMS &amp;&amp; SOLUTIONS&amp;RMETROPOLITAN DATA SOLUTIONS MGMT
CO INC dba METROPOLITAN DATA SOL
CONTRACT NO.: PT68831</oddHeader>
    <oddFooter>&amp;L&amp;F
&amp;A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J1034"/>
  <sheetViews>
    <sheetView topLeftCell="C1" zoomScaleNormal="100" workbookViewId="0">
      <pane ySplit="4" topLeftCell="A5" activePane="bottomLeft" state="frozen"/>
      <selection activeCell="B5" sqref="B5"/>
      <selection pane="bottomLeft" activeCell="I1" sqref="I1:I1048576"/>
    </sheetView>
  </sheetViews>
  <sheetFormatPr defaultColWidth="9.28515625" defaultRowHeight="12.75" x14ac:dyDescent="0.2"/>
  <cols>
    <col min="1" max="1" width="11.5703125" style="90" bestFit="1" customWidth="1"/>
    <col min="2" max="2" width="32.5703125" style="90" customWidth="1"/>
    <col min="3" max="3" width="31.42578125" style="97" bestFit="1" customWidth="1"/>
    <col min="4" max="4" width="76.28515625" style="90" customWidth="1"/>
    <col min="5" max="5" width="19.140625" style="90" bestFit="1" customWidth="1"/>
    <col min="6" max="6" width="19.28515625" style="90" bestFit="1" customWidth="1"/>
    <col min="7" max="7" width="23" style="90" bestFit="1" customWidth="1"/>
    <col min="8" max="8" width="16.42578125" style="105" bestFit="1" customWidth="1"/>
    <col min="9" max="9" width="17.140625" style="113" bestFit="1" customWidth="1"/>
    <col min="10" max="10" width="19.7109375" style="105" bestFit="1" customWidth="1"/>
    <col min="11" max="16384" width="9.28515625" style="74"/>
  </cols>
  <sheetData>
    <row r="1" spans="1:10" ht="15.75" x14ac:dyDescent="0.25">
      <c r="B1" s="3" t="s">
        <v>8116</v>
      </c>
      <c r="C1" s="6" t="s">
        <v>15</v>
      </c>
      <c r="D1" s="4"/>
      <c r="E1" s="4"/>
      <c r="F1" s="91"/>
      <c r="G1" s="91"/>
      <c r="H1" s="103"/>
      <c r="I1" s="111"/>
      <c r="J1" s="103"/>
    </row>
    <row r="2" spans="1:10" ht="15.75" x14ac:dyDescent="0.25">
      <c r="B2" s="91" t="s">
        <v>8115</v>
      </c>
      <c r="C2" s="7" t="str">
        <f>'[1]Cover Page'!C5:E5</f>
        <v>Metropolitan Data Solutions</v>
      </c>
      <c r="D2" s="4"/>
      <c r="E2" s="4"/>
      <c r="F2" s="91"/>
      <c r="G2" s="91"/>
      <c r="H2" s="103"/>
      <c r="I2" s="111"/>
      <c r="J2" s="103"/>
    </row>
    <row r="3" spans="1:10" ht="15.75" x14ac:dyDescent="0.25">
      <c r="B3" s="91"/>
      <c r="C3" s="7"/>
      <c r="D3" s="4"/>
      <c r="E3" s="4"/>
      <c r="F3" s="91"/>
      <c r="G3" s="91"/>
      <c r="H3" s="103"/>
      <c r="I3" s="111"/>
      <c r="J3" s="103"/>
    </row>
    <row r="4" spans="1:10" ht="78.75" x14ac:dyDescent="0.25">
      <c r="A4" s="2" t="s">
        <v>16</v>
      </c>
      <c r="B4" s="2" t="s">
        <v>3</v>
      </c>
      <c r="C4" s="8" t="s">
        <v>102</v>
      </c>
      <c r="D4" s="2" t="s">
        <v>103</v>
      </c>
      <c r="E4" s="2" t="s">
        <v>2</v>
      </c>
      <c r="F4" s="2" t="s">
        <v>36</v>
      </c>
      <c r="G4" s="2" t="s">
        <v>17</v>
      </c>
      <c r="H4" s="5" t="s">
        <v>1</v>
      </c>
      <c r="I4" s="112" t="s">
        <v>5</v>
      </c>
      <c r="J4" s="5" t="s">
        <v>0</v>
      </c>
    </row>
    <row r="5" spans="1:10" ht="15.75" x14ac:dyDescent="0.25">
      <c r="A5" s="92">
        <v>1</v>
      </c>
      <c r="B5" s="93" t="s">
        <v>6393</v>
      </c>
      <c r="C5" s="94">
        <v>9420</v>
      </c>
      <c r="D5" s="93" t="s">
        <v>6394</v>
      </c>
      <c r="E5" s="93" t="s">
        <v>117</v>
      </c>
      <c r="F5" s="93"/>
      <c r="G5" s="93">
        <v>1</v>
      </c>
      <c r="H5" s="104">
        <v>4.7</v>
      </c>
      <c r="I5" s="95">
        <v>0.1</v>
      </c>
      <c r="J5" s="110">
        <f t="shared" ref="J5:J47" si="0">H5*(1-I5)</f>
        <v>4.2300000000000004</v>
      </c>
    </row>
    <row r="6" spans="1:10" s="90" customFormat="1" ht="15.75" x14ac:dyDescent="0.25">
      <c r="A6" s="92">
        <v>2</v>
      </c>
      <c r="B6" s="93" t="s">
        <v>6393</v>
      </c>
      <c r="C6" s="96">
        <v>9451</v>
      </c>
      <c r="D6" s="92" t="s">
        <v>6395</v>
      </c>
      <c r="E6" s="92" t="s">
        <v>117</v>
      </c>
      <c r="F6" s="92"/>
      <c r="G6" s="92">
        <v>1</v>
      </c>
      <c r="H6" s="104">
        <v>7.2</v>
      </c>
      <c r="I6" s="95">
        <v>0.1</v>
      </c>
      <c r="J6" s="110">
        <f t="shared" si="0"/>
        <v>6.48</v>
      </c>
    </row>
    <row r="7" spans="1:10" s="90" customFormat="1" ht="15.75" x14ac:dyDescent="0.25">
      <c r="A7" s="92">
        <v>3</v>
      </c>
      <c r="B7" s="93" t="s">
        <v>6393</v>
      </c>
      <c r="C7" s="96">
        <v>9520</v>
      </c>
      <c r="D7" s="92" t="s">
        <v>6396</v>
      </c>
      <c r="E7" s="92" t="s">
        <v>117</v>
      </c>
      <c r="F7" s="92"/>
      <c r="G7" s="92">
        <v>1</v>
      </c>
      <c r="H7" s="104">
        <v>5.8</v>
      </c>
      <c r="I7" s="95">
        <v>0.1</v>
      </c>
      <c r="J7" s="110">
        <f t="shared" si="0"/>
        <v>5.22</v>
      </c>
    </row>
    <row r="8" spans="1:10" s="90" customFormat="1" ht="15.75" x14ac:dyDescent="0.25">
      <c r="A8" s="92">
        <v>4</v>
      </c>
      <c r="B8" s="93" t="s">
        <v>6393</v>
      </c>
      <c r="C8" s="96">
        <v>9551</v>
      </c>
      <c r="D8" s="92" t="s">
        <v>6397</v>
      </c>
      <c r="E8" s="92" t="s">
        <v>117</v>
      </c>
      <c r="F8" s="92"/>
      <c r="G8" s="92">
        <v>1</v>
      </c>
      <c r="H8" s="104">
        <v>7.1</v>
      </c>
      <c r="I8" s="95">
        <v>0.1</v>
      </c>
      <c r="J8" s="110">
        <f t="shared" si="0"/>
        <v>6.39</v>
      </c>
    </row>
    <row r="9" spans="1:10" s="90" customFormat="1" ht="15.75" x14ac:dyDescent="0.25">
      <c r="A9" s="92">
        <v>5</v>
      </c>
      <c r="B9" s="93" t="s">
        <v>6393</v>
      </c>
      <c r="C9" s="96">
        <v>9558</v>
      </c>
      <c r="D9" s="92" t="s">
        <v>6398</v>
      </c>
      <c r="E9" s="92" t="s">
        <v>117</v>
      </c>
      <c r="F9" s="92"/>
      <c r="G9" s="92">
        <v>1</v>
      </c>
      <c r="H9" s="104">
        <v>10</v>
      </c>
      <c r="I9" s="95">
        <v>0.1</v>
      </c>
      <c r="J9" s="110">
        <f t="shared" si="0"/>
        <v>9</v>
      </c>
    </row>
    <row r="10" spans="1:10" s="90" customFormat="1" ht="31.5" x14ac:dyDescent="0.25">
      <c r="A10" s="92">
        <v>6</v>
      </c>
      <c r="B10" s="93" t="s">
        <v>6393</v>
      </c>
      <c r="C10" s="96" t="s">
        <v>6399</v>
      </c>
      <c r="D10" s="92" t="s">
        <v>6400</v>
      </c>
      <c r="E10" s="92" t="s">
        <v>117</v>
      </c>
      <c r="F10" s="92"/>
      <c r="G10" s="92">
        <v>1</v>
      </c>
      <c r="H10" s="104">
        <v>6.5</v>
      </c>
      <c r="I10" s="95">
        <v>0.1</v>
      </c>
      <c r="J10" s="110">
        <f t="shared" si="0"/>
        <v>5.8500000000000005</v>
      </c>
    </row>
    <row r="11" spans="1:10" s="90" customFormat="1" ht="31.5" x14ac:dyDescent="0.25">
      <c r="A11" s="92">
        <v>7</v>
      </c>
      <c r="B11" s="93" t="s">
        <v>6393</v>
      </c>
      <c r="C11" s="96" t="s">
        <v>6401</v>
      </c>
      <c r="D11" s="92" t="s">
        <v>6402</v>
      </c>
      <c r="E11" s="92" t="s">
        <v>117</v>
      </c>
      <c r="F11" s="92"/>
      <c r="G11" s="92">
        <v>1</v>
      </c>
      <c r="H11" s="104">
        <v>7.8</v>
      </c>
      <c r="I11" s="95">
        <v>0.1</v>
      </c>
      <c r="J11" s="110">
        <f t="shared" si="0"/>
        <v>7.02</v>
      </c>
    </row>
    <row r="12" spans="1:10" s="90" customFormat="1" ht="31.5" x14ac:dyDescent="0.25">
      <c r="A12" s="92">
        <v>8</v>
      </c>
      <c r="B12" s="93" t="s">
        <v>6393</v>
      </c>
      <c r="C12" s="96" t="s">
        <v>6403</v>
      </c>
      <c r="D12" s="92" t="s">
        <v>6404</v>
      </c>
      <c r="E12" s="92" t="s">
        <v>117</v>
      </c>
      <c r="F12" s="92"/>
      <c r="G12" s="92">
        <v>1</v>
      </c>
      <c r="H12" s="104">
        <v>10.7</v>
      </c>
      <c r="I12" s="95">
        <v>0.1</v>
      </c>
      <c r="J12" s="110">
        <f t="shared" si="0"/>
        <v>9.629999999999999</v>
      </c>
    </row>
    <row r="13" spans="1:10" s="90" customFormat="1" ht="15.75" x14ac:dyDescent="0.25">
      <c r="A13" s="92">
        <v>9</v>
      </c>
      <c r="B13" s="93" t="s">
        <v>6393</v>
      </c>
      <c r="C13" s="96" t="s">
        <v>6405</v>
      </c>
      <c r="D13" s="92" t="s">
        <v>6406</v>
      </c>
      <c r="E13" s="92" t="s">
        <v>117</v>
      </c>
      <c r="F13" s="92"/>
      <c r="G13" s="92">
        <v>1</v>
      </c>
      <c r="H13" s="104">
        <v>7.3</v>
      </c>
      <c r="I13" s="95">
        <v>0.1</v>
      </c>
      <c r="J13" s="110">
        <f t="shared" si="0"/>
        <v>6.57</v>
      </c>
    </row>
    <row r="14" spans="1:10" s="90" customFormat="1" ht="15.75" x14ac:dyDescent="0.25">
      <c r="A14" s="92">
        <v>10</v>
      </c>
      <c r="B14" s="93" t="s">
        <v>6393</v>
      </c>
      <c r="C14" s="96" t="s">
        <v>6407</v>
      </c>
      <c r="D14" s="92" t="s">
        <v>6408</v>
      </c>
      <c r="E14" s="92" t="s">
        <v>117</v>
      </c>
      <c r="F14" s="92"/>
      <c r="G14" s="92">
        <v>1</v>
      </c>
      <c r="H14" s="104">
        <v>11</v>
      </c>
      <c r="I14" s="95">
        <v>0.1</v>
      </c>
      <c r="J14" s="110">
        <f t="shared" si="0"/>
        <v>9.9</v>
      </c>
    </row>
    <row r="15" spans="1:10" s="90" customFormat="1" ht="31.5" x14ac:dyDescent="0.25">
      <c r="A15" s="92">
        <v>11</v>
      </c>
      <c r="B15" s="93" t="s">
        <v>6393</v>
      </c>
      <c r="C15" s="96" t="s">
        <v>6409</v>
      </c>
      <c r="D15" s="92" t="s">
        <v>6410</v>
      </c>
      <c r="E15" s="92" t="s">
        <v>117</v>
      </c>
      <c r="F15" s="92"/>
      <c r="G15" s="92">
        <v>1</v>
      </c>
      <c r="H15" s="104">
        <v>9.8000000000000007</v>
      </c>
      <c r="I15" s="95">
        <v>0.1</v>
      </c>
      <c r="J15" s="110">
        <f t="shared" si="0"/>
        <v>8.82</v>
      </c>
    </row>
    <row r="16" spans="1:10" s="90" customFormat="1" ht="31.5" x14ac:dyDescent="0.25">
      <c r="A16" s="92">
        <v>12</v>
      </c>
      <c r="B16" s="93" t="s">
        <v>6393</v>
      </c>
      <c r="C16" s="96" t="s">
        <v>6411</v>
      </c>
      <c r="D16" s="92" t="s">
        <v>6412</v>
      </c>
      <c r="E16" s="92" t="s">
        <v>117</v>
      </c>
      <c r="F16" s="92"/>
      <c r="G16" s="92">
        <v>1</v>
      </c>
      <c r="H16" s="104">
        <v>11.6</v>
      </c>
      <c r="I16" s="95">
        <v>0.1</v>
      </c>
      <c r="J16" s="110">
        <f t="shared" si="0"/>
        <v>10.44</v>
      </c>
    </row>
    <row r="17" spans="1:10" s="90" customFormat="1" ht="31.5" x14ac:dyDescent="0.25">
      <c r="A17" s="92">
        <v>13</v>
      </c>
      <c r="B17" s="93" t="s">
        <v>6393</v>
      </c>
      <c r="C17" s="96" t="s">
        <v>6413</v>
      </c>
      <c r="D17" s="92" t="s">
        <v>6414</v>
      </c>
      <c r="E17" s="92" t="s">
        <v>117</v>
      </c>
      <c r="F17" s="92"/>
      <c r="G17" s="92">
        <v>1</v>
      </c>
      <c r="H17" s="104">
        <v>10.1</v>
      </c>
      <c r="I17" s="95">
        <v>0.1</v>
      </c>
      <c r="J17" s="110">
        <f t="shared" si="0"/>
        <v>9.09</v>
      </c>
    </row>
    <row r="18" spans="1:10" s="90" customFormat="1" ht="31.5" x14ac:dyDescent="0.25">
      <c r="A18" s="92">
        <v>14</v>
      </c>
      <c r="B18" s="93" t="s">
        <v>6393</v>
      </c>
      <c r="C18" s="96" t="s">
        <v>6415</v>
      </c>
      <c r="D18" s="92" t="s">
        <v>6416</v>
      </c>
      <c r="E18" s="92" t="s">
        <v>117</v>
      </c>
      <c r="F18" s="92"/>
      <c r="G18" s="92">
        <v>1</v>
      </c>
      <c r="H18" s="104">
        <v>12.1</v>
      </c>
      <c r="I18" s="95">
        <v>0.1</v>
      </c>
      <c r="J18" s="110">
        <f t="shared" si="0"/>
        <v>10.89</v>
      </c>
    </row>
    <row r="19" spans="1:10" s="90" customFormat="1" ht="15.75" x14ac:dyDescent="0.25">
      <c r="A19" s="92">
        <v>15</v>
      </c>
      <c r="B19" s="93" t="s">
        <v>6393</v>
      </c>
      <c r="C19" s="96">
        <v>5451</v>
      </c>
      <c r="D19" s="92" t="s">
        <v>6417</v>
      </c>
      <c r="E19" s="92" t="s">
        <v>117</v>
      </c>
      <c r="F19" s="92"/>
      <c r="G19" s="92">
        <v>1</v>
      </c>
      <c r="H19" s="104">
        <v>7.5</v>
      </c>
      <c r="I19" s="95">
        <v>0.1</v>
      </c>
      <c r="J19" s="110">
        <f t="shared" si="0"/>
        <v>6.75</v>
      </c>
    </row>
    <row r="20" spans="1:10" s="90" customFormat="1" ht="15.75" x14ac:dyDescent="0.25">
      <c r="A20" s="92">
        <v>16</v>
      </c>
      <c r="B20" s="93" t="s">
        <v>6393</v>
      </c>
      <c r="C20" s="96">
        <v>5551</v>
      </c>
      <c r="D20" s="92" t="s">
        <v>6418</v>
      </c>
      <c r="E20" s="92" t="s">
        <v>117</v>
      </c>
      <c r="F20" s="92"/>
      <c r="G20" s="92">
        <v>1</v>
      </c>
      <c r="H20" s="104">
        <v>7.7</v>
      </c>
      <c r="I20" s="95">
        <v>0.1</v>
      </c>
      <c r="J20" s="110">
        <f t="shared" si="0"/>
        <v>6.9300000000000006</v>
      </c>
    </row>
    <row r="21" spans="1:10" s="90" customFormat="1" ht="15.75" x14ac:dyDescent="0.25">
      <c r="A21" s="92">
        <v>17</v>
      </c>
      <c r="B21" s="93" t="s">
        <v>6393</v>
      </c>
      <c r="C21" s="96">
        <v>5540</v>
      </c>
      <c r="D21" s="92" t="s">
        <v>6419</v>
      </c>
      <c r="E21" s="92" t="s">
        <v>117</v>
      </c>
      <c r="F21" s="92"/>
      <c r="G21" s="92">
        <v>1</v>
      </c>
      <c r="H21" s="104">
        <v>11</v>
      </c>
      <c r="I21" s="95">
        <v>0.1</v>
      </c>
      <c r="J21" s="110">
        <f t="shared" si="0"/>
        <v>9.9</v>
      </c>
    </row>
    <row r="22" spans="1:10" s="90" customFormat="1" ht="31.5" x14ac:dyDescent="0.25">
      <c r="A22" s="92">
        <v>18</v>
      </c>
      <c r="B22" s="93" t="s">
        <v>6393</v>
      </c>
      <c r="C22" s="96" t="s">
        <v>6420</v>
      </c>
      <c r="D22" s="92" t="s">
        <v>6421</v>
      </c>
      <c r="E22" s="92" t="s">
        <v>117</v>
      </c>
      <c r="F22" s="92"/>
      <c r="G22" s="92">
        <v>1</v>
      </c>
      <c r="H22" s="104">
        <v>8.3000000000000007</v>
      </c>
      <c r="I22" s="95">
        <v>0.1</v>
      </c>
      <c r="J22" s="110">
        <f t="shared" si="0"/>
        <v>7.4700000000000006</v>
      </c>
    </row>
    <row r="23" spans="1:10" s="90" customFormat="1" ht="31.5" x14ac:dyDescent="0.25">
      <c r="A23" s="92">
        <v>19</v>
      </c>
      <c r="B23" s="93" t="s">
        <v>6393</v>
      </c>
      <c r="C23" s="96" t="s">
        <v>6422</v>
      </c>
      <c r="D23" s="92" t="s">
        <v>6423</v>
      </c>
      <c r="E23" s="92" t="s">
        <v>117</v>
      </c>
      <c r="F23" s="92"/>
      <c r="G23" s="92">
        <v>1</v>
      </c>
      <c r="H23" s="104">
        <v>11.6</v>
      </c>
      <c r="I23" s="95">
        <v>0.1</v>
      </c>
      <c r="J23" s="110">
        <f t="shared" si="0"/>
        <v>10.44</v>
      </c>
    </row>
    <row r="24" spans="1:10" s="90" customFormat="1" ht="15.75" x14ac:dyDescent="0.25">
      <c r="A24" s="92">
        <v>20</v>
      </c>
      <c r="B24" s="93" t="s">
        <v>6393</v>
      </c>
      <c r="C24" s="96">
        <v>5751</v>
      </c>
      <c r="D24" s="92" t="s">
        <v>6424</v>
      </c>
      <c r="E24" s="92" t="s">
        <v>117</v>
      </c>
      <c r="F24" s="92"/>
      <c r="G24" s="92">
        <v>1</v>
      </c>
      <c r="H24" s="104">
        <v>7.4</v>
      </c>
      <c r="I24" s="95">
        <v>0.1</v>
      </c>
      <c r="J24" s="110">
        <f t="shared" si="0"/>
        <v>6.66</v>
      </c>
    </row>
    <row r="25" spans="1:10" s="90" customFormat="1" ht="31.5" x14ac:dyDescent="0.25">
      <c r="A25" s="92">
        <v>21</v>
      </c>
      <c r="B25" s="93" t="s">
        <v>6393</v>
      </c>
      <c r="C25" s="96">
        <v>5951</v>
      </c>
      <c r="D25" s="92" t="s">
        <v>6425</v>
      </c>
      <c r="E25" s="92" t="s">
        <v>117</v>
      </c>
      <c r="F25" s="92"/>
      <c r="G25" s="92">
        <v>1</v>
      </c>
      <c r="H25" s="104">
        <v>11.1</v>
      </c>
      <c r="I25" s="95">
        <v>0.1</v>
      </c>
      <c r="J25" s="110">
        <f t="shared" si="0"/>
        <v>9.99</v>
      </c>
    </row>
    <row r="26" spans="1:10" s="90" customFormat="1" ht="31.5" x14ac:dyDescent="0.25">
      <c r="A26" s="92">
        <v>22</v>
      </c>
      <c r="B26" s="93" t="s">
        <v>6393</v>
      </c>
      <c r="C26" s="96" t="s">
        <v>6426</v>
      </c>
      <c r="D26" s="92" t="s">
        <v>6427</v>
      </c>
      <c r="E26" s="92" t="s">
        <v>117</v>
      </c>
      <c r="F26" s="92"/>
      <c r="G26" s="92">
        <v>1</v>
      </c>
      <c r="H26" s="104">
        <v>11.7</v>
      </c>
      <c r="I26" s="95">
        <v>0.1</v>
      </c>
      <c r="J26" s="110">
        <f t="shared" si="0"/>
        <v>10.53</v>
      </c>
    </row>
    <row r="27" spans="1:10" s="90" customFormat="1" ht="31.5" x14ac:dyDescent="0.25">
      <c r="A27" s="92">
        <v>23</v>
      </c>
      <c r="B27" s="93" t="s">
        <v>6393</v>
      </c>
      <c r="C27" s="96">
        <v>5940</v>
      </c>
      <c r="D27" s="92" t="s">
        <v>6428</v>
      </c>
      <c r="E27" s="92" t="s">
        <v>117</v>
      </c>
      <c r="F27" s="92"/>
      <c r="G27" s="92">
        <v>1</v>
      </c>
      <c r="H27" s="104">
        <v>12.6</v>
      </c>
      <c r="I27" s="95">
        <v>0.1</v>
      </c>
      <c r="J27" s="110">
        <f t="shared" si="0"/>
        <v>11.34</v>
      </c>
    </row>
    <row r="28" spans="1:10" s="90" customFormat="1" ht="31.5" x14ac:dyDescent="0.25">
      <c r="A28" s="92">
        <v>24</v>
      </c>
      <c r="B28" s="93" t="s">
        <v>6393</v>
      </c>
      <c r="C28" s="96" t="s">
        <v>6429</v>
      </c>
      <c r="D28" s="92" t="s">
        <v>6430</v>
      </c>
      <c r="E28" s="92" t="s">
        <v>117</v>
      </c>
      <c r="F28" s="92"/>
      <c r="G28" s="92">
        <v>1</v>
      </c>
      <c r="H28" s="104">
        <v>13.3</v>
      </c>
      <c r="I28" s="95">
        <v>0.1</v>
      </c>
      <c r="J28" s="110">
        <f t="shared" si="0"/>
        <v>11.97</v>
      </c>
    </row>
    <row r="29" spans="1:10" s="90" customFormat="1" ht="15.75" x14ac:dyDescent="0.25">
      <c r="A29" s="92">
        <v>25</v>
      </c>
      <c r="B29" s="93" t="s">
        <v>6393</v>
      </c>
      <c r="C29" s="96">
        <v>8420</v>
      </c>
      <c r="D29" s="92" t="s">
        <v>6431</v>
      </c>
      <c r="E29" s="92" t="s">
        <v>117</v>
      </c>
      <c r="F29" s="92"/>
      <c r="G29" s="92">
        <v>1</v>
      </c>
      <c r="H29" s="104">
        <v>7.8</v>
      </c>
      <c r="I29" s="95">
        <v>0.1</v>
      </c>
      <c r="J29" s="110">
        <f t="shared" si="0"/>
        <v>7.02</v>
      </c>
    </row>
    <row r="30" spans="1:10" s="90" customFormat="1" ht="15.75" x14ac:dyDescent="0.25">
      <c r="A30" s="92">
        <v>26</v>
      </c>
      <c r="B30" s="93" t="s">
        <v>6393</v>
      </c>
      <c r="C30" s="96" t="s">
        <v>6432</v>
      </c>
      <c r="D30" s="92" t="s">
        <v>6433</v>
      </c>
      <c r="E30" s="92" t="s">
        <v>117</v>
      </c>
      <c r="F30" s="92"/>
      <c r="G30" s="92">
        <v>1</v>
      </c>
      <c r="H30" s="104">
        <v>8.8000000000000007</v>
      </c>
      <c r="I30" s="95">
        <v>0.1</v>
      </c>
      <c r="J30" s="110">
        <f t="shared" si="0"/>
        <v>7.9200000000000008</v>
      </c>
    </row>
    <row r="31" spans="1:10" s="90" customFormat="1" ht="15.75" x14ac:dyDescent="0.25">
      <c r="A31" s="92">
        <v>27</v>
      </c>
      <c r="B31" s="93" t="s">
        <v>6393</v>
      </c>
      <c r="C31" s="96" t="s">
        <v>6434</v>
      </c>
      <c r="D31" s="92" t="s">
        <v>6435</v>
      </c>
      <c r="E31" s="92" t="s">
        <v>117</v>
      </c>
      <c r="F31" s="92"/>
      <c r="G31" s="92">
        <v>1</v>
      </c>
      <c r="H31" s="104">
        <v>10.7</v>
      </c>
      <c r="I31" s="95">
        <v>0.1</v>
      </c>
      <c r="J31" s="110">
        <f t="shared" si="0"/>
        <v>9.629999999999999</v>
      </c>
    </row>
    <row r="32" spans="1:10" s="90" customFormat="1" ht="31.5" x14ac:dyDescent="0.25">
      <c r="A32" s="92">
        <v>28</v>
      </c>
      <c r="B32" s="93" t="s">
        <v>6393</v>
      </c>
      <c r="C32" s="96">
        <v>8520</v>
      </c>
      <c r="D32" s="92" t="s">
        <v>6436</v>
      </c>
      <c r="E32" s="92" t="s">
        <v>117</v>
      </c>
      <c r="F32" s="92"/>
      <c r="G32" s="92">
        <v>1</v>
      </c>
      <c r="H32" s="104">
        <v>8.4</v>
      </c>
      <c r="I32" s="95">
        <v>0.1</v>
      </c>
      <c r="J32" s="110">
        <f t="shared" si="0"/>
        <v>7.5600000000000005</v>
      </c>
    </row>
    <row r="33" spans="1:10" s="90" customFormat="1" ht="31.5" x14ac:dyDescent="0.25">
      <c r="A33" s="92">
        <v>29</v>
      </c>
      <c r="B33" s="93" t="s">
        <v>6393</v>
      </c>
      <c r="C33" s="96">
        <v>8540</v>
      </c>
      <c r="D33" s="92" t="s">
        <v>6437</v>
      </c>
      <c r="E33" s="92" t="s">
        <v>117</v>
      </c>
      <c r="F33" s="92"/>
      <c r="G33" s="92">
        <v>1</v>
      </c>
      <c r="H33" s="104">
        <v>9.5</v>
      </c>
      <c r="I33" s="95">
        <v>0.1</v>
      </c>
      <c r="J33" s="110">
        <f t="shared" si="0"/>
        <v>8.5500000000000007</v>
      </c>
    </row>
    <row r="34" spans="1:10" s="90" customFormat="1" ht="31.5" x14ac:dyDescent="0.25">
      <c r="A34" s="92">
        <v>30</v>
      </c>
      <c r="B34" s="93" t="s">
        <v>6393</v>
      </c>
      <c r="C34" s="96">
        <v>8580</v>
      </c>
      <c r="D34" s="92" t="s">
        <v>6438</v>
      </c>
      <c r="E34" s="92" t="s">
        <v>117</v>
      </c>
      <c r="F34" s="92"/>
      <c r="G34" s="92">
        <v>1</v>
      </c>
      <c r="H34" s="104">
        <v>11.4</v>
      </c>
      <c r="I34" s="95">
        <v>0.1</v>
      </c>
      <c r="J34" s="110">
        <f t="shared" si="0"/>
        <v>10.26</v>
      </c>
    </row>
    <row r="35" spans="1:10" s="90" customFormat="1" ht="31.5" x14ac:dyDescent="0.25">
      <c r="A35" s="92">
        <v>31</v>
      </c>
      <c r="B35" s="93" t="s">
        <v>6393</v>
      </c>
      <c r="C35" s="96" t="s">
        <v>6439</v>
      </c>
      <c r="D35" s="92" t="s">
        <v>6440</v>
      </c>
      <c r="E35" s="92" t="s">
        <v>117</v>
      </c>
      <c r="F35" s="92"/>
      <c r="G35" s="92">
        <v>1</v>
      </c>
      <c r="H35" s="104">
        <v>9.1999999999999993</v>
      </c>
      <c r="I35" s="95">
        <v>0.1</v>
      </c>
      <c r="J35" s="110">
        <f t="shared" si="0"/>
        <v>8.2799999999999994</v>
      </c>
    </row>
    <row r="36" spans="1:10" s="90" customFormat="1" ht="31.5" x14ac:dyDescent="0.25">
      <c r="A36" s="92">
        <v>32</v>
      </c>
      <c r="B36" s="93" t="s">
        <v>6393</v>
      </c>
      <c r="C36" s="96" t="s">
        <v>6441</v>
      </c>
      <c r="D36" s="92" t="s">
        <v>6442</v>
      </c>
      <c r="E36" s="92" t="s">
        <v>117</v>
      </c>
      <c r="F36" s="92"/>
      <c r="G36" s="92">
        <v>1</v>
      </c>
      <c r="H36" s="104">
        <v>10.199999999999999</v>
      </c>
      <c r="I36" s="95">
        <v>0.1</v>
      </c>
      <c r="J36" s="110">
        <f t="shared" si="0"/>
        <v>9.18</v>
      </c>
    </row>
    <row r="37" spans="1:10" s="90" customFormat="1" ht="31.5" x14ac:dyDescent="0.25">
      <c r="A37" s="92">
        <v>33</v>
      </c>
      <c r="B37" s="93" t="s">
        <v>6393</v>
      </c>
      <c r="C37" s="96" t="s">
        <v>6443</v>
      </c>
      <c r="D37" s="92" t="s">
        <v>6444</v>
      </c>
      <c r="E37" s="92" t="s">
        <v>117</v>
      </c>
      <c r="F37" s="92"/>
      <c r="G37" s="92">
        <v>1</v>
      </c>
      <c r="H37" s="104">
        <v>12.2</v>
      </c>
      <c r="I37" s="95">
        <v>0.1</v>
      </c>
      <c r="J37" s="110">
        <f t="shared" si="0"/>
        <v>10.98</v>
      </c>
    </row>
    <row r="38" spans="1:10" s="90" customFormat="1" ht="31.5" x14ac:dyDescent="0.25">
      <c r="A38" s="92">
        <v>34</v>
      </c>
      <c r="B38" s="93" t="s">
        <v>6393</v>
      </c>
      <c r="C38" s="96" t="s">
        <v>6445</v>
      </c>
      <c r="D38" s="92" t="s">
        <v>6446</v>
      </c>
      <c r="E38" s="92" t="s">
        <v>117</v>
      </c>
      <c r="F38" s="92"/>
      <c r="G38" s="92">
        <v>1</v>
      </c>
      <c r="H38" s="104">
        <v>7.7</v>
      </c>
      <c r="I38" s="95">
        <v>0.1</v>
      </c>
      <c r="J38" s="110">
        <f t="shared" si="0"/>
        <v>6.9300000000000006</v>
      </c>
    </row>
    <row r="39" spans="1:10" s="90" customFormat="1" ht="31.5" x14ac:dyDescent="0.25">
      <c r="A39" s="92">
        <v>35</v>
      </c>
      <c r="B39" s="93" t="s">
        <v>6393</v>
      </c>
      <c r="C39" s="96" t="s">
        <v>6447</v>
      </c>
      <c r="D39" s="92" t="s">
        <v>6448</v>
      </c>
      <c r="E39" s="92" t="s">
        <v>117</v>
      </c>
      <c r="F39" s="92"/>
      <c r="G39" s="92">
        <v>1</v>
      </c>
      <c r="H39" s="104">
        <v>8.6999999999999993</v>
      </c>
      <c r="I39" s="95">
        <v>0.1</v>
      </c>
      <c r="J39" s="110">
        <f t="shared" si="0"/>
        <v>7.8299999999999992</v>
      </c>
    </row>
    <row r="40" spans="1:10" s="90" customFormat="1" ht="31.5" x14ac:dyDescent="0.25">
      <c r="A40" s="92">
        <v>36</v>
      </c>
      <c r="B40" s="93" t="s">
        <v>6393</v>
      </c>
      <c r="C40" s="96" t="s">
        <v>6449</v>
      </c>
      <c r="D40" s="92" t="s">
        <v>6450</v>
      </c>
      <c r="E40" s="92" t="s">
        <v>117</v>
      </c>
      <c r="F40" s="92"/>
      <c r="G40" s="92">
        <v>1</v>
      </c>
      <c r="H40" s="104">
        <v>10.5</v>
      </c>
      <c r="I40" s="95">
        <v>0.1</v>
      </c>
      <c r="J40" s="110">
        <f t="shared" si="0"/>
        <v>9.4500000000000011</v>
      </c>
    </row>
    <row r="41" spans="1:10" s="90" customFormat="1" ht="31.5" x14ac:dyDescent="0.25">
      <c r="A41" s="92">
        <v>37</v>
      </c>
      <c r="B41" s="93" t="s">
        <v>6393</v>
      </c>
      <c r="C41" s="96" t="s">
        <v>6451</v>
      </c>
      <c r="D41" s="92" t="s">
        <v>6452</v>
      </c>
      <c r="E41" s="92" t="s">
        <v>117</v>
      </c>
      <c r="F41" s="92"/>
      <c r="G41" s="92">
        <v>1</v>
      </c>
      <c r="H41" s="104">
        <v>12.4</v>
      </c>
      <c r="I41" s="95">
        <v>0.1</v>
      </c>
      <c r="J41" s="110">
        <f t="shared" si="0"/>
        <v>11.16</v>
      </c>
    </row>
    <row r="42" spans="1:10" ht="31.5" x14ac:dyDescent="0.25">
      <c r="A42" s="92">
        <v>38</v>
      </c>
      <c r="B42" s="93" t="s">
        <v>6393</v>
      </c>
      <c r="C42" s="96" t="s">
        <v>6453</v>
      </c>
      <c r="D42" s="92" t="s">
        <v>6454</v>
      </c>
      <c r="E42" s="92" t="s">
        <v>117</v>
      </c>
      <c r="F42" s="92"/>
      <c r="G42" s="92">
        <v>1</v>
      </c>
      <c r="H42" s="104">
        <v>13.5</v>
      </c>
      <c r="I42" s="95">
        <v>0.1</v>
      </c>
      <c r="J42" s="110">
        <f t="shared" si="0"/>
        <v>12.15</v>
      </c>
    </row>
    <row r="43" spans="1:10" ht="31.5" x14ac:dyDescent="0.25">
      <c r="A43" s="92">
        <v>39</v>
      </c>
      <c r="B43" s="93" t="s">
        <v>6393</v>
      </c>
      <c r="C43" s="96" t="s">
        <v>6455</v>
      </c>
      <c r="D43" s="92" t="s">
        <v>6456</v>
      </c>
      <c r="E43" s="92" t="s">
        <v>117</v>
      </c>
      <c r="F43" s="92"/>
      <c r="G43" s="92">
        <v>1</v>
      </c>
      <c r="H43" s="104">
        <v>15.6</v>
      </c>
      <c r="I43" s="95">
        <v>0.1</v>
      </c>
      <c r="J43" s="110">
        <f t="shared" si="0"/>
        <v>14.04</v>
      </c>
    </row>
    <row r="44" spans="1:10" ht="31.5" x14ac:dyDescent="0.25">
      <c r="A44" s="92">
        <v>40</v>
      </c>
      <c r="B44" s="93" t="s">
        <v>6393</v>
      </c>
      <c r="C44" s="96" t="s">
        <v>6457</v>
      </c>
      <c r="D44" s="92" t="s">
        <v>6458</v>
      </c>
      <c r="E44" s="92" t="s">
        <v>117</v>
      </c>
      <c r="F44" s="92"/>
      <c r="G44" s="92">
        <v>1</v>
      </c>
      <c r="H44" s="104">
        <v>12.9</v>
      </c>
      <c r="I44" s="95">
        <v>0.1</v>
      </c>
      <c r="J44" s="110">
        <f t="shared" si="0"/>
        <v>11.610000000000001</v>
      </c>
    </row>
    <row r="45" spans="1:10" ht="31.5" x14ac:dyDescent="0.25">
      <c r="A45" s="92">
        <v>41</v>
      </c>
      <c r="B45" s="93" t="s">
        <v>6393</v>
      </c>
      <c r="C45" s="96" t="s">
        <v>6459</v>
      </c>
      <c r="D45" s="92" t="s">
        <v>6460</v>
      </c>
      <c r="E45" s="92" t="s">
        <v>117</v>
      </c>
      <c r="F45" s="92"/>
      <c r="G45" s="92">
        <v>1</v>
      </c>
      <c r="H45" s="104">
        <v>13.9</v>
      </c>
      <c r="I45" s="95">
        <v>0.1</v>
      </c>
      <c r="J45" s="110">
        <f t="shared" si="0"/>
        <v>12.51</v>
      </c>
    </row>
    <row r="46" spans="1:10" ht="31.5" x14ac:dyDescent="0.25">
      <c r="A46" s="92">
        <v>42</v>
      </c>
      <c r="B46" s="93" t="s">
        <v>6393</v>
      </c>
      <c r="C46" s="96" t="s">
        <v>6461</v>
      </c>
      <c r="D46" s="92" t="s">
        <v>6462</v>
      </c>
      <c r="E46" s="92" t="s">
        <v>117</v>
      </c>
      <c r="F46" s="92"/>
      <c r="G46" s="92">
        <v>1</v>
      </c>
      <c r="H46" s="104">
        <v>16</v>
      </c>
      <c r="I46" s="95">
        <v>0.1</v>
      </c>
      <c r="J46" s="110">
        <f t="shared" si="0"/>
        <v>14.4</v>
      </c>
    </row>
    <row r="47" spans="1:10" ht="15.75" x14ac:dyDescent="0.25">
      <c r="A47" s="92">
        <v>43</v>
      </c>
      <c r="B47" s="93" t="s">
        <v>6393</v>
      </c>
      <c r="C47" s="96" t="s">
        <v>6463</v>
      </c>
      <c r="D47" s="92" t="s">
        <v>6464</v>
      </c>
      <c r="E47" s="92" t="s">
        <v>117</v>
      </c>
      <c r="F47" s="92"/>
      <c r="G47" s="92">
        <v>1</v>
      </c>
      <c r="H47" s="104">
        <v>7.8</v>
      </c>
      <c r="I47" s="95">
        <v>0.1</v>
      </c>
      <c r="J47" s="110">
        <f t="shared" si="0"/>
        <v>7.02</v>
      </c>
    </row>
    <row r="48" spans="1:10" ht="15.75" x14ac:dyDescent="0.25">
      <c r="A48" s="92">
        <v>44</v>
      </c>
      <c r="B48" s="93" t="s">
        <v>6393</v>
      </c>
      <c r="C48" s="96" t="s">
        <v>6465</v>
      </c>
      <c r="D48" s="92" t="s">
        <v>6466</v>
      </c>
      <c r="E48" s="92" t="s">
        <v>117</v>
      </c>
      <c r="F48" s="92"/>
      <c r="G48" s="92">
        <v>1</v>
      </c>
      <c r="H48" s="104">
        <v>8.8000000000000007</v>
      </c>
      <c r="I48" s="95">
        <v>0.1</v>
      </c>
      <c r="J48" s="110">
        <f t="shared" ref="J48:J109" si="1">H48*(1-I48)</f>
        <v>7.9200000000000008</v>
      </c>
    </row>
    <row r="49" spans="1:10" ht="15.75" x14ac:dyDescent="0.25">
      <c r="A49" s="92">
        <v>45</v>
      </c>
      <c r="B49" s="93" t="s">
        <v>6393</v>
      </c>
      <c r="C49" s="96" t="s">
        <v>6467</v>
      </c>
      <c r="D49" s="92" t="s">
        <v>6468</v>
      </c>
      <c r="E49" s="92" t="s">
        <v>117</v>
      </c>
      <c r="F49" s="92"/>
      <c r="G49" s="92">
        <v>1</v>
      </c>
      <c r="H49" s="104">
        <v>10.7</v>
      </c>
      <c r="I49" s="95">
        <v>0.1</v>
      </c>
      <c r="J49" s="110">
        <f t="shared" si="1"/>
        <v>9.629999999999999</v>
      </c>
    </row>
    <row r="50" spans="1:10" ht="31.5" x14ac:dyDescent="0.25">
      <c r="A50" s="92">
        <v>46</v>
      </c>
      <c r="B50" s="93" t="s">
        <v>6393</v>
      </c>
      <c r="C50" s="96" t="s">
        <v>6469</v>
      </c>
      <c r="D50" s="92" t="s">
        <v>6470</v>
      </c>
      <c r="E50" s="92" t="s">
        <v>117</v>
      </c>
      <c r="F50" s="92"/>
      <c r="G50" s="92">
        <v>1</v>
      </c>
      <c r="H50" s="104">
        <v>8.4</v>
      </c>
      <c r="I50" s="95">
        <v>0.1</v>
      </c>
      <c r="J50" s="110">
        <f t="shared" si="1"/>
        <v>7.5600000000000005</v>
      </c>
    </row>
    <row r="51" spans="1:10" ht="31.5" x14ac:dyDescent="0.25">
      <c r="A51" s="92">
        <v>47</v>
      </c>
      <c r="B51" s="93" t="s">
        <v>6393</v>
      </c>
      <c r="C51" s="96" t="s">
        <v>6471</v>
      </c>
      <c r="D51" s="92" t="s">
        <v>6472</v>
      </c>
      <c r="E51" s="92" t="s">
        <v>117</v>
      </c>
      <c r="F51" s="92"/>
      <c r="G51" s="92">
        <v>1</v>
      </c>
      <c r="H51" s="104">
        <v>9.5</v>
      </c>
      <c r="I51" s="95">
        <v>0.1</v>
      </c>
      <c r="J51" s="110">
        <f t="shared" si="1"/>
        <v>8.5500000000000007</v>
      </c>
    </row>
    <row r="52" spans="1:10" ht="31.5" x14ac:dyDescent="0.25">
      <c r="A52" s="92">
        <v>48</v>
      </c>
      <c r="B52" s="93" t="s">
        <v>6393</v>
      </c>
      <c r="C52" s="96" t="s">
        <v>6473</v>
      </c>
      <c r="D52" s="92" t="s">
        <v>6474</v>
      </c>
      <c r="E52" s="92" t="s">
        <v>117</v>
      </c>
      <c r="F52" s="92"/>
      <c r="G52" s="92">
        <v>1</v>
      </c>
      <c r="H52" s="104">
        <v>11.4</v>
      </c>
      <c r="I52" s="95">
        <v>0.1</v>
      </c>
      <c r="J52" s="110">
        <f t="shared" si="1"/>
        <v>10.26</v>
      </c>
    </row>
    <row r="53" spans="1:10" ht="31.5" x14ac:dyDescent="0.25">
      <c r="A53" s="92">
        <v>49</v>
      </c>
      <c r="B53" s="93" t="s">
        <v>6393</v>
      </c>
      <c r="C53" s="96" t="s">
        <v>6475</v>
      </c>
      <c r="D53" s="92" t="s">
        <v>6476</v>
      </c>
      <c r="E53" s="92" t="s">
        <v>117</v>
      </c>
      <c r="F53" s="92"/>
      <c r="G53" s="92">
        <v>1</v>
      </c>
      <c r="H53" s="104">
        <v>9.1999999999999993</v>
      </c>
      <c r="I53" s="95">
        <v>0.1</v>
      </c>
      <c r="J53" s="110">
        <f t="shared" si="1"/>
        <v>8.2799999999999994</v>
      </c>
    </row>
    <row r="54" spans="1:10" ht="31.5" x14ac:dyDescent="0.25">
      <c r="A54" s="92">
        <v>50</v>
      </c>
      <c r="B54" s="93" t="s">
        <v>6393</v>
      </c>
      <c r="C54" s="96" t="s">
        <v>6477</v>
      </c>
      <c r="D54" s="92" t="s">
        <v>6478</v>
      </c>
      <c r="E54" s="92" t="s">
        <v>117</v>
      </c>
      <c r="F54" s="92"/>
      <c r="G54" s="92">
        <v>1</v>
      </c>
      <c r="H54" s="104">
        <v>10.199999999999999</v>
      </c>
      <c r="I54" s="95">
        <v>0.1</v>
      </c>
      <c r="J54" s="110">
        <f t="shared" si="1"/>
        <v>9.18</v>
      </c>
    </row>
    <row r="55" spans="1:10" ht="31.5" x14ac:dyDescent="0.25">
      <c r="A55" s="92">
        <v>51</v>
      </c>
      <c r="B55" s="93" t="s">
        <v>6393</v>
      </c>
      <c r="C55" s="96" t="s">
        <v>6479</v>
      </c>
      <c r="D55" s="92" t="s">
        <v>6480</v>
      </c>
      <c r="E55" s="92" t="s">
        <v>117</v>
      </c>
      <c r="F55" s="92"/>
      <c r="G55" s="92">
        <v>1</v>
      </c>
      <c r="H55" s="104">
        <v>12.2</v>
      </c>
      <c r="I55" s="95">
        <v>0.1</v>
      </c>
      <c r="J55" s="110">
        <f t="shared" si="1"/>
        <v>10.98</v>
      </c>
    </row>
    <row r="56" spans="1:10" ht="31.5" x14ac:dyDescent="0.25">
      <c r="A56" s="92">
        <v>52</v>
      </c>
      <c r="B56" s="93" t="s">
        <v>6393</v>
      </c>
      <c r="C56" s="96" t="s">
        <v>6481</v>
      </c>
      <c r="D56" s="92" t="s">
        <v>6482</v>
      </c>
      <c r="E56" s="92" t="s">
        <v>117</v>
      </c>
      <c r="F56" s="92"/>
      <c r="G56" s="92">
        <v>1</v>
      </c>
      <c r="H56" s="104">
        <v>8.8000000000000007</v>
      </c>
      <c r="I56" s="95">
        <v>0.1</v>
      </c>
      <c r="J56" s="110">
        <f t="shared" si="1"/>
        <v>7.9200000000000008</v>
      </c>
    </row>
    <row r="57" spans="1:10" ht="31.5" x14ac:dyDescent="0.25">
      <c r="A57" s="92">
        <v>53</v>
      </c>
      <c r="B57" s="93" t="s">
        <v>6393</v>
      </c>
      <c r="C57" s="96" t="s">
        <v>6483</v>
      </c>
      <c r="D57" s="92" t="s">
        <v>6484</v>
      </c>
      <c r="E57" s="92" t="s">
        <v>117</v>
      </c>
      <c r="F57" s="92"/>
      <c r="G57" s="92">
        <v>1</v>
      </c>
      <c r="H57" s="104">
        <v>12.4</v>
      </c>
      <c r="I57" s="95">
        <v>0.1</v>
      </c>
      <c r="J57" s="110">
        <f t="shared" si="1"/>
        <v>11.16</v>
      </c>
    </row>
    <row r="58" spans="1:10" ht="31.5" x14ac:dyDescent="0.25">
      <c r="A58" s="92">
        <v>54</v>
      </c>
      <c r="B58" s="93" t="s">
        <v>6393</v>
      </c>
      <c r="C58" s="96" t="s">
        <v>6485</v>
      </c>
      <c r="D58" s="92" t="s">
        <v>6486</v>
      </c>
      <c r="E58" s="92" t="s">
        <v>117</v>
      </c>
      <c r="F58" s="92"/>
      <c r="G58" s="92">
        <v>1</v>
      </c>
      <c r="H58" s="104">
        <v>13.5</v>
      </c>
      <c r="I58" s="95">
        <v>0.1</v>
      </c>
      <c r="J58" s="110">
        <f t="shared" si="1"/>
        <v>12.15</v>
      </c>
    </row>
    <row r="59" spans="1:10" ht="31.5" x14ac:dyDescent="0.25">
      <c r="A59" s="92">
        <v>55</v>
      </c>
      <c r="B59" s="93" t="s">
        <v>6393</v>
      </c>
      <c r="C59" s="96" t="s">
        <v>6487</v>
      </c>
      <c r="D59" s="92" t="s">
        <v>6488</v>
      </c>
      <c r="E59" s="92" t="s">
        <v>117</v>
      </c>
      <c r="F59" s="92"/>
      <c r="G59" s="92">
        <v>1</v>
      </c>
      <c r="H59" s="104">
        <v>15.6</v>
      </c>
      <c r="I59" s="95">
        <v>0.1</v>
      </c>
      <c r="J59" s="110">
        <f t="shared" si="1"/>
        <v>14.04</v>
      </c>
    </row>
    <row r="60" spans="1:10" ht="31.5" x14ac:dyDescent="0.25">
      <c r="A60" s="92">
        <v>56</v>
      </c>
      <c r="B60" s="93" t="s">
        <v>6393</v>
      </c>
      <c r="C60" s="96" t="s">
        <v>6489</v>
      </c>
      <c r="D60" s="92" t="s">
        <v>6490</v>
      </c>
      <c r="E60" s="92" t="s">
        <v>117</v>
      </c>
      <c r="F60" s="92"/>
      <c r="G60" s="92">
        <v>1</v>
      </c>
      <c r="H60" s="104">
        <v>12.9</v>
      </c>
      <c r="I60" s="95">
        <v>0.1</v>
      </c>
      <c r="J60" s="110">
        <f t="shared" si="1"/>
        <v>11.610000000000001</v>
      </c>
    </row>
    <row r="61" spans="1:10" ht="31.5" x14ac:dyDescent="0.25">
      <c r="A61" s="92">
        <v>57</v>
      </c>
      <c r="B61" s="93" t="s">
        <v>6393</v>
      </c>
      <c r="C61" s="96" t="s">
        <v>6491</v>
      </c>
      <c r="D61" s="92" t="s">
        <v>6492</v>
      </c>
      <c r="E61" s="92" t="s">
        <v>117</v>
      </c>
      <c r="F61" s="92"/>
      <c r="G61" s="92">
        <v>1</v>
      </c>
      <c r="H61" s="104">
        <v>13.9</v>
      </c>
      <c r="I61" s="95">
        <v>0.1</v>
      </c>
      <c r="J61" s="110">
        <f t="shared" si="1"/>
        <v>12.51</v>
      </c>
    </row>
    <row r="62" spans="1:10" ht="31.5" x14ac:dyDescent="0.25">
      <c r="A62" s="92">
        <v>58</v>
      </c>
      <c r="B62" s="93" t="s">
        <v>6393</v>
      </c>
      <c r="C62" s="96" t="s">
        <v>6493</v>
      </c>
      <c r="D62" s="92" t="s">
        <v>6494</v>
      </c>
      <c r="E62" s="92" t="s">
        <v>117</v>
      </c>
      <c r="F62" s="92"/>
      <c r="G62" s="92">
        <v>1</v>
      </c>
      <c r="H62" s="104">
        <v>16</v>
      </c>
      <c r="I62" s="95">
        <v>0.1</v>
      </c>
      <c r="J62" s="110">
        <f t="shared" si="1"/>
        <v>14.4</v>
      </c>
    </row>
    <row r="63" spans="1:10" ht="15.75" x14ac:dyDescent="0.25">
      <c r="A63" s="92">
        <v>59</v>
      </c>
      <c r="B63" s="93" t="s">
        <v>6393</v>
      </c>
      <c r="C63" s="96" t="s">
        <v>6495</v>
      </c>
      <c r="D63" s="92" t="s">
        <v>6496</v>
      </c>
      <c r="E63" s="92" t="s">
        <v>117</v>
      </c>
      <c r="F63" s="92"/>
      <c r="G63" s="92">
        <v>1</v>
      </c>
      <c r="H63" s="104">
        <v>8.1</v>
      </c>
      <c r="I63" s="95">
        <v>0.1</v>
      </c>
      <c r="J63" s="110">
        <f t="shared" si="1"/>
        <v>7.29</v>
      </c>
    </row>
    <row r="64" spans="1:10" ht="15.75" x14ac:dyDescent="0.25">
      <c r="A64" s="92">
        <v>60</v>
      </c>
      <c r="B64" s="93" t="s">
        <v>6393</v>
      </c>
      <c r="C64" s="96" t="s">
        <v>6497</v>
      </c>
      <c r="D64" s="92" t="s">
        <v>6498</v>
      </c>
      <c r="E64" s="92" t="s">
        <v>117</v>
      </c>
      <c r="F64" s="92"/>
      <c r="G64" s="92">
        <v>1</v>
      </c>
      <c r="H64" s="104">
        <v>12.5</v>
      </c>
      <c r="I64" s="95">
        <v>0.1</v>
      </c>
      <c r="J64" s="110">
        <f t="shared" si="1"/>
        <v>11.25</v>
      </c>
    </row>
    <row r="65" spans="1:10" ht="15.75" x14ac:dyDescent="0.25">
      <c r="A65" s="92">
        <v>61</v>
      </c>
      <c r="B65" s="93" t="s">
        <v>6393</v>
      </c>
      <c r="C65" s="96" t="s">
        <v>6499</v>
      </c>
      <c r="D65" s="92" t="s">
        <v>6500</v>
      </c>
      <c r="E65" s="92" t="s">
        <v>117</v>
      </c>
      <c r="F65" s="92"/>
      <c r="G65" s="92">
        <v>1</v>
      </c>
      <c r="H65" s="104">
        <v>1023</v>
      </c>
      <c r="I65" s="95">
        <v>0.1</v>
      </c>
      <c r="J65" s="110">
        <f t="shared" si="1"/>
        <v>920.7</v>
      </c>
    </row>
    <row r="66" spans="1:10" ht="31.5" x14ac:dyDescent="0.25">
      <c r="A66" s="92">
        <v>62</v>
      </c>
      <c r="B66" s="93" t="s">
        <v>6393</v>
      </c>
      <c r="C66" s="96" t="s">
        <v>6501</v>
      </c>
      <c r="D66" s="92" t="s">
        <v>6502</v>
      </c>
      <c r="E66" s="92" t="s">
        <v>117</v>
      </c>
      <c r="F66" s="92"/>
      <c r="G66" s="92">
        <v>1</v>
      </c>
      <c r="H66" s="104">
        <v>0.46</v>
      </c>
      <c r="I66" s="95">
        <v>0.1</v>
      </c>
      <c r="J66" s="110">
        <f t="shared" si="1"/>
        <v>0.41400000000000003</v>
      </c>
    </row>
    <row r="67" spans="1:10" ht="31.5" x14ac:dyDescent="0.25">
      <c r="A67" s="92">
        <v>63</v>
      </c>
      <c r="B67" s="92" t="s">
        <v>6393</v>
      </c>
      <c r="C67" s="96" t="s">
        <v>6503</v>
      </c>
      <c r="D67" s="92" t="s">
        <v>6504</v>
      </c>
      <c r="E67" s="92" t="s">
        <v>117</v>
      </c>
      <c r="F67" s="92"/>
      <c r="G67" s="92">
        <v>1</v>
      </c>
      <c r="H67" s="104">
        <v>0.46</v>
      </c>
      <c r="I67" s="95">
        <v>0.1</v>
      </c>
      <c r="J67" s="110">
        <f t="shared" si="1"/>
        <v>0.41400000000000003</v>
      </c>
    </row>
    <row r="68" spans="1:10" ht="15.75" x14ac:dyDescent="0.25">
      <c r="A68" s="92">
        <v>64</v>
      </c>
      <c r="B68" s="93" t="s">
        <v>6505</v>
      </c>
      <c r="C68" s="96" t="s">
        <v>6506</v>
      </c>
      <c r="D68" s="92" t="s">
        <v>6507</v>
      </c>
      <c r="E68" s="92" t="s">
        <v>117</v>
      </c>
      <c r="F68" s="92" t="s">
        <v>8083</v>
      </c>
      <c r="G68" s="92">
        <v>3</v>
      </c>
      <c r="H68" s="104">
        <v>1895</v>
      </c>
      <c r="I68" s="95">
        <v>0.1</v>
      </c>
      <c r="J68" s="110">
        <f t="shared" si="1"/>
        <v>1705.5</v>
      </c>
    </row>
    <row r="69" spans="1:10" ht="15.75" x14ac:dyDescent="0.25">
      <c r="A69" s="92">
        <v>65</v>
      </c>
      <c r="B69" s="93" t="s">
        <v>6505</v>
      </c>
      <c r="C69" s="96" t="s">
        <v>6508</v>
      </c>
      <c r="D69" s="92" t="s">
        <v>6509</v>
      </c>
      <c r="E69" s="92" t="s">
        <v>117</v>
      </c>
      <c r="F69" s="92" t="s">
        <v>8083</v>
      </c>
      <c r="G69" s="92">
        <v>1</v>
      </c>
      <c r="H69" s="104">
        <v>400</v>
      </c>
      <c r="I69" s="95">
        <v>0.1</v>
      </c>
      <c r="J69" s="110">
        <f t="shared" si="1"/>
        <v>360</v>
      </c>
    </row>
    <row r="70" spans="1:10" ht="15.75" x14ac:dyDescent="0.25">
      <c r="A70" s="92">
        <v>66</v>
      </c>
      <c r="B70" s="93" t="s">
        <v>6505</v>
      </c>
      <c r="C70" s="96" t="s">
        <v>6510</v>
      </c>
      <c r="D70" s="92" t="s">
        <v>6511</v>
      </c>
      <c r="E70" s="92" t="s">
        <v>117</v>
      </c>
      <c r="F70" s="92" t="s">
        <v>8083</v>
      </c>
      <c r="G70" s="92">
        <v>1</v>
      </c>
      <c r="H70" s="104">
        <v>69</v>
      </c>
      <c r="I70" s="95">
        <v>0.1</v>
      </c>
      <c r="J70" s="110">
        <f t="shared" si="1"/>
        <v>62.1</v>
      </c>
    </row>
    <row r="71" spans="1:10" ht="15.75" x14ac:dyDescent="0.25">
      <c r="A71" s="92">
        <v>67</v>
      </c>
      <c r="B71" s="93" t="s">
        <v>6505</v>
      </c>
      <c r="C71" s="96" t="s">
        <v>6512</v>
      </c>
      <c r="D71" s="92" t="s">
        <v>6513</v>
      </c>
      <c r="E71" s="92" t="s">
        <v>117</v>
      </c>
      <c r="F71" s="92" t="s">
        <v>8083</v>
      </c>
      <c r="G71" s="92">
        <v>1</v>
      </c>
      <c r="H71" s="104">
        <v>39</v>
      </c>
      <c r="I71" s="95">
        <v>0.1</v>
      </c>
      <c r="J71" s="110">
        <f t="shared" si="1"/>
        <v>35.1</v>
      </c>
    </row>
    <row r="72" spans="1:10" ht="15.75" x14ac:dyDescent="0.25">
      <c r="A72" s="92">
        <v>68</v>
      </c>
      <c r="B72" s="93" t="s">
        <v>6505</v>
      </c>
      <c r="C72" s="96" t="s">
        <v>6514</v>
      </c>
      <c r="D72" s="92" t="s">
        <v>6515</v>
      </c>
      <c r="E72" s="92" t="s">
        <v>117</v>
      </c>
      <c r="F72" s="92" t="s">
        <v>8083</v>
      </c>
      <c r="G72" s="92">
        <v>1</v>
      </c>
      <c r="H72" s="104">
        <v>60</v>
      </c>
      <c r="I72" s="95">
        <v>0.1</v>
      </c>
      <c r="J72" s="110">
        <f t="shared" si="1"/>
        <v>54</v>
      </c>
    </row>
    <row r="73" spans="1:10" ht="15.75" x14ac:dyDescent="0.25">
      <c r="A73" s="92">
        <v>69</v>
      </c>
      <c r="B73" s="93" t="s">
        <v>6505</v>
      </c>
      <c r="C73" s="96" t="s">
        <v>6516</v>
      </c>
      <c r="D73" s="92" t="s">
        <v>6517</v>
      </c>
      <c r="E73" s="92" t="s">
        <v>117</v>
      </c>
      <c r="F73" s="92" t="s">
        <v>8083</v>
      </c>
      <c r="G73" s="92">
        <v>1</v>
      </c>
      <c r="H73" s="104">
        <v>88</v>
      </c>
      <c r="I73" s="95">
        <v>0.1</v>
      </c>
      <c r="J73" s="110">
        <f t="shared" si="1"/>
        <v>79.2</v>
      </c>
    </row>
    <row r="74" spans="1:10" ht="15.75" x14ac:dyDescent="0.25">
      <c r="A74" s="92">
        <v>70</v>
      </c>
      <c r="B74" s="93" t="s">
        <v>6505</v>
      </c>
      <c r="C74" s="96" t="s">
        <v>6518</v>
      </c>
      <c r="D74" s="92" t="s">
        <v>6519</v>
      </c>
      <c r="E74" s="92" t="s">
        <v>117</v>
      </c>
      <c r="F74" s="92" t="s">
        <v>8083</v>
      </c>
      <c r="G74" s="92">
        <v>3</v>
      </c>
      <c r="H74" s="104">
        <v>3695</v>
      </c>
      <c r="I74" s="95">
        <v>0.1</v>
      </c>
      <c r="J74" s="110">
        <f t="shared" si="1"/>
        <v>3325.5</v>
      </c>
    </row>
    <row r="75" spans="1:10" ht="15.75" x14ac:dyDescent="0.25">
      <c r="A75" s="92">
        <v>71</v>
      </c>
      <c r="B75" s="93" t="s">
        <v>6505</v>
      </c>
      <c r="C75" s="96" t="s">
        <v>6520</v>
      </c>
      <c r="D75" s="92" t="s">
        <v>6521</v>
      </c>
      <c r="E75" s="92" t="s">
        <v>117</v>
      </c>
      <c r="F75" s="92" t="s">
        <v>8083</v>
      </c>
      <c r="G75" s="92">
        <v>3</v>
      </c>
      <c r="H75" s="104">
        <v>4195</v>
      </c>
      <c r="I75" s="95">
        <v>0.1</v>
      </c>
      <c r="J75" s="110">
        <f t="shared" si="1"/>
        <v>3775.5</v>
      </c>
    </row>
    <row r="76" spans="1:10" ht="15.75" x14ac:dyDescent="0.25">
      <c r="A76" s="92">
        <v>72</v>
      </c>
      <c r="B76" s="93" t="s">
        <v>6505</v>
      </c>
      <c r="C76" s="96" t="s">
        <v>6522</v>
      </c>
      <c r="D76" s="92" t="s">
        <v>6523</v>
      </c>
      <c r="E76" s="92" t="s">
        <v>117</v>
      </c>
      <c r="F76" s="92" t="s">
        <v>8083</v>
      </c>
      <c r="G76" s="92">
        <v>1</v>
      </c>
      <c r="H76" s="104">
        <v>69</v>
      </c>
      <c r="I76" s="95">
        <v>0.1</v>
      </c>
      <c r="J76" s="110">
        <f t="shared" si="1"/>
        <v>62.1</v>
      </c>
    </row>
    <row r="77" spans="1:10" ht="15.75" x14ac:dyDescent="0.25">
      <c r="A77" s="92">
        <v>73</v>
      </c>
      <c r="B77" s="93" t="s">
        <v>6505</v>
      </c>
      <c r="C77" s="96" t="s">
        <v>4303</v>
      </c>
      <c r="D77" s="92" t="s">
        <v>6524</v>
      </c>
      <c r="E77" s="92" t="s">
        <v>117</v>
      </c>
      <c r="F77" s="92" t="s">
        <v>8083</v>
      </c>
      <c r="G77" s="92">
        <v>1</v>
      </c>
      <c r="H77" s="104">
        <v>700</v>
      </c>
      <c r="I77" s="95">
        <v>0.1</v>
      </c>
      <c r="J77" s="110">
        <f t="shared" si="1"/>
        <v>630</v>
      </c>
    </row>
    <row r="78" spans="1:10" ht="15.75" x14ac:dyDescent="0.25">
      <c r="A78" s="92">
        <v>74</v>
      </c>
      <c r="B78" s="93" t="s">
        <v>6505</v>
      </c>
      <c r="C78" s="96" t="s">
        <v>6525</v>
      </c>
      <c r="D78" s="92" t="s">
        <v>6526</v>
      </c>
      <c r="E78" s="92" t="s">
        <v>117</v>
      </c>
      <c r="F78" s="92" t="s">
        <v>8083</v>
      </c>
      <c r="G78" s="92">
        <v>1</v>
      </c>
      <c r="H78" s="104">
        <v>1499</v>
      </c>
      <c r="I78" s="95">
        <v>0.1</v>
      </c>
      <c r="J78" s="110">
        <f t="shared" si="1"/>
        <v>1349.1000000000001</v>
      </c>
    </row>
    <row r="79" spans="1:10" ht="15.75" x14ac:dyDescent="0.25">
      <c r="A79" s="92">
        <v>75</v>
      </c>
      <c r="B79" s="93" t="s">
        <v>6505</v>
      </c>
      <c r="C79" s="96" t="s">
        <v>6527</v>
      </c>
      <c r="D79" s="92" t="s">
        <v>6528</v>
      </c>
      <c r="E79" s="92" t="s">
        <v>117</v>
      </c>
      <c r="F79" s="92" t="s">
        <v>8083</v>
      </c>
      <c r="G79" s="92">
        <v>3</v>
      </c>
      <c r="H79" s="104">
        <v>4995</v>
      </c>
      <c r="I79" s="95">
        <v>0.1</v>
      </c>
      <c r="J79" s="110">
        <f t="shared" si="1"/>
        <v>4495.5</v>
      </c>
    </row>
    <row r="80" spans="1:10" ht="15.75" x14ac:dyDescent="0.25">
      <c r="A80" s="92">
        <v>76</v>
      </c>
      <c r="B80" s="93" t="s">
        <v>6505</v>
      </c>
      <c r="C80" s="96" t="s">
        <v>6529</v>
      </c>
      <c r="D80" s="92" t="s">
        <v>6530</v>
      </c>
      <c r="E80" s="92" t="s">
        <v>117</v>
      </c>
      <c r="F80" s="92" t="s">
        <v>8083</v>
      </c>
      <c r="G80" s="92">
        <v>1</v>
      </c>
      <c r="H80" s="104">
        <v>700</v>
      </c>
      <c r="I80" s="95">
        <v>0.1</v>
      </c>
      <c r="J80" s="110">
        <f t="shared" si="1"/>
        <v>630</v>
      </c>
    </row>
    <row r="81" spans="1:10" ht="15.75" x14ac:dyDescent="0.25">
      <c r="A81" s="92">
        <v>77</v>
      </c>
      <c r="B81" s="93" t="s">
        <v>6505</v>
      </c>
      <c r="C81" s="96" t="s">
        <v>6531</v>
      </c>
      <c r="D81" s="92" t="s">
        <v>6532</v>
      </c>
      <c r="E81" s="92" t="s">
        <v>117</v>
      </c>
      <c r="F81" s="92" t="s">
        <v>8083</v>
      </c>
      <c r="G81" s="92">
        <v>1</v>
      </c>
      <c r="H81" s="104">
        <v>700</v>
      </c>
      <c r="I81" s="95">
        <v>0.1</v>
      </c>
      <c r="J81" s="110">
        <f t="shared" si="1"/>
        <v>630</v>
      </c>
    </row>
    <row r="82" spans="1:10" ht="15.75" x14ac:dyDescent="0.25">
      <c r="A82" s="92">
        <v>78</v>
      </c>
      <c r="B82" s="93" t="s">
        <v>6505</v>
      </c>
      <c r="C82" s="96" t="s">
        <v>6533</v>
      </c>
      <c r="D82" s="92" t="s">
        <v>6534</v>
      </c>
      <c r="E82" s="92" t="s">
        <v>117</v>
      </c>
      <c r="F82" s="92" t="s">
        <v>8083</v>
      </c>
      <c r="G82" s="92">
        <v>1</v>
      </c>
      <c r="H82" s="104">
        <v>1499</v>
      </c>
      <c r="I82" s="95">
        <v>0.1</v>
      </c>
      <c r="J82" s="110">
        <f t="shared" si="1"/>
        <v>1349.1000000000001</v>
      </c>
    </row>
    <row r="83" spans="1:10" ht="15.75" x14ac:dyDescent="0.25">
      <c r="A83" s="92">
        <v>79</v>
      </c>
      <c r="B83" s="93" t="s">
        <v>6505</v>
      </c>
      <c r="C83" s="96" t="s">
        <v>6535</v>
      </c>
      <c r="D83" s="92" t="s">
        <v>6536</v>
      </c>
      <c r="E83" s="92" t="s">
        <v>117</v>
      </c>
      <c r="F83" s="92" t="s">
        <v>8083</v>
      </c>
      <c r="G83" s="92">
        <v>1</v>
      </c>
      <c r="H83" s="104">
        <v>2095</v>
      </c>
      <c r="I83" s="95">
        <v>0.1</v>
      </c>
      <c r="J83" s="110">
        <f t="shared" si="1"/>
        <v>1885.5</v>
      </c>
    </row>
    <row r="84" spans="1:10" ht="15.75" x14ac:dyDescent="0.25">
      <c r="A84" s="92">
        <v>80</v>
      </c>
      <c r="B84" s="93" t="s">
        <v>6505</v>
      </c>
      <c r="C84" s="96" t="s">
        <v>6535</v>
      </c>
      <c r="D84" s="92" t="s">
        <v>6537</v>
      </c>
      <c r="E84" s="92" t="s">
        <v>117</v>
      </c>
      <c r="F84" s="92" t="s">
        <v>8083</v>
      </c>
      <c r="G84" s="92">
        <v>1</v>
      </c>
      <c r="H84" s="104">
        <v>2095</v>
      </c>
      <c r="I84" s="95">
        <v>0.1</v>
      </c>
      <c r="J84" s="110">
        <f t="shared" si="1"/>
        <v>1885.5</v>
      </c>
    </row>
    <row r="85" spans="1:10" ht="15.75" x14ac:dyDescent="0.25">
      <c r="A85" s="92">
        <v>81</v>
      </c>
      <c r="B85" s="93" t="s">
        <v>6505</v>
      </c>
      <c r="C85" s="96" t="s">
        <v>6538</v>
      </c>
      <c r="D85" s="92" t="s">
        <v>6539</v>
      </c>
      <c r="E85" s="92" t="s">
        <v>117</v>
      </c>
      <c r="F85" s="92" t="s">
        <v>8083</v>
      </c>
      <c r="G85" s="92">
        <v>1</v>
      </c>
      <c r="H85" s="104">
        <v>2095</v>
      </c>
      <c r="I85" s="95">
        <v>0.1</v>
      </c>
      <c r="J85" s="110">
        <f t="shared" si="1"/>
        <v>1885.5</v>
      </c>
    </row>
    <row r="86" spans="1:10" ht="15.75" x14ac:dyDescent="0.25">
      <c r="A86" s="92">
        <v>82</v>
      </c>
      <c r="B86" s="93" t="s">
        <v>6505</v>
      </c>
      <c r="C86" s="96" t="s">
        <v>6540</v>
      </c>
      <c r="D86" s="92" t="s">
        <v>6541</v>
      </c>
      <c r="E86" s="92" t="s">
        <v>117</v>
      </c>
      <c r="F86" s="92" t="s">
        <v>8083</v>
      </c>
      <c r="G86" s="92">
        <v>1</v>
      </c>
      <c r="H86" s="104">
        <v>2095</v>
      </c>
      <c r="I86" s="95">
        <v>0.1</v>
      </c>
      <c r="J86" s="110">
        <f t="shared" si="1"/>
        <v>1885.5</v>
      </c>
    </row>
    <row r="87" spans="1:10" ht="15.75" x14ac:dyDescent="0.25">
      <c r="A87" s="92">
        <v>83</v>
      </c>
      <c r="B87" s="93" t="s">
        <v>6505</v>
      </c>
      <c r="C87" s="96" t="s">
        <v>6542</v>
      </c>
      <c r="D87" s="92" t="s">
        <v>6543</v>
      </c>
      <c r="E87" s="92" t="s">
        <v>117</v>
      </c>
      <c r="F87" s="92" t="s">
        <v>8083</v>
      </c>
      <c r="G87" s="92">
        <v>1</v>
      </c>
      <c r="H87" s="104">
        <v>3899</v>
      </c>
      <c r="I87" s="95">
        <v>0.1</v>
      </c>
      <c r="J87" s="110">
        <f t="shared" si="1"/>
        <v>3509.1</v>
      </c>
    </row>
    <row r="88" spans="1:10" ht="15.75" x14ac:dyDescent="0.25">
      <c r="A88" s="92">
        <v>84</v>
      </c>
      <c r="B88" s="93" t="s">
        <v>6505</v>
      </c>
      <c r="C88" s="96" t="s">
        <v>6544</v>
      </c>
      <c r="D88" s="92" t="s">
        <v>6545</v>
      </c>
      <c r="E88" s="92" t="s">
        <v>117</v>
      </c>
      <c r="F88" s="92" t="s">
        <v>8083</v>
      </c>
      <c r="G88" s="92">
        <v>1</v>
      </c>
      <c r="H88" s="104">
        <v>1329</v>
      </c>
      <c r="I88" s="95">
        <v>0.1</v>
      </c>
      <c r="J88" s="110">
        <f t="shared" si="1"/>
        <v>1196.1000000000001</v>
      </c>
    </row>
    <row r="89" spans="1:10" ht="15.75" x14ac:dyDescent="0.25">
      <c r="A89" s="92">
        <v>85</v>
      </c>
      <c r="B89" s="93" t="s">
        <v>6505</v>
      </c>
      <c r="C89" s="96" t="s">
        <v>6546</v>
      </c>
      <c r="D89" s="92" t="s">
        <v>6547</v>
      </c>
      <c r="E89" s="92" t="s">
        <v>117</v>
      </c>
      <c r="F89" s="92" t="s">
        <v>8083</v>
      </c>
      <c r="G89" s="92">
        <v>1</v>
      </c>
      <c r="H89" s="104">
        <v>1329</v>
      </c>
      <c r="I89" s="95">
        <v>0.1</v>
      </c>
      <c r="J89" s="110">
        <f t="shared" si="1"/>
        <v>1196.1000000000001</v>
      </c>
    </row>
    <row r="90" spans="1:10" ht="15.75" x14ac:dyDescent="0.25">
      <c r="A90" s="92">
        <v>86</v>
      </c>
      <c r="B90" s="93" t="s">
        <v>6505</v>
      </c>
      <c r="C90" s="96" t="s">
        <v>6548</v>
      </c>
      <c r="D90" s="92" t="s">
        <v>6549</v>
      </c>
      <c r="E90" s="92" t="s">
        <v>117</v>
      </c>
      <c r="F90" s="92" t="s">
        <v>8083</v>
      </c>
      <c r="G90" s="92">
        <v>1</v>
      </c>
      <c r="H90" s="104">
        <v>1329</v>
      </c>
      <c r="I90" s="95">
        <v>0.1</v>
      </c>
      <c r="J90" s="110">
        <f t="shared" si="1"/>
        <v>1196.1000000000001</v>
      </c>
    </row>
    <row r="91" spans="1:10" ht="15.75" x14ac:dyDescent="0.25">
      <c r="A91" s="92">
        <v>87</v>
      </c>
      <c r="B91" s="93" t="s">
        <v>6505</v>
      </c>
      <c r="C91" s="96" t="s">
        <v>6550</v>
      </c>
      <c r="D91" s="92" t="s">
        <v>6551</v>
      </c>
      <c r="E91" s="92" t="s">
        <v>117</v>
      </c>
      <c r="F91" s="92" t="s">
        <v>8083</v>
      </c>
      <c r="G91" s="92">
        <v>1</v>
      </c>
      <c r="H91" s="104">
        <v>899</v>
      </c>
      <c r="I91" s="95">
        <v>0.1</v>
      </c>
      <c r="J91" s="110">
        <f t="shared" si="1"/>
        <v>809.1</v>
      </c>
    </row>
    <row r="92" spans="1:10" ht="15.75" x14ac:dyDescent="0.25">
      <c r="A92" s="92">
        <v>88</v>
      </c>
      <c r="B92" s="93" t="s">
        <v>6505</v>
      </c>
      <c r="C92" s="96" t="s">
        <v>6552</v>
      </c>
      <c r="D92" s="92" t="s">
        <v>6553</v>
      </c>
      <c r="E92" s="92" t="s">
        <v>117</v>
      </c>
      <c r="F92" s="92" t="s">
        <v>8083</v>
      </c>
      <c r="G92" s="92">
        <v>1</v>
      </c>
      <c r="H92" s="104">
        <v>1499</v>
      </c>
      <c r="I92" s="95">
        <v>0.1</v>
      </c>
      <c r="J92" s="110">
        <f t="shared" si="1"/>
        <v>1349.1000000000001</v>
      </c>
    </row>
    <row r="93" spans="1:10" ht="15.75" x14ac:dyDescent="0.25">
      <c r="A93" s="92">
        <v>89</v>
      </c>
      <c r="B93" s="93" t="s">
        <v>6505</v>
      </c>
      <c r="C93" s="96" t="s">
        <v>6554</v>
      </c>
      <c r="D93" s="92" t="s">
        <v>6555</v>
      </c>
      <c r="E93" s="92" t="s">
        <v>117</v>
      </c>
      <c r="F93" s="92" t="s">
        <v>8083</v>
      </c>
      <c r="G93" s="92">
        <v>1</v>
      </c>
      <c r="H93" s="104">
        <v>212.75</v>
      </c>
      <c r="I93" s="95">
        <v>0.1</v>
      </c>
      <c r="J93" s="110">
        <f t="shared" si="1"/>
        <v>191.47499999999999</v>
      </c>
    </row>
    <row r="94" spans="1:10" ht="15.75" x14ac:dyDescent="0.25">
      <c r="A94" s="92">
        <v>90</v>
      </c>
      <c r="B94" s="93" t="s">
        <v>6505</v>
      </c>
      <c r="C94" s="96" t="s">
        <v>6512</v>
      </c>
      <c r="D94" s="92" t="s">
        <v>6556</v>
      </c>
      <c r="E94" s="92" t="s">
        <v>117</v>
      </c>
      <c r="F94" s="92" t="s">
        <v>8083</v>
      </c>
      <c r="G94" s="92">
        <v>1</v>
      </c>
      <c r="H94" s="104">
        <v>39</v>
      </c>
      <c r="I94" s="95">
        <v>0.1</v>
      </c>
      <c r="J94" s="110">
        <f t="shared" si="1"/>
        <v>35.1</v>
      </c>
    </row>
    <row r="95" spans="1:10" ht="31.5" x14ac:dyDescent="0.25">
      <c r="A95" s="92">
        <v>91</v>
      </c>
      <c r="B95" s="93" t="s">
        <v>6505</v>
      </c>
      <c r="C95" s="96" t="s">
        <v>6557</v>
      </c>
      <c r="D95" s="92" t="s">
        <v>6558</v>
      </c>
      <c r="E95" s="92" t="s">
        <v>117</v>
      </c>
      <c r="F95" s="92" t="s">
        <v>8083</v>
      </c>
      <c r="G95" s="92">
        <v>1</v>
      </c>
      <c r="H95" s="104">
        <v>79</v>
      </c>
      <c r="I95" s="95">
        <v>0.1</v>
      </c>
      <c r="J95" s="110">
        <f t="shared" si="1"/>
        <v>71.100000000000009</v>
      </c>
    </row>
    <row r="96" spans="1:10" ht="15.75" x14ac:dyDescent="0.25">
      <c r="A96" s="92">
        <v>92</v>
      </c>
      <c r="B96" s="93" t="s">
        <v>6505</v>
      </c>
      <c r="C96" s="96" t="s">
        <v>6559</v>
      </c>
      <c r="D96" s="92" t="s">
        <v>6560</v>
      </c>
      <c r="E96" s="92" t="s">
        <v>117</v>
      </c>
      <c r="F96" s="92" t="s">
        <v>8083</v>
      </c>
      <c r="G96" s="92">
        <v>1</v>
      </c>
      <c r="H96" s="104">
        <v>25</v>
      </c>
      <c r="I96" s="95">
        <v>0.1</v>
      </c>
      <c r="J96" s="110">
        <f t="shared" si="1"/>
        <v>22.5</v>
      </c>
    </row>
    <row r="97" spans="1:10" ht="15.75" x14ac:dyDescent="0.25">
      <c r="A97" s="92">
        <v>93</v>
      </c>
      <c r="B97" s="93" t="s">
        <v>6505</v>
      </c>
      <c r="C97" s="96" t="s">
        <v>6510</v>
      </c>
      <c r="D97" s="92" t="s">
        <v>6511</v>
      </c>
      <c r="E97" s="92" t="s">
        <v>117</v>
      </c>
      <c r="F97" s="92" t="s">
        <v>8083</v>
      </c>
      <c r="G97" s="92">
        <v>1</v>
      </c>
      <c r="H97" s="104">
        <v>69</v>
      </c>
      <c r="I97" s="95">
        <v>0.1</v>
      </c>
      <c r="J97" s="110">
        <f t="shared" si="1"/>
        <v>62.1</v>
      </c>
    </row>
    <row r="98" spans="1:10" ht="15.75" x14ac:dyDescent="0.25">
      <c r="A98" s="92">
        <v>94</v>
      </c>
      <c r="B98" s="93" t="s">
        <v>6505</v>
      </c>
      <c r="C98" s="96" t="s">
        <v>6522</v>
      </c>
      <c r="D98" s="92" t="s">
        <v>6561</v>
      </c>
      <c r="E98" s="92" t="s">
        <v>117</v>
      </c>
      <c r="F98" s="92" t="s">
        <v>8083</v>
      </c>
      <c r="G98" s="92">
        <v>1</v>
      </c>
      <c r="H98" s="104">
        <v>69</v>
      </c>
      <c r="I98" s="95">
        <v>0.1</v>
      </c>
      <c r="J98" s="110">
        <f t="shared" si="1"/>
        <v>62.1</v>
      </c>
    </row>
    <row r="99" spans="1:10" ht="15.75" x14ac:dyDescent="0.25">
      <c r="A99" s="92">
        <v>95</v>
      </c>
      <c r="B99" s="93" t="s">
        <v>6505</v>
      </c>
      <c r="C99" s="96" t="s">
        <v>6562</v>
      </c>
      <c r="D99" s="92" t="s">
        <v>6563</v>
      </c>
      <c r="E99" s="92" t="s">
        <v>117</v>
      </c>
      <c r="F99" s="92" t="s">
        <v>8082</v>
      </c>
      <c r="G99" s="92">
        <v>1</v>
      </c>
      <c r="H99" s="104">
        <v>699</v>
      </c>
      <c r="I99" s="95">
        <v>0.05</v>
      </c>
      <c r="J99" s="110">
        <f t="shared" si="1"/>
        <v>664.05</v>
      </c>
    </row>
    <row r="100" spans="1:10" ht="15.75" x14ac:dyDescent="0.25">
      <c r="A100" s="92">
        <v>96</v>
      </c>
      <c r="B100" s="93" t="s">
        <v>6505</v>
      </c>
      <c r="C100" s="96" t="s">
        <v>6564</v>
      </c>
      <c r="D100" s="92" t="s">
        <v>6565</v>
      </c>
      <c r="E100" s="92" t="s">
        <v>117</v>
      </c>
      <c r="F100" s="92" t="s">
        <v>8082</v>
      </c>
      <c r="G100" s="92">
        <v>2</v>
      </c>
      <c r="H100" s="104">
        <v>1099</v>
      </c>
      <c r="I100" s="95">
        <v>0.05</v>
      </c>
      <c r="J100" s="110">
        <f t="shared" si="1"/>
        <v>1044.05</v>
      </c>
    </row>
    <row r="101" spans="1:10" ht="15.75" x14ac:dyDescent="0.25">
      <c r="A101" s="92">
        <v>97</v>
      </c>
      <c r="B101" s="93" t="s">
        <v>6505</v>
      </c>
      <c r="C101" s="96" t="s">
        <v>6566</v>
      </c>
      <c r="D101" s="92" t="s">
        <v>6567</v>
      </c>
      <c r="E101" s="92" t="s">
        <v>117</v>
      </c>
      <c r="F101" s="92" t="s">
        <v>8082</v>
      </c>
      <c r="G101" s="92">
        <v>3</v>
      </c>
      <c r="H101" s="104">
        <v>1499</v>
      </c>
      <c r="I101" s="95">
        <v>0.05</v>
      </c>
      <c r="J101" s="110">
        <f t="shared" si="1"/>
        <v>1424.05</v>
      </c>
    </row>
    <row r="102" spans="1:10" ht="31.5" x14ac:dyDescent="0.25">
      <c r="A102" s="92">
        <v>98</v>
      </c>
      <c r="B102" s="93" t="s">
        <v>6505</v>
      </c>
      <c r="C102" s="96" t="s">
        <v>6568</v>
      </c>
      <c r="D102" s="92" t="s">
        <v>6569</v>
      </c>
      <c r="E102" s="92" t="s">
        <v>117</v>
      </c>
      <c r="F102" s="92" t="s">
        <v>8082</v>
      </c>
      <c r="G102" s="92">
        <v>1</v>
      </c>
      <c r="H102" s="104">
        <v>499</v>
      </c>
      <c r="I102" s="95">
        <v>0.05</v>
      </c>
      <c r="J102" s="110">
        <f t="shared" si="1"/>
        <v>474.04999999999995</v>
      </c>
    </row>
    <row r="103" spans="1:10" ht="31.5" x14ac:dyDescent="0.25">
      <c r="A103" s="92">
        <v>99</v>
      </c>
      <c r="B103" s="93" t="s">
        <v>6505</v>
      </c>
      <c r="C103" s="96" t="s">
        <v>6570</v>
      </c>
      <c r="D103" s="92" t="s">
        <v>6571</v>
      </c>
      <c r="E103" s="92" t="s">
        <v>117</v>
      </c>
      <c r="F103" s="92" t="s">
        <v>8082</v>
      </c>
      <c r="G103" s="92">
        <v>2</v>
      </c>
      <c r="H103" s="104">
        <v>799</v>
      </c>
      <c r="I103" s="95">
        <v>0.05</v>
      </c>
      <c r="J103" s="110">
        <f t="shared" si="1"/>
        <v>759.05</v>
      </c>
    </row>
    <row r="104" spans="1:10" ht="31.5" x14ac:dyDescent="0.25">
      <c r="A104" s="92">
        <v>100</v>
      </c>
      <c r="B104" s="93" t="s">
        <v>6505</v>
      </c>
      <c r="C104" s="96" t="s">
        <v>6572</v>
      </c>
      <c r="D104" s="92" t="s">
        <v>6573</v>
      </c>
      <c r="E104" s="92" t="s">
        <v>117</v>
      </c>
      <c r="F104" s="92" t="s">
        <v>8082</v>
      </c>
      <c r="G104" s="92">
        <v>3</v>
      </c>
      <c r="H104" s="104">
        <v>1099</v>
      </c>
      <c r="I104" s="95">
        <v>0.05</v>
      </c>
      <c r="J104" s="110">
        <f t="shared" si="1"/>
        <v>1044.05</v>
      </c>
    </row>
    <row r="105" spans="1:10" ht="15.75" x14ac:dyDescent="0.25">
      <c r="A105" s="92">
        <v>101</v>
      </c>
      <c r="B105" s="93" t="s">
        <v>6505</v>
      </c>
      <c r="C105" s="96" t="s">
        <v>6574</v>
      </c>
      <c r="D105" s="92" t="s">
        <v>6575</v>
      </c>
      <c r="E105" s="92" t="s">
        <v>117</v>
      </c>
      <c r="F105" s="92" t="s">
        <v>8083</v>
      </c>
      <c r="G105" s="92">
        <v>1</v>
      </c>
      <c r="H105" s="104">
        <v>105</v>
      </c>
      <c r="I105" s="95">
        <v>0.1</v>
      </c>
      <c r="J105" s="110">
        <f t="shared" si="1"/>
        <v>94.5</v>
      </c>
    </row>
    <row r="106" spans="1:10" ht="31.5" x14ac:dyDescent="0.25">
      <c r="A106" s="92">
        <v>102</v>
      </c>
      <c r="B106" s="93" t="s">
        <v>6505</v>
      </c>
      <c r="C106" s="96" t="s">
        <v>6576</v>
      </c>
      <c r="D106" s="92" t="s">
        <v>6577</v>
      </c>
      <c r="E106" s="92" t="s">
        <v>117</v>
      </c>
      <c r="F106" s="92" t="s">
        <v>8083</v>
      </c>
      <c r="G106" s="92">
        <v>1</v>
      </c>
      <c r="H106" s="104">
        <v>39</v>
      </c>
      <c r="I106" s="95">
        <v>0.1</v>
      </c>
      <c r="J106" s="110">
        <f t="shared" si="1"/>
        <v>35.1</v>
      </c>
    </row>
    <row r="107" spans="1:10" ht="31.5" x14ac:dyDescent="0.25">
      <c r="A107" s="92">
        <v>103</v>
      </c>
      <c r="B107" s="93" t="s">
        <v>6505</v>
      </c>
      <c r="C107" s="96" t="s">
        <v>6578</v>
      </c>
      <c r="D107" s="92" t="s">
        <v>6579</v>
      </c>
      <c r="E107" s="92" t="s">
        <v>117</v>
      </c>
      <c r="F107" s="92" t="s">
        <v>8083</v>
      </c>
      <c r="G107" s="92">
        <v>1</v>
      </c>
      <c r="H107" s="104">
        <v>134</v>
      </c>
      <c r="I107" s="95">
        <v>0.1</v>
      </c>
      <c r="J107" s="110">
        <f t="shared" si="1"/>
        <v>120.60000000000001</v>
      </c>
    </row>
    <row r="108" spans="1:10" ht="15.75" x14ac:dyDescent="0.25">
      <c r="A108" s="92">
        <v>104</v>
      </c>
      <c r="B108" s="93" t="s">
        <v>6505</v>
      </c>
      <c r="C108" s="96" t="s">
        <v>6580</v>
      </c>
      <c r="D108" s="92" t="s">
        <v>6581</v>
      </c>
      <c r="E108" s="92" t="s">
        <v>117</v>
      </c>
      <c r="F108" s="92" t="s">
        <v>8083</v>
      </c>
      <c r="G108" s="92">
        <v>1</v>
      </c>
      <c r="H108" s="104">
        <v>129</v>
      </c>
      <c r="I108" s="95">
        <v>0.1</v>
      </c>
      <c r="J108" s="110">
        <f t="shared" si="1"/>
        <v>116.10000000000001</v>
      </c>
    </row>
    <row r="109" spans="1:10" ht="31.5" x14ac:dyDescent="0.25">
      <c r="A109" s="92">
        <v>105</v>
      </c>
      <c r="B109" s="93" t="s">
        <v>6505</v>
      </c>
      <c r="C109" s="96" t="s">
        <v>6582</v>
      </c>
      <c r="D109" s="92" t="s">
        <v>6583</v>
      </c>
      <c r="E109" s="92" t="s">
        <v>117</v>
      </c>
      <c r="F109" s="92" t="s">
        <v>8083</v>
      </c>
      <c r="G109" s="92">
        <v>1</v>
      </c>
      <c r="H109" s="104">
        <v>149</v>
      </c>
      <c r="I109" s="95">
        <v>0.1</v>
      </c>
      <c r="J109" s="110">
        <f t="shared" si="1"/>
        <v>134.1</v>
      </c>
    </row>
    <row r="110" spans="1:10" ht="31.5" x14ac:dyDescent="0.25">
      <c r="A110" s="92">
        <v>106</v>
      </c>
      <c r="B110" s="93" t="s">
        <v>6505</v>
      </c>
      <c r="C110" s="96" t="s">
        <v>6584</v>
      </c>
      <c r="D110" s="92" t="s">
        <v>6585</v>
      </c>
      <c r="E110" s="92" t="s">
        <v>117</v>
      </c>
      <c r="F110" s="92" t="s">
        <v>8083</v>
      </c>
      <c r="G110" s="92">
        <v>1</v>
      </c>
      <c r="H110" s="104">
        <v>139</v>
      </c>
      <c r="I110" s="95">
        <v>0.1</v>
      </c>
      <c r="J110" s="110">
        <f t="shared" ref="J110:J173" si="2">H110*(1-I110)</f>
        <v>125.10000000000001</v>
      </c>
    </row>
    <row r="111" spans="1:10" ht="15.75" x14ac:dyDescent="0.25">
      <c r="A111" s="92">
        <v>107</v>
      </c>
      <c r="B111" s="93" t="s">
        <v>6505</v>
      </c>
      <c r="C111" s="96" t="s">
        <v>6586</v>
      </c>
      <c r="D111" s="92" t="s">
        <v>6587</v>
      </c>
      <c r="E111" s="92" t="s">
        <v>117</v>
      </c>
      <c r="F111" s="92" t="s">
        <v>8083</v>
      </c>
      <c r="G111" s="92">
        <v>1</v>
      </c>
      <c r="H111" s="104">
        <v>39</v>
      </c>
      <c r="I111" s="95">
        <v>0.1</v>
      </c>
      <c r="J111" s="110">
        <f t="shared" si="2"/>
        <v>35.1</v>
      </c>
    </row>
    <row r="112" spans="1:10" ht="15.75" x14ac:dyDescent="0.25">
      <c r="A112" s="92">
        <v>108</v>
      </c>
      <c r="B112" s="93" t="s">
        <v>6505</v>
      </c>
      <c r="C112" s="96" t="s">
        <v>6588</v>
      </c>
      <c r="D112" s="92" t="s">
        <v>6589</v>
      </c>
      <c r="E112" s="92" t="s">
        <v>117</v>
      </c>
      <c r="F112" s="92" t="s">
        <v>8083</v>
      </c>
      <c r="G112" s="92">
        <v>1</v>
      </c>
      <c r="H112" s="104">
        <v>39</v>
      </c>
      <c r="I112" s="95">
        <v>0.1</v>
      </c>
      <c r="J112" s="110">
        <f t="shared" si="2"/>
        <v>35.1</v>
      </c>
    </row>
    <row r="113" spans="1:10" ht="15.75" x14ac:dyDescent="0.25">
      <c r="A113" s="92">
        <v>109</v>
      </c>
      <c r="B113" s="93" t="s">
        <v>6505</v>
      </c>
      <c r="C113" s="96" t="s">
        <v>6590</v>
      </c>
      <c r="D113" s="92" t="s">
        <v>6591</v>
      </c>
      <c r="E113" s="92" t="s">
        <v>117</v>
      </c>
      <c r="F113" s="92" t="s">
        <v>8083</v>
      </c>
      <c r="G113" s="92">
        <v>1</v>
      </c>
      <c r="H113" s="104">
        <v>190</v>
      </c>
      <c r="I113" s="95">
        <v>0.1</v>
      </c>
      <c r="J113" s="110">
        <f t="shared" si="2"/>
        <v>171</v>
      </c>
    </row>
    <row r="114" spans="1:10" ht="15.75" x14ac:dyDescent="0.25">
      <c r="A114" s="92">
        <v>110</v>
      </c>
      <c r="B114" s="93" t="s">
        <v>6505</v>
      </c>
      <c r="C114" s="96" t="s">
        <v>6592</v>
      </c>
      <c r="D114" s="92" t="s">
        <v>6593</v>
      </c>
      <c r="E114" s="92" t="s">
        <v>117</v>
      </c>
      <c r="F114" s="92" t="s">
        <v>8083</v>
      </c>
      <c r="G114" s="92">
        <v>1</v>
      </c>
      <c r="H114" s="104">
        <v>210</v>
      </c>
      <c r="I114" s="95">
        <v>0.1</v>
      </c>
      <c r="J114" s="110">
        <f t="shared" si="2"/>
        <v>189</v>
      </c>
    </row>
    <row r="115" spans="1:10" ht="15.75" x14ac:dyDescent="0.25">
      <c r="A115" s="92">
        <v>111</v>
      </c>
      <c r="B115" s="93" t="s">
        <v>6505</v>
      </c>
      <c r="C115" s="96" t="s">
        <v>6584</v>
      </c>
      <c r="D115" s="92" t="s">
        <v>6594</v>
      </c>
      <c r="E115" s="92" t="s">
        <v>117</v>
      </c>
      <c r="F115" s="92" t="s">
        <v>8083</v>
      </c>
      <c r="G115" s="92">
        <v>1</v>
      </c>
      <c r="H115" s="104">
        <v>220</v>
      </c>
      <c r="I115" s="95">
        <v>0.1</v>
      </c>
      <c r="J115" s="110">
        <f t="shared" si="2"/>
        <v>198</v>
      </c>
    </row>
    <row r="116" spans="1:10" ht="15.75" x14ac:dyDescent="0.25">
      <c r="A116" s="92">
        <v>112</v>
      </c>
      <c r="B116" s="93" t="s">
        <v>6505</v>
      </c>
      <c r="C116" s="96" t="s">
        <v>6595</v>
      </c>
      <c r="D116" s="92" t="s">
        <v>6596</v>
      </c>
      <c r="E116" s="92" t="s">
        <v>117</v>
      </c>
      <c r="F116" s="92" t="s">
        <v>8083</v>
      </c>
      <c r="G116" s="92">
        <v>1</v>
      </c>
      <c r="H116" s="104">
        <v>265</v>
      </c>
      <c r="I116" s="95">
        <v>0.1</v>
      </c>
      <c r="J116" s="110">
        <f t="shared" si="2"/>
        <v>238.5</v>
      </c>
    </row>
    <row r="117" spans="1:10" ht="15.75" x14ac:dyDescent="0.25">
      <c r="A117" s="92">
        <v>113</v>
      </c>
      <c r="B117" s="93" t="s">
        <v>6505</v>
      </c>
      <c r="C117" s="96" t="s">
        <v>6597</v>
      </c>
      <c r="D117" s="92" t="s">
        <v>6598</v>
      </c>
      <c r="E117" s="92" t="s">
        <v>117</v>
      </c>
      <c r="F117" s="92" t="s">
        <v>8083</v>
      </c>
      <c r="G117" s="92">
        <v>1</v>
      </c>
      <c r="H117" s="104">
        <v>265</v>
      </c>
      <c r="I117" s="95">
        <v>0.1</v>
      </c>
      <c r="J117" s="110">
        <f t="shared" si="2"/>
        <v>238.5</v>
      </c>
    </row>
    <row r="118" spans="1:10" ht="15.75" x14ac:dyDescent="0.25">
      <c r="A118" s="92">
        <v>114</v>
      </c>
      <c r="B118" s="93" t="s">
        <v>6505</v>
      </c>
      <c r="C118" s="96" t="s">
        <v>6599</v>
      </c>
      <c r="D118" s="92" t="s">
        <v>6600</v>
      </c>
      <c r="E118" s="92" t="s">
        <v>117</v>
      </c>
      <c r="F118" s="92" t="s">
        <v>8083</v>
      </c>
      <c r="G118" s="92">
        <v>1</v>
      </c>
      <c r="H118" s="104">
        <v>125</v>
      </c>
      <c r="I118" s="95">
        <v>0.1</v>
      </c>
      <c r="J118" s="110">
        <f t="shared" si="2"/>
        <v>112.5</v>
      </c>
    </row>
    <row r="119" spans="1:10" ht="15.75" x14ac:dyDescent="0.25">
      <c r="A119" s="92">
        <v>115</v>
      </c>
      <c r="B119" s="93" t="s">
        <v>6505</v>
      </c>
      <c r="C119" s="96" t="s">
        <v>6601</v>
      </c>
      <c r="D119" s="92" t="s">
        <v>6602</v>
      </c>
      <c r="E119" s="92" t="s">
        <v>117</v>
      </c>
      <c r="F119" s="92" t="s">
        <v>8083</v>
      </c>
      <c r="G119" s="92">
        <v>1</v>
      </c>
      <c r="H119" s="104">
        <v>95</v>
      </c>
      <c r="I119" s="95">
        <v>0.1</v>
      </c>
      <c r="J119" s="110">
        <f t="shared" si="2"/>
        <v>85.5</v>
      </c>
    </row>
    <row r="120" spans="1:10" ht="15.75" x14ac:dyDescent="0.25">
      <c r="A120" s="92">
        <v>116</v>
      </c>
      <c r="B120" s="93" t="s">
        <v>6505</v>
      </c>
      <c r="C120" s="96" t="s">
        <v>6603</v>
      </c>
      <c r="D120" s="92" t="s">
        <v>6604</v>
      </c>
      <c r="E120" s="92" t="s">
        <v>117</v>
      </c>
      <c r="F120" s="92" t="s">
        <v>8083</v>
      </c>
      <c r="G120" s="92">
        <v>1</v>
      </c>
      <c r="H120" s="104">
        <v>220</v>
      </c>
      <c r="I120" s="95">
        <v>0.1</v>
      </c>
      <c r="J120" s="110">
        <f t="shared" si="2"/>
        <v>198</v>
      </c>
    </row>
    <row r="121" spans="1:10" ht="15.75" x14ac:dyDescent="0.25">
      <c r="A121" s="92">
        <v>117</v>
      </c>
      <c r="B121" s="93" t="s">
        <v>6505</v>
      </c>
      <c r="C121" s="96" t="s">
        <v>6605</v>
      </c>
      <c r="D121" s="92" t="s">
        <v>6606</v>
      </c>
      <c r="E121" s="92" t="s">
        <v>117</v>
      </c>
      <c r="F121" s="92" t="s">
        <v>8083</v>
      </c>
      <c r="G121" s="92">
        <v>1</v>
      </c>
      <c r="H121" s="104">
        <v>89</v>
      </c>
      <c r="I121" s="95">
        <v>0.1</v>
      </c>
      <c r="J121" s="110">
        <f t="shared" si="2"/>
        <v>80.100000000000009</v>
      </c>
    </row>
    <row r="122" spans="1:10" ht="15.75" x14ac:dyDescent="0.25">
      <c r="A122" s="92">
        <v>118</v>
      </c>
      <c r="B122" s="93" t="s">
        <v>6505</v>
      </c>
      <c r="C122" s="96" t="s">
        <v>6607</v>
      </c>
      <c r="D122" s="92" t="s">
        <v>6608</v>
      </c>
      <c r="E122" s="92" t="s">
        <v>117</v>
      </c>
      <c r="F122" s="92" t="s">
        <v>8083</v>
      </c>
      <c r="G122" s="92">
        <v>1</v>
      </c>
      <c r="H122" s="104">
        <v>109</v>
      </c>
      <c r="I122" s="95">
        <v>0.1</v>
      </c>
      <c r="J122" s="110">
        <f t="shared" si="2"/>
        <v>98.100000000000009</v>
      </c>
    </row>
    <row r="123" spans="1:10" ht="15.75" x14ac:dyDescent="0.25">
      <c r="A123" s="92">
        <v>119</v>
      </c>
      <c r="B123" s="93" t="s">
        <v>6505</v>
      </c>
      <c r="C123" s="96" t="s">
        <v>6609</v>
      </c>
      <c r="D123" s="92" t="s">
        <v>6610</v>
      </c>
      <c r="E123" s="92" t="s">
        <v>117</v>
      </c>
      <c r="F123" s="92" t="s">
        <v>8083</v>
      </c>
      <c r="G123" s="92">
        <v>1</v>
      </c>
      <c r="H123" s="104">
        <v>109</v>
      </c>
      <c r="I123" s="95">
        <v>0.1</v>
      </c>
      <c r="J123" s="110">
        <f t="shared" si="2"/>
        <v>98.100000000000009</v>
      </c>
    </row>
    <row r="124" spans="1:10" ht="15.75" x14ac:dyDescent="0.25">
      <c r="A124" s="92">
        <v>120</v>
      </c>
      <c r="B124" s="93" t="s">
        <v>6505</v>
      </c>
      <c r="C124" s="96" t="s">
        <v>6611</v>
      </c>
      <c r="D124" s="92" t="s">
        <v>6612</v>
      </c>
      <c r="E124" s="92" t="s">
        <v>117</v>
      </c>
      <c r="F124" s="92" t="s">
        <v>8083</v>
      </c>
      <c r="G124" s="92">
        <v>1</v>
      </c>
      <c r="H124" s="104">
        <v>135</v>
      </c>
      <c r="I124" s="95">
        <v>0.1</v>
      </c>
      <c r="J124" s="110">
        <f t="shared" si="2"/>
        <v>121.5</v>
      </c>
    </row>
    <row r="125" spans="1:10" ht="15.75" x14ac:dyDescent="0.25">
      <c r="A125" s="92">
        <v>121</v>
      </c>
      <c r="B125" s="93" t="s">
        <v>6505</v>
      </c>
      <c r="C125" s="96" t="s">
        <v>6613</v>
      </c>
      <c r="D125" s="92" t="s">
        <v>6614</v>
      </c>
      <c r="E125" s="92" t="s">
        <v>117</v>
      </c>
      <c r="F125" s="92" t="s">
        <v>8083</v>
      </c>
      <c r="G125" s="92">
        <v>1</v>
      </c>
      <c r="H125" s="104">
        <v>89</v>
      </c>
      <c r="I125" s="95">
        <v>0.1</v>
      </c>
      <c r="J125" s="110">
        <f t="shared" si="2"/>
        <v>80.100000000000009</v>
      </c>
    </row>
    <row r="126" spans="1:10" ht="15.75" x14ac:dyDescent="0.25">
      <c r="A126" s="92">
        <v>122</v>
      </c>
      <c r="B126" s="93" t="s">
        <v>6505</v>
      </c>
      <c r="C126" s="96" t="s">
        <v>6615</v>
      </c>
      <c r="D126" s="92" t="s">
        <v>6616</v>
      </c>
      <c r="E126" s="92" t="s">
        <v>117</v>
      </c>
      <c r="F126" s="92" t="s">
        <v>8083</v>
      </c>
      <c r="G126" s="92">
        <v>1</v>
      </c>
      <c r="H126" s="104">
        <v>135</v>
      </c>
      <c r="I126" s="95">
        <v>0.1</v>
      </c>
      <c r="J126" s="110">
        <f t="shared" si="2"/>
        <v>121.5</v>
      </c>
    </row>
    <row r="127" spans="1:10" ht="15.75" x14ac:dyDescent="0.25">
      <c r="A127" s="92">
        <v>123</v>
      </c>
      <c r="B127" s="93" t="s">
        <v>6505</v>
      </c>
      <c r="C127" s="96" t="s">
        <v>6617</v>
      </c>
      <c r="D127" s="92" t="s">
        <v>6618</v>
      </c>
      <c r="E127" s="92" t="s">
        <v>117</v>
      </c>
      <c r="F127" s="92" t="s">
        <v>8083</v>
      </c>
      <c r="G127" s="92">
        <v>1</v>
      </c>
      <c r="H127" s="104">
        <v>99</v>
      </c>
      <c r="I127" s="95">
        <v>0.1</v>
      </c>
      <c r="J127" s="110">
        <f t="shared" si="2"/>
        <v>89.100000000000009</v>
      </c>
    </row>
    <row r="128" spans="1:10" ht="15.75" x14ac:dyDescent="0.25">
      <c r="A128" s="92">
        <v>124</v>
      </c>
      <c r="B128" s="93" t="s">
        <v>6505</v>
      </c>
      <c r="C128" s="96" t="s">
        <v>6619</v>
      </c>
      <c r="D128" s="92" t="s">
        <v>6620</v>
      </c>
      <c r="E128" s="92" t="s">
        <v>117</v>
      </c>
      <c r="F128" s="92" t="s">
        <v>8083</v>
      </c>
      <c r="G128" s="92">
        <v>1</v>
      </c>
      <c r="H128" s="104">
        <v>109</v>
      </c>
      <c r="I128" s="95">
        <v>0.1</v>
      </c>
      <c r="J128" s="110">
        <f t="shared" si="2"/>
        <v>98.100000000000009</v>
      </c>
    </row>
    <row r="129" spans="1:10" ht="15.75" x14ac:dyDescent="0.25">
      <c r="A129" s="92">
        <v>125</v>
      </c>
      <c r="B129" s="93" t="s">
        <v>6505</v>
      </c>
      <c r="C129" s="96" t="s">
        <v>6621</v>
      </c>
      <c r="D129" s="92" t="s">
        <v>6622</v>
      </c>
      <c r="E129" s="92" t="s">
        <v>117</v>
      </c>
      <c r="F129" s="92" t="s">
        <v>8083</v>
      </c>
      <c r="G129" s="92">
        <v>1</v>
      </c>
      <c r="H129" s="104">
        <v>89</v>
      </c>
      <c r="I129" s="95">
        <v>0.1</v>
      </c>
      <c r="J129" s="110">
        <f t="shared" si="2"/>
        <v>80.100000000000009</v>
      </c>
    </row>
    <row r="130" spans="1:10" ht="15.75" x14ac:dyDescent="0.25">
      <c r="A130" s="92">
        <v>126</v>
      </c>
      <c r="B130" s="93" t="s">
        <v>6505</v>
      </c>
      <c r="C130" s="96" t="s">
        <v>6623</v>
      </c>
      <c r="D130" s="92" t="s">
        <v>6624</v>
      </c>
      <c r="E130" s="92" t="s">
        <v>117</v>
      </c>
      <c r="F130" s="92" t="s">
        <v>8083</v>
      </c>
      <c r="G130" s="92">
        <v>1</v>
      </c>
      <c r="H130" s="104">
        <v>99</v>
      </c>
      <c r="I130" s="95">
        <v>0.1</v>
      </c>
      <c r="J130" s="110">
        <f t="shared" si="2"/>
        <v>89.100000000000009</v>
      </c>
    </row>
    <row r="131" spans="1:10" ht="15.75" x14ac:dyDescent="0.25">
      <c r="A131" s="92">
        <v>127</v>
      </c>
      <c r="B131" s="93" t="s">
        <v>6505</v>
      </c>
      <c r="C131" s="96" t="s">
        <v>6625</v>
      </c>
      <c r="D131" s="92" t="s">
        <v>6626</v>
      </c>
      <c r="E131" s="92" t="s">
        <v>117</v>
      </c>
      <c r="F131" s="92" t="s">
        <v>8083</v>
      </c>
      <c r="G131" s="92">
        <v>1</v>
      </c>
      <c r="H131" s="104">
        <v>99</v>
      </c>
      <c r="I131" s="95">
        <v>0.1</v>
      </c>
      <c r="J131" s="110">
        <f t="shared" si="2"/>
        <v>89.100000000000009</v>
      </c>
    </row>
    <row r="132" spans="1:10" ht="15.75" x14ac:dyDescent="0.25">
      <c r="A132" s="92">
        <v>128</v>
      </c>
      <c r="B132" s="93" t="s">
        <v>6505</v>
      </c>
      <c r="C132" s="96" t="s">
        <v>6627</v>
      </c>
      <c r="D132" s="92" t="s">
        <v>6628</v>
      </c>
      <c r="E132" s="92" t="s">
        <v>117</v>
      </c>
      <c r="F132" s="92" t="s">
        <v>8083</v>
      </c>
      <c r="G132" s="92">
        <v>1</v>
      </c>
      <c r="H132" s="104">
        <v>89</v>
      </c>
      <c r="I132" s="95">
        <v>0.1</v>
      </c>
      <c r="J132" s="110">
        <f t="shared" si="2"/>
        <v>80.100000000000009</v>
      </c>
    </row>
    <row r="133" spans="1:10" ht="15.75" x14ac:dyDescent="0.25">
      <c r="A133" s="92">
        <v>129</v>
      </c>
      <c r="B133" s="93" t="s">
        <v>6505</v>
      </c>
      <c r="C133" s="96" t="s">
        <v>6629</v>
      </c>
      <c r="D133" s="92" t="s">
        <v>6630</v>
      </c>
      <c r="E133" s="92" t="s">
        <v>117</v>
      </c>
      <c r="F133" s="92" t="s">
        <v>8083</v>
      </c>
      <c r="G133" s="92">
        <v>1</v>
      </c>
      <c r="H133" s="104">
        <v>79</v>
      </c>
      <c r="I133" s="95">
        <v>0.1</v>
      </c>
      <c r="J133" s="110">
        <f t="shared" si="2"/>
        <v>71.100000000000009</v>
      </c>
    </row>
    <row r="134" spans="1:10" ht="15.75" x14ac:dyDescent="0.25">
      <c r="A134" s="92">
        <v>130</v>
      </c>
      <c r="B134" s="93" t="s">
        <v>6505</v>
      </c>
      <c r="C134" s="96" t="s">
        <v>6631</v>
      </c>
      <c r="D134" s="92" t="s">
        <v>6632</v>
      </c>
      <c r="E134" s="92" t="s">
        <v>117</v>
      </c>
      <c r="F134" s="92" t="s">
        <v>8083</v>
      </c>
      <c r="G134" s="92">
        <v>1</v>
      </c>
      <c r="H134" s="104">
        <v>69</v>
      </c>
      <c r="I134" s="95">
        <v>0.1</v>
      </c>
      <c r="J134" s="110">
        <f t="shared" si="2"/>
        <v>62.1</v>
      </c>
    </row>
    <row r="135" spans="1:10" ht="15.75" x14ac:dyDescent="0.25">
      <c r="A135" s="92">
        <v>131</v>
      </c>
      <c r="B135" s="93" t="s">
        <v>6505</v>
      </c>
      <c r="C135" s="96" t="s">
        <v>6633</v>
      </c>
      <c r="D135" s="92" t="s">
        <v>6634</v>
      </c>
      <c r="E135" s="92" t="s">
        <v>117</v>
      </c>
      <c r="F135" s="92" t="s">
        <v>8081</v>
      </c>
      <c r="G135" s="92">
        <v>1</v>
      </c>
      <c r="H135" s="104">
        <v>129</v>
      </c>
      <c r="I135" s="95">
        <v>0.02</v>
      </c>
      <c r="J135" s="110">
        <f t="shared" si="2"/>
        <v>126.42</v>
      </c>
    </row>
    <row r="136" spans="1:10" ht="15.75" x14ac:dyDescent="0.25">
      <c r="A136" s="92">
        <v>132</v>
      </c>
      <c r="B136" s="93" t="s">
        <v>6505</v>
      </c>
      <c r="C136" s="96" t="s">
        <v>6635</v>
      </c>
      <c r="D136" s="92" t="s">
        <v>6636</v>
      </c>
      <c r="E136" s="92" t="s">
        <v>117</v>
      </c>
      <c r="F136" s="92" t="s">
        <v>8081</v>
      </c>
      <c r="G136" s="92">
        <v>1</v>
      </c>
      <c r="H136" s="104">
        <v>110</v>
      </c>
      <c r="I136" s="95">
        <v>0.02</v>
      </c>
      <c r="J136" s="110">
        <f t="shared" si="2"/>
        <v>107.8</v>
      </c>
    </row>
    <row r="137" spans="1:10" ht="15.75" x14ac:dyDescent="0.25">
      <c r="A137" s="92">
        <v>133</v>
      </c>
      <c r="B137" s="93" t="s">
        <v>6505</v>
      </c>
      <c r="C137" s="96" t="s">
        <v>6637</v>
      </c>
      <c r="D137" s="92" t="s">
        <v>6638</v>
      </c>
      <c r="E137" s="92" t="s">
        <v>117</v>
      </c>
      <c r="F137" s="92" t="s">
        <v>8081</v>
      </c>
      <c r="G137" s="92">
        <v>1</v>
      </c>
      <c r="H137" s="104">
        <v>129</v>
      </c>
      <c r="I137" s="95">
        <v>0.02</v>
      </c>
      <c r="J137" s="110">
        <f t="shared" si="2"/>
        <v>126.42</v>
      </c>
    </row>
    <row r="138" spans="1:10" ht="15.75" x14ac:dyDescent="0.25">
      <c r="A138" s="92">
        <v>134</v>
      </c>
      <c r="B138" s="93" t="s">
        <v>6505</v>
      </c>
      <c r="C138" s="96" t="s">
        <v>6639</v>
      </c>
      <c r="D138" s="92" t="s">
        <v>6640</v>
      </c>
      <c r="E138" s="92" t="s">
        <v>117</v>
      </c>
      <c r="F138" s="92" t="s">
        <v>8081</v>
      </c>
      <c r="G138" s="92">
        <v>1</v>
      </c>
      <c r="H138" s="104">
        <v>129</v>
      </c>
      <c r="I138" s="95">
        <v>0.02</v>
      </c>
      <c r="J138" s="110">
        <f t="shared" si="2"/>
        <v>126.42</v>
      </c>
    </row>
    <row r="139" spans="1:10" ht="31.5" x14ac:dyDescent="0.25">
      <c r="A139" s="92">
        <v>135</v>
      </c>
      <c r="B139" s="93" t="s">
        <v>6505</v>
      </c>
      <c r="C139" s="96" t="s">
        <v>6641</v>
      </c>
      <c r="D139" s="92" t="s">
        <v>6642</v>
      </c>
      <c r="E139" s="92" t="s">
        <v>117</v>
      </c>
      <c r="F139" s="92" t="s">
        <v>8081</v>
      </c>
      <c r="G139" s="92">
        <v>1</v>
      </c>
      <c r="H139" s="104">
        <v>3499</v>
      </c>
      <c r="I139" s="95">
        <v>0.02</v>
      </c>
      <c r="J139" s="110">
        <f t="shared" si="2"/>
        <v>3429.02</v>
      </c>
    </row>
    <row r="140" spans="1:10" ht="15.75" x14ac:dyDescent="0.25">
      <c r="A140" s="92">
        <v>136</v>
      </c>
      <c r="B140" s="93" t="s">
        <v>6505</v>
      </c>
      <c r="C140" s="96" t="s">
        <v>6643</v>
      </c>
      <c r="D140" s="92" t="s">
        <v>6644</v>
      </c>
      <c r="E140" s="92" t="s">
        <v>117</v>
      </c>
      <c r="F140" s="92" t="s">
        <v>8081</v>
      </c>
      <c r="G140" s="92">
        <v>1</v>
      </c>
      <c r="H140" s="104">
        <v>5499</v>
      </c>
      <c r="I140" s="95">
        <v>0.02</v>
      </c>
      <c r="J140" s="110">
        <f t="shared" si="2"/>
        <v>5389.0199999999995</v>
      </c>
    </row>
    <row r="141" spans="1:10" ht="15.75" x14ac:dyDescent="0.25">
      <c r="A141" s="92">
        <v>137</v>
      </c>
      <c r="B141" s="93" t="s">
        <v>6505</v>
      </c>
      <c r="C141" s="96" t="s">
        <v>6645</v>
      </c>
      <c r="D141" s="92" t="s">
        <v>6646</v>
      </c>
      <c r="E141" s="92" t="s">
        <v>117</v>
      </c>
      <c r="F141" s="92" t="s">
        <v>8081</v>
      </c>
      <c r="G141" s="92">
        <v>1</v>
      </c>
      <c r="H141" s="104">
        <v>6999</v>
      </c>
      <c r="I141" s="95">
        <v>0.02</v>
      </c>
      <c r="J141" s="110">
        <f t="shared" si="2"/>
        <v>6859.0199999999995</v>
      </c>
    </row>
    <row r="142" spans="1:10" ht="31.5" x14ac:dyDescent="0.25">
      <c r="A142" s="92">
        <v>138</v>
      </c>
      <c r="B142" s="93" t="s">
        <v>6505</v>
      </c>
      <c r="C142" s="96" t="s">
        <v>6647</v>
      </c>
      <c r="D142" s="92" t="s">
        <v>6648</v>
      </c>
      <c r="E142" s="92" t="s">
        <v>117</v>
      </c>
      <c r="F142" s="92" t="s">
        <v>8081</v>
      </c>
      <c r="G142" s="92">
        <v>1</v>
      </c>
      <c r="H142" s="104">
        <v>7999</v>
      </c>
      <c r="I142" s="95">
        <v>0.02</v>
      </c>
      <c r="J142" s="110">
        <f t="shared" si="2"/>
        <v>7839.0199999999995</v>
      </c>
    </row>
    <row r="143" spans="1:10" ht="15.75" x14ac:dyDescent="0.25">
      <c r="A143" s="92">
        <v>139</v>
      </c>
      <c r="B143" s="93" t="s">
        <v>6505</v>
      </c>
      <c r="C143" s="96" t="s">
        <v>6649</v>
      </c>
      <c r="D143" s="92" t="s">
        <v>6650</v>
      </c>
      <c r="E143" s="92" t="s">
        <v>117</v>
      </c>
      <c r="F143" s="92" t="s">
        <v>8081</v>
      </c>
      <c r="G143" s="92">
        <v>1</v>
      </c>
      <c r="H143" s="104">
        <v>8999</v>
      </c>
      <c r="I143" s="95">
        <v>0.02</v>
      </c>
      <c r="J143" s="110">
        <f t="shared" si="2"/>
        <v>8819.02</v>
      </c>
    </row>
    <row r="144" spans="1:10" ht="15.75" x14ac:dyDescent="0.25">
      <c r="A144" s="92">
        <v>140</v>
      </c>
      <c r="B144" s="93" t="s">
        <v>6505</v>
      </c>
      <c r="C144" s="96" t="s">
        <v>6651</v>
      </c>
      <c r="D144" s="92" t="s">
        <v>6652</v>
      </c>
      <c r="E144" s="92" t="s">
        <v>117</v>
      </c>
      <c r="F144" s="92" t="s">
        <v>8081</v>
      </c>
      <c r="G144" s="92">
        <v>1</v>
      </c>
      <c r="H144" s="104">
        <v>9999</v>
      </c>
      <c r="I144" s="95">
        <v>0.02</v>
      </c>
      <c r="J144" s="110">
        <f t="shared" si="2"/>
        <v>9799.02</v>
      </c>
    </row>
    <row r="145" spans="1:10" ht="15.75" x14ac:dyDescent="0.25">
      <c r="A145" s="92">
        <v>141</v>
      </c>
      <c r="B145" s="92" t="s">
        <v>6505</v>
      </c>
      <c r="C145" s="96" t="s">
        <v>6653</v>
      </c>
      <c r="D145" s="92" t="s">
        <v>6654</v>
      </c>
      <c r="E145" s="92" t="s">
        <v>117</v>
      </c>
      <c r="F145" s="92" t="s">
        <v>8081</v>
      </c>
      <c r="G145" s="92">
        <v>1</v>
      </c>
      <c r="H145" s="104">
        <v>3999</v>
      </c>
      <c r="I145" s="95">
        <v>0.02</v>
      </c>
      <c r="J145" s="110">
        <f t="shared" si="2"/>
        <v>3919.02</v>
      </c>
    </row>
    <row r="146" spans="1:10" ht="15.75" x14ac:dyDescent="0.25">
      <c r="A146" s="92">
        <v>142</v>
      </c>
      <c r="B146" s="93" t="s">
        <v>6655</v>
      </c>
      <c r="C146" s="96" t="s">
        <v>6656</v>
      </c>
      <c r="D146" s="92" t="s">
        <v>6657</v>
      </c>
      <c r="E146" s="92" t="s">
        <v>117</v>
      </c>
      <c r="F146" s="92" t="s">
        <v>8082</v>
      </c>
      <c r="G146" s="92">
        <v>2</v>
      </c>
      <c r="H146" s="104">
        <v>1495</v>
      </c>
      <c r="I146" s="95">
        <v>0.1</v>
      </c>
      <c r="J146" s="110">
        <f t="shared" si="2"/>
        <v>1345.5</v>
      </c>
    </row>
    <row r="147" spans="1:10" ht="15.75" x14ac:dyDescent="0.25">
      <c r="A147" s="92">
        <v>143</v>
      </c>
      <c r="B147" s="93" t="s">
        <v>6655</v>
      </c>
      <c r="C147" s="96" t="s">
        <v>6658</v>
      </c>
      <c r="D147" s="92" t="s">
        <v>6659</v>
      </c>
      <c r="E147" s="92" t="s">
        <v>117</v>
      </c>
      <c r="F147" s="92" t="s">
        <v>8082</v>
      </c>
      <c r="G147" s="92">
        <v>2</v>
      </c>
      <c r="H147" s="104">
        <v>1895</v>
      </c>
      <c r="I147" s="95">
        <v>0.1</v>
      </c>
      <c r="J147" s="110">
        <f t="shared" si="2"/>
        <v>1705.5</v>
      </c>
    </row>
    <row r="148" spans="1:10" ht="15.75" x14ac:dyDescent="0.25">
      <c r="A148" s="92">
        <v>144</v>
      </c>
      <c r="B148" s="93" t="s">
        <v>6655</v>
      </c>
      <c r="C148" s="96" t="s">
        <v>6660</v>
      </c>
      <c r="D148" s="92" t="s">
        <v>6661</v>
      </c>
      <c r="E148" s="92" t="s">
        <v>117</v>
      </c>
      <c r="F148" s="92" t="s">
        <v>8082</v>
      </c>
      <c r="G148" s="92">
        <v>2</v>
      </c>
      <c r="H148" s="104">
        <v>2420</v>
      </c>
      <c r="I148" s="95">
        <v>0.1</v>
      </c>
      <c r="J148" s="110">
        <f t="shared" si="2"/>
        <v>2178</v>
      </c>
    </row>
    <row r="149" spans="1:10" ht="15.75" x14ac:dyDescent="0.25">
      <c r="A149" s="92">
        <v>145</v>
      </c>
      <c r="B149" s="93" t="s">
        <v>6655</v>
      </c>
      <c r="C149" s="96" t="s">
        <v>6662</v>
      </c>
      <c r="D149" s="92" t="s">
        <v>6663</v>
      </c>
      <c r="E149" s="92" t="s">
        <v>117</v>
      </c>
      <c r="F149" s="92" t="s">
        <v>8082</v>
      </c>
      <c r="G149" s="92">
        <v>2</v>
      </c>
      <c r="H149" s="104">
        <v>2820</v>
      </c>
      <c r="I149" s="95">
        <v>0.1</v>
      </c>
      <c r="J149" s="110">
        <f t="shared" si="2"/>
        <v>2538</v>
      </c>
    </row>
    <row r="150" spans="1:10" ht="15.75" x14ac:dyDescent="0.25">
      <c r="A150" s="92">
        <v>146</v>
      </c>
      <c r="B150" s="93" t="s">
        <v>6655</v>
      </c>
      <c r="C150" s="96" t="s">
        <v>6664</v>
      </c>
      <c r="D150" s="92" t="s">
        <v>6665</v>
      </c>
      <c r="E150" s="92" t="s">
        <v>117</v>
      </c>
      <c r="F150" s="92" t="s">
        <v>8082</v>
      </c>
      <c r="G150" s="92">
        <v>1</v>
      </c>
      <c r="H150" s="104">
        <v>590</v>
      </c>
      <c r="I150" s="95">
        <v>0.1</v>
      </c>
      <c r="J150" s="110">
        <f t="shared" si="2"/>
        <v>531</v>
      </c>
    </row>
    <row r="151" spans="1:10" ht="15.75" x14ac:dyDescent="0.25">
      <c r="A151" s="92">
        <v>147</v>
      </c>
      <c r="B151" s="93" t="s">
        <v>6655</v>
      </c>
      <c r="C151" s="96" t="s">
        <v>6666</v>
      </c>
      <c r="D151" s="92" t="s">
        <v>6667</v>
      </c>
      <c r="E151" s="92" t="s">
        <v>117</v>
      </c>
      <c r="F151" s="92" t="s">
        <v>8082</v>
      </c>
      <c r="G151" s="92">
        <v>1</v>
      </c>
      <c r="H151" s="104">
        <v>15</v>
      </c>
      <c r="I151" s="95">
        <v>0.1</v>
      </c>
      <c r="J151" s="110">
        <f t="shared" si="2"/>
        <v>13.5</v>
      </c>
    </row>
    <row r="152" spans="1:10" ht="15.75" x14ac:dyDescent="0.25">
      <c r="A152" s="92">
        <v>148</v>
      </c>
      <c r="B152" s="93" t="s">
        <v>6655</v>
      </c>
      <c r="C152" s="96" t="s">
        <v>6668</v>
      </c>
      <c r="D152" s="92" t="s">
        <v>6669</v>
      </c>
      <c r="E152" s="92" t="s">
        <v>117</v>
      </c>
      <c r="F152" s="92" t="s">
        <v>8082</v>
      </c>
      <c r="G152" s="92">
        <v>3</v>
      </c>
      <c r="H152" s="104">
        <v>2295</v>
      </c>
      <c r="I152" s="95">
        <v>0.1</v>
      </c>
      <c r="J152" s="110">
        <f t="shared" si="2"/>
        <v>2065.5</v>
      </c>
    </row>
    <row r="153" spans="1:10" ht="15.75" x14ac:dyDescent="0.25">
      <c r="A153" s="92">
        <v>149</v>
      </c>
      <c r="B153" s="93" t="s">
        <v>6655</v>
      </c>
      <c r="C153" s="96" t="s">
        <v>6670</v>
      </c>
      <c r="D153" s="92" t="s">
        <v>6671</v>
      </c>
      <c r="E153" s="92" t="s">
        <v>117</v>
      </c>
      <c r="F153" s="92" t="s">
        <v>8082</v>
      </c>
      <c r="G153" s="92">
        <v>3</v>
      </c>
      <c r="H153" s="104">
        <v>2695</v>
      </c>
      <c r="I153" s="95">
        <v>0.1</v>
      </c>
      <c r="J153" s="110">
        <f t="shared" si="2"/>
        <v>2425.5</v>
      </c>
    </row>
    <row r="154" spans="1:10" ht="15.75" x14ac:dyDescent="0.25">
      <c r="A154" s="92">
        <v>150</v>
      </c>
      <c r="B154" s="93" t="s">
        <v>6655</v>
      </c>
      <c r="C154" s="96" t="s">
        <v>6672</v>
      </c>
      <c r="D154" s="92" t="s">
        <v>6673</v>
      </c>
      <c r="E154" s="92" t="s">
        <v>117</v>
      </c>
      <c r="F154" s="92" t="s">
        <v>8082</v>
      </c>
      <c r="G154" s="92">
        <v>3</v>
      </c>
      <c r="H154" s="104">
        <v>2695</v>
      </c>
      <c r="I154" s="95">
        <v>0.1</v>
      </c>
      <c r="J154" s="110">
        <f t="shared" si="2"/>
        <v>2425.5</v>
      </c>
    </row>
    <row r="155" spans="1:10" ht="15.75" x14ac:dyDescent="0.25">
      <c r="A155" s="92">
        <v>151</v>
      </c>
      <c r="B155" s="93" t="s">
        <v>6655</v>
      </c>
      <c r="C155" s="96" t="s">
        <v>6674</v>
      </c>
      <c r="D155" s="92" t="s">
        <v>6675</v>
      </c>
      <c r="E155" s="92" t="s">
        <v>117</v>
      </c>
      <c r="F155" s="92" t="s">
        <v>8082</v>
      </c>
      <c r="G155" s="92">
        <v>3</v>
      </c>
      <c r="H155" s="104">
        <v>3095</v>
      </c>
      <c r="I155" s="95">
        <v>0.1</v>
      </c>
      <c r="J155" s="110">
        <f t="shared" si="2"/>
        <v>2785.5</v>
      </c>
    </row>
    <row r="156" spans="1:10" ht="15.75" x14ac:dyDescent="0.25">
      <c r="A156" s="92">
        <v>152</v>
      </c>
      <c r="B156" s="93" t="s">
        <v>6655</v>
      </c>
      <c r="C156" s="96" t="s">
        <v>6676</v>
      </c>
      <c r="D156" s="92" t="s">
        <v>6677</v>
      </c>
      <c r="E156" s="92" t="s">
        <v>117</v>
      </c>
      <c r="F156" s="92" t="s">
        <v>8082</v>
      </c>
      <c r="G156" s="92">
        <v>3</v>
      </c>
      <c r="H156" s="104">
        <v>3220</v>
      </c>
      <c r="I156" s="95">
        <v>0.1</v>
      </c>
      <c r="J156" s="110">
        <f t="shared" si="2"/>
        <v>2898</v>
      </c>
    </row>
    <row r="157" spans="1:10" ht="15.75" x14ac:dyDescent="0.25">
      <c r="A157" s="92">
        <v>153</v>
      </c>
      <c r="B157" s="93" t="s">
        <v>6655</v>
      </c>
      <c r="C157" s="96" t="s">
        <v>6678</v>
      </c>
      <c r="D157" s="92" t="s">
        <v>6679</v>
      </c>
      <c r="E157" s="92" t="s">
        <v>117</v>
      </c>
      <c r="F157" s="92" t="s">
        <v>8082</v>
      </c>
      <c r="G157" s="92">
        <v>3</v>
      </c>
      <c r="H157" s="104">
        <v>3620</v>
      </c>
      <c r="I157" s="95">
        <v>0.1</v>
      </c>
      <c r="J157" s="110">
        <f t="shared" si="2"/>
        <v>3258</v>
      </c>
    </row>
    <row r="158" spans="1:10" ht="15.75" x14ac:dyDescent="0.25">
      <c r="A158" s="92">
        <v>154</v>
      </c>
      <c r="B158" s="93" t="s">
        <v>6655</v>
      </c>
      <c r="C158" s="96" t="s">
        <v>6680</v>
      </c>
      <c r="D158" s="92" t="s">
        <v>6681</v>
      </c>
      <c r="E158" s="92" t="s">
        <v>117</v>
      </c>
      <c r="F158" s="92" t="s">
        <v>8082</v>
      </c>
      <c r="G158" s="92">
        <v>3</v>
      </c>
      <c r="H158" s="104">
        <v>3620</v>
      </c>
      <c r="I158" s="95">
        <v>0.1</v>
      </c>
      <c r="J158" s="110">
        <f t="shared" si="2"/>
        <v>3258</v>
      </c>
    </row>
    <row r="159" spans="1:10" ht="15.75" x14ac:dyDescent="0.25">
      <c r="A159" s="92">
        <v>155</v>
      </c>
      <c r="B159" s="93" t="s">
        <v>6655</v>
      </c>
      <c r="C159" s="96" t="s">
        <v>6682</v>
      </c>
      <c r="D159" s="92" t="s">
        <v>6683</v>
      </c>
      <c r="E159" s="92" t="s">
        <v>117</v>
      </c>
      <c r="F159" s="92" t="s">
        <v>8082</v>
      </c>
      <c r="G159" s="92">
        <v>3</v>
      </c>
      <c r="H159" s="104">
        <v>4020</v>
      </c>
      <c r="I159" s="95">
        <v>0.1</v>
      </c>
      <c r="J159" s="110">
        <f t="shared" si="2"/>
        <v>3618</v>
      </c>
    </row>
    <row r="160" spans="1:10" ht="15.75" x14ac:dyDescent="0.25">
      <c r="A160" s="92">
        <v>156</v>
      </c>
      <c r="B160" s="93" t="s">
        <v>6655</v>
      </c>
      <c r="C160" s="96" t="s">
        <v>6684</v>
      </c>
      <c r="D160" s="92" t="s">
        <v>6685</v>
      </c>
      <c r="E160" s="92" t="s">
        <v>117</v>
      </c>
      <c r="F160" s="92" t="s">
        <v>8082</v>
      </c>
      <c r="G160" s="92">
        <v>1</v>
      </c>
      <c r="H160" s="104">
        <v>600</v>
      </c>
      <c r="I160" s="95">
        <v>0.1</v>
      </c>
      <c r="J160" s="110">
        <f t="shared" si="2"/>
        <v>540</v>
      </c>
    </row>
    <row r="161" spans="1:10" ht="15.75" x14ac:dyDescent="0.25">
      <c r="A161" s="92">
        <v>157</v>
      </c>
      <c r="B161" s="93" t="s">
        <v>6655</v>
      </c>
      <c r="C161" s="96" t="s">
        <v>6686</v>
      </c>
      <c r="D161" s="92" t="s">
        <v>6687</v>
      </c>
      <c r="E161" s="92" t="s">
        <v>117</v>
      </c>
      <c r="F161" s="92" t="s">
        <v>8082</v>
      </c>
      <c r="G161" s="92">
        <v>1</v>
      </c>
      <c r="H161" s="104">
        <v>590</v>
      </c>
      <c r="I161" s="95">
        <v>0.1</v>
      </c>
      <c r="J161" s="110">
        <f t="shared" si="2"/>
        <v>531</v>
      </c>
    </row>
    <row r="162" spans="1:10" ht="15.75" x14ac:dyDescent="0.25">
      <c r="A162" s="92">
        <v>158</v>
      </c>
      <c r="B162" s="93" t="s">
        <v>6655</v>
      </c>
      <c r="C162" s="96" t="s">
        <v>6688</v>
      </c>
      <c r="D162" s="92" t="s">
        <v>6689</v>
      </c>
      <c r="E162" s="92" t="s">
        <v>117</v>
      </c>
      <c r="F162" s="92" t="s">
        <v>8082</v>
      </c>
      <c r="G162" s="92">
        <v>1</v>
      </c>
      <c r="H162" s="104">
        <v>299</v>
      </c>
      <c r="I162" s="95">
        <v>0.1</v>
      </c>
      <c r="J162" s="110">
        <f t="shared" si="2"/>
        <v>269.10000000000002</v>
      </c>
    </row>
    <row r="163" spans="1:10" ht="15.75" x14ac:dyDescent="0.25">
      <c r="A163" s="92">
        <v>159</v>
      </c>
      <c r="B163" s="93" t="s">
        <v>6655</v>
      </c>
      <c r="C163" s="96" t="s">
        <v>6690</v>
      </c>
      <c r="D163" s="92" t="s">
        <v>6691</v>
      </c>
      <c r="E163" s="92" t="s">
        <v>117</v>
      </c>
      <c r="F163" s="92" t="s">
        <v>8082</v>
      </c>
      <c r="G163" s="92">
        <v>1</v>
      </c>
      <c r="H163" s="104">
        <v>29</v>
      </c>
      <c r="I163" s="95">
        <v>0.1</v>
      </c>
      <c r="J163" s="110">
        <f t="shared" si="2"/>
        <v>26.1</v>
      </c>
    </row>
    <row r="164" spans="1:10" ht="15.75" x14ac:dyDescent="0.25">
      <c r="A164" s="92">
        <v>160</v>
      </c>
      <c r="B164" s="93" t="s">
        <v>6655</v>
      </c>
      <c r="C164" s="96" t="s">
        <v>6692</v>
      </c>
      <c r="D164" s="92" t="s">
        <v>6693</v>
      </c>
      <c r="E164" s="92" t="s">
        <v>117</v>
      </c>
      <c r="F164" s="92" t="s">
        <v>8082</v>
      </c>
      <c r="G164" s="92">
        <v>1</v>
      </c>
      <c r="H164" s="104">
        <v>19</v>
      </c>
      <c r="I164" s="95">
        <v>0.1</v>
      </c>
      <c r="J164" s="110">
        <f t="shared" si="2"/>
        <v>17.100000000000001</v>
      </c>
    </row>
    <row r="165" spans="1:10" ht="15.75" x14ac:dyDescent="0.25">
      <c r="A165" s="92">
        <v>161</v>
      </c>
      <c r="B165" s="93" t="s">
        <v>6655</v>
      </c>
      <c r="C165" s="96" t="s">
        <v>6694</v>
      </c>
      <c r="D165" s="92" t="s">
        <v>6695</v>
      </c>
      <c r="E165" s="92" t="s">
        <v>117</v>
      </c>
      <c r="F165" s="92" t="s">
        <v>8082</v>
      </c>
      <c r="G165" s="92">
        <v>1</v>
      </c>
      <c r="H165" s="104">
        <v>580</v>
      </c>
      <c r="I165" s="95">
        <v>0.1</v>
      </c>
      <c r="J165" s="110">
        <f t="shared" si="2"/>
        <v>522</v>
      </c>
    </row>
    <row r="166" spans="1:10" ht="15.75" x14ac:dyDescent="0.25">
      <c r="A166" s="92">
        <v>162</v>
      </c>
      <c r="B166" s="93" t="s">
        <v>6655</v>
      </c>
      <c r="C166" s="96" t="s">
        <v>6696</v>
      </c>
      <c r="D166" s="92" t="s">
        <v>6697</v>
      </c>
      <c r="E166" s="92" t="s">
        <v>117</v>
      </c>
      <c r="F166" s="92" t="s">
        <v>8082</v>
      </c>
      <c r="G166" s="92">
        <v>1</v>
      </c>
      <c r="H166" s="104">
        <v>652.5</v>
      </c>
      <c r="I166" s="95">
        <v>0.1</v>
      </c>
      <c r="J166" s="110">
        <f t="shared" si="2"/>
        <v>587.25</v>
      </c>
    </row>
    <row r="167" spans="1:10" ht="15.75" x14ac:dyDescent="0.25">
      <c r="A167" s="92">
        <v>163</v>
      </c>
      <c r="B167" s="93" t="s">
        <v>6655</v>
      </c>
      <c r="C167" s="96" t="s">
        <v>6698</v>
      </c>
      <c r="D167" s="92" t="s">
        <v>6699</v>
      </c>
      <c r="E167" s="92" t="s">
        <v>117</v>
      </c>
      <c r="F167" s="92" t="s">
        <v>8082</v>
      </c>
      <c r="G167" s="92">
        <v>3</v>
      </c>
      <c r="H167" s="104">
        <v>2995</v>
      </c>
      <c r="I167" s="95">
        <v>0.1</v>
      </c>
      <c r="J167" s="110">
        <f t="shared" si="2"/>
        <v>2695.5</v>
      </c>
    </row>
    <row r="168" spans="1:10" ht="15.75" x14ac:dyDescent="0.25">
      <c r="A168" s="92">
        <v>164</v>
      </c>
      <c r="B168" s="93" t="s">
        <v>6655</v>
      </c>
      <c r="C168" s="96" t="s">
        <v>6700</v>
      </c>
      <c r="D168" s="92" t="s">
        <v>6701</v>
      </c>
      <c r="E168" s="92" t="s">
        <v>117</v>
      </c>
      <c r="F168" s="92" t="s">
        <v>8082</v>
      </c>
      <c r="G168" s="92">
        <v>3</v>
      </c>
      <c r="H168" s="104">
        <v>3395</v>
      </c>
      <c r="I168" s="95">
        <v>0.1</v>
      </c>
      <c r="J168" s="110">
        <f t="shared" si="2"/>
        <v>3055.5</v>
      </c>
    </row>
    <row r="169" spans="1:10" ht="15.75" x14ac:dyDescent="0.25">
      <c r="A169" s="92">
        <v>165</v>
      </c>
      <c r="B169" s="93" t="s">
        <v>6655</v>
      </c>
      <c r="C169" s="96" t="s">
        <v>6702</v>
      </c>
      <c r="D169" s="92" t="s">
        <v>6703</v>
      </c>
      <c r="E169" s="92" t="s">
        <v>117</v>
      </c>
      <c r="F169" s="92" t="s">
        <v>8082</v>
      </c>
      <c r="G169" s="92">
        <v>3</v>
      </c>
      <c r="H169" s="104">
        <v>3395</v>
      </c>
      <c r="I169" s="95">
        <v>0.1</v>
      </c>
      <c r="J169" s="110">
        <f t="shared" si="2"/>
        <v>3055.5</v>
      </c>
    </row>
    <row r="170" spans="1:10" ht="15.75" x14ac:dyDescent="0.25">
      <c r="A170" s="92">
        <v>166</v>
      </c>
      <c r="B170" s="93" t="s">
        <v>6655</v>
      </c>
      <c r="C170" s="96" t="s">
        <v>6704</v>
      </c>
      <c r="D170" s="92" t="s">
        <v>6705</v>
      </c>
      <c r="E170" s="92" t="s">
        <v>117</v>
      </c>
      <c r="F170" s="92" t="s">
        <v>8082</v>
      </c>
      <c r="G170" s="92">
        <v>3</v>
      </c>
      <c r="H170" s="104">
        <v>3795</v>
      </c>
      <c r="I170" s="95">
        <v>0.1</v>
      </c>
      <c r="J170" s="110">
        <f t="shared" si="2"/>
        <v>3415.5</v>
      </c>
    </row>
    <row r="171" spans="1:10" ht="15.75" x14ac:dyDescent="0.25">
      <c r="A171" s="92">
        <v>167</v>
      </c>
      <c r="B171" s="93" t="s">
        <v>6655</v>
      </c>
      <c r="C171" s="96" t="s">
        <v>6706</v>
      </c>
      <c r="D171" s="92" t="s">
        <v>6707</v>
      </c>
      <c r="E171" s="92" t="s">
        <v>117</v>
      </c>
      <c r="F171" s="92" t="s">
        <v>8082</v>
      </c>
      <c r="G171" s="92">
        <v>3</v>
      </c>
      <c r="H171" s="104">
        <v>3945</v>
      </c>
      <c r="I171" s="95">
        <v>0.1</v>
      </c>
      <c r="J171" s="110">
        <f t="shared" si="2"/>
        <v>3550.5</v>
      </c>
    </row>
    <row r="172" spans="1:10" ht="15.75" x14ac:dyDescent="0.25">
      <c r="A172" s="92">
        <v>168</v>
      </c>
      <c r="B172" s="93" t="s">
        <v>6655</v>
      </c>
      <c r="C172" s="96" t="s">
        <v>6708</v>
      </c>
      <c r="D172" s="92" t="s">
        <v>6709</v>
      </c>
      <c r="E172" s="92" t="s">
        <v>117</v>
      </c>
      <c r="F172" s="92" t="s">
        <v>8082</v>
      </c>
      <c r="G172" s="92">
        <v>3</v>
      </c>
      <c r="H172" s="104">
        <v>4345</v>
      </c>
      <c r="I172" s="95">
        <v>0.1</v>
      </c>
      <c r="J172" s="110">
        <f t="shared" si="2"/>
        <v>3910.5</v>
      </c>
    </row>
    <row r="173" spans="1:10" ht="15.75" x14ac:dyDescent="0.25">
      <c r="A173" s="92">
        <v>169</v>
      </c>
      <c r="B173" s="93" t="s">
        <v>6655</v>
      </c>
      <c r="C173" s="96" t="s">
        <v>6710</v>
      </c>
      <c r="D173" s="92" t="s">
        <v>6711</v>
      </c>
      <c r="E173" s="92" t="s">
        <v>117</v>
      </c>
      <c r="F173" s="92" t="s">
        <v>8082</v>
      </c>
      <c r="G173" s="92">
        <v>3</v>
      </c>
      <c r="H173" s="104">
        <v>4320</v>
      </c>
      <c r="I173" s="95">
        <v>0.1</v>
      </c>
      <c r="J173" s="110">
        <f t="shared" si="2"/>
        <v>3888</v>
      </c>
    </row>
    <row r="174" spans="1:10" ht="15.75" x14ac:dyDescent="0.25">
      <c r="A174" s="92">
        <v>170</v>
      </c>
      <c r="B174" s="93" t="s">
        <v>6655</v>
      </c>
      <c r="C174" s="96" t="s">
        <v>6712</v>
      </c>
      <c r="D174" s="92" t="s">
        <v>6713</v>
      </c>
      <c r="E174" s="92" t="s">
        <v>117</v>
      </c>
      <c r="F174" s="92" t="s">
        <v>8082</v>
      </c>
      <c r="G174" s="92">
        <v>3</v>
      </c>
      <c r="H174" s="104">
        <v>4720</v>
      </c>
      <c r="I174" s="95">
        <v>0.1</v>
      </c>
      <c r="J174" s="110">
        <f t="shared" ref="J174:J237" si="3">H174*(1-I174)</f>
        <v>4248</v>
      </c>
    </row>
    <row r="175" spans="1:10" ht="15.75" x14ac:dyDescent="0.25">
      <c r="A175" s="92">
        <v>171</v>
      </c>
      <c r="B175" s="93" t="s">
        <v>6655</v>
      </c>
      <c r="C175" s="96" t="s">
        <v>6714</v>
      </c>
      <c r="D175" s="92" t="s">
        <v>6715</v>
      </c>
      <c r="E175" s="92" t="s">
        <v>117</v>
      </c>
      <c r="F175" s="92" t="s">
        <v>8082</v>
      </c>
      <c r="G175" s="92">
        <v>1</v>
      </c>
      <c r="H175" s="104">
        <v>475</v>
      </c>
      <c r="I175" s="95">
        <v>0.1</v>
      </c>
      <c r="J175" s="110">
        <f t="shared" si="3"/>
        <v>427.5</v>
      </c>
    </row>
    <row r="176" spans="1:10" ht="15.75" x14ac:dyDescent="0.25">
      <c r="A176" s="92">
        <v>172</v>
      </c>
      <c r="B176" s="93" t="s">
        <v>6655</v>
      </c>
      <c r="C176" s="96" t="s">
        <v>6716</v>
      </c>
      <c r="D176" s="92" t="s">
        <v>6717</v>
      </c>
      <c r="E176" s="92" t="s">
        <v>117</v>
      </c>
      <c r="F176" s="92" t="s">
        <v>8081</v>
      </c>
      <c r="G176" s="92">
        <v>1</v>
      </c>
      <c r="H176" s="104">
        <v>650</v>
      </c>
      <c r="I176" s="95">
        <v>0.02</v>
      </c>
      <c r="J176" s="110">
        <f t="shared" si="3"/>
        <v>637</v>
      </c>
    </row>
    <row r="177" spans="1:10" ht="15.75" x14ac:dyDescent="0.25">
      <c r="A177" s="92">
        <v>173</v>
      </c>
      <c r="B177" s="93" t="s">
        <v>6655</v>
      </c>
      <c r="C177" s="96" t="s">
        <v>6718</v>
      </c>
      <c r="D177" s="92" t="s">
        <v>6719</v>
      </c>
      <c r="E177" s="92" t="s">
        <v>117</v>
      </c>
      <c r="F177" s="92" t="s">
        <v>8081</v>
      </c>
      <c r="G177" s="92">
        <v>1</v>
      </c>
      <c r="H177" s="104">
        <v>300</v>
      </c>
      <c r="I177" s="95">
        <v>0.02</v>
      </c>
      <c r="J177" s="110">
        <f t="shared" si="3"/>
        <v>294</v>
      </c>
    </row>
    <row r="178" spans="1:10" ht="15.75" x14ac:dyDescent="0.25">
      <c r="A178" s="92">
        <v>174</v>
      </c>
      <c r="B178" s="93" t="s">
        <v>6655</v>
      </c>
      <c r="C178" s="96" t="s">
        <v>6720</v>
      </c>
      <c r="D178" s="92" t="s">
        <v>6721</v>
      </c>
      <c r="E178" s="92" t="s">
        <v>117</v>
      </c>
      <c r="F178" s="92" t="s">
        <v>8082</v>
      </c>
      <c r="G178" s="92">
        <v>1</v>
      </c>
      <c r="H178" s="104">
        <v>590</v>
      </c>
      <c r="I178" s="95">
        <v>0.1</v>
      </c>
      <c r="J178" s="110">
        <f t="shared" si="3"/>
        <v>531</v>
      </c>
    </row>
    <row r="179" spans="1:10" ht="15.75" x14ac:dyDescent="0.25">
      <c r="A179" s="92">
        <v>175</v>
      </c>
      <c r="B179" s="93" t="s">
        <v>6655</v>
      </c>
      <c r="C179" s="96" t="s">
        <v>6690</v>
      </c>
      <c r="D179" s="92" t="s">
        <v>6722</v>
      </c>
      <c r="E179" s="92" t="s">
        <v>117</v>
      </c>
      <c r="F179" s="92" t="s">
        <v>8082</v>
      </c>
      <c r="G179" s="92">
        <v>1</v>
      </c>
      <c r="H179" s="104">
        <v>29</v>
      </c>
      <c r="I179" s="95">
        <v>0.1</v>
      </c>
      <c r="J179" s="110">
        <f t="shared" si="3"/>
        <v>26.1</v>
      </c>
    </row>
    <row r="180" spans="1:10" ht="15.75" x14ac:dyDescent="0.25">
      <c r="A180" s="92">
        <v>176</v>
      </c>
      <c r="B180" s="93" t="s">
        <v>6655</v>
      </c>
      <c r="C180" s="96" t="s">
        <v>6692</v>
      </c>
      <c r="D180" s="92" t="s">
        <v>6723</v>
      </c>
      <c r="E180" s="92" t="s">
        <v>117</v>
      </c>
      <c r="F180" s="92" t="s">
        <v>8082</v>
      </c>
      <c r="G180" s="92">
        <v>1</v>
      </c>
      <c r="H180" s="104">
        <v>19</v>
      </c>
      <c r="I180" s="95">
        <v>0.1</v>
      </c>
      <c r="J180" s="110">
        <f t="shared" si="3"/>
        <v>17.100000000000001</v>
      </c>
    </row>
    <row r="181" spans="1:10" ht="15.75" x14ac:dyDescent="0.25">
      <c r="A181" s="92">
        <v>177</v>
      </c>
      <c r="B181" s="93" t="s">
        <v>6655</v>
      </c>
      <c r="C181" s="96" t="s">
        <v>6724</v>
      </c>
      <c r="D181" s="92" t="s">
        <v>6725</v>
      </c>
      <c r="E181" s="92" t="s">
        <v>117</v>
      </c>
      <c r="F181" s="92" t="s">
        <v>8082</v>
      </c>
      <c r="G181" s="92">
        <v>1</v>
      </c>
      <c r="H181" s="104">
        <v>150</v>
      </c>
      <c r="I181" s="95">
        <v>0.1</v>
      </c>
      <c r="J181" s="110">
        <f t="shared" si="3"/>
        <v>135</v>
      </c>
    </row>
    <row r="182" spans="1:10" ht="15.75" x14ac:dyDescent="0.25">
      <c r="A182" s="92">
        <v>178</v>
      </c>
      <c r="B182" s="93" t="s">
        <v>6655</v>
      </c>
      <c r="C182" s="96" t="s">
        <v>6726</v>
      </c>
      <c r="D182" s="92" t="s">
        <v>6727</v>
      </c>
      <c r="E182" s="92" t="s">
        <v>117</v>
      </c>
      <c r="F182" s="92" t="s">
        <v>8082</v>
      </c>
      <c r="G182" s="92">
        <v>1</v>
      </c>
      <c r="H182" s="104">
        <v>150</v>
      </c>
      <c r="I182" s="95">
        <v>0.1</v>
      </c>
      <c r="J182" s="110">
        <f t="shared" si="3"/>
        <v>135</v>
      </c>
    </row>
    <row r="183" spans="1:10" ht="15.75" x14ac:dyDescent="0.25">
      <c r="A183" s="92">
        <v>179</v>
      </c>
      <c r="B183" s="93" t="s">
        <v>6655</v>
      </c>
      <c r="C183" s="96" t="s">
        <v>6728</v>
      </c>
      <c r="D183" s="92" t="s">
        <v>6729</v>
      </c>
      <c r="E183" s="92" t="s">
        <v>117</v>
      </c>
      <c r="F183" s="92" t="s">
        <v>8082</v>
      </c>
      <c r="G183" s="92">
        <v>1</v>
      </c>
      <c r="H183" s="104">
        <v>525</v>
      </c>
      <c r="I183" s="95">
        <v>0.1</v>
      </c>
      <c r="J183" s="110">
        <f t="shared" si="3"/>
        <v>472.5</v>
      </c>
    </row>
    <row r="184" spans="1:10" ht="15.75" x14ac:dyDescent="0.25">
      <c r="A184" s="92">
        <v>180</v>
      </c>
      <c r="B184" s="93" t="s">
        <v>6655</v>
      </c>
      <c r="C184" s="96" t="s">
        <v>6730</v>
      </c>
      <c r="D184" s="92" t="s">
        <v>6731</v>
      </c>
      <c r="E184" s="92" t="s">
        <v>117</v>
      </c>
      <c r="F184" s="92" t="s">
        <v>8082</v>
      </c>
      <c r="G184" s="92">
        <v>1</v>
      </c>
      <c r="H184" s="104">
        <v>475</v>
      </c>
      <c r="I184" s="95">
        <v>0.1</v>
      </c>
      <c r="J184" s="110">
        <f t="shared" si="3"/>
        <v>427.5</v>
      </c>
    </row>
    <row r="185" spans="1:10" ht="15.75" x14ac:dyDescent="0.25">
      <c r="A185" s="92">
        <v>181</v>
      </c>
      <c r="B185" s="93" t="s">
        <v>6655</v>
      </c>
      <c r="C185" s="96" t="s">
        <v>6694</v>
      </c>
      <c r="D185" s="92" t="s">
        <v>6695</v>
      </c>
      <c r="E185" s="92" t="s">
        <v>117</v>
      </c>
      <c r="F185" s="92" t="s">
        <v>8082</v>
      </c>
      <c r="G185" s="92">
        <v>1</v>
      </c>
      <c r="H185" s="104">
        <v>580</v>
      </c>
      <c r="I185" s="95">
        <v>0.1</v>
      </c>
      <c r="J185" s="110">
        <f t="shared" si="3"/>
        <v>522</v>
      </c>
    </row>
    <row r="186" spans="1:10" ht="15.75" x14ac:dyDescent="0.25">
      <c r="A186" s="92">
        <v>182</v>
      </c>
      <c r="B186" s="93" t="s">
        <v>6655</v>
      </c>
      <c r="C186" s="96" t="s">
        <v>6696</v>
      </c>
      <c r="D186" s="92" t="s">
        <v>6697</v>
      </c>
      <c r="E186" s="92" t="s">
        <v>117</v>
      </c>
      <c r="F186" s="92" t="s">
        <v>8082</v>
      </c>
      <c r="G186" s="92">
        <v>1</v>
      </c>
      <c r="H186" s="104">
        <v>652.5</v>
      </c>
      <c r="I186" s="95">
        <v>0.1</v>
      </c>
      <c r="J186" s="110">
        <f t="shared" si="3"/>
        <v>587.25</v>
      </c>
    </row>
    <row r="187" spans="1:10" ht="15.75" x14ac:dyDescent="0.25">
      <c r="A187" s="92">
        <v>183</v>
      </c>
      <c r="B187" s="93" t="s">
        <v>6655</v>
      </c>
      <c r="C187" s="96" t="s">
        <v>6732</v>
      </c>
      <c r="D187" s="92" t="s">
        <v>6733</v>
      </c>
      <c r="E187" s="92" t="s">
        <v>117</v>
      </c>
      <c r="F187" s="92" t="s">
        <v>8082</v>
      </c>
      <c r="G187" s="92">
        <v>1</v>
      </c>
      <c r="H187" s="104">
        <v>67</v>
      </c>
      <c r="I187" s="95">
        <v>0.1</v>
      </c>
      <c r="J187" s="110">
        <f t="shared" si="3"/>
        <v>60.300000000000004</v>
      </c>
    </row>
    <row r="188" spans="1:10" ht="15.75" x14ac:dyDescent="0.25">
      <c r="A188" s="92">
        <v>184</v>
      </c>
      <c r="B188" s="93" t="s">
        <v>6655</v>
      </c>
      <c r="C188" s="96" t="s">
        <v>6734</v>
      </c>
      <c r="D188" s="92" t="s">
        <v>6735</v>
      </c>
      <c r="E188" s="92" t="s">
        <v>117</v>
      </c>
      <c r="F188" s="92" t="s">
        <v>8082</v>
      </c>
      <c r="G188" s="92">
        <v>1</v>
      </c>
      <c r="H188" s="104">
        <v>134</v>
      </c>
      <c r="I188" s="95">
        <v>0.1</v>
      </c>
      <c r="J188" s="110">
        <f t="shared" si="3"/>
        <v>120.60000000000001</v>
      </c>
    </row>
    <row r="189" spans="1:10" ht="15.75" x14ac:dyDescent="0.25">
      <c r="A189" s="92">
        <v>185</v>
      </c>
      <c r="B189" s="93" t="s">
        <v>6655</v>
      </c>
      <c r="C189" s="96" t="s">
        <v>6736</v>
      </c>
      <c r="D189" s="92" t="s">
        <v>6737</v>
      </c>
      <c r="E189" s="92" t="s">
        <v>117</v>
      </c>
      <c r="F189" s="92" t="s">
        <v>8082</v>
      </c>
      <c r="G189" s="92">
        <v>1</v>
      </c>
      <c r="H189" s="104">
        <v>115</v>
      </c>
      <c r="I189" s="95">
        <v>0.1</v>
      </c>
      <c r="J189" s="110">
        <f t="shared" si="3"/>
        <v>103.5</v>
      </c>
    </row>
    <row r="190" spans="1:10" ht="15.75" x14ac:dyDescent="0.25">
      <c r="A190" s="92">
        <v>186</v>
      </c>
      <c r="B190" s="93" t="s">
        <v>6655</v>
      </c>
      <c r="C190" s="96" t="s">
        <v>6738</v>
      </c>
      <c r="D190" s="92" t="s">
        <v>6739</v>
      </c>
      <c r="E190" s="92" t="s">
        <v>117</v>
      </c>
      <c r="F190" s="92" t="s">
        <v>8082</v>
      </c>
      <c r="G190" s="92">
        <v>1</v>
      </c>
      <c r="H190" s="104">
        <v>115</v>
      </c>
      <c r="I190" s="95">
        <v>0.1</v>
      </c>
      <c r="J190" s="110">
        <f t="shared" si="3"/>
        <v>103.5</v>
      </c>
    </row>
    <row r="191" spans="1:10" ht="15.75" x14ac:dyDescent="0.25">
      <c r="A191" s="92">
        <v>187</v>
      </c>
      <c r="B191" s="93" t="s">
        <v>6655</v>
      </c>
      <c r="C191" s="96" t="s">
        <v>6740</v>
      </c>
      <c r="D191" s="92" t="s">
        <v>6741</v>
      </c>
      <c r="E191" s="92" t="s">
        <v>117</v>
      </c>
      <c r="F191" s="92" t="s">
        <v>8082</v>
      </c>
      <c r="G191" s="92">
        <v>1</v>
      </c>
      <c r="H191" s="104">
        <v>83</v>
      </c>
      <c r="I191" s="95">
        <v>0.1</v>
      </c>
      <c r="J191" s="110">
        <f t="shared" si="3"/>
        <v>74.7</v>
      </c>
    </row>
    <row r="192" spans="1:10" ht="15.75" x14ac:dyDescent="0.25">
      <c r="A192" s="92">
        <v>188</v>
      </c>
      <c r="B192" s="93" t="s">
        <v>6655</v>
      </c>
      <c r="C192" s="96" t="s">
        <v>6742</v>
      </c>
      <c r="D192" s="92" t="s">
        <v>6743</v>
      </c>
      <c r="E192" s="92" t="s">
        <v>117</v>
      </c>
      <c r="F192" s="92" t="s">
        <v>8082</v>
      </c>
      <c r="G192" s="92">
        <v>1</v>
      </c>
      <c r="H192" s="104">
        <v>21</v>
      </c>
      <c r="I192" s="95">
        <v>0.1</v>
      </c>
      <c r="J192" s="110">
        <f t="shared" si="3"/>
        <v>18.900000000000002</v>
      </c>
    </row>
    <row r="193" spans="1:10" ht="15.75" x14ac:dyDescent="0.25">
      <c r="A193" s="92">
        <v>189</v>
      </c>
      <c r="B193" s="93" t="s">
        <v>6655</v>
      </c>
      <c r="C193" s="96" t="s">
        <v>6744</v>
      </c>
      <c r="D193" s="92" t="s">
        <v>6743</v>
      </c>
      <c r="E193" s="92" t="s">
        <v>117</v>
      </c>
      <c r="F193" s="92" t="s">
        <v>8082</v>
      </c>
      <c r="G193" s="92">
        <v>1</v>
      </c>
      <c r="H193" s="104">
        <v>32</v>
      </c>
      <c r="I193" s="95">
        <v>0.1</v>
      </c>
      <c r="J193" s="110">
        <f t="shared" si="3"/>
        <v>28.8</v>
      </c>
    </row>
    <row r="194" spans="1:10" ht="15.75" x14ac:dyDescent="0.25">
      <c r="A194" s="92">
        <v>190</v>
      </c>
      <c r="B194" s="93" t="s">
        <v>6655</v>
      </c>
      <c r="C194" s="96" t="s">
        <v>6745</v>
      </c>
      <c r="D194" s="92" t="s">
        <v>6743</v>
      </c>
      <c r="E194" s="92" t="s">
        <v>117</v>
      </c>
      <c r="F194" s="92" t="s">
        <v>8082</v>
      </c>
      <c r="G194" s="92">
        <v>1</v>
      </c>
      <c r="H194" s="104">
        <v>76</v>
      </c>
      <c r="I194" s="95">
        <v>0.1</v>
      </c>
      <c r="J194" s="110">
        <f t="shared" si="3"/>
        <v>68.400000000000006</v>
      </c>
    </row>
    <row r="195" spans="1:10" ht="15.75" x14ac:dyDescent="0.25">
      <c r="A195" s="92">
        <v>191</v>
      </c>
      <c r="B195" s="93" t="s">
        <v>6655</v>
      </c>
      <c r="C195" s="96" t="s">
        <v>6746</v>
      </c>
      <c r="D195" s="92" t="s">
        <v>6743</v>
      </c>
      <c r="E195" s="92" t="s">
        <v>117</v>
      </c>
      <c r="F195" s="92" t="s">
        <v>8082</v>
      </c>
      <c r="G195" s="92">
        <v>1</v>
      </c>
      <c r="H195" s="104">
        <v>76</v>
      </c>
      <c r="I195" s="95">
        <v>0.1</v>
      </c>
      <c r="J195" s="110">
        <f t="shared" si="3"/>
        <v>68.400000000000006</v>
      </c>
    </row>
    <row r="196" spans="1:10" ht="15.75" x14ac:dyDescent="0.25">
      <c r="A196" s="92">
        <v>192</v>
      </c>
      <c r="B196" s="93" t="s">
        <v>6655</v>
      </c>
      <c r="C196" s="96" t="s">
        <v>6747</v>
      </c>
      <c r="D196" s="92" t="s">
        <v>6743</v>
      </c>
      <c r="E196" s="92" t="s">
        <v>117</v>
      </c>
      <c r="F196" s="92" t="s">
        <v>8082</v>
      </c>
      <c r="G196" s="92">
        <v>1</v>
      </c>
      <c r="H196" s="104">
        <v>32</v>
      </c>
      <c r="I196" s="95">
        <v>0.1</v>
      </c>
      <c r="J196" s="110">
        <f t="shared" si="3"/>
        <v>28.8</v>
      </c>
    </row>
    <row r="197" spans="1:10" ht="15.75" x14ac:dyDescent="0.25">
      <c r="A197" s="92">
        <v>193</v>
      </c>
      <c r="B197" s="93" t="s">
        <v>6655</v>
      </c>
      <c r="C197" s="96" t="s">
        <v>6748</v>
      </c>
      <c r="D197" s="92" t="s">
        <v>6743</v>
      </c>
      <c r="E197" s="92" t="s">
        <v>117</v>
      </c>
      <c r="F197" s="92" t="s">
        <v>8082</v>
      </c>
      <c r="G197" s="92">
        <v>1</v>
      </c>
      <c r="H197" s="104">
        <v>32</v>
      </c>
      <c r="I197" s="95">
        <v>0.1</v>
      </c>
      <c r="J197" s="110">
        <f t="shared" si="3"/>
        <v>28.8</v>
      </c>
    </row>
    <row r="198" spans="1:10" ht="15.75" x14ac:dyDescent="0.25">
      <c r="A198" s="92">
        <v>194</v>
      </c>
      <c r="B198" s="93" t="s">
        <v>6655</v>
      </c>
      <c r="C198" s="96" t="s">
        <v>6749</v>
      </c>
      <c r="D198" s="92" t="s">
        <v>6743</v>
      </c>
      <c r="E198" s="92" t="s">
        <v>117</v>
      </c>
      <c r="F198" s="92" t="s">
        <v>8082</v>
      </c>
      <c r="G198" s="92">
        <v>1</v>
      </c>
      <c r="H198" s="104">
        <v>32</v>
      </c>
      <c r="I198" s="95">
        <v>0.1</v>
      </c>
      <c r="J198" s="110">
        <f t="shared" si="3"/>
        <v>28.8</v>
      </c>
    </row>
    <row r="199" spans="1:10" ht="15.75" x14ac:dyDescent="0.25">
      <c r="A199" s="92">
        <v>195</v>
      </c>
      <c r="B199" s="93" t="s">
        <v>6655</v>
      </c>
      <c r="C199" s="96" t="s">
        <v>6750</v>
      </c>
      <c r="D199" s="92" t="s">
        <v>6751</v>
      </c>
      <c r="E199" s="92" t="s">
        <v>117</v>
      </c>
      <c r="F199" s="92" t="s">
        <v>8082</v>
      </c>
      <c r="G199" s="92">
        <v>1</v>
      </c>
      <c r="H199" s="104">
        <v>49</v>
      </c>
      <c r="I199" s="95">
        <v>0.1</v>
      </c>
      <c r="J199" s="110">
        <f t="shared" si="3"/>
        <v>44.1</v>
      </c>
    </row>
    <row r="200" spans="1:10" ht="15.75" x14ac:dyDescent="0.25">
      <c r="A200" s="92">
        <v>196</v>
      </c>
      <c r="B200" s="93" t="s">
        <v>6655</v>
      </c>
      <c r="C200" s="96" t="s">
        <v>6752</v>
      </c>
      <c r="D200" s="92" t="s">
        <v>6753</v>
      </c>
      <c r="E200" s="92" t="s">
        <v>117</v>
      </c>
      <c r="F200" s="92" t="s">
        <v>8082</v>
      </c>
      <c r="G200" s="92">
        <v>1</v>
      </c>
      <c r="H200" s="104">
        <v>225</v>
      </c>
      <c r="I200" s="95">
        <v>0.1</v>
      </c>
      <c r="J200" s="110">
        <f t="shared" si="3"/>
        <v>202.5</v>
      </c>
    </row>
    <row r="201" spans="1:10" ht="15.75" x14ac:dyDescent="0.25">
      <c r="A201" s="92">
        <v>197</v>
      </c>
      <c r="B201" s="93" t="s">
        <v>6655</v>
      </c>
      <c r="C201" s="96" t="s">
        <v>6754</v>
      </c>
      <c r="D201" s="92" t="s">
        <v>6755</v>
      </c>
      <c r="E201" s="92" t="s">
        <v>117</v>
      </c>
      <c r="F201" s="92" t="s">
        <v>8082</v>
      </c>
      <c r="G201" s="92">
        <v>1</v>
      </c>
      <c r="H201" s="104">
        <v>30</v>
      </c>
      <c r="I201" s="95">
        <v>0.1</v>
      </c>
      <c r="J201" s="110">
        <f t="shared" si="3"/>
        <v>27</v>
      </c>
    </row>
    <row r="202" spans="1:10" ht="15.75" x14ac:dyDescent="0.25">
      <c r="A202" s="92">
        <v>198</v>
      </c>
      <c r="B202" s="93" t="s">
        <v>6655</v>
      </c>
      <c r="C202" s="96" t="s">
        <v>6756</v>
      </c>
      <c r="D202" s="92" t="s">
        <v>6757</v>
      </c>
      <c r="E202" s="92" t="s">
        <v>117</v>
      </c>
      <c r="F202" s="92" t="s">
        <v>8082</v>
      </c>
      <c r="G202" s="92">
        <v>1</v>
      </c>
      <c r="H202" s="104">
        <v>115</v>
      </c>
      <c r="I202" s="95">
        <v>0.1</v>
      </c>
      <c r="J202" s="110">
        <f t="shared" si="3"/>
        <v>103.5</v>
      </c>
    </row>
    <row r="203" spans="1:10" ht="15.75" x14ac:dyDescent="0.25">
      <c r="A203" s="92">
        <v>199</v>
      </c>
      <c r="B203" s="93" t="s">
        <v>6655</v>
      </c>
      <c r="C203" s="96" t="s">
        <v>6758</v>
      </c>
      <c r="D203" s="92" t="s">
        <v>6759</v>
      </c>
      <c r="E203" s="92" t="s">
        <v>117</v>
      </c>
      <c r="F203" s="92" t="s">
        <v>8082</v>
      </c>
      <c r="G203" s="92">
        <v>1</v>
      </c>
      <c r="H203" s="104">
        <v>267</v>
      </c>
      <c r="I203" s="95">
        <v>0.1</v>
      </c>
      <c r="J203" s="110">
        <f t="shared" si="3"/>
        <v>240.3</v>
      </c>
    </row>
    <row r="204" spans="1:10" ht="15.75" x14ac:dyDescent="0.25">
      <c r="A204" s="92">
        <v>200</v>
      </c>
      <c r="B204" s="93" t="s">
        <v>6655</v>
      </c>
      <c r="C204" s="96" t="s">
        <v>6760</v>
      </c>
      <c r="D204" s="92" t="s">
        <v>6761</v>
      </c>
      <c r="E204" s="92" t="s">
        <v>117</v>
      </c>
      <c r="F204" s="92" t="s">
        <v>8082</v>
      </c>
      <c r="G204" s="92">
        <v>3</v>
      </c>
      <c r="H204" s="104">
        <v>4614.75</v>
      </c>
      <c r="I204" s="95">
        <v>0.1</v>
      </c>
      <c r="J204" s="110">
        <f t="shared" si="3"/>
        <v>4153.2750000000005</v>
      </c>
    </row>
    <row r="205" spans="1:10" ht="15.75" x14ac:dyDescent="0.25">
      <c r="A205" s="92">
        <v>201</v>
      </c>
      <c r="B205" s="93" t="s">
        <v>6655</v>
      </c>
      <c r="C205" s="96" t="s">
        <v>6762</v>
      </c>
      <c r="D205" s="92" t="s">
        <v>6763</v>
      </c>
      <c r="E205" s="92" t="s">
        <v>117</v>
      </c>
      <c r="F205" s="92" t="s">
        <v>8082</v>
      </c>
      <c r="G205" s="92">
        <v>3</v>
      </c>
      <c r="H205" s="104">
        <v>5244.75</v>
      </c>
      <c r="I205" s="95">
        <v>0.1</v>
      </c>
      <c r="J205" s="110">
        <f t="shared" si="3"/>
        <v>4720.2750000000005</v>
      </c>
    </row>
    <row r="206" spans="1:10" ht="15.75" x14ac:dyDescent="0.25">
      <c r="A206" s="92">
        <v>202</v>
      </c>
      <c r="B206" s="93" t="s">
        <v>6655</v>
      </c>
      <c r="C206" s="96" t="s">
        <v>6764</v>
      </c>
      <c r="D206" s="92" t="s">
        <v>6765</v>
      </c>
      <c r="E206" s="92" t="s">
        <v>117</v>
      </c>
      <c r="F206" s="92" t="s">
        <v>8082</v>
      </c>
      <c r="G206" s="92">
        <v>1</v>
      </c>
      <c r="H206" s="104">
        <v>68.25</v>
      </c>
      <c r="I206" s="95">
        <v>0.1</v>
      </c>
      <c r="J206" s="110">
        <f t="shared" si="3"/>
        <v>61.425000000000004</v>
      </c>
    </row>
    <row r="207" spans="1:10" ht="15.75" x14ac:dyDescent="0.25">
      <c r="A207" s="92">
        <v>203</v>
      </c>
      <c r="B207" s="93" t="s">
        <v>6655</v>
      </c>
      <c r="C207" s="96" t="s">
        <v>6766</v>
      </c>
      <c r="D207" s="92" t="s">
        <v>6767</v>
      </c>
      <c r="E207" s="92" t="s">
        <v>117</v>
      </c>
      <c r="F207" s="92" t="s">
        <v>8082</v>
      </c>
      <c r="G207" s="92">
        <v>1</v>
      </c>
      <c r="H207" s="104">
        <v>787.5</v>
      </c>
      <c r="I207" s="95">
        <v>0.1</v>
      </c>
      <c r="J207" s="110">
        <f t="shared" si="3"/>
        <v>708.75</v>
      </c>
    </row>
    <row r="208" spans="1:10" ht="15.75" x14ac:dyDescent="0.25">
      <c r="A208" s="92">
        <v>204</v>
      </c>
      <c r="B208" s="93" t="s">
        <v>6655</v>
      </c>
      <c r="C208" s="96" t="s">
        <v>6768</v>
      </c>
      <c r="D208" s="92" t="s">
        <v>6769</v>
      </c>
      <c r="E208" s="92" t="s">
        <v>117</v>
      </c>
      <c r="F208" s="92" t="s">
        <v>8081</v>
      </c>
      <c r="G208" s="92">
        <v>1</v>
      </c>
      <c r="H208" s="104">
        <v>630</v>
      </c>
      <c r="I208" s="95">
        <v>0.02</v>
      </c>
      <c r="J208" s="110">
        <f t="shared" si="3"/>
        <v>617.4</v>
      </c>
    </row>
    <row r="209" spans="1:10" ht="15.75" x14ac:dyDescent="0.25">
      <c r="A209" s="92">
        <v>205</v>
      </c>
      <c r="B209" s="93" t="s">
        <v>6655</v>
      </c>
      <c r="C209" s="96" t="s">
        <v>6770</v>
      </c>
      <c r="D209" s="92" t="s">
        <v>6771</v>
      </c>
      <c r="E209" s="92" t="s">
        <v>117</v>
      </c>
      <c r="F209" s="92" t="s">
        <v>8081</v>
      </c>
      <c r="G209" s="92">
        <v>1</v>
      </c>
      <c r="H209" s="104">
        <v>315</v>
      </c>
      <c r="I209" s="95">
        <v>0.02</v>
      </c>
      <c r="J209" s="110">
        <f t="shared" si="3"/>
        <v>308.7</v>
      </c>
    </row>
    <row r="210" spans="1:10" ht="15.75" x14ac:dyDescent="0.25">
      <c r="A210" s="92">
        <v>206</v>
      </c>
      <c r="B210" s="93" t="s">
        <v>6655</v>
      </c>
      <c r="C210" s="96" t="s">
        <v>4303</v>
      </c>
      <c r="D210" s="92" t="s">
        <v>6772</v>
      </c>
      <c r="E210" s="92" t="s">
        <v>117</v>
      </c>
      <c r="F210" s="92" t="s">
        <v>8082</v>
      </c>
      <c r="G210" s="92">
        <v>1</v>
      </c>
      <c r="H210" s="104">
        <v>693</v>
      </c>
      <c r="I210" s="95">
        <v>0.1</v>
      </c>
      <c r="J210" s="110">
        <f t="shared" si="3"/>
        <v>623.70000000000005</v>
      </c>
    </row>
    <row r="211" spans="1:10" ht="15.75" x14ac:dyDescent="0.25">
      <c r="A211" s="92">
        <v>207</v>
      </c>
      <c r="B211" s="93" t="s">
        <v>6655</v>
      </c>
      <c r="C211" s="96" t="s">
        <v>6773</v>
      </c>
      <c r="D211" s="92" t="s">
        <v>6774</v>
      </c>
      <c r="E211" s="92" t="s">
        <v>117</v>
      </c>
      <c r="F211" s="92" t="s">
        <v>8082</v>
      </c>
      <c r="G211" s="92">
        <v>1</v>
      </c>
      <c r="H211" s="104">
        <v>1989.75</v>
      </c>
      <c r="I211" s="95">
        <v>0.1</v>
      </c>
      <c r="J211" s="110">
        <f t="shared" si="3"/>
        <v>1790.7750000000001</v>
      </c>
    </row>
    <row r="212" spans="1:10" ht="15.75" x14ac:dyDescent="0.25">
      <c r="A212" s="92">
        <v>208</v>
      </c>
      <c r="B212" s="93" t="s">
        <v>6655</v>
      </c>
      <c r="C212" s="96" t="s">
        <v>6775</v>
      </c>
      <c r="D212" s="92" t="s">
        <v>6776</v>
      </c>
      <c r="E212" s="92" t="s">
        <v>117</v>
      </c>
      <c r="F212" s="92" t="s">
        <v>8082</v>
      </c>
      <c r="G212" s="92">
        <v>1</v>
      </c>
      <c r="H212" s="104">
        <v>1989.75</v>
      </c>
      <c r="I212" s="95">
        <v>0.1</v>
      </c>
      <c r="J212" s="110">
        <f t="shared" si="3"/>
        <v>1790.7750000000001</v>
      </c>
    </row>
    <row r="213" spans="1:10" ht="15.75" x14ac:dyDescent="0.25">
      <c r="A213" s="92">
        <v>209</v>
      </c>
      <c r="B213" s="93" t="s">
        <v>6655</v>
      </c>
      <c r="C213" s="96" t="s">
        <v>6777</v>
      </c>
      <c r="D213" s="92" t="s">
        <v>6778</v>
      </c>
      <c r="E213" s="92" t="s">
        <v>117</v>
      </c>
      <c r="F213" s="92" t="s">
        <v>8082</v>
      </c>
      <c r="G213" s="92">
        <v>1</v>
      </c>
      <c r="H213" s="104">
        <v>393.75</v>
      </c>
      <c r="I213" s="95">
        <v>0.1</v>
      </c>
      <c r="J213" s="110">
        <f t="shared" si="3"/>
        <v>354.375</v>
      </c>
    </row>
    <row r="214" spans="1:10" ht="15.75" x14ac:dyDescent="0.25">
      <c r="A214" s="92">
        <v>210</v>
      </c>
      <c r="B214" s="93" t="s">
        <v>6655</v>
      </c>
      <c r="C214" s="96" t="s">
        <v>6779</v>
      </c>
      <c r="D214" s="92" t="s">
        <v>6780</v>
      </c>
      <c r="E214" s="92" t="s">
        <v>117</v>
      </c>
      <c r="F214" s="92" t="s">
        <v>8082</v>
      </c>
      <c r="G214" s="92">
        <v>1</v>
      </c>
      <c r="H214" s="104">
        <v>393.75</v>
      </c>
      <c r="I214" s="95">
        <v>0.1</v>
      </c>
      <c r="J214" s="110">
        <f t="shared" si="3"/>
        <v>354.375</v>
      </c>
    </row>
    <row r="215" spans="1:10" ht="15.75" x14ac:dyDescent="0.25">
      <c r="A215" s="92">
        <v>211</v>
      </c>
      <c r="B215" s="93" t="s">
        <v>6655</v>
      </c>
      <c r="C215" s="96" t="s">
        <v>6781</v>
      </c>
      <c r="D215" s="92" t="s">
        <v>6782</v>
      </c>
      <c r="E215" s="92" t="s">
        <v>117</v>
      </c>
      <c r="F215" s="92" t="s">
        <v>8082</v>
      </c>
      <c r="G215" s="92">
        <v>1</v>
      </c>
      <c r="H215" s="104">
        <v>393.75</v>
      </c>
      <c r="I215" s="95">
        <v>0.1</v>
      </c>
      <c r="J215" s="110">
        <f t="shared" si="3"/>
        <v>354.375</v>
      </c>
    </row>
    <row r="216" spans="1:10" ht="15.75" x14ac:dyDescent="0.25">
      <c r="A216" s="92">
        <v>212</v>
      </c>
      <c r="B216" s="93" t="s">
        <v>6655</v>
      </c>
      <c r="C216" s="96" t="s">
        <v>6783</v>
      </c>
      <c r="D216" s="92" t="s">
        <v>6784</v>
      </c>
      <c r="E216" s="92" t="s">
        <v>117</v>
      </c>
      <c r="F216" s="92" t="s">
        <v>8082</v>
      </c>
      <c r="G216" s="92">
        <v>1</v>
      </c>
      <c r="H216" s="104">
        <v>131</v>
      </c>
      <c r="I216" s="95">
        <v>0.1</v>
      </c>
      <c r="J216" s="110">
        <f t="shared" si="3"/>
        <v>117.9</v>
      </c>
    </row>
    <row r="217" spans="1:10" ht="15.75" x14ac:dyDescent="0.25">
      <c r="A217" s="92">
        <v>213</v>
      </c>
      <c r="B217" s="93" t="s">
        <v>6655</v>
      </c>
      <c r="C217" s="96" t="s">
        <v>6785</v>
      </c>
      <c r="D217" s="92" t="s">
        <v>6786</v>
      </c>
      <c r="E217" s="92" t="s">
        <v>117</v>
      </c>
      <c r="F217" s="92" t="s">
        <v>8082</v>
      </c>
      <c r="G217" s="92">
        <v>3</v>
      </c>
      <c r="H217" s="104">
        <v>3294.5</v>
      </c>
      <c r="I217" s="95">
        <v>0.1</v>
      </c>
      <c r="J217" s="110">
        <f t="shared" si="3"/>
        <v>2965.05</v>
      </c>
    </row>
    <row r="218" spans="1:10" ht="15.75" x14ac:dyDescent="0.25">
      <c r="A218" s="92">
        <v>214</v>
      </c>
      <c r="B218" s="93" t="s">
        <v>6655</v>
      </c>
      <c r="C218" s="96" t="s">
        <v>6787</v>
      </c>
      <c r="D218" s="92" t="s">
        <v>6788</v>
      </c>
      <c r="E218" s="92" t="s">
        <v>117</v>
      </c>
      <c r="F218" s="92" t="s">
        <v>8082</v>
      </c>
      <c r="G218" s="92">
        <v>3</v>
      </c>
      <c r="H218" s="104">
        <v>3734.5</v>
      </c>
      <c r="I218" s="95">
        <v>0.1</v>
      </c>
      <c r="J218" s="110">
        <f t="shared" si="3"/>
        <v>3361.05</v>
      </c>
    </row>
    <row r="219" spans="1:10" ht="15.75" x14ac:dyDescent="0.25">
      <c r="A219" s="92">
        <v>215</v>
      </c>
      <c r="B219" s="93" t="s">
        <v>6655</v>
      </c>
      <c r="C219" s="96" t="s">
        <v>6789</v>
      </c>
      <c r="D219" s="92" t="s">
        <v>6790</v>
      </c>
      <c r="E219" s="92" t="s">
        <v>117</v>
      </c>
      <c r="F219" s="92" t="s">
        <v>8082</v>
      </c>
      <c r="G219" s="92">
        <v>3</v>
      </c>
      <c r="H219" s="104">
        <v>3734.5</v>
      </c>
      <c r="I219" s="95">
        <v>0.1</v>
      </c>
      <c r="J219" s="110">
        <f t="shared" si="3"/>
        <v>3361.05</v>
      </c>
    </row>
    <row r="220" spans="1:10" ht="15.75" x14ac:dyDescent="0.25">
      <c r="A220" s="92">
        <v>216</v>
      </c>
      <c r="B220" s="93" t="s">
        <v>6655</v>
      </c>
      <c r="C220" s="96" t="s">
        <v>6791</v>
      </c>
      <c r="D220" s="92" t="s">
        <v>6792</v>
      </c>
      <c r="E220" s="92" t="s">
        <v>117</v>
      </c>
      <c r="F220" s="92" t="s">
        <v>8082</v>
      </c>
      <c r="G220" s="92">
        <v>3</v>
      </c>
      <c r="H220" s="104">
        <v>4174.5</v>
      </c>
      <c r="I220" s="95">
        <v>0.1</v>
      </c>
      <c r="J220" s="110">
        <f t="shared" si="3"/>
        <v>3757.05</v>
      </c>
    </row>
    <row r="221" spans="1:10" ht="15.75" x14ac:dyDescent="0.25">
      <c r="A221" s="92">
        <v>217</v>
      </c>
      <c r="B221" s="93" t="s">
        <v>6655</v>
      </c>
      <c r="C221" s="96" t="s">
        <v>6793</v>
      </c>
      <c r="D221" s="92" t="s">
        <v>6794</v>
      </c>
      <c r="E221" s="92" t="s">
        <v>117</v>
      </c>
      <c r="F221" s="92" t="s">
        <v>8082</v>
      </c>
      <c r="G221" s="92">
        <v>3</v>
      </c>
      <c r="H221" s="104">
        <v>4339.5</v>
      </c>
      <c r="I221" s="95">
        <v>0.1</v>
      </c>
      <c r="J221" s="110">
        <f t="shared" si="3"/>
        <v>3905.55</v>
      </c>
    </row>
    <row r="222" spans="1:10" ht="15.75" x14ac:dyDescent="0.25">
      <c r="A222" s="92">
        <v>218</v>
      </c>
      <c r="B222" s="93" t="s">
        <v>6655</v>
      </c>
      <c r="C222" s="96" t="s">
        <v>6795</v>
      </c>
      <c r="D222" s="92" t="s">
        <v>6796</v>
      </c>
      <c r="E222" s="92" t="s">
        <v>117</v>
      </c>
      <c r="F222" s="92" t="s">
        <v>8082</v>
      </c>
      <c r="G222" s="92">
        <v>3</v>
      </c>
      <c r="H222" s="104">
        <v>4779.5</v>
      </c>
      <c r="I222" s="95">
        <v>0.1</v>
      </c>
      <c r="J222" s="110">
        <f t="shared" si="3"/>
        <v>4301.55</v>
      </c>
    </row>
    <row r="223" spans="1:10" ht="15.75" x14ac:dyDescent="0.25">
      <c r="A223" s="92">
        <v>219</v>
      </c>
      <c r="B223" s="93" t="s">
        <v>6655</v>
      </c>
      <c r="C223" s="96" t="s">
        <v>6797</v>
      </c>
      <c r="D223" s="92" t="s">
        <v>6798</v>
      </c>
      <c r="E223" s="92" t="s">
        <v>117</v>
      </c>
      <c r="F223" s="92" t="s">
        <v>8082</v>
      </c>
      <c r="G223" s="92">
        <v>3</v>
      </c>
      <c r="H223" s="104">
        <v>4752</v>
      </c>
      <c r="I223" s="95">
        <v>0.1</v>
      </c>
      <c r="J223" s="110">
        <f t="shared" si="3"/>
        <v>4276.8</v>
      </c>
    </row>
    <row r="224" spans="1:10" ht="15.75" x14ac:dyDescent="0.25">
      <c r="A224" s="92">
        <v>220</v>
      </c>
      <c r="B224" s="93" t="s">
        <v>6655</v>
      </c>
      <c r="C224" s="96" t="s">
        <v>6799</v>
      </c>
      <c r="D224" s="92" t="s">
        <v>6800</v>
      </c>
      <c r="E224" s="92" t="s">
        <v>117</v>
      </c>
      <c r="F224" s="92" t="s">
        <v>8082</v>
      </c>
      <c r="G224" s="92">
        <v>3</v>
      </c>
      <c r="H224" s="104">
        <v>5192</v>
      </c>
      <c r="I224" s="95">
        <v>0.1</v>
      </c>
      <c r="J224" s="110">
        <f t="shared" si="3"/>
        <v>4672.8</v>
      </c>
    </row>
    <row r="225" spans="1:10" ht="15.75" x14ac:dyDescent="0.25">
      <c r="A225" s="92">
        <v>221</v>
      </c>
      <c r="B225" s="93" t="s">
        <v>6655</v>
      </c>
      <c r="C225" s="96" t="s">
        <v>6801</v>
      </c>
      <c r="D225" s="92" t="s">
        <v>6802</v>
      </c>
      <c r="E225" s="92" t="s">
        <v>117</v>
      </c>
      <c r="F225" s="92" t="s">
        <v>8082</v>
      </c>
      <c r="G225" s="92">
        <v>1</v>
      </c>
      <c r="H225" s="104">
        <v>148</v>
      </c>
      <c r="I225" s="95">
        <v>0.1</v>
      </c>
      <c r="J225" s="110">
        <f t="shared" si="3"/>
        <v>133.20000000000002</v>
      </c>
    </row>
    <row r="226" spans="1:10" ht="15.75" x14ac:dyDescent="0.25">
      <c r="A226" s="92">
        <v>222</v>
      </c>
      <c r="B226" s="93" t="s">
        <v>6655</v>
      </c>
      <c r="C226" s="96" t="s">
        <v>6803</v>
      </c>
      <c r="D226" s="92" t="s">
        <v>6804</v>
      </c>
      <c r="E226" s="92" t="s">
        <v>117</v>
      </c>
      <c r="F226" s="92" t="s">
        <v>8082</v>
      </c>
      <c r="G226" s="92">
        <v>1</v>
      </c>
      <c r="H226" s="104">
        <v>127</v>
      </c>
      <c r="I226" s="95">
        <v>0.1</v>
      </c>
      <c r="J226" s="110">
        <f t="shared" si="3"/>
        <v>114.3</v>
      </c>
    </row>
    <row r="227" spans="1:10" ht="15.75" x14ac:dyDescent="0.25">
      <c r="A227" s="92">
        <v>223</v>
      </c>
      <c r="B227" s="93" t="s">
        <v>6655</v>
      </c>
      <c r="C227" s="96" t="s">
        <v>6805</v>
      </c>
      <c r="D227" s="92" t="s">
        <v>6741</v>
      </c>
      <c r="E227" s="92" t="s">
        <v>117</v>
      </c>
      <c r="F227" s="92" t="s">
        <v>8082</v>
      </c>
      <c r="G227" s="92">
        <v>1</v>
      </c>
      <c r="H227" s="104">
        <v>92</v>
      </c>
      <c r="I227" s="95">
        <v>0.1</v>
      </c>
      <c r="J227" s="110">
        <f t="shared" si="3"/>
        <v>82.8</v>
      </c>
    </row>
    <row r="228" spans="1:10" ht="15.75" x14ac:dyDescent="0.25">
      <c r="A228" s="92">
        <v>224</v>
      </c>
      <c r="B228" s="93" t="s">
        <v>6655</v>
      </c>
      <c r="C228" s="96" t="s">
        <v>6714</v>
      </c>
      <c r="D228" s="92" t="s">
        <v>6806</v>
      </c>
      <c r="E228" s="92" t="s">
        <v>117</v>
      </c>
      <c r="F228" s="92" t="s">
        <v>8082</v>
      </c>
      <c r="G228" s="92">
        <v>1</v>
      </c>
      <c r="H228" s="104">
        <v>475</v>
      </c>
      <c r="I228" s="95">
        <v>0.1</v>
      </c>
      <c r="J228" s="110">
        <f t="shared" si="3"/>
        <v>427.5</v>
      </c>
    </row>
    <row r="229" spans="1:10" ht="15.75" x14ac:dyDescent="0.25">
      <c r="A229" s="92">
        <v>225</v>
      </c>
      <c r="B229" s="93" t="s">
        <v>6655</v>
      </c>
      <c r="C229" s="96" t="s">
        <v>6716</v>
      </c>
      <c r="D229" s="92" t="s">
        <v>6807</v>
      </c>
      <c r="E229" s="92" t="s">
        <v>117</v>
      </c>
      <c r="F229" s="92" t="s">
        <v>8081</v>
      </c>
      <c r="G229" s="92">
        <v>1</v>
      </c>
      <c r="H229" s="104">
        <v>650</v>
      </c>
      <c r="I229" s="95">
        <v>0.02</v>
      </c>
      <c r="J229" s="110">
        <f t="shared" si="3"/>
        <v>637</v>
      </c>
    </row>
    <row r="230" spans="1:10" ht="15.75" x14ac:dyDescent="0.25">
      <c r="A230" s="92">
        <v>226</v>
      </c>
      <c r="B230" s="93" t="s">
        <v>6655</v>
      </c>
      <c r="C230" s="96" t="s">
        <v>6718</v>
      </c>
      <c r="D230" s="92" t="s">
        <v>6808</v>
      </c>
      <c r="E230" s="92" t="s">
        <v>117</v>
      </c>
      <c r="F230" s="92" t="s">
        <v>8081</v>
      </c>
      <c r="G230" s="92">
        <v>1</v>
      </c>
      <c r="H230" s="104">
        <v>300</v>
      </c>
      <c r="I230" s="95">
        <v>0.02</v>
      </c>
      <c r="J230" s="110">
        <f t="shared" si="3"/>
        <v>294</v>
      </c>
    </row>
    <row r="231" spans="1:10" ht="15.75" x14ac:dyDescent="0.25">
      <c r="A231" s="92">
        <v>227</v>
      </c>
      <c r="B231" s="93" t="s">
        <v>6655</v>
      </c>
      <c r="C231" s="96" t="s">
        <v>6809</v>
      </c>
      <c r="D231" s="92" t="s">
        <v>6810</v>
      </c>
      <c r="E231" s="92" t="s">
        <v>117</v>
      </c>
      <c r="F231" s="92" t="s">
        <v>8082</v>
      </c>
      <c r="G231" s="92">
        <v>1</v>
      </c>
      <c r="H231" s="104">
        <v>590</v>
      </c>
      <c r="I231" s="95">
        <v>0.1</v>
      </c>
      <c r="J231" s="110">
        <f t="shared" si="3"/>
        <v>531</v>
      </c>
    </row>
    <row r="232" spans="1:10" ht="15.75" x14ac:dyDescent="0.25">
      <c r="A232" s="92">
        <v>228</v>
      </c>
      <c r="B232" s="93" t="s">
        <v>6655</v>
      </c>
      <c r="C232" s="96" t="s">
        <v>6690</v>
      </c>
      <c r="D232" s="92" t="s">
        <v>6811</v>
      </c>
      <c r="E232" s="92" t="s">
        <v>117</v>
      </c>
      <c r="F232" s="92" t="s">
        <v>8082</v>
      </c>
      <c r="G232" s="92">
        <v>1</v>
      </c>
      <c r="H232" s="104">
        <v>29</v>
      </c>
      <c r="I232" s="95">
        <v>0.1</v>
      </c>
      <c r="J232" s="110">
        <f t="shared" si="3"/>
        <v>26.1</v>
      </c>
    </row>
    <row r="233" spans="1:10" ht="15.75" x14ac:dyDescent="0.25">
      <c r="A233" s="92">
        <v>229</v>
      </c>
      <c r="B233" s="93" t="s">
        <v>6655</v>
      </c>
      <c r="C233" s="96" t="s">
        <v>6692</v>
      </c>
      <c r="D233" s="92" t="s">
        <v>6812</v>
      </c>
      <c r="E233" s="92" t="s">
        <v>117</v>
      </c>
      <c r="F233" s="92" t="s">
        <v>8082</v>
      </c>
      <c r="G233" s="92">
        <v>1</v>
      </c>
      <c r="H233" s="104">
        <v>19</v>
      </c>
      <c r="I233" s="95">
        <v>0.1</v>
      </c>
      <c r="J233" s="110">
        <f t="shared" si="3"/>
        <v>17.100000000000001</v>
      </c>
    </row>
    <row r="234" spans="1:10" ht="15.75" x14ac:dyDescent="0.25">
      <c r="A234" s="92">
        <v>230</v>
      </c>
      <c r="B234" s="93" t="s">
        <v>6655</v>
      </c>
      <c r="C234" s="96" t="s">
        <v>6728</v>
      </c>
      <c r="D234" s="92" t="s">
        <v>6813</v>
      </c>
      <c r="E234" s="92" t="s">
        <v>117</v>
      </c>
      <c r="F234" s="92" t="s">
        <v>8082</v>
      </c>
      <c r="G234" s="92">
        <v>1</v>
      </c>
      <c r="H234" s="104">
        <v>525</v>
      </c>
      <c r="I234" s="95">
        <v>0.1</v>
      </c>
      <c r="J234" s="110">
        <f t="shared" si="3"/>
        <v>472.5</v>
      </c>
    </row>
    <row r="235" spans="1:10" ht="15.75" x14ac:dyDescent="0.25">
      <c r="A235" s="92">
        <v>231</v>
      </c>
      <c r="B235" s="93" t="s">
        <v>6655</v>
      </c>
      <c r="C235" s="96" t="s">
        <v>6730</v>
      </c>
      <c r="D235" s="92" t="s">
        <v>6814</v>
      </c>
      <c r="E235" s="92" t="s">
        <v>117</v>
      </c>
      <c r="F235" s="92" t="s">
        <v>8082</v>
      </c>
      <c r="G235" s="92">
        <v>1</v>
      </c>
      <c r="H235" s="104">
        <v>475</v>
      </c>
      <c r="I235" s="95">
        <v>0.1</v>
      </c>
      <c r="J235" s="110">
        <f t="shared" si="3"/>
        <v>427.5</v>
      </c>
    </row>
    <row r="236" spans="1:10" ht="15.75" x14ac:dyDescent="0.25">
      <c r="A236" s="92">
        <v>232</v>
      </c>
      <c r="B236" s="93" t="s">
        <v>6655</v>
      </c>
      <c r="C236" s="96" t="s">
        <v>6694</v>
      </c>
      <c r="D236" s="92" t="s">
        <v>6695</v>
      </c>
      <c r="E236" s="92" t="s">
        <v>117</v>
      </c>
      <c r="F236" s="92" t="s">
        <v>8082</v>
      </c>
      <c r="G236" s="92">
        <v>1</v>
      </c>
      <c r="H236" s="104">
        <v>580</v>
      </c>
      <c r="I236" s="95">
        <v>0.1</v>
      </c>
      <c r="J236" s="110">
        <f t="shared" si="3"/>
        <v>522</v>
      </c>
    </row>
    <row r="237" spans="1:10" ht="15.75" x14ac:dyDescent="0.25">
      <c r="A237" s="92">
        <v>233</v>
      </c>
      <c r="B237" s="93" t="s">
        <v>6655</v>
      </c>
      <c r="C237" s="96" t="s">
        <v>6696</v>
      </c>
      <c r="D237" s="92" t="s">
        <v>6697</v>
      </c>
      <c r="E237" s="92" t="s">
        <v>117</v>
      </c>
      <c r="F237" s="92" t="s">
        <v>8082</v>
      </c>
      <c r="G237" s="92">
        <v>1</v>
      </c>
      <c r="H237" s="104">
        <v>652.5</v>
      </c>
      <c r="I237" s="95">
        <v>0.1</v>
      </c>
      <c r="J237" s="110">
        <f t="shared" si="3"/>
        <v>587.25</v>
      </c>
    </row>
    <row r="238" spans="1:10" ht="15.75" x14ac:dyDescent="0.25">
      <c r="A238" s="92">
        <v>234</v>
      </c>
      <c r="B238" s="93" t="s">
        <v>6655</v>
      </c>
      <c r="C238" s="96" t="s">
        <v>6815</v>
      </c>
      <c r="D238" s="92" t="s">
        <v>6816</v>
      </c>
      <c r="E238" s="92" t="s">
        <v>117</v>
      </c>
      <c r="F238" s="92" t="s">
        <v>8082</v>
      </c>
      <c r="G238" s="92">
        <v>3</v>
      </c>
      <c r="H238" s="104">
        <v>4995</v>
      </c>
      <c r="I238" s="95">
        <v>0.1</v>
      </c>
      <c r="J238" s="110">
        <f t="shared" ref="J238:J301" si="4">H238*(1-I238)</f>
        <v>4495.5</v>
      </c>
    </row>
    <row r="239" spans="1:10" ht="15.75" x14ac:dyDescent="0.25">
      <c r="A239" s="92">
        <v>235</v>
      </c>
      <c r="B239" s="93" t="s">
        <v>6655</v>
      </c>
      <c r="C239" s="96" t="s">
        <v>6817</v>
      </c>
      <c r="D239" s="92" t="s">
        <v>6818</v>
      </c>
      <c r="E239" s="92" t="s">
        <v>117</v>
      </c>
      <c r="F239" s="92" t="s">
        <v>8082</v>
      </c>
      <c r="G239" s="92">
        <v>3</v>
      </c>
      <c r="H239" s="104">
        <v>5995</v>
      </c>
      <c r="I239" s="95">
        <v>0.1</v>
      </c>
      <c r="J239" s="110">
        <f t="shared" si="4"/>
        <v>5395.5</v>
      </c>
    </row>
    <row r="240" spans="1:10" ht="15.75" x14ac:dyDescent="0.25">
      <c r="A240" s="92">
        <v>236</v>
      </c>
      <c r="B240" s="93" t="s">
        <v>6655</v>
      </c>
      <c r="C240" s="96" t="s">
        <v>6819</v>
      </c>
      <c r="D240" s="92" t="s">
        <v>6820</v>
      </c>
      <c r="E240" s="92" t="s">
        <v>117</v>
      </c>
      <c r="F240" s="92" t="s">
        <v>8082</v>
      </c>
      <c r="G240" s="92">
        <v>3</v>
      </c>
      <c r="H240" s="104">
        <v>10400</v>
      </c>
      <c r="I240" s="95">
        <v>0.1</v>
      </c>
      <c r="J240" s="110">
        <f t="shared" si="4"/>
        <v>9360</v>
      </c>
    </row>
    <row r="241" spans="1:10" ht="31.5" x14ac:dyDescent="0.25">
      <c r="A241" s="92">
        <v>237</v>
      </c>
      <c r="B241" s="93" t="s">
        <v>6655</v>
      </c>
      <c r="C241" s="96" t="s">
        <v>6821</v>
      </c>
      <c r="D241" s="92" t="s">
        <v>6822</v>
      </c>
      <c r="E241" s="92" t="s">
        <v>117</v>
      </c>
      <c r="F241" s="92" t="s">
        <v>8082</v>
      </c>
      <c r="G241" s="92">
        <v>1</v>
      </c>
      <c r="H241" s="104">
        <v>765</v>
      </c>
      <c r="I241" s="95">
        <v>0.1</v>
      </c>
      <c r="J241" s="110">
        <f t="shared" si="4"/>
        <v>688.5</v>
      </c>
    </row>
    <row r="242" spans="1:10" ht="15.75" x14ac:dyDescent="0.25">
      <c r="A242" s="92">
        <v>238</v>
      </c>
      <c r="B242" s="93" t="s">
        <v>6655</v>
      </c>
      <c r="C242" s="96" t="s">
        <v>6823</v>
      </c>
      <c r="D242" s="92" t="s">
        <v>6824</v>
      </c>
      <c r="E242" s="92" t="s">
        <v>117</v>
      </c>
      <c r="F242" s="92" t="s">
        <v>8082</v>
      </c>
      <c r="G242" s="92">
        <v>1</v>
      </c>
      <c r="H242" s="104">
        <v>985</v>
      </c>
      <c r="I242" s="95">
        <v>0.1</v>
      </c>
      <c r="J242" s="110">
        <f t="shared" si="4"/>
        <v>886.5</v>
      </c>
    </row>
    <row r="243" spans="1:10" ht="15.75" x14ac:dyDescent="0.25">
      <c r="A243" s="92">
        <v>239</v>
      </c>
      <c r="B243" s="93" t="s">
        <v>6655</v>
      </c>
      <c r="C243" s="96" t="s">
        <v>6825</v>
      </c>
      <c r="D243" s="92" t="s">
        <v>6826</v>
      </c>
      <c r="E243" s="92" t="s">
        <v>117</v>
      </c>
      <c r="F243" s="92" t="s">
        <v>8082</v>
      </c>
      <c r="G243" s="92">
        <v>1</v>
      </c>
      <c r="H243" s="104">
        <v>1025</v>
      </c>
      <c r="I243" s="95">
        <v>0.1</v>
      </c>
      <c r="J243" s="110">
        <f t="shared" si="4"/>
        <v>922.5</v>
      </c>
    </row>
    <row r="244" spans="1:10" ht="15.75" x14ac:dyDescent="0.25">
      <c r="A244" s="92">
        <v>240</v>
      </c>
      <c r="B244" s="93" t="s">
        <v>6655</v>
      </c>
      <c r="C244" s="96" t="s">
        <v>6827</v>
      </c>
      <c r="D244" s="92" t="s">
        <v>6828</v>
      </c>
      <c r="E244" s="92" t="s">
        <v>117</v>
      </c>
      <c r="F244" s="92" t="s">
        <v>8082</v>
      </c>
      <c r="G244" s="92">
        <v>1</v>
      </c>
      <c r="H244" s="104">
        <v>495</v>
      </c>
      <c r="I244" s="95">
        <v>0.1</v>
      </c>
      <c r="J244" s="110">
        <f t="shared" si="4"/>
        <v>445.5</v>
      </c>
    </row>
    <row r="245" spans="1:10" ht="15.75" x14ac:dyDescent="0.25">
      <c r="A245" s="92">
        <v>241</v>
      </c>
      <c r="B245" s="93" t="s">
        <v>6655</v>
      </c>
      <c r="C245" s="96" t="s">
        <v>6764</v>
      </c>
      <c r="D245" s="92" t="s">
        <v>6765</v>
      </c>
      <c r="E245" s="92" t="s">
        <v>117</v>
      </c>
      <c r="F245" s="92" t="s">
        <v>8082</v>
      </c>
      <c r="G245" s="92">
        <v>1</v>
      </c>
      <c r="H245" s="104">
        <v>65</v>
      </c>
      <c r="I245" s="95">
        <v>0.1</v>
      </c>
      <c r="J245" s="110">
        <f t="shared" si="4"/>
        <v>58.5</v>
      </c>
    </row>
    <row r="246" spans="1:10" ht="15.75" x14ac:dyDescent="0.25">
      <c r="A246" s="92">
        <v>242</v>
      </c>
      <c r="B246" s="93" t="s">
        <v>6655</v>
      </c>
      <c r="C246" s="96" t="s">
        <v>6829</v>
      </c>
      <c r="D246" s="92" t="s">
        <v>6830</v>
      </c>
      <c r="E246" s="92" t="s">
        <v>117</v>
      </c>
      <c r="F246" s="92" t="s">
        <v>8082</v>
      </c>
      <c r="G246" s="92">
        <v>1</v>
      </c>
      <c r="H246" s="104">
        <v>735</v>
      </c>
      <c r="I246" s="95">
        <v>0.1</v>
      </c>
      <c r="J246" s="110">
        <f t="shared" si="4"/>
        <v>661.5</v>
      </c>
    </row>
    <row r="247" spans="1:10" ht="15.75" x14ac:dyDescent="0.25">
      <c r="A247" s="92">
        <v>243</v>
      </c>
      <c r="B247" s="93" t="s">
        <v>6655</v>
      </c>
      <c r="C247" s="96" t="s">
        <v>6831</v>
      </c>
      <c r="D247" s="92" t="s">
        <v>6832</v>
      </c>
      <c r="E247" s="92" t="s">
        <v>117</v>
      </c>
      <c r="F247" s="92" t="s">
        <v>8082</v>
      </c>
      <c r="G247" s="92">
        <v>3</v>
      </c>
      <c r="H247" s="104">
        <v>3295</v>
      </c>
      <c r="I247" s="95">
        <v>0.1</v>
      </c>
      <c r="J247" s="110">
        <f t="shared" si="4"/>
        <v>2965.5</v>
      </c>
    </row>
    <row r="248" spans="1:10" ht="15.75" x14ac:dyDescent="0.25">
      <c r="A248" s="92">
        <v>244</v>
      </c>
      <c r="B248" s="93" t="s">
        <v>6655</v>
      </c>
      <c r="C248" s="96" t="s">
        <v>6833</v>
      </c>
      <c r="D248" s="92" t="s">
        <v>6834</v>
      </c>
      <c r="E248" s="92" t="s">
        <v>117</v>
      </c>
      <c r="F248" s="92" t="s">
        <v>8082</v>
      </c>
      <c r="G248" s="92">
        <v>3</v>
      </c>
      <c r="H248" s="104">
        <v>4395</v>
      </c>
      <c r="I248" s="95">
        <v>0.1</v>
      </c>
      <c r="J248" s="110">
        <f t="shared" si="4"/>
        <v>3955.5</v>
      </c>
    </row>
    <row r="249" spans="1:10" ht="15.75" x14ac:dyDescent="0.25">
      <c r="A249" s="92">
        <v>245</v>
      </c>
      <c r="B249" s="93" t="s">
        <v>6655</v>
      </c>
      <c r="C249" s="96" t="s">
        <v>6835</v>
      </c>
      <c r="D249" s="92" t="s">
        <v>6836</v>
      </c>
      <c r="E249" s="92" t="s">
        <v>117</v>
      </c>
      <c r="F249" s="92" t="s">
        <v>8082</v>
      </c>
      <c r="G249" s="92">
        <v>1</v>
      </c>
      <c r="H249" s="104">
        <v>510.34</v>
      </c>
      <c r="I249" s="95">
        <v>0.1</v>
      </c>
      <c r="J249" s="110">
        <f t="shared" si="4"/>
        <v>459.30599999999998</v>
      </c>
    </row>
    <row r="250" spans="1:10" ht="15.75" x14ac:dyDescent="0.25">
      <c r="A250" s="92">
        <v>246</v>
      </c>
      <c r="B250" s="93" t="s">
        <v>6655</v>
      </c>
      <c r="C250" s="96" t="s">
        <v>6837</v>
      </c>
      <c r="D250" s="92" t="s">
        <v>6838</v>
      </c>
      <c r="E250" s="92" t="s">
        <v>117</v>
      </c>
      <c r="F250" s="92" t="s">
        <v>8082</v>
      </c>
      <c r="G250" s="92">
        <v>1</v>
      </c>
      <c r="H250" s="104">
        <v>673.09</v>
      </c>
      <c r="I250" s="95">
        <v>0.1</v>
      </c>
      <c r="J250" s="110">
        <f t="shared" si="4"/>
        <v>605.78100000000006</v>
      </c>
    </row>
    <row r="251" spans="1:10" ht="15.75" x14ac:dyDescent="0.25">
      <c r="A251" s="92">
        <v>247</v>
      </c>
      <c r="B251" s="93" t="s">
        <v>6655</v>
      </c>
      <c r="C251" s="96" t="s">
        <v>6839</v>
      </c>
      <c r="D251" s="92" t="s">
        <v>6840</v>
      </c>
      <c r="E251" s="92" t="s">
        <v>117</v>
      </c>
      <c r="F251" s="92" t="s">
        <v>8082</v>
      </c>
      <c r="G251" s="92">
        <v>1</v>
      </c>
      <c r="H251" s="104">
        <v>545</v>
      </c>
      <c r="I251" s="95">
        <v>0.1</v>
      </c>
      <c r="J251" s="110">
        <f t="shared" si="4"/>
        <v>490.5</v>
      </c>
    </row>
    <row r="252" spans="1:10" ht="15.75" x14ac:dyDescent="0.25">
      <c r="A252" s="92">
        <v>248</v>
      </c>
      <c r="B252" s="93" t="s">
        <v>6655</v>
      </c>
      <c r="C252" s="96" t="s">
        <v>6841</v>
      </c>
      <c r="D252" s="92" t="s">
        <v>6782</v>
      </c>
      <c r="E252" s="92" t="s">
        <v>117</v>
      </c>
      <c r="F252" s="92" t="s">
        <v>8082</v>
      </c>
      <c r="G252" s="92">
        <v>1</v>
      </c>
      <c r="H252" s="104">
        <v>490</v>
      </c>
      <c r="I252" s="95">
        <v>0.1</v>
      </c>
      <c r="J252" s="110">
        <f t="shared" si="4"/>
        <v>441</v>
      </c>
    </row>
    <row r="253" spans="1:10" ht="15.75" x14ac:dyDescent="0.25">
      <c r="A253" s="92">
        <v>249</v>
      </c>
      <c r="B253" s="93" t="s">
        <v>6655</v>
      </c>
      <c r="C253" s="96" t="s">
        <v>6842</v>
      </c>
      <c r="D253" s="92" t="s">
        <v>6843</v>
      </c>
      <c r="E253" s="92" t="s">
        <v>117</v>
      </c>
      <c r="F253" s="92" t="s">
        <v>8082</v>
      </c>
      <c r="G253" s="92">
        <v>1</v>
      </c>
      <c r="H253" s="104">
        <v>490</v>
      </c>
      <c r="I253" s="95">
        <v>0.1</v>
      </c>
      <c r="J253" s="110">
        <f t="shared" si="4"/>
        <v>441</v>
      </c>
    </row>
    <row r="254" spans="1:10" ht="15.75" x14ac:dyDescent="0.25">
      <c r="A254" s="92">
        <v>250</v>
      </c>
      <c r="B254" s="93" t="s">
        <v>6655</v>
      </c>
      <c r="C254" s="96" t="s">
        <v>6844</v>
      </c>
      <c r="D254" s="92" t="s">
        <v>6845</v>
      </c>
      <c r="E254" s="92" t="s">
        <v>117</v>
      </c>
      <c r="F254" s="92" t="s">
        <v>8082</v>
      </c>
      <c r="G254" s="92">
        <v>1</v>
      </c>
      <c r="H254" s="104">
        <v>105</v>
      </c>
      <c r="I254" s="95">
        <v>0.1</v>
      </c>
      <c r="J254" s="110">
        <f t="shared" si="4"/>
        <v>94.5</v>
      </c>
    </row>
    <row r="255" spans="1:10" ht="15.75" x14ac:dyDescent="0.25">
      <c r="A255" s="92">
        <v>251</v>
      </c>
      <c r="B255" s="93" t="s">
        <v>6655</v>
      </c>
      <c r="C255" s="96" t="s">
        <v>6846</v>
      </c>
      <c r="D255" s="92" t="s">
        <v>6847</v>
      </c>
      <c r="E255" s="92" t="s">
        <v>117</v>
      </c>
      <c r="F255" s="92" t="s">
        <v>8082</v>
      </c>
      <c r="G255" s="92">
        <v>1</v>
      </c>
      <c r="H255" s="104">
        <v>495</v>
      </c>
      <c r="I255" s="95">
        <v>0.1</v>
      </c>
      <c r="J255" s="110">
        <f t="shared" si="4"/>
        <v>445.5</v>
      </c>
    </row>
    <row r="256" spans="1:10" ht="15.75" x14ac:dyDescent="0.25">
      <c r="A256" s="92">
        <v>252</v>
      </c>
      <c r="B256" s="93" t="s">
        <v>6655</v>
      </c>
      <c r="C256" s="96" t="s">
        <v>6848</v>
      </c>
      <c r="D256" s="92" t="s">
        <v>6849</v>
      </c>
      <c r="E256" s="92" t="s">
        <v>117</v>
      </c>
      <c r="F256" s="92" t="s">
        <v>8082</v>
      </c>
      <c r="G256" s="92">
        <v>1</v>
      </c>
      <c r="H256" s="104">
        <v>215</v>
      </c>
      <c r="I256" s="95">
        <v>0.1</v>
      </c>
      <c r="J256" s="110">
        <f t="shared" si="4"/>
        <v>193.5</v>
      </c>
    </row>
    <row r="257" spans="1:10" ht="15.75" x14ac:dyDescent="0.25">
      <c r="A257" s="92">
        <v>253</v>
      </c>
      <c r="B257" s="93" t="s">
        <v>6655</v>
      </c>
      <c r="C257" s="96" t="s">
        <v>6850</v>
      </c>
      <c r="D257" s="92" t="s">
        <v>6851</v>
      </c>
      <c r="E257" s="92" t="s">
        <v>117</v>
      </c>
      <c r="F257" s="92" t="s">
        <v>8082</v>
      </c>
      <c r="G257" s="92">
        <v>1</v>
      </c>
      <c r="H257" s="104">
        <v>270</v>
      </c>
      <c r="I257" s="95">
        <v>0.1</v>
      </c>
      <c r="J257" s="110">
        <f t="shared" si="4"/>
        <v>243</v>
      </c>
    </row>
    <row r="258" spans="1:10" ht="15.75" x14ac:dyDescent="0.25">
      <c r="A258" s="92">
        <v>254</v>
      </c>
      <c r="B258" s="93" t="s">
        <v>6655</v>
      </c>
      <c r="C258" s="96" t="s">
        <v>6852</v>
      </c>
      <c r="D258" s="92" t="s">
        <v>6853</v>
      </c>
      <c r="E258" s="92" t="s">
        <v>117</v>
      </c>
      <c r="F258" s="92" t="s">
        <v>8082</v>
      </c>
      <c r="G258" s="92">
        <v>1</v>
      </c>
      <c r="H258" s="104">
        <v>215</v>
      </c>
      <c r="I258" s="95">
        <v>0.1</v>
      </c>
      <c r="J258" s="110">
        <f t="shared" si="4"/>
        <v>193.5</v>
      </c>
    </row>
    <row r="259" spans="1:10" ht="15.75" x14ac:dyDescent="0.25">
      <c r="A259" s="92">
        <v>255</v>
      </c>
      <c r="B259" s="93" t="s">
        <v>6655</v>
      </c>
      <c r="C259" s="96" t="s">
        <v>6854</v>
      </c>
      <c r="D259" s="92" t="s">
        <v>6855</v>
      </c>
      <c r="E259" s="92" t="s">
        <v>117</v>
      </c>
      <c r="F259" s="92" t="s">
        <v>8082</v>
      </c>
      <c r="G259" s="92">
        <v>1</v>
      </c>
      <c r="H259" s="104">
        <v>270</v>
      </c>
      <c r="I259" s="95">
        <v>0.1</v>
      </c>
      <c r="J259" s="110">
        <f t="shared" si="4"/>
        <v>243</v>
      </c>
    </row>
    <row r="260" spans="1:10" ht="15.75" x14ac:dyDescent="0.25">
      <c r="A260" s="92">
        <v>256</v>
      </c>
      <c r="B260" s="93" t="s">
        <v>6655</v>
      </c>
      <c r="C260" s="96" t="s">
        <v>6856</v>
      </c>
      <c r="D260" s="92" t="s">
        <v>6857</v>
      </c>
      <c r="E260" s="92" t="s">
        <v>117</v>
      </c>
      <c r="F260" s="92" t="s">
        <v>8082</v>
      </c>
      <c r="G260" s="92">
        <v>1</v>
      </c>
      <c r="H260" s="104">
        <v>270</v>
      </c>
      <c r="I260" s="95">
        <v>0.1</v>
      </c>
      <c r="J260" s="110">
        <f t="shared" si="4"/>
        <v>243</v>
      </c>
    </row>
    <row r="261" spans="1:10" ht="15.75" x14ac:dyDescent="0.25">
      <c r="A261" s="92">
        <v>257</v>
      </c>
      <c r="B261" s="93" t="s">
        <v>6655</v>
      </c>
      <c r="C261" s="96" t="s">
        <v>6858</v>
      </c>
      <c r="D261" s="92" t="s">
        <v>6858</v>
      </c>
      <c r="E261" s="92" t="s">
        <v>117</v>
      </c>
      <c r="F261" s="92" t="s">
        <v>8082</v>
      </c>
      <c r="G261" s="92">
        <v>3</v>
      </c>
      <c r="H261" s="104">
        <v>4995</v>
      </c>
      <c r="I261" s="95">
        <v>0.1</v>
      </c>
      <c r="J261" s="110">
        <f t="shared" si="4"/>
        <v>4495.5</v>
      </c>
    </row>
    <row r="262" spans="1:10" ht="15.75" x14ac:dyDescent="0.25">
      <c r="A262" s="92">
        <v>258</v>
      </c>
      <c r="B262" s="93" t="s">
        <v>6655</v>
      </c>
      <c r="C262" s="96" t="s">
        <v>6859</v>
      </c>
      <c r="D262" s="92" t="s">
        <v>6859</v>
      </c>
      <c r="E262" s="92" t="s">
        <v>117</v>
      </c>
      <c r="F262" s="92" t="s">
        <v>8082</v>
      </c>
      <c r="G262" s="92">
        <v>1</v>
      </c>
      <c r="H262" s="104">
        <v>50</v>
      </c>
      <c r="I262" s="95">
        <v>0.1</v>
      </c>
      <c r="J262" s="110">
        <f t="shared" si="4"/>
        <v>45</v>
      </c>
    </row>
    <row r="263" spans="1:10" ht="15.75" x14ac:dyDescent="0.25">
      <c r="A263" s="92">
        <v>259</v>
      </c>
      <c r="B263" s="93" t="s">
        <v>6655</v>
      </c>
      <c r="C263" s="96" t="s">
        <v>6860</v>
      </c>
      <c r="D263" s="92" t="s">
        <v>6860</v>
      </c>
      <c r="E263" s="92" t="s">
        <v>117</v>
      </c>
      <c r="F263" s="92" t="s">
        <v>8082</v>
      </c>
      <c r="G263" s="92">
        <v>1</v>
      </c>
      <c r="H263" s="104">
        <v>30</v>
      </c>
      <c r="I263" s="95">
        <v>0.1</v>
      </c>
      <c r="J263" s="110">
        <f t="shared" si="4"/>
        <v>27</v>
      </c>
    </row>
    <row r="264" spans="1:10" ht="15.75" x14ac:dyDescent="0.25">
      <c r="A264" s="92">
        <v>260</v>
      </c>
      <c r="B264" s="93" t="s">
        <v>6655</v>
      </c>
      <c r="C264" s="96" t="s">
        <v>6861</v>
      </c>
      <c r="D264" s="92" t="s">
        <v>6861</v>
      </c>
      <c r="E264" s="92" t="s">
        <v>117</v>
      </c>
      <c r="F264" s="92" t="s">
        <v>8082</v>
      </c>
      <c r="G264" s="92">
        <v>1</v>
      </c>
      <c r="H264" s="104">
        <v>51</v>
      </c>
      <c r="I264" s="95">
        <v>0.1</v>
      </c>
      <c r="J264" s="110">
        <f t="shared" si="4"/>
        <v>45.9</v>
      </c>
    </row>
    <row r="265" spans="1:10" ht="15.75" x14ac:dyDescent="0.25">
      <c r="A265" s="92">
        <v>261</v>
      </c>
      <c r="B265" s="93" t="s">
        <v>6655</v>
      </c>
      <c r="C265" s="96" t="s">
        <v>6862</v>
      </c>
      <c r="D265" s="92" t="s">
        <v>6863</v>
      </c>
      <c r="E265" s="92" t="s">
        <v>117</v>
      </c>
      <c r="F265" s="92" t="s">
        <v>8082</v>
      </c>
      <c r="G265" s="92">
        <v>1</v>
      </c>
      <c r="H265" s="104">
        <v>60</v>
      </c>
      <c r="I265" s="95">
        <v>0.1</v>
      </c>
      <c r="J265" s="110">
        <f t="shared" si="4"/>
        <v>54</v>
      </c>
    </row>
    <row r="266" spans="1:10" ht="15.75" x14ac:dyDescent="0.25">
      <c r="A266" s="92">
        <v>262</v>
      </c>
      <c r="B266" s="93" t="s">
        <v>6655</v>
      </c>
      <c r="C266" s="96" t="s">
        <v>6864</v>
      </c>
      <c r="D266" s="92" t="s">
        <v>6865</v>
      </c>
      <c r="E266" s="92" t="s">
        <v>117</v>
      </c>
      <c r="F266" s="92" t="s">
        <v>8082</v>
      </c>
      <c r="G266" s="92">
        <v>1</v>
      </c>
      <c r="H266" s="104">
        <v>90</v>
      </c>
      <c r="I266" s="95">
        <v>0.1</v>
      </c>
      <c r="J266" s="110">
        <f t="shared" si="4"/>
        <v>81</v>
      </c>
    </row>
    <row r="267" spans="1:10" ht="15.75" x14ac:dyDescent="0.25">
      <c r="A267" s="92">
        <v>263</v>
      </c>
      <c r="B267" s="93" t="s">
        <v>6655</v>
      </c>
      <c r="C267" s="96" t="s">
        <v>6866</v>
      </c>
      <c r="D267" s="92" t="s">
        <v>6867</v>
      </c>
      <c r="E267" s="92" t="s">
        <v>117</v>
      </c>
      <c r="F267" s="92" t="s">
        <v>8082</v>
      </c>
      <c r="G267" s="92">
        <v>1</v>
      </c>
      <c r="H267" s="104">
        <v>199</v>
      </c>
      <c r="I267" s="95">
        <v>0.1</v>
      </c>
      <c r="J267" s="110">
        <f t="shared" si="4"/>
        <v>179.1</v>
      </c>
    </row>
    <row r="268" spans="1:10" ht="15.75" x14ac:dyDescent="0.25">
      <c r="A268" s="92">
        <v>264</v>
      </c>
      <c r="B268" s="93" t="s">
        <v>6655</v>
      </c>
      <c r="C268" s="96" t="s">
        <v>6868</v>
      </c>
      <c r="D268" s="92" t="s">
        <v>6869</v>
      </c>
      <c r="E268" s="92" t="s">
        <v>117</v>
      </c>
      <c r="F268" s="92" t="s">
        <v>8082</v>
      </c>
      <c r="G268" s="92">
        <v>1</v>
      </c>
      <c r="H268" s="104">
        <v>299</v>
      </c>
      <c r="I268" s="95">
        <v>0.1</v>
      </c>
      <c r="J268" s="110">
        <f t="shared" si="4"/>
        <v>269.10000000000002</v>
      </c>
    </row>
    <row r="269" spans="1:10" ht="15.75" x14ac:dyDescent="0.25">
      <c r="A269" s="92">
        <v>265</v>
      </c>
      <c r="B269" s="93" t="s">
        <v>6655</v>
      </c>
      <c r="C269" s="96" t="s">
        <v>6870</v>
      </c>
      <c r="D269" s="92" t="s">
        <v>6871</v>
      </c>
      <c r="E269" s="92" t="s">
        <v>117</v>
      </c>
      <c r="F269" s="92" t="s">
        <v>8082</v>
      </c>
      <c r="G269" s="92">
        <v>1</v>
      </c>
      <c r="H269" s="104">
        <v>10</v>
      </c>
      <c r="I269" s="95">
        <v>0.1</v>
      </c>
      <c r="J269" s="110">
        <f t="shared" si="4"/>
        <v>9</v>
      </c>
    </row>
    <row r="270" spans="1:10" ht="15.75" x14ac:dyDescent="0.25">
      <c r="A270" s="92">
        <v>266</v>
      </c>
      <c r="B270" s="93" t="s">
        <v>6655</v>
      </c>
      <c r="C270" s="96" t="s">
        <v>6872</v>
      </c>
      <c r="D270" s="92" t="s">
        <v>6873</v>
      </c>
      <c r="E270" s="92" t="s">
        <v>117</v>
      </c>
      <c r="F270" s="92" t="s">
        <v>8082</v>
      </c>
      <c r="G270" s="92">
        <v>1</v>
      </c>
      <c r="H270" s="104">
        <v>17.5</v>
      </c>
      <c r="I270" s="95">
        <v>0.1</v>
      </c>
      <c r="J270" s="110">
        <f t="shared" si="4"/>
        <v>15.75</v>
      </c>
    </row>
    <row r="271" spans="1:10" ht="15.75" x14ac:dyDescent="0.25">
      <c r="A271" s="92">
        <v>267</v>
      </c>
      <c r="B271" s="93" t="s">
        <v>6655</v>
      </c>
      <c r="C271" s="96" t="s">
        <v>6874</v>
      </c>
      <c r="D271" s="92" t="s">
        <v>6875</v>
      </c>
      <c r="E271" s="92" t="s">
        <v>117</v>
      </c>
      <c r="F271" s="92" t="s">
        <v>8082</v>
      </c>
      <c r="G271" s="92">
        <v>1</v>
      </c>
      <c r="H271" s="104">
        <v>26.5</v>
      </c>
      <c r="I271" s="95">
        <v>0.1</v>
      </c>
      <c r="J271" s="110">
        <f t="shared" si="4"/>
        <v>23.85</v>
      </c>
    </row>
    <row r="272" spans="1:10" ht="15.75" x14ac:dyDescent="0.25">
      <c r="A272" s="92">
        <v>268</v>
      </c>
      <c r="B272" s="92" t="s">
        <v>6655</v>
      </c>
      <c r="C272" s="96" t="s">
        <v>6876</v>
      </c>
      <c r="D272" s="92" t="s">
        <v>6877</v>
      </c>
      <c r="E272" s="92" t="s">
        <v>117</v>
      </c>
      <c r="F272" s="92" t="s">
        <v>8082</v>
      </c>
      <c r="G272" s="92">
        <v>1</v>
      </c>
      <c r="H272" s="104">
        <v>39</v>
      </c>
      <c r="I272" s="95">
        <v>0.1</v>
      </c>
      <c r="J272" s="110">
        <f t="shared" si="4"/>
        <v>35.1</v>
      </c>
    </row>
    <row r="273" spans="1:10" ht="47.25" x14ac:dyDescent="0.25">
      <c r="A273" s="92">
        <v>269</v>
      </c>
      <c r="B273" s="93" t="s">
        <v>6878</v>
      </c>
      <c r="C273" s="96" t="s">
        <v>6879</v>
      </c>
      <c r="D273" s="92" t="s">
        <v>6880</v>
      </c>
      <c r="E273" s="92" t="s">
        <v>117</v>
      </c>
      <c r="F273" s="92" t="s">
        <v>8083</v>
      </c>
      <c r="G273" s="92">
        <v>1</v>
      </c>
      <c r="H273" s="104">
        <v>4995</v>
      </c>
      <c r="I273" s="95">
        <v>0.1</v>
      </c>
      <c r="J273" s="110">
        <f t="shared" si="4"/>
        <v>4495.5</v>
      </c>
    </row>
    <row r="274" spans="1:10" ht="31.5" x14ac:dyDescent="0.25">
      <c r="A274" s="92">
        <v>270</v>
      </c>
      <c r="B274" s="93" t="s">
        <v>6878</v>
      </c>
      <c r="C274" s="96" t="s">
        <v>6881</v>
      </c>
      <c r="D274" s="92" t="s">
        <v>6882</v>
      </c>
      <c r="E274" s="92" t="s">
        <v>117</v>
      </c>
      <c r="F274" s="92" t="s">
        <v>8083</v>
      </c>
      <c r="G274" s="92">
        <v>3</v>
      </c>
      <c r="H274" s="104">
        <v>3995</v>
      </c>
      <c r="I274" s="95">
        <v>0.1</v>
      </c>
      <c r="J274" s="110">
        <f t="shared" si="4"/>
        <v>3595.5</v>
      </c>
    </row>
    <row r="275" spans="1:10" ht="31.5" x14ac:dyDescent="0.25">
      <c r="A275" s="92">
        <v>271</v>
      </c>
      <c r="B275" s="93" t="s">
        <v>6878</v>
      </c>
      <c r="C275" s="96" t="s">
        <v>6883</v>
      </c>
      <c r="D275" s="92" t="s">
        <v>6884</v>
      </c>
      <c r="E275" s="92" t="s">
        <v>117</v>
      </c>
      <c r="F275" s="92" t="s">
        <v>8083</v>
      </c>
      <c r="G275" s="92">
        <v>3</v>
      </c>
      <c r="H275" s="104">
        <v>3995</v>
      </c>
      <c r="I275" s="95">
        <v>0.1</v>
      </c>
      <c r="J275" s="110">
        <f t="shared" si="4"/>
        <v>3595.5</v>
      </c>
    </row>
    <row r="276" spans="1:10" ht="15.75" x14ac:dyDescent="0.25">
      <c r="A276" s="92">
        <v>272</v>
      </c>
      <c r="B276" s="93" t="s">
        <v>6878</v>
      </c>
      <c r="C276" s="96" t="s">
        <v>6885</v>
      </c>
      <c r="D276" s="92" t="s">
        <v>6886</v>
      </c>
      <c r="E276" s="92" t="s">
        <v>117</v>
      </c>
      <c r="F276" s="92" t="s">
        <v>8083</v>
      </c>
      <c r="G276" s="92">
        <v>1</v>
      </c>
      <c r="H276" s="104">
        <v>4795</v>
      </c>
      <c r="I276" s="95">
        <v>0.1</v>
      </c>
      <c r="J276" s="110">
        <f t="shared" si="4"/>
        <v>4315.5</v>
      </c>
    </row>
    <row r="277" spans="1:10" ht="31.5" x14ac:dyDescent="0.25">
      <c r="A277" s="92">
        <v>273</v>
      </c>
      <c r="B277" s="93" t="s">
        <v>6878</v>
      </c>
      <c r="C277" s="96" t="s">
        <v>6887</v>
      </c>
      <c r="D277" s="92" t="s">
        <v>6888</v>
      </c>
      <c r="E277" s="92" t="s">
        <v>117</v>
      </c>
      <c r="F277" s="92" t="s">
        <v>8083</v>
      </c>
      <c r="G277" s="92">
        <v>1</v>
      </c>
      <c r="H277" s="104">
        <v>5195</v>
      </c>
      <c r="I277" s="95">
        <v>0.1</v>
      </c>
      <c r="J277" s="110">
        <f t="shared" si="4"/>
        <v>4675.5</v>
      </c>
    </row>
    <row r="278" spans="1:10" ht="31.5" x14ac:dyDescent="0.25">
      <c r="A278" s="92">
        <v>274</v>
      </c>
      <c r="B278" s="93" t="s">
        <v>6878</v>
      </c>
      <c r="C278" s="96" t="s">
        <v>6889</v>
      </c>
      <c r="D278" s="92" t="s">
        <v>6890</v>
      </c>
      <c r="E278" s="92" t="s">
        <v>117</v>
      </c>
      <c r="F278" s="92" t="s">
        <v>8083</v>
      </c>
      <c r="G278" s="92">
        <v>1</v>
      </c>
      <c r="H278" s="104">
        <v>5795</v>
      </c>
      <c r="I278" s="95">
        <v>0.1</v>
      </c>
      <c r="J278" s="110">
        <f t="shared" si="4"/>
        <v>5215.5</v>
      </c>
    </row>
    <row r="279" spans="1:10" ht="15.75" x14ac:dyDescent="0.25">
      <c r="A279" s="92">
        <v>275</v>
      </c>
      <c r="B279" s="93" t="s">
        <v>6878</v>
      </c>
      <c r="C279" s="96" t="s">
        <v>6891</v>
      </c>
      <c r="D279" s="92" t="s">
        <v>6892</v>
      </c>
      <c r="E279" s="92" t="s">
        <v>117</v>
      </c>
      <c r="F279" s="92" t="s">
        <v>8083</v>
      </c>
      <c r="G279" s="92">
        <v>1</v>
      </c>
      <c r="H279" s="104">
        <v>5195</v>
      </c>
      <c r="I279" s="95">
        <v>0.1</v>
      </c>
      <c r="J279" s="110">
        <f t="shared" si="4"/>
        <v>4675.5</v>
      </c>
    </row>
    <row r="280" spans="1:10" ht="31.5" x14ac:dyDescent="0.25">
      <c r="A280" s="92">
        <v>276</v>
      </c>
      <c r="B280" s="93" t="s">
        <v>6878</v>
      </c>
      <c r="C280" s="96" t="s">
        <v>6893</v>
      </c>
      <c r="D280" s="92" t="s">
        <v>6894</v>
      </c>
      <c r="E280" s="92" t="s">
        <v>117</v>
      </c>
      <c r="F280" s="92" t="s">
        <v>8083</v>
      </c>
      <c r="G280" s="92">
        <v>1</v>
      </c>
      <c r="H280" s="104">
        <v>5795</v>
      </c>
      <c r="I280" s="95">
        <v>0.1</v>
      </c>
      <c r="J280" s="110">
        <f t="shared" si="4"/>
        <v>5215.5</v>
      </c>
    </row>
    <row r="281" spans="1:10" ht="63" x14ac:dyDescent="0.25">
      <c r="A281" s="92">
        <v>277</v>
      </c>
      <c r="B281" s="93" t="s">
        <v>6878</v>
      </c>
      <c r="C281" s="96" t="s">
        <v>6895</v>
      </c>
      <c r="D281" s="92" t="s">
        <v>6896</v>
      </c>
      <c r="E281" s="92" t="s">
        <v>117</v>
      </c>
      <c r="F281" s="92" t="s">
        <v>8083</v>
      </c>
      <c r="G281" s="92">
        <v>1</v>
      </c>
      <c r="H281" s="104">
        <v>5195</v>
      </c>
      <c r="I281" s="95">
        <v>0.1</v>
      </c>
      <c r="J281" s="110">
        <f t="shared" si="4"/>
        <v>4675.5</v>
      </c>
    </row>
    <row r="282" spans="1:10" ht="78.75" x14ac:dyDescent="0.25">
      <c r="A282" s="92">
        <v>278</v>
      </c>
      <c r="B282" s="93" t="s">
        <v>6878</v>
      </c>
      <c r="C282" s="96" t="s">
        <v>6897</v>
      </c>
      <c r="D282" s="92" t="s">
        <v>6898</v>
      </c>
      <c r="E282" s="92" t="s">
        <v>117</v>
      </c>
      <c r="F282" s="92" t="s">
        <v>8083</v>
      </c>
      <c r="G282" s="92">
        <v>1</v>
      </c>
      <c r="H282" s="104">
        <v>5795</v>
      </c>
      <c r="I282" s="95">
        <v>0.1</v>
      </c>
      <c r="J282" s="110">
        <f t="shared" si="4"/>
        <v>5215.5</v>
      </c>
    </row>
    <row r="283" spans="1:10" ht="31.5" x14ac:dyDescent="0.25">
      <c r="A283" s="92">
        <v>279</v>
      </c>
      <c r="B283" s="93" t="s">
        <v>6878</v>
      </c>
      <c r="C283" s="96" t="s">
        <v>6899</v>
      </c>
      <c r="D283" s="92" t="s">
        <v>6882</v>
      </c>
      <c r="E283" s="92" t="s">
        <v>117</v>
      </c>
      <c r="F283" s="92" t="s">
        <v>8083</v>
      </c>
      <c r="G283" s="92">
        <v>3</v>
      </c>
      <c r="H283" s="104">
        <v>6495</v>
      </c>
      <c r="I283" s="95">
        <v>0.1</v>
      </c>
      <c r="J283" s="110">
        <f t="shared" si="4"/>
        <v>5845.5</v>
      </c>
    </row>
    <row r="284" spans="1:10" ht="15.75" x14ac:dyDescent="0.25">
      <c r="A284" s="92">
        <v>280</v>
      </c>
      <c r="B284" s="93" t="s">
        <v>6878</v>
      </c>
      <c r="C284" s="96" t="s">
        <v>6900</v>
      </c>
      <c r="D284" s="92" t="s">
        <v>6901</v>
      </c>
      <c r="E284" s="92" t="s">
        <v>117</v>
      </c>
      <c r="F284" s="92" t="s">
        <v>8083</v>
      </c>
      <c r="G284" s="92">
        <v>1</v>
      </c>
      <c r="H284" s="104">
        <v>7295</v>
      </c>
      <c r="I284" s="95">
        <v>0.1</v>
      </c>
      <c r="J284" s="110">
        <f t="shared" si="4"/>
        <v>6565.5</v>
      </c>
    </row>
    <row r="285" spans="1:10" ht="31.5" x14ac:dyDescent="0.25">
      <c r="A285" s="92">
        <v>281</v>
      </c>
      <c r="B285" s="93" t="s">
        <v>6878</v>
      </c>
      <c r="C285" s="96" t="s">
        <v>6902</v>
      </c>
      <c r="D285" s="92" t="s">
        <v>6888</v>
      </c>
      <c r="E285" s="92" t="s">
        <v>117</v>
      </c>
      <c r="F285" s="92" t="s">
        <v>8083</v>
      </c>
      <c r="G285" s="92">
        <v>1</v>
      </c>
      <c r="H285" s="104">
        <v>7695</v>
      </c>
      <c r="I285" s="95">
        <v>0.1</v>
      </c>
      <c r="J285" s="110">
        <f t="shared" si="4"/>
        <v>6925.5</v>
      </c>
    </row>
    <row r="286" spans="1:10" ht="31.5" x14ac:dyDescent="0.25">
      <c r="A286" s="92">
        <v>282</v>
      </c>
      <c r="B286" s="93" t="s">
        <v>6878</v>
      </c>
      <c r="C286" s="96" t="s">
        <v>6903</v>
      </c>
      <c r="D286" s="92" t="s">
        <v>6890</v>
      </c>
      <c r="E286" s="92" t="s">
        <v>117</v>
      </c>
      <c r="F286" s="92" t="s">
        <v>8083</v>
      </c>
      <c r="G286" s="92">
        <v>1</v>
      </c>
      <c r="H286" s="104">
        <v>8295</v>
      </c>
      <c r="I286" s="95">
        <v>0.1</v>
      </c>
      <c r="J286" s="110">
        <f t="shared" si="4"/>
        <v>7465.5</v>
      </c>
    </row>
    <row r="287" spans="1:10" ht="15.75" x14ac:dyDescent="0.25">
      <c r="A287" s="92">
        <v>283</v>
      </c>
      <c r="B287" s="93" t="s">
        <v>6878</v>
      </c>
      <c r="C287" s="96" t="s">
        <v>6904</v>
      </c>
      <c r="D287" s="92" t="s">
        <v>6892</v>
      </c>
      <c r="E287" s="92" t="s">
        <v>117</v>
      </c>
      <c r="F287" s="92" t="s">
        <v>8083</v>
      </c>
      <c r="G287" s="92">
        <v>1</v>
      </c>
      <c r="H287" s="104">
        <v>7695</v>
      </c>
      <c r="I287" s="95">
        <v>0.1</v>
      </c>
      <c r="J287" s="110">
        <f t="shared" si="4"/>
        <v>6925.5</v>
      </c>
    </row>
    <row r="288" spans="1:10" ht="31.5" x14ac:dyDescent="0.25">
      <c r="A288" s="92">
        <v>284</v>
      </c>
      <c r="B288" s="93" t="s">
        <v>6878</v>
      </c>
      <c r="C288" s="96" t="s">
        <v>6905</v>
      </c>
      <c r="D288" s="92" t="s">
        <v>6894</v>
      </c>
      <c r="E288" s="92" t="s">
        <v>117</v>
      </c>
      <c r="F288" s="92" t="s">
        <v>8083</v>
      </c>
      <c r="G288" s="92">
        <v>1</v>
      </c>
      <c r="H288" s="104">
        <v>8295</v>
      </c>
      <c r="I288" s="95">
        <v>0.1</v>
      </c>
      <c r="J288" s="110">
        <f t="shared" si="4"/>
        <v>7465.5</v>
      </c>
    </row>
    <row r="289" spans="1:10" ht="63" x14ac:dyDescent="0.25">
      <c r="A289" s="92">
        <v>285</v>
      </c>
      <c r="B289" s="93" t="s">
        <v>6878</v>
      </c>
      <c r="C289" s="96" t="s">
        <v>6906</v>
      </c>
      <c r="D289" s="92" t="s">
        <v>6896</v>
      </c>
      <c r="E289" s="92" t="s">
        <v>117</v>
      </c>
      <c r="F289" s="92" t="s">
        <v>8083</v>
      </c>
      <c r="G289" s="92">
        <v>1</v>
      </c>
      <c r="H289" s="104">
        <v>7695</v>
      </c>
      <c r="I289" s="95">
        <v>0.1</v>
      </c>
      <c r="J289" s="110">
        <f t="shared" si="4"/>
        <v>6925.5</v>
      </c>
    </row>
    <row r="290" spans="1:10" ht="78.75" x14ac:dyDescent="0.25">
      <c r="A290" s="92">
        <v>286</v>
      </c>
      <c r="B290" s="93" t="s">
        <v>6878</v>
      </c>
      <c r="C290" s="96" t="s">
        <v>6907</v>
      </c>
      <c r="D290" s="92" t="s">
        <v>6898</v>
      </c>
      <c r="E290" s="92" t="s">
        <v>117</v>
      </c>
      <c r="F290" s="92" t="s">
        <v>8083</v>
      </c>
      <c r="G290" s="92">
        <v>1</v>
      </c>
      <c r="H290" s="104">
        <v>8295</v>
      </c>
      <c r="I290" s="95">
        <v>0.1</v>
      </c>
      <c r="J290" s="110">
        <f t="shared" si="4"/>
        <v>7465.5</v>
      </c>
    </row>
    <row r="291" spans="1:10" ht="31.5" x14ac:dyDescent="0.25">
      <c r="A291" s="92">
        <v>287</v>
      </c>
      <c r="B291" s="93" t="s">
        <v>6878</v>
      </c>
      <c r="C291" s="96" t="s">
        <v>6908</v>
      </c>
      <c r="D291" s="92" t="s">
        <v>6882</v>
      </c>
      <c r="E291" s="92" t="s">
        <v>117</v>
      </c>
      <c r="F291" s="92" t="s">
        <v>8083</v>
      </c>
      <c r="G291" s="92">
        <v>3</v>
      </c>
      <c r="H291" s="104">
        <v>5045</v>
      </c>
      <c r="I291" s="95">
        <v>0.1</v>
      </c>
      <c r="J291" s="110">
        <f t="shared" si="4"/>
        <v>4540.5</v>
      </c>
    </row>
    <row r="292" spans="1:10" ht="31.5" x14ac:dyDescent="0.25">
      <c r="A292" s="92">
        <v>288</v>
      </c>
      <c r="B292" s="93" t="s">
        <v>6878</v>
      </c>
      <c r="C292" s="96" t="s">
        <v>6909</v>
      </c>
      <c r="D292" s="92" t="s">
        <v>6884</v>
      </c>
      <c r="E292" s="92" t="s">
        <v>117</v>
      </c>
      <c r="F292" s="92" t="s">
        <v>8083</v>
      </c>
      <c r="G292" s="92">
        <v>3</v>
      </c>
      <c r="H292" s="104">
        <v>5045</v>
      </c>
      <c r="I292" s="95">
        <v>0.1</v>
      </c>
      <c r="J292" s="110">
        <f t="shared" si="4"/>
        <v>4540.5</v>
      </c>
    </row>
    <row r="293" spans="1:10" ht="15.75" x14ac:dyDescent="0.25">
      <c r="A293" s="92">
        <v>289</v>
      </c>
      <c r="B293" s="93" t="s">
        <v>6878</v>
      </c>
      <c r="C293" s="96" t="s">
        <v>6910</v>
      </c>
      <c r="D293" s="92" t="s">
        <v>6886</v>
      </c>
      <c r="E293" s="92" t="s">
        <v>117</v>
      </c>
      <c r="F293" s="92" t="s">
        <v>8083</v>
      </c>
      <c r="G293" s="92">
        <v>1</v>
      </c>
      <c r="H293" s="104">
        <v>5845</v>
      </c>
      <c r="I293" s="95">
        <v>0.1</v>
      </c>
      <c r="J293" s="110">
        <f t="shared" si="4"/>
        <v>5260.5</v>
      </c>
    </row>
    <row r="294" spans="1:10" ht="31.5" x14ac:dyDescent="0.25">
      <c r="A294" s="92">
        <v>290</v>
      </c>
      <c r="B294" s="93" t="s">
        <v>6878</v>
      </c>
      <c r="C294" s="96" t="s">
        <v>6911</v>
      </c>
      <c r="D294" s="92" t="s">
        <v>6912</v>
      </c>
      <c r="E294" s="92" t="s">
        <v>117</v>
      </c>
      <c r="F294" s="92" t="s">
        <v>8083</v>
      </c>
      <c r="G294" s="92">
        <v>1</v>
      </c>
      <c r="H294" s="104">
        <v>6245</v>
      </c>
      <c r="I294" s="95">
        <v>0.1</v>
      </c>
      <c r="J294" s="110">
        <f t="shared" si="4"/>
        <v>5620.5</v>
      </c>
    </row>
    <row r="295" spans="1:10" ht="31.5" x14ac:dyDescent="0.25">
      <c r="A295" s="92">
        <v>291</v>
      </c>
      <c r="B295" s="93" t="s">
        <v>6878</v>
      </c>
      <c r="C295" s="96" t="s">
        <v>6913</v>
      </c>
      <c r="D295" s="92" t="s">
        <v>6914</v>
      </c>
      <c r="E295" s="92" t="s">
        <v>117</v>
      </c>
      <c r="F295" s="92" t="s">
        <v>8083</v>
      </c>
      <c r="G295" s="92">
        <v>1</v>
      </c>
      <c r="H295" s="104">
        <v>6845</v>
      </c>
      <c r="I295" s="95">
        <v>0.1</v>
      </c>
      <c r="J295" s="110">
        <f t="shared" si="4"/>
        <v>6160.5</v>
      </c>
    </row>
    <row r="296" spans="1:10" ht="31.5" x14ac:dyDescent="0.25">
      <c r="A296" s="92">
        <v>292</v>
      </c>
      <c r="B296" s="93" t="s">
        <v>6878</v>
      </c>
      <c r="C296" s="96" t="s">
        <v>6915</v>
      </c>
      <c r="D296" s="92" t="s">
        <v>6916</v>
      </c>
      <c r="E296" s="92" t="s">
        <v>117</v>
      </c>
      <c r="F296" s="92" t="s">
        <v>8083</v>
      </c>
      <c r="G296" s="92">
        <v>1</v>
      </c>
      <c r="H296" s="104">
        <v>6245</v>
      </c>
      <c r="I296" s="95">
        <v>0.1</v>
      </c>
      <c r="J296" s="110">
        <f t="shared" si="4"/>
        <v>5620.5</v>
      </c>
    </row>
    <row r="297" spans="1:10" ht="31.5" x14ac:dyDescent="0.25">
      <c r="A297" s="92">
        <v>293</v>
      </c>
      <c r="B297" s="93" t="s">
        <v>6878</v>
      </c>
      <c r="C297" s="96" t="s">
        <v>6917</v>
      </c>
      <c r="D297" s="92" t="s">
        <v>6918</v>
      </c>
      <c r="E297" s="92" t="s">
        <v>117</v>
      </c>
      <c r="F297" s="92" t="s">
        <v>8083</v>
      </c>
      <c r="G297" s="92">
        <v>1</v>
      </c>
      <c r="H297" s="104">
        <v>6845</v>
      </c>
      <c r="I297" s="95">
        <v>0.1</v>
      </c>
      <c r="J297" s="110">
        <f t="shared" si="4"/>
        <v>6160.5</v>
      </c>
    </row>
    <row r="298" spans="1:10" ht="31.5" x14ac:dyDescent="0.25">
      <c r="A298" s="92">
        <v>294</v>
      </c>
      <c r="B298" s="93" t="s">
        <v>6878</v>
      </c>
      <c r="C298" s="96" t="s">
        <v>6919</v>
      </c>
      <c r="D298" s="92" t="s">
        <v>6920</v>
      </c>
      <c r="E298" s="92" t="s">
        <v>117</v>
      </c>
      <c r="F298" s="92" t="s">
        <v>8083</v>
      </c>
      <c r="G298" s="92">
        <v>1</v>
      </c>
      <c r="H298" s="104">
        <v>7245</v>
      </c>
      <c r="I298" s="95">
        <v>0.1</v>
      </c>
      <c r="J298" s="110">
        <f t="shared" si="4"/>
        <v>6520.5</v>
      </c>
    </row>
    <row r="299" spans="1:10" ht="47.25" x14ac:dyDescent="0.25">
      <c r="A299" s="92">
        <v>295</v>
      </c>
      <c r="B299" s="93" t="s">
        <v>6878</v>
      </c>
      <c r="C299" s="96" t="s">
        <v>6921</v>
      </c>
      <c r="D299" s="92" t="s">
        <v>6922</v>
      </c>
      <c r="E299" s="92" t="s">
        <v>117</v>
      </c>
      <c r="F299" s="92" t="s">
        <v>8083</v>
      </c>
      <c r="G299" s="92">
        <v>1</v>
      </c>
      <c r="H299" s="104">
        <v>7845</v>
      </c>
      <c r="I299" s="95">
        <v>0.1</v>
      </c>
      <c r="J299" s="110">
        <f t="shared" si="4"/>
        <v>7060.5</v>
      </c>
    </row>
    <row r="300" spans="1:10" ht="63" x14ac:dyDescent="0.25">
      <c r="A300" s="92">
        <v>296</v>
      </c>
      <c r="B300" s="93" t="s">
        <v>6878</v>
      </c>
      <c r="C300" s="96" t="s">
        <v>6923</v>
      </c>
      <c r="D300" s="92" t="s">
        <v>6896</v>
      </c>
      <c r="E300" s="92" t="s">
        <v>117</v>
      </c>
      <c r="F300" s="92" t="s">
        <v>8083</v>
      </c>
      <c r="G300" s="92">
        <v>1</v>
      </c>
      <c r="H300" s="104">
        <v>6245</v>
      </c>
      <c r="I300" s="95">
        <v>0.1</v>
      </c>
      <c r="J300" s="110">
        <f t="shared" si="4"/>
        <v>5620.5</v>
      </c>
    </row>
    <row r="301" spans="1:10" ht="78.75" x14ac:dyDescent="0.25">
      <c r="A301" s="92">
        <v>297</v>
      </c>
      <c r="B301" s="93" t="s">
        <v>6878</v>
      </c>
      <c r="C301" s="96" t="s">
        <v>6924</v>
      </c>
      <c r="D301" s="92" t="s">
        <v>6898</v>
      </c>
      <c r="E301" s="92" t="s">
        <v>117</v>
      </c>
      <c r="F301" s="92" t="s">
        <v>8083</v>
      </c>
      <c r="G301" s="92">
        <v>1</v>
      </c>
      <c r="H301" s="104">
        <v>6845</v>
      </c>
      <c r="I301" s="95">
        <v>0.1</v>
      </c>
      <c r="J301" s="110">
        <f t="shared" si="4"/>
        <v>6160.5</v>
      </c>
    </row>
    <row r="302" spans="1:10" ht="31.5" x14ac:dyDescent="0.25">
      <c r="A302" s="92">
        <v>298</v>
      </c>
      <c r="B302" s="93" t="s">
        <v>6878</v>
      </c>
      <c r="C302" s="96" t="s">
        <v>6925</v>
      </c>
      <c r="D302" s="92" t="s">
        <v>6882</v>
      </c>
      <c r="E302" s="92" t="s">
        <v>117</v>
      </c>
      <c r="F302" s="92" t="s">
        <v>8083</v>
      </c>
      <c r="G302" s="92">
        <v>3</v>
      </c>
      <c r="H302" s="104">
        <v>7545</v>
      </c>
      <c r="I302" s="95">
        <v>0.1</v>
      </c>
      <c r="J302" s="110">
        <f t="shared" ref="J302:J365" si="5">H302*(1-I302)</f>
        <v>6790.5</v>
      </c>
    </row>
    <row r="303" spans="1:10" ht="31.5" x14ac:dyDescent="0.25">
      <c r="A303" s="92">
        <v>299</v>
      </c>
      <c r="B303" s="93" t="s">
        <v>6878</v>
      </c>
      <c r="C303" s="96" t="s">
        <v>6926</v>
      </c>
      <c r="D303" s="92" t="s">
        <v>6884</v>
      </c>
      <c r="E303" s="92" t="s">
        <v>117</v>
      </c>
      <c r="F303" s="92" t="s">
        <v>8083</v>
      </c>
      <c r="G303" s="92">
        <v>3</v>
      </c>
      <c r="H303" s="104">
        <v>7545</v>
      </c>
      <c r="I303" s="95">
        <v>0.1</v>
      </c>
      <c r="J303" s="110">
        <f t="shared" si="5"/>
        <v>6790.5</v>
      </c>
    </row>
    <row r="304" spans="1:10" ht="15.75" x14ac:dyDescent="0.25">
      <c r="A304" s="92">
        <v>300</v>
      </c>
      <c r="B304" s="93" t="s">
        <v>6878</v>
      </c>
      <c r="C304" s="96" t="s">
        <v>6927</v>
      </c>
      <c r="D304" s="92" t="s">
        <v>6886</v>
      </c>
      <c r="E304" s="92" t="s">
        <v>117</v>
      </c>
      <c r="F304" s="92" t="s">
        <v>8083</v>
      </c>
      <c r="G304" s="92">
        <v>1</v>
      </c>
      <c r="H304" s="104">
        <v>8345</v>
      </c>
      <c r="I304" s="95">
        <v>0.1</v>
      </c>
      <c r="J304" s="110">
        <f t="shared" si="5"/>
        <v>7510.5</v>
      </c>
    </row>
    <row r="305" spans="1:10" ht="31.5" x14ac:dyDescent="0.25">
      <c r="A305" s="92">
        <v>301</v>
      </c>
      <c r="B305" s="93" t="s">
        <v>6878</v>
      </c>
      <c r="C305" s="96" t="s">
        <v>6928</v>
      </c>
      <c r="D305" s="92" t="s">
        <v>6929</v>
      </c>
      <c r="E305" s="92" t="s">
        <v>117</v>
      </c>
      <c r="F305" s="92" t="s">
        <v>8083</v>
      </c>
      <c r="G305" s="92">
        <v>1</v>
      </c>
      <c r="H305" s="104">
        <v>8745</v>
      </c>
      <c r="I305" s="95">
        <v>0.1</v>
      </c>
      <c r="J305" s="110">
        <f t="shared" si="5"/>
        <v>7870.5</v>
      </c>
    </row>
    <row r="306" spans="1:10" ht="31.5" x14ac:dyDescent="0.25">
      <c r="A306" s="92">
        <v>302</v>
      </c>
      <c r="B306" s="93" t="s">
        <v>6878</v>
      </c>
      <c r="C306" s="96" t="s">
        <v>6930</v>
      </c>
      <c r="D306" s="92" t="s">
        <v>6931</v>
      </c>
      <c r="E306" s="92" t="s">
        <v>117</v>
      </c>
      <c r="F306" s="92" t="s">
        <v>8083</v>
      </c>
      <c r="G306" s="92">
        <v>1</v>
      </c>
      <c r="H306" s="104">
        <v>9345</v>
      </c>
      <c r="I306" s="95">
        <v>0.1</v>
      </c>
      <c r="J306" s="110">
        <f t="shared" si="5"/>
        <v>8410.5</v>
      </c>
    </row>
    <row r="307" spans="1:10" ht="31.5" x14ac:dyDescent="0.25">
      <c r="A307" s="92">
        <v>303</v>
      </c>
      <c r="B307" s="93" t="s">
        <v>6878</v>
      </c>
      <c r="C307" s="96" t="s">
        <v>6932</v>
      </c>
      <c r="D307" s="92" t="s">
        <v>6916</v>
      </c>
      <c r="E307" s="92" t="s">
        <v>117</v>
      </c>
      <c r="F307" s="92" t="s">
        <v>8083</v>
      </c>
      <c r="G307" s="92">
        <v>1</v>
      </c>
      <c r="H307" s="104">
        <v>8745</v>
      </c>
      <c r="I307" s="95">
        <v>0.1</v>
      </c>
      <c r="J307" s="110">
        <f t="shared" si="5"/>
        <v>7870.5</v>
      </c>
    </row>
    <row r="308" spans="1:10" ht="31.5" x14ac:dyDescent="0.25">
      <c r="A308" s="92">
        <v>304</v>
      </c>
      <c r="B308" s="93" t="s">
        <v>6878</v>
      </c>
      <c r="C308" s="96" t="s">
        <v>6933</v>
      </c>
      <c r="D308" s="92" t="s">
        <v>6918</v>
      </c>
      <c r="E308" s="92" t="s">
        <v>117</v>
      </c>
      <c r="F308" s="92" t="s">
        <v>8083</v>
      </c>
      <c r="G308" s="92">
        <v>1</v>
      </c>
      <c r="H308" s="104">
        <v>9345</v>
      </c>
      <c r="I308" s="95">
        <v>0.1</v>
      </c>
      <c r="J308" s="110">
        <f t="shared" si="5"/>
        <v>8410.5</v>
      </c>
    </row>
    <row r="309" spans="1:10" ht="31.5" x14ac:dyDescent="0.25">
      <c r="A309" s="92">
        <v>305</v>
      </c>
      <c r="B309" s="93" t="s">
        <v>6878</v>
      </c>
      <c r="C309" s="96" t="s">
        <v>6934</v>
      </c>
      <c r="D309" s="92" t="s">
        <v>6920</v>
      </c>
      <c r="E309" s="92" t="s">
        <v>117</v>
      </c>
      <c r="F309" s="92" t="s">
        <v>8083</v>
      </c>
      <c r="G309" s="92">
        <v>1</v>
      </c>
      <c r="H309" s="104">
        <v>9745</v>
      </c>
      <c r="I309" s="95">
        <v>0.1</v>
      </c>
      <c r="J309" s="110">
        <f t="shared" si="5"/>
        <v>8770.5</v>
      </c>
    </row>
    <row r="310" spans="1:10" ht="47.25" x14ac:dyDescent="0.25">
      <c r="A310" s="92">
        <v>306</v>
      </c>
      <c r="B310" s="93" t="s">
        <v>6878</v>
      </c>
      <c r="C310" s="96" t="s">
        <v>6935</v>
      </c>
      <c r="D310" s="92" t="s">
        <v>6922</v>
      </c>
      <c r="E310" s="92" t="s">
        <v>117</v>
      </c>
      <c r="F310" s="92" t="s">
        <v>8083</v>
      </c>
      <c r="G310" s="92">
        <v>1</v>
      </c>
      <c r="H310" s="104">
        <v>10345</v>
      </c>
      <c r="I310" s="95">
        <v>0.1</v>
      </c>
      <c r="J310" s="110">
        <f t="shared" si="5"/>
        <v>9310.5</v>
      </c>
    </row>
    <row r="311" spans="1:10" ht="63" x14ac:dyDescent="0.25">
      <c r="A311" s="92">
        <v>307</v>
      </c>
      <c r="B311" s="93" t="s">
        <v>6878</v>
      </c>
      <c r="C311" s="96" t="s">
        <v>6936</v>
      </c>
      <c r="D311" s="92" t="s">
        <v>6896</v>
      </c>
      <c r="E311" s="92" t="s">
        <v>117</v>
      </c>
      <c r="F311" s="92" t="s">
        <v>8083</v>
      </c>
      <c r="G311" s="92">
        <v>1</v>
      </c>
      <c r="H311" s="104">
        <v>8745</v>
      </c>
      <c r="I311" s="95">
        <v>0.1</v>
      </c>
      <c r="J311" s="110">
        <f t="shared" si="5"/>
        <v>7870.5</v>
      </c>
    </row>
    <row r="312" spans="1:10" ht="78.75" x14ac:dyDescent="0.25">
      <c r="A312" s="92">
        <v>308</v>
      </c>
      <c r="B312" s="93" t="s">
        <v>6878</v>
      </c>
      <c r="C312" s="96" t="s">
        <v>6937</v>
      </c>
      <c r="D312" s="92" t="s">
        <v>6898</v>
      </c>
      <c r="E312" s="92" t="s">
        <v>117</v>
      </c>
      <c r="F312" s="92" t="s">
        <v>8083</v>
      </c>
      <c r="G312" s="92">
        <v>1</v>
      </c>
      <c r="H312" s="104">
        <v>9345</v>
      </c>
      <c r="I312" s="95">
        <v>0.1</v>
      </c>
      <c r="J312" s="110">
        <f t="shared" si="5"/>
        <v>8410.5</v>
      </c>
    </row>
    <row r="313" spans="1:10" ht="31.5" x14ac:dyDescent="0.25">
      <c r="A313" s="92">
        <v>309</v>
      </c>
      <c r="B313" s="93" t="s">
        <v>6878</v>
      </c>
      <c r="C313" s="96" t="s">
        <v>6938</v>
      </c>
      <c r="D313" s="92" t="s">
        <v>6882</v>
      </c>
      <c r="E313" s="92" t="s">
        <v>117</v>
      </c>
      <c r="F313" s="92" t="s">
        <v>8083</v>
      </c>
      <c r="G313" s="92">
        <v>3</v>
      </c>
      <c r="H313" s="104">
        <v>8545</v>
      </c>
      <c r="I313" s="95">
        <v>0.1</v>
      </c>
      <c r="J313" s="110">
        <f t="shared" si="5"/>
        <v>7690.5</v>
      </c>
    </row>
    <row r="314" spans="1:10" ht="15.75" x14ac:dyDescent="0.25">
      <c r="A314" s="92">
        <v>310</v>
      </c>
      <c r="B314" s="93" t="s">
        <v>6878</v>
      </c>
      <c r="C314" s="96" t="s">
        <v>6939</v>
      </c>
      <c r="D314" s="92" t="s">
        <v>6886</v>
      </c>
      <c r="E314" s="92" t="s">
        <v>117</v>
      </c>
      <c r="F314" s="92" t="s">
        <v>8083</v>
      </c>
      <c r="G314" s="92">
        <v>1</v>
      </c>
      <c r="H314" s="104">
        <v>9345</v>
      </c>
      <c r="I314" s="95">
        <v>0.1</v>
      </c>
      <c r="J314" s="110">
        <f t="shared" si="5"/>
        <v>8410.5</v>
      </c>
    </row>
    <row r="315" spans="1:10" ht="31.5" x14ac:dyDescent="0.25">
      <c r="A315" s="92">
        <v>311</v>
      </c>
      <c r="B315" s="93" t="s">
        <v>6878</v>
      </c>
      <c r="C315" s="96" t="s">
        <v>6940</v>
      </c>
      <c r="D315" s="92" t="s">
        <v>6912</v>
      </c>
      <c r="E315" s="92" t="s">
        <v>117</v>
      </c>
      <c r="F315" s="92" t="s">
        <v>8083</v>
      </c>
      <c r="G315" s="92">
        <v>1</v>
      </c>
      <c r="H315" s="104">
        <v>9745</v>
      </c>
      <c r="I315" s="95">
        <v>0.1</v>
      </c>
      <c r="J315" s="110">
        <f t="shared" si="5"/>
        <v>8770.5</v>
      </c>
    </row>
    <row r="316" spans="1:10" ht="31.5" x14ac:dyDescent="0.25">
      <c r="A316" s="92">
        <v>312</v>
      </c>
      <c r="B316" s="93" t="s">
        <v>6878</v>
      </c>
      <c r="C316" s="96" t="s">
        <v>6941</v>
      </c>
      <c r="D316" s="92" t="s">
        <v>6914</v>
      </c>
      <c r="E316" s="92" t="s">
        <v>117</v>
      </c>
      <c r="F316" s="92" t="s">
        <v>8083</v>
      </c>
      <c r="G316" s="92">
        <v>1</v>
      </c>
      <c r="H316" s="104">
        <v>10345</v>
      </c>
      <c r="I316" s="95">
        <v>0.1</v>
      </c>
      <c r="J316" s="110">
        <f t="shared" si="5"/>
        <v>9310.5</v>
      </c>
    </row>
    <row r="317" spans="1:10" ht="31.5" x14ac:dyDescent="0.25">
      <c r="A317" s="92">
        <v>313</v>
      </c>
      <c r="B317" s="93" t="s">
        <v>6878</v>
      </c>
      <c r="C317" s="96" t="s">
        <v>6942</v>
      </c>
      <c r="D317" s="92" t="s">
        <v>6916</v>
      </c>
      <c r="E317" s="92" t="s">
        <v>117</v>
      </c>
      <c r="F317" s="92" t="s">
        <v>8083</v>
      </c>
      <c r="G317" s="92">
        <v>1</v>
      </c>
      <c r="H317" s="104">
        <v>9745</v>
      </c>
      <c r="I317" s="95">
        <v>0.1</v>
      </c>
      <c r="J317" s="110">
        <f t="shared" si="5"/>
        <v>8770.5</v>
      </c>
    </row>
    <row r="318" spans="1:10" ht="31.5" x14ac:dyDescent="0.25">
      <c r="A318" s="92">
        <v>314</v>
      </c>
      <c r="B318" s="93" t="s">
        <v>6878</v>
      </c>
      <c r="C318" s="96" t="s">
        <v>6943</v>
      </c>
      <c r="D318" s="92" t="s">
        <v>6944</v>
      </c>
      <c r="E318" s="92" t="s">
        <v>117</v>
      </c>
      <c r="F318" s="92" t="s">
        <v>8083</v>
      </c>
      <c r="G318" s="92">
        <v>1</v>
      </c>
      <c r="H318" s="104">
        <v>10345</v>
      </c>
      <c r="I318" s="95">
        <v>0.1</v>
      </c>
      <c r="J318" s="110">
        <f t="shared" si="5"/>
        <v>9310.5</v>
      </c>
    </row>
    <row r="319" spans="1:10" ht="31.5" x14ac:dyDescent="0.25">
      <c r="A319" s="92">
        <v>315</v>
      </c>
      <c r="B319" s="93" t="s">
        <v>6878</v>
      </c>
      <c r="C319" s="96" t="s">
        <v>6945</v>
      </c>
      <c r="D319" s="92" t="s">
        <v>6946</v>
      </c>
      <c r="E319" s="92" t="s">
        <v>117</v>
      </c>
      <c r="F319" s="92" t="s">
        <v>8083</v>
      </c>
      <c r="G319" s="92">
        <v>1</v>
      </c>
      <c r="H319" s="104">
        <v>10745</v>
      </c>
      <c r="I319" s="95">
        <v>0.1</v>
      </c>
      <c r="J319" s="110">
        <f t="shared" si="5"/>
        <v>9670.5</v>
      </c>
    </row>
    <row r="320" spans="1:10" ht="47.25" x14ac:dyDescent="0.25">
      <c r="A320" s="92">
        <v>316</v>
      </c>
      <c r="B320" s="93" t="s">
        <v>6878</v>
      </c>
      <c r="C320" s="96" t="s">
        <v>6947</v>
      </c>
      <c r="D320" s="92" t="s">
        <v>6922</v>
      </c>
      <c r="E320" s="92" t="s">
        <v>117</v>
      </c>
      <c r="F320" s="92" t="s">
        <v>8083</v>
      </c>
      <c r="G320" s="92">
        <v>1</v>
      </c>
      <c r="H320" s="104">
        <v>11345</v>
      </c>
      <c r="I320" s="95">
        <v>0.1</v>
      </c>
      <c r="J320" s="110">
        <f t="shared" si="5"/>
        <v>10210.5</v>
      </c>
    </row>
    <row r="321" spans="1:10" ht="63" x14ac:dyDescent="0.25">
      <c r="A321" s="92">
        <v>317</v>
      </c>
      <c r="B321" s="93" t="s">
        <v>6878</v>
      </c>
      <c r="C321" s="96" t="s">
        <v>6948</v>
      </c>
      <c r="D321" s="92" t="s">
        <v>6896</v>
      </c>
      <c r="E321" s="92" t="s">
        <v>117</v>
      </c>
      <c r="F321" s="92" t="s">
        <v>8083</v>
      </c>
      <c r="G321" s="92">
        <v>1</v>
      </c>
      <c r="H321" s="104">
        <v>9745</v>
      </c>
      <c r="I321" s="95">
        <v>0.1</v>
      </c>
      <c r="J321" s="110">
        <f t="shared" si="5"/>
        <v>8770.5</v>
      </c>
    </row>
    <row r="322" spans="1:10" ht="78.75" x14ac:dyDescent="0.25">
      <c r="A322" s="92">
        <v>318</v>
      </c>
      <c r="B322" s="93" t="s">
        <v>6878</v>
      </c>
      <c r="C322" s="96" t="s">
        <v>6949</v>
      </c>
      <c r="D322" s="92" t="s">
        <v>6898</v>
      </c>
      <c r="E322" s="92" t="s">
        <v>117</v>
      </c>
      <c r="F322" s="92" t="s">
        <v>8083</v>
      </c>
      <c r="G322" s="92">
        <v>1</v>
      </c>
      <c r="H322" s="104">
        <v>10345</v>
      </c>
      <c r="I322" s="95">
        <v>0.1</v>
      </c>
      <c r="J322" s="110">
        <f t="shared" si="5"/>
        <v>9310.5</v>
      </c>
    </row>
    <row r="323" spans="1:10" ht="15.75" x14ac:dyDescent="0.25">
      <c r="A323" s="92">
        <v>319</v>
      </c>
      <c r="B323" s="93" t="s">
        <v>6878</v>
      </c>
      <c r="C323" s="96" t="s">
        <v>6950</v>
      </c>
      <c r="D323" s="92" t="s">
        <v>6951</v>
      </c>
      <c r="E323" s="92" t="s">
        <v>117</v>
      </c>
      <c r="F323" s="92" t="s">
        <v>8083</v>
      </c>
      <c r="G323" s="92">
        <v>1</v>
      </c>
      <c r="H323" s="104">
        <v>1050</v>
      </c>
      <c r="I323" s="95">
        <v>0.1</v>
      </c>
      <c r="J323" s="110">
        <f t="shared" si="5"/>
        <v>945</v>
      </c>
    </row>
    <row r="324" spans="1:10" ht="15.75" x14ac:dyDescent="0.25">
      <c r="A324" s="92">
        <v>320</v>
      </c>
      <c r="B324" s="93" t="s">
        <v>6878</v>
      </c>
      <c r="C324" s="96" t="s">
        <v>6952</v>
      </c>
      <c r="D324" s="92" t="s">
        <v>6953</v>
      </c>
      <c r="E324" s="92" t="s">
        <v>117</v>
      </c>
      <c r="F324" s="92" t="s">
        <v>8083</v>
      </c>
      <c r="G324" s="92">
        <v>1</v>
      </c>
      <c r="H324" s="104">
        <v>3000</v>
      </c>
      <c r="I324" s="95">
        <v>0.1</v>
      </c>
      <c r="J324" s="110">
        <f t="shared" si="5"/>
        <v>2700</v>
      </c>
    </row>
    <row r="325" spans="1:10" ht="15.75" x14ac:dyDescent="0.25">
      <c r="A325" s="92">
        <v>321</v>
      </c>
      <c r="B325" s="93" t="s">
        <v>6878</v>
      </c>
      <c r="C325" s="96" t="s">
        <v>6954</v>
      </c>
      <c r="D325" s="92" t="s">
        <v>6955</v>
      </c>
      <c r="E325" s="92" t="s">
        <v>117</v>
      </c>
      <c r="F325" s="92" t="s">
        <v>8083</v>
      </c>
      <c r="G325" s="92">
        <v>1</v>
      </c>
      <c r="H325" s="104">
        <v>4200</v>
      </c>
      <c r="I325" s="95">
        <v>0.1</v>
      </c>
      <c r="J325" s="110">
        <f t="shared" si="5"/>
        <v>3780</v>
      </c>
    </row>
    <row r="326" spans="1:10" ht="15.75" x14ac:dyDescent="0.25">
      <c r="A326" s="92">
        <v>322</v>
      </c>
      <c r="B326" s="93" t="s">
        <v>6878</v>
      </c>
      <c r="C326" s="96" t="s">
        <v>6956</v>
      </c>
      <c r="D326" s="92" t="s">
        <v>6957</v>
      </c>
      <c r="E326" s="92" t="s">
        <v>117</v>
      </c>
      <c r="F326" s="92" t="s">
        <v>8083</v>
      </c>
      <c r="G326" s="92">
        <v>1</v>
      </c>
      <c r="H326" s="104">
        <v>600</v>
      </c>
      <c r="I326" s="95">
        <v>0.1</v>
      </c>
      <c r="J326" s="110">
        <f t="shared" si="5"/>
        <v>540</v>
      </c>
    </row>
    <row r="327" spans="1:10" ht="15.75" x14ac:dyDescent="0.25">
      <c r="A327" s="92">
        <v>323</v>
      </c>
      <c r="B327" s="93" t="s">
        <v>6878</v>
      </c>
      <c r="C327" s="96" t="s">
        <v>6958</v>
      </c>
      <c r="D327" s="92" t="s">
        <v>6959</v>
      </c>
      <c r="E327" s="92" t="s">
        <v>117</v>
      </c>
      <c r="F327" s="92" t="s">
        <v>8083</v>
      </c>
      <c r="G327" s="92">
        <v>1</v>
      </c>
      <c r="H327" s="104">
        <v>975</v>
      </c>
      <c r="I327" s="95">
        <v>0.1</v>
      </c>
      <c r="J327" s="110">
        <f t="shared" si="5"/>
        <v>877.5</v>
      </c>
    </row>
    <row r="328" spans="1:10" ht="15.75" x14ac:dyDescent="0.25">
      <c r="A328" s="92">
        <v>324</v>
      </c>
      <c r="B328" s="93" t="s">
        <v>6878</v>
      </c>
      <c r="C328" s="96" t="s">
        <v>6960</v>
      </c>
      <c r="D328" s="92" t="s">
        <v>6961</v>
      </c>
      <c r="E328" s="92" t="s">
        <v>117</v>
      </c>
      <c r="F328" s="92" t="s">
        <v>8083</v>
      </c>
      <c r="G328" s="92">
        <v>1</v>
      </c>
      <c r="H328" s="104">
        <v>375</v>
      </c>
      <c r="I328" s="95">
        <v>0.1</v>
      </c>
      <c r="J328" s="110">
        <f t="shared" si="5"/>
        <v>337.5</v>
      </c>
    </row>
    <row r="329" spans="1:10" ht="15.75" x14ac:dyDescent="0.25">
      <c r="A329" s="92">
        <v>325</v>
      </c>
      <c r="B329" s="93" t="s">
        <v>6878</v>
      </c>
      <c r="C329" s="96" t="s">
        <v>6962</v>
      </c>
      <c r="D329" s="92" t="s">
        <v>6963</v>
      </c>
      <c r="E329" s="92" t="s">
        <v>117</v>
      </c>
      <c r="F329" s="92" t="s">
        <v>8083</v>
      </c>
      <c r="G329" s="92">
        <v>1</v>
      </c>
      <c r="H329" s="104">
        <v>1000</v>
      </c>
      <c r="I329" s="95">
        <v>0.1</v>
      </c>
      <c r="J329" s="110">
        <f t="shared" si="5"/>
        <v>900</v>
      </c>
    </row>
    <row r="330" spans="1:10" ht="15.75" x14ac:dyDescent="0.25">
      <c r="A330" s="92">
        <v>326</v>
      </c>
      <c r="B330" s="93" t="s">
        <v>6878</v>
      </c>
      <c r="C330" s="96" t="s">
        <v>6964</v>
      </c>
      <c r="D330" s="92" t="s">
        <v>6965</v>
      </c>
      <c r="E330" s="92" t="s">
        <v>117</v>
      </c>
      <c r="F330" s="92" t="s">
        <v>8083</v>
      </c>
      <c r="G330" s="92">
        <v>1</v>
      </c>
      <c r="H330" s="104">
        <v>1000</v>
      </c>
      <c r="I330" s="95">
        <v>0.1</v>
      </c>
      <c r="J330" s="110">
        <f t="shared" si="5"/>
        <v>900</v>
      </c>
    </row>
    <row r="331" spans="1:10" ht="63" x14ac:dyDescent="0.25">
      <c r="A331" s="92">
        <v>327</v>
      </c>
      <c r="B331" s="93" t="s">
        <v>6878</v>
      </c>
      <c r="C331" s="96" t="s">
        <v>6966</v>
      </c>
      <c r="D331" s="92" t="s">
        <v>6967</v>
      </c>
      <c r="E331" s="92" t="s">
        <v>117</v>
      </c>
      <c r="F331" s="92" t="s">
        <v>8083</v>
      </c>
      <c r="G331" s="92">
        <v>1</v>
      </c>
      <c r="H331" s="104">
        <v>1000</v>
      </c>
      <c r="I331" s="95">
        <v>0.1</v>
      </c>
      <c r="J331" s="110">
        <f t="shared" si="5"/>
        <v>900</v>
      </c>
    </row>
    <row r="332" spans="1:10" ht="31.5" x14ac:dyDescent="0.25">
      <c r="A332" s="92">
        <v>328</v>
      </c>
      <c r="B332" s="93" t="s">
        <v>6878</v>
      </c>
      <c r="C332" s="96" t="s">
        <v>6968</v>
      </c>
      <c r="D332" s="92" t="s">
        <v>6969</v>
      </c>
      <c r="E332" s="92" t="s">
        <v>117</v>
      </c>
      <c r="F332" s="92" t="s">
        <v>8083</v>
      </c>
      <c r="G332" s="92">
        <v>1</v>
      </c>
      <c r="H332" s="104">
        <v>1000</v>
      </c>
      <c r="I332" s="95">
        <v>0.1</v>
      </c>
      <c r="J332" s="110">
        <f t="shared" si="5"/>
        <v>900</v>
      </c>
    </row>
    <row r="333" spans="1:10" ht="15.75" x14ac:dyDescent="0.25">
      <c r="A333" s="92">
        <v>329</v>
      </c>
      <c r="B333" s="93" t="s">
        <v>6878</v>
      </c>
      <c r="C333" s="96" t="s">
        <v>6970</v>
      </c>
      <c r="D333" s="92" t="s">
        <v>6971</v>
      </c>
      <c r="E333" s="92" t="s">
        <v>117</v>
      </c>
      <c r="F333" s="92" t="s">
        <v>8083</v>
      </c>
      <c r="G333" s="92">
        <v>1</v>
      </c>
      <c r="H333" s="104">
        <v>1000</v>
      </c>
      <c r="I333" s="95">
        <v>0.1</v>
      </c>
      <c r="J333" s="110">
        <f t="shared" si="5"/>
        <v>900</v>
      </c>
    </row>
    <row r="334" spans="1:10" ht="31.5" x14ac:dyDescent="0.25">
      <c r="A334" s="92">
        <v>330</v>
      </c>
      <c r="B334" s="93" t="s">
        <v>6878</v>
      </c>
      <c r="C334" s="96" t="s">
        <v>6972</v>
      </c>
      <c r="D334" s="92" t="s">
        <v>6973</v>
      </c>
      <c r="E334" s="92" t="s">
        <v>117</v>
      </c>
      <c r="F334" s="92" t="s">
        <v>8083</v>
      </c>
      <c r="G334" s="92">
        <v>1</v>
      </c>
      <c r="H334" s="104">
        <v>2150</v>
      </c>
      <c r="I334" s="95">
        <v>0.1</v>
      </c>
      <c r="J334" s="110">
        <f t="shared" si="5"/>
        <v>1935</v>
      </c>
    </row>
    <row r="335" spans="1:10" ht="15.75" x14ac:dyDescent="0.25">
      <c r="A335" s="92">
        <v>331</v>
      </c>
      <c r="B335" s="93" t="s">
        <v>6878</v>
      </c>
      <c r="C335" s="96" t="s">
        <v>6974</v>
      </c>
      <c r="D335" s="92" t="s">
        <v>6971</v>
      </c>
      <c r="E335" s="92" t="s">
        <v>117</v>
      </c>
      <c r="F335" s="92" t="s">
        <v>8083</v>
      </c>
      <c r="G335" s="92">
        <v>1</v>
      </c>
      <c r="H335" s="104">
        <v>2100</v>
      </c>
      <c r="I335" s="95">
        <v>0.1</v>
      </c>
      <c r="J335" s="110">
        <f t="shared" si="5"/>
        <v>1890</v>
      </c>
    </row>
    <row r="336" spans="1:10" ht="31.5" x14ac:dyDescent="0.25">
      <c r="A336" s="92">
        <v>332</v>
      </c>
      <c r="B336" s="93" t="s">
        <v>6878</v>
      </c>
      <c r="C336" s="96" t="s">
        <v>6975</v>
      </c>
      <c r="D336" s="92" t="s">
        <v>6976</v>
      </c>
      <c r="E336" s="92" t="s">
        <v>117</v>
      </c>
      <c r="F336" s="92" t="s">
        <v>8083</v>
      </c>
      <c r="G336" s="92">
        <v>1</v>
      </c>
      <c r="H336" s="104">
        <v>3100</v>
      </c>
      <c r="I336" s="95">
        <v>0.1</v>
      </c>
      <c r="J336" s="110">
        <f t="shared" si="5"/>
        <v>2790</v>
      </c>
    </row>
    <row r="337" spans="1:10" ht="63" x14ac:dyDescent="0.25">
      <c r="A337" s="92">
        <v>333</v>
      </c>
      <c r="B337" s="93" t="s">
        <v>6878</v>
      </c>
      <c r="C337" s="96" t="s">
        <v>6977</v>
      </c>
      <c r="D337" s="102" t="s">
        <v>6978</v>
      </c>
      <c r="E337" s="92" t="s">
        <v>117</v>
      </c>
      <c r="F337" s="92" t="s">
        <v>8083</v>
      </c>
      <c r="G337" s="92">
        <v>1</v>
      </c>
      <c r="H337" s="104">
        <v>3899</v>
      </c>
      <c r="I337" s="95">
        <v>0.1</v>
      </c>
      <c r="J337" s="110">
        <f t="shared" si="5"/>
        <v>3509.1</v>
      </c>
    </row>
    <row r="338" spans="1:10" ht="31.5" x14ac:dyDescent="0.25">
      <c r="A338" s="92">
        <v>334</v>
      </c>
      <c r="B338" s="93" t="s">
        <v>6878</v>
      </c>
      <c r="C338" s="96" t="s">
        <v>6979</v>
      </c>
      <c r="D338" s="92" t="s">
        <v>6980</v>
      </c>
      <c r="E338" s="92" t="s">
        <v>117</v>
      </c>
      <c r="F338" s="92" t="s">
        <v>8083</v>
      </c>
      <c r="G338" s="92">
        <v>1</v>
      </c>
      <c r="H338" s="104">
        <v>3118</v>
      </c>
      <c r="I338" s="95">
        <v>0.1</v>
      </c>
      <c r="J338" s="110">
        <f t="shared" si="5"/>
        <v>2806.2000000000003</v>
      </c>
    </row>
    <row r="339" spans="1:10" ht="31.5" x14ac:dyDescent="0.25">
      <c r="A339" s="92">
        <v>335</v>
      </c>
      <c r="B339" s="93" t="s">
        <v>6878</v>
      </c>
      <c r="C339" s="96" t="s">
        <v>6981</v>
      </c>
      <c r="D339" s="92" t="s">
        <v>6982</v>
      </c>
      <c r="E339" s="92" t="s">
        <v>117</v>
      </c>
      <c r="F339" s="92" t="s">
        <v>8083</v>
      </c>
      <c r="G339" s="92">
        <v>3</v>
      </c>
      <c r="H339" s="104">
        <v>2999</v>
      </c>
      <c r="I339" s="95">
        <v>0.1</v>
      </c>
      <c r="J339" s="110">
        <f t="shared" si="5"/>
        <v>2699.1</v>
      </c>
    </row>
    <row r="340" spans="1:10" ht="47.25" x14ac:dyDescent="0.25">
      <c r="A340" s="92">
        <v>336</v>
      </c>
      <c r="B340" s="93" t="s">
        <v>6878</v>
      </c>
      <c r="C340" s="96" t="s">
        <v>6983</v>
      </c>
      <c r="D340" s="92" t="s">
        <v>6984</v>
      </c>
      <c r="E340" s="92" t="s">
        <v>117</v>
      </c>
      <c r="F340" s="92" t="s">
        <v>8083</v>
      </c>
      <c r="G340" s="92">
        <v>3</v>
      </c>
      <c r="H340" s="104">
        <v>4199</v>
      </c>
      <c r="I340" s="95">
        <v>0.1</v>
      </c>
      <c r="J340" s="110">
        <f t="shared" si="5"/>
        <v>3779.1</v>
      </c>
    </row>
    <row r="341" spans="1:10" ht="47.25" x14ac:dyDescent="0.25">
      <c r="A341" s="92">
        <v>337</v>
      </c>
      <c r="B341" s="93" t="s">
        <v>6878</v>
      </c>
      <c r="C341" s="96" t="s">
        <v>6985</v>
      </c>
      <c r="D341" s="92" t="s">
        <v>6986</v>
      </c>
      <c r="E341" s="92" t="s">
        <v>117</v>
      </c>
      <c r="F341" s="92" t="s">
        <v>8083</v>
      </c>
      <c r="G341" s="92">
        <v>3</v>
      </c>
      <c r="H341" s="104">
        <v>3999</v>
      </c>
      <c r="I341" s="95">
        <v>0.1</v>
      </c>
      <c r="J341" s="110">
        <f t="shared" si="5"/>
        <v>3599.1</v>
      </c>
    </row>
    <row r="342" spans="1:10" ht="15.75" x14ac:dyDescent="0.25">
      <c r="A342" s="92">
        <v>338</v>
      </c>
      <c r="B342" s="93" t="s">
        <v>6878</v>
      </c>
      <c r="C342" s="96" t="s">
        <v>6987</v>
      </c>
      <c r="D342" s="92" t="s">
        <v>6988</v>
      </c>
      <c r="E342" s="92" t="s">
        <v>117</v>
      </c>
      <c r="F342" s="92" t="s">
        <v>8083</v>
      </c>
      <c r="G342" s="92">
        <v>1</v>
      </c>
      <c r="H342" s="104">
        <v>3599</v>
      </c>
      <c r="I342" s="95">
        <v>0.1</v>
      </c>
      <c r="J342" s="110">
        <f t="shared" si="5"/>
        <v>3239.1</v>
      </c>
    </row>
    <row r="343" spans="1:10" ht="47.25" x14ac:dyDescent="0.25">
      <c r="A343" s="92">
        <v>339</v>
      </c>
      <c r="B343" s="93" t="s">
        <v>6878</v>
      </c>
      <c r="C343" s="96" t="s">
        <v>6989</v>
      </c>
      <c r="D343" s="92" t="s">
        <v>6990</v>
      </c>
      <c r="E343" s="92" t="s">
        <v>117</v>
      </c>
      <c r="F343" s="92" t="s">
        <v>8083</v>
      </c>
      <c r="G343" s="92">
        <v>1</v>
      </c>
      <c r="H343" s="104">
        <v>4799</v>
      </c>
      <c r="I343" s="95">
        <v>0.1</v>
      </c>
      <c r="J343" s="110">
        <f t="shared" si="5"/>
        <v>4319.1000000000004</v>
      </c>
    </row>
    <row r="344" spans="1:10" ht="31.5" x14ac:dyDescent="0.25">
      <c r="A344" s="92">
        <v>340</v>
      </c>
      <c r="B344" s="93" t="s">
        <v>6878</v>
      </c>
      <c r="C344" s="96" t="s">
        <v>6991</v>
      </c>
      <c r="D344" s="92" t="s">
        <v>6992</v>
      </c>
      <c r="E344" s="92" t="s">
        <v>117</v>
      </c>
      <c r="F344" s="92" t="s">
        <v>8083</v>
      </c>
      <c r="G344" s="92">
        <v>1</v>
      </c>
      <c r="H344" s="104">
        <v>4599</v>
      </c>
      <c r="I344" s="95">
        <v>0.1</v>
      </c>
      <c r="J344" s="110">
        <f t="shared" si="5"/>
        <v>4139.1000000000004</v>
      </c>
    </row>
    <row r="345" spans="1:10" ht="63" x14ac:dyDescent="0.25">
      <c r="A345" s="92">
        <v>341</v>
      </c>
      <c r="B345" s="93" t="s">
        <v>6878</v>
      </c>
      <c r="C345" s="96" t="s">
        <v>6993</v>
      </c>
      <c r="D345" s="92" t="s">
        <v>6994</v>
      </c>
      <c r="E345" s="92" t="s">
        <v>117</v>
      </c>
      <c r="F345" s="92" t="s">
        <v>8083</v>
      </c>
      <c r="G345" s="92">
        <v>1</v>
      </c>
      <c r="H345" s="104">
        <v>4549</v>
      </c>
      <c r="I345" s="95">
        <v>0.1</v>
      </c>
      <c r="J345" s="110">
        <f t="shared" si="5"/>
        <v>4094.1</v>
      </c>
    </row>
    <row r="346" spans="1:10" ht="31.5" x14ac:dyDescent="0.25">
      <c r="A346" s="92">
        <v>342</v>
      </c>
      <c r="B346" s="93" t="s">
        <v>6878</v>
      </c>
      <c r="C346" s="96" t="s">
        <v>6995</v>
      </c>
      <c r="D346" s="92" t="s">
        <v>6982</v>
      </c>
      <c r="E346" s="92" t="s">
        <v>117</v>
      </c>
      <c r="F346" s="92" t="s">
        <v>8083</v>
      </c>
      <c r="G346" s="92">
        <v>3</v>
      </c>
      <c r="H346" s="104">
        <v>4049</v>
      </c>
      <c r="I346" s="95">
        <v>0.1</v>
      </c>
      <c r="J346" s="110">
        <f t="shared" si="5"/>
        <v>3644.1</v>
      </c>
    </row>
    <row r="347" spans="1:10" ht="47.25" x14ac:dyDescent="0.25">
      <c r="A347" s="92">
        <v>343</v>
      </c>
      <c r="B347" s="93" t="s">
        <v>6878</v>
      </c>
      <c r="C347" s="96" t="s">
        <v>6996</v>
      </c>
      <c r="D347" s="92" t="s">
        <v>6984</v>
      </c>
      <c r="E347" s="92" t="s">
        <v>117</v>
      </c>
      <c r="F347" s="92" t="s">
        <v>8083</v>
      </c>
      <c r="G347" s="92">
        <v>3</v>
      </c>
      <c r="H347" s="104">
        <v>5249</v>
      </c>
      <c r="I347" s="95">
        <v>0.1</v>
      </c>
      <c r="J347" s="110">
        <f t="shared" si="5"/>
        <v>4724.1000000000004</v>
      </c>
    </row>
    <row r="348" spans="1:10" ht="47.25" x14ac:dyDescent="0.25">
      <c r="A348" s="92">
        <v>344</v>
      </c>
      <c r="B348" s="93" t="s">
        <v>6878</v>
      </c>
      <c r="C348" s="96" t="s">
        <v>6997</v>
      </c>
      <c r="D348" s="92" t="s">
        <v>6986</v>
      </c>
      <c r="E348" s="92" t="s">
        <v>117</v>
      </c>
      <c r="F348" s="92" t="s">
        <v>8083</v>
      </c>
      <c r="G348" s="92">
        <v>3</v>
      </c>
      <c r="H348" s="104">
        <v>5049</v>
      </c>
      <c r="I348" s="95">
        <v>0.1</v>
      </c>
      <c r="J348" s="110">
        <f t="shared" si="5"/>
        <v>4544.1000000000004</v>
      </c>
    </row>
    <row r="349" spans="1:10" ht="15.75" x14ac:dyDescent="0.25">
      <c r="A349" s="92">
        <v>345</v>
      </c>
      <c r="B349" s="93" t="s">
        <v>6878</v>
      </c>
      <c r="C349" s="96" t="s">
        <v>6998</v>
      </c>
      <c r="D349" s="92" t="s">
        <v>6988</v>
      </c>
      <c r="E349" s="92" t="s">
        <v>117</v>
      </c>
      <c r="F349" s="92" t="s">
        <v>8083</v>
      </c>
      <c r="G349" s="92">
        <v>1</v>
      </c>
      <c r="H349" s="104">
        <v>4849</v>
      </c>
      <c r="I349" s="95">
        <v>0.1</v>
      </c>
      <c r="J349" s="110">
        <f t="shared" si="5"/>
        <v>4364.1000000000004</v>
      </c>
    </row>
    <row r="350" spans="1:10" ht="47.25" x14ac:dyDescent="0.25">
      <c r="A350" s="92">
        <v>346</v>
      </c>
      <c r="B350" s="93" t="s">
        <v>6878</v>
      </c>
      <c r="C350" s="96" t="s">
        <v>6999</v>
      </c>
      <c r="D350" s="92" t="s">
        <v>6990</v>
      </c>
      <c r="E350" s="92" t="s">
        <v>117</v>
      </c>
      <c r="F350" s="92" t="s">
        <v>8083</v>
      </c>
      <c r="G350" s="92">
        <v>1</v>
      </c>
      <c r="H350" s="104">
        <v>5849</v>
      </c>
      <c r="I350" s="95">
        <v>0.1</v>
      </c>
      <c r="J350" s="110">
        <f t="shared" si="5"/>
        <v>5264.1</v>
      </c>
    </row>
    <row r="351" spans="1:10" ht="31.5" x14ac:dyDescent="0.25">
      <c r="A351" s="92">
        <v>347</v>
      </c>
      <c r="B351" s="93" t="s">
        <v>6878</v>
      </c>
      <c r="C351" s="96" t="s">
        <v>7000</v>
      </c>
      <c r="D351" s="92" t="s">
        <v>6992</v>
      </c>
      <c r="E351" s="92" t="s">
        <v>117</v>
      </c>
      <c r="F351" s="92" t="s">
        <v>8083</v>
      </c>
      <c r="G351" s="92">
        <v>1</v>
      </c>
      <c r="H351" s="104">
        <v>5649</v>
      </c>
      <c r="I351" s="95">
        <v>0.1</v>
      </c>
      <c r="J351" s="110">
        <f t="shared" si="5"/>
        <v>5084.1000000000004</v>
      </c>
    </row>
    <row r="352" spans="1:10" ht="31.5" x14ac:dyDescent="0.25">
      <c r="A352" s="92">
        <v>348</v>
      </c>
      <c r="B352" s="93" t="s">
        <v>6878</v>
      </c>
      <c r="C352" s="96" t="s">
        <v>7001</v>
      </c>
      <c r="D352" s="92" t="s">
        <v>6982</v>
      </c>
      <c r="E352" s="92" t="s">
        <v>117</v>
      </c>
      <c r="F352" s="92" t="s">
        <v>8083</v>
      </c>
      <c r="G352" s="92">
        <v>3</v>
      </c>
      <c r="H352" s="104">
        <v>3799</v>
      </c>
      <c r="I352" s="95">
        <v>0.1</v>
      </c>
      <c r="J352" s="110">
        <f t="shared" si="5"/>
        <v>3419.1</v>
      </c>
    </row>
    <row r="353" spans="1:10" ht="47.25" x14ac:dyDescent="0.25">
      <c r="A353" s="92">
        <v>349</v>
      </c>
      <c r="B353" s="93" t="s">
        <v>6878</v>
      </c>
      <c r="C353" s="96" t="s">
        <v>7002</v>
      </c>
      <c r="D353" s="92" t="s">
        <v>6984</v>
      </c>
      <c r="E353" s="92" t="s">
        <v>117</v>
      </c>
      <c r="F353" s="92" t="s">
        <v>8083</v>
      </c>
      <c r="G353" s="92">
        <v>3</v>
      </c>
      <c r="H353" s="104">
        <v>4799</v>
      </c>
      <c r="I353" s="95">
        <v>0.1</v>
      </c>
      <c r="J353" s="110">
        <f t="shared" si="5"/>
        <v>4319.1000000000004</v>
      </c>
    </row>
    <row r="354" spans="1:10" ht="47.25" x14ac:dyDescent="0.25">
      <c r="A354" s="92">
        <v>350</v>
      </c>
      <c r="B354" s="93" t="s">
        <v>6878</v>
      </c>
      <c r="C354" s="96" t="s">
        <v>7003</v>
      </c>
      <c r="D354" s="92" t="s">
        <v>6986</v>
      </c>
      <c r="E354" s="92" t="s">
        <v>117</v>
      </c>
      <c r="F354" s="92" t="s">
        <v>8083</v>
      </c>
      <c r="G354" s="92">
        <v>3</v>
      </c>
      <c r="H354" s="104">
        <v>4599</v>
      </c>
      <c r="I354" s="95">
        <v>0.1</v>
      </c>
      <c r="J354" s="110">
        <f t="shared" si="5"/>
        <v>4139.1000000000004</v>
      </c>
    </row>
    <row r="355" spans="1:10" ht="15.75" x14ac:dyDescent="0.25">
      <c r="A355" s="92">
        <v>351</v>
      </c>
      <c r="B355" s="93" t="s">
        <v>6878</v>
      </c>
      <c r="C355" s="96" t="s">
        <v>7004</v>
      </c>
      <c r="D355" s="92" t="s">
        <v>6988</v>
      </c>
      <c r="E355" s="92" t="s">
        <v>117</v>
      </c>
      <c r="F355" s="92" t="s">
        <v>8083</v>
      </c>
      <c r="G355" s="92">
        <v>1</v>
      </c>
      <c r="H355" s="104">
        <v>4399</v>
      </c>
      <c r="I355" s="95">
        <v>0.1</v>
      </c>
      <c r="J355" s="110">
        <f t="shared" si="5"/>
        <v>3959.1</v>
      </c>
    </row>
    <row r="356" spans="1:10" ht="47.25" x14ac:dyDescent="0.25">
      <c r="A356" s="92">
        <v>352</v>
      </c>
      <c r="B356" s="93" t="s">
        <v>6878</v>
      </c>
      <c r="C356" s="96" t="s">
        <v>7005</v>
      </c>
      <c r="D356" s="92" t="s">
        <v>6990</v>
      </c>
      <c r="E356" s="92" t="s">
        <v>117</v>
      </c>
      <c r="F356" s="92" t="s">
        <v>8083</v>
      </c>
      <c r="G356" s="92">
        <v>1</v>
      </c>
      <c r="H356" s="104">
        <v>5399</v>
      </c>
      <c r="I356" s="95">
        <v>0.1</v>
      </c>
      <c r="J356" s="110">
        <f t="shared" si="5"/>
        <v>4859.1000000000004</v>
      </c>
    </row>
    <row r="357" spans="1:10" ht="31.5" x14ac:dyDescent="0.25">
      <c r="A357" s="92">
        <v>353</v>
      </c>
      <c r="B357" s="93" t="s">
        <v>6878</v>
      </c>
      <c r="C357" s="96" t="s">
        <v>7006</v>
      </c>
      <c r="D357" s="92" t="s">
        <v>6992</v>
      </c>
      <c r="E357" s="92" t="s">
        <v>117</v>
      </c>
      <c r="F357" s="92" t="s">
        <v>8083</v>
      </c>
      <c r="G357" s="92">
        <v>1</v>
      </c>
      <c r="H357" s="104">
        <v>5199</v>
      </c>
      <c r="I357" s="95">
        <v>0.1</v>
      </c>
      <c r="J357" s="110">
        <f t="shared" si="5"/>
        <v>4679.1000000000004</v>
      </c>
    </row>
    <row r="358" spans="1:10" ht="31.5" x14ac:dyDescent="0.25">
      <c r="A358" s="92">
        <v>354</v>
      </c>
      <c r="B358" s="93" t="s">
        <v>6878</v>
      </c>
      <c r="C358" s="96" t="s">
        <v>7007</v>
      </c>
      <c r="D358" s="92" t="s">
        <v>6982</v>
      </c>
      <c r="E358" s="92" t="s">
        <v>117</v>
      </c>
      <c r="F358" s="92" t="s">
        <v>8083</v>
      </c>
      <c r="G358" s="92">
        <v>3</v>
      </c>
      <c r="H358" s="104">
        <v>4849</v>
      </c>
      <c r="I358" s="95">
        <v>0.1</v>
      </c>
      <c r="J358" s="110">
        <f t="shared" si="5"/>
        <v>4364.1000000000004</v>
      </c>
    </row>
    <row r="359" spans="1:10" ht="47.25" x14ac:dyDescent="0.25">
      <c r="A359" s="92">
        <v>355</v>
      </c>
      <c r="B359" s="93" t="s">
        <v>6878</v>
      </c>
      <c r="C359" s="96" t="s">
        <v>7008</v>
      </c>
      <c r="D359" s="92" t="s">
        <v>6984</v>
      </c>
      <c r="E359" s="92" t="s">
        <v>117</v>
      </c>
      <c r="F359" s="92" t="s">
        <v>8083</v>
      </c>
      <c r="G359" s="92">
        <v>3</v>
      </c>
      <c r="H359" s="104">
        <v>5849</v>
      </c>
      <c r="I359" s="95">
        <v>0.1</v>
      </c>
      <c r="J359" s="110">
        <f t="shared" si="5"/>
        <v>5264.1</v>
      </c>
    </row>
    <row r="360" spans="1:10" ht="47.25" x14ac:dyDescent="0.25">
      <c r="A360" s="92">
        <v>356</v>
      </c>
      <c r="B360" s="93" t="s">
        <v>6878</v>
      </c>
      <c r="C360" s="96" t="s">
        <v>7009</v>
      </c>
      <c r="D360" s="92" t="s">
        <v>6986</v>
      </c>
      <c r="E360" s="92" t="s">
        <v>117</v>
      </c>
      <c r="F360" s="92" t="s">
        <v>8083</v>
      </c>
      <c r="G360" s="92">
        <v>3</v>
      </c>
      <c r="H360" s="104">
        <v>5649</v>
      </c>
      <c r="I360" s="95">
        <v>0.1</v>
      </c>
      <c r="J360" s="110">
        <f t="shared" si="5"/>
        <v>5084.1000000000004</v>
      </c>
    </row>
    <row r="361" spans="1:10" ht="15.75" x14ac:dyDescent="0.25">
      <c r="A361" s="92">
        <v>357</v>
      </c>
      <c r="B361" s="93" t="s">
        <v>6878</v>
      </c>
      <c r="C361" s="96" t="s">
        <v>7010</v>
      </c>
      <c r="D361" s="92" t="s">
        <v>6988</v>
      </c>
      <c r="E361" s="92" t="s">
        <v>117</v>
      </c>
      <c r="F361" s="92" t="s">
        <v>8083</v>
      </c>
      <c r="G361" s="92">
        <v>1</v>
      </c>
      <c r="H361" s="104">
        <v>5449</v>
      </c>
      <c r="I361" s="95">
        <v>0.1</v>
      </c>
      <c r="J361" s="110">
        <f t="shared" si="5"/>
        <v>4904.1000000000004</v>
      </c>
    </row>
    <row r="362" spans="1:10" ht="47.25" x14ac:dyDescent="0.25">
      <c r="A362" s="92">
        <v>358</v>
      </c>
      <c r="B362" s="93" t="s">
        <v>6878</v>
      </c>
      <c r="C362" s="96" t="s">
        <v>7011</v>
      </c>
      <c r="D362" s="92" t="s">
        <v>6990</v>
      </c>
      <c r="E362" s="92" t="s">
        <v>117</v>
      </c>
      <c r="F362" s="92" t="s">
        <v>8083</v>
      </c>
      <c r="G362" s="92">
        <v>1</v>
      </c>
      <c r="H362" s="104">
        <v>6449</v>
      </c>
      <c r="I362" s="95">
        <v>0.1</v>
      </c>
      <c r="J362" s="110">
        <f t="shared" si="5"/>
        <v>5804.1</v>
      </c>
    </row>
    <row r="363" spans="1:10" ht="31.5" x14ac:dyDescent="0.25">
      <c r="A363" s="92">
        <v>359</v>
      </c>
      <c r="B363" s="93" t="s">
        <v>6878</v>
      </c>
      <c r="C363" s="96" t="s">
        <v>7012</v>
      </c>
      <c r="D363" s="92" t="s">
        <v>6992</v>
      </c>
      <c r="E363" s="92" t="s">
        <v>117</v>
      </c>
      <c r="F363" s="92" t="s">
        <v>8083</v>
      </c>
      <c r="G363" s="92">
        <v>1</v>
      </c>
      <c r="H363" s="104">
        <v>6149</v>
      </c>
      <c r="I363" s="95">
        <v>0.1</v>
      </c>
      <c r="J363" s="110">
        <f t="shared" si="5"/>
        <v>5534.1</v>
      </c>
    </row>
    <row r="364" spans="1:10" ht="15.75" x14ac:dyDescent="0.25">
      <c r="A364" s="92">
        <v>360</v>
      </c>
      <c r="B364" s="93" t="s">
        <v>6878</v>
      </c>
      <c r="C364" s="96" t="s">
        <v>7013</v>
      </c>
      <c r="D364" s="92" t="s">
        <v>6951</v>
      </c>
      <c r="E364" s="92" t="s">
        <v>117</v>
      </c>
      <c r="F364" s="92" t="s">
        <v>8083</v>
      </c>
      <c r="G364" s="92">
        <v>1</v>
      </c>
      <c r="H364" s="104">
        <v>1050</v>
      </c>
      <c r="I364" s="95">
        <v>0.1</v>
      </c>
      <c r="J364" s="110">
        <f t="shared" si="5"/>
        <v>945</v>
      </c>
    </row>
    <row r="365" spans="1:10" ht="15.75" x14ac:dyDescent="0.25">
      <c r="A365" s="92">
        <v>361</v>
      </c>
      <c r="B365" s="93" t="s">
        <v>6878</v>
      </c>
      <c r="C365" s="96" t="s">
        <v>7014</v>
      </c>
      <c r="D365" s="92" t="s">
        <v>7015</v>
      </c>
      <c r="E365" s="92" t="s">
        <v>117</v>
      </c>
      <c r="F365" s="92" t="s">
        <v>8083</v>
      </c>
      <c r="G365" s="92">
        <v>1</v>
      </c>
      <c r="H365" s="104">
        <v>600</v>
      </c>
      <c r="I365" s="95">
        <v>0.1</v>
      </c>
      <c r="J365" s="110">
        <f t="shared" si="5"/>
        <v>540</v>
      </c>
    </row>
    <row r="366" spans="1:10" ht="15.75" x14ac:dyDescent="0.25">
      <c r="A366" s="92">
        <v>362</v>
      </c>
      <c r="B366" s="93" t="s">
        <v>6878</v>
      </c>
      <c r="C366" s="96" t="s">
        <v>7016</v>
      </c>
      <c r="D366" s="92" t="s">
        <v>7017</v>
      </c>
      <c r="E366" s="92" t="s">
        <v>117</v>
      </c>
      <c r="F366" s="92" t="s">
        <v>8083</v>
      </c>
      <c r="G366" s="92">
        <v>1</v>
      </c>
      <c r="H366" s="104">
        <v>600</v>
      </c>
      <c r="I366" s="95">
        <v>0.1</v>
      </c>
      <c r="J366" s="110">
        <f t="shared" ref="J366:J429" si="6">H366*(1-I366)</f>
        <v>540</v>
      </c>
    </row>
    <row r="367" spans="1:10" ht="15.75" x14ac:dyDescent="0.25">
      <c r="A367" s="92">
        <v>363</v>
      </c>
      <c r="B367" s="93" t="s">
        <v>6878</v>
      </c>
      <c r="C367" s="96" t="s">
        <v>7018</v>
      </c>
      <c r="D367" s="92" t="s">
        <v>7019</v>
      </c>
      <c r="E367" s="92" t="s">
        <v>117</v>
      </c>
      <c r="F367" s="92" t="s">
        <v>8083</v>
      </c>
      <c r="G367" s="92">
        <v>1</v>
      </c>
      <c r="H367" s="104">
        <v>600</v>
      </c>
      <c r="I367" s="95">
        <v>0.1</v>
      </c>
      <c r="J367" s="110">
        <f t="shared" si="6"/>
        <v>540</v>
      </c>
    </row>
    <row r="368" spans="1:10" ht="15.75" x14ac:dyDescent="0.25">
      <c r="A368" s="92">
        <v>364</v>
      </c>
      <c r="B368" s="93" t="s">
        <v>6878</v>
      </c>
      <c r="C368" s="96" t="s">
        <v>7020</v>
      </c>
      <c r="D368" s="92" t="s">
        <v>7021</v>
      </c>
      <c r="E368" s="92" t="s">
        <v>117</v>
      </c>
      <c r="F368" s="92" t="s">
        <v>8083</v>
      </c>
      <c r="G368" s="92">
        <v>1</v>
      </c>
      <c r="H368" s="104">
        <v>700</v>
      </c>
      <c r="I368" s="95">
        <v>0.1</v>
      </c>
      <c r="J368" s="110">
        <f t="shared" si="6"/>
        <v>630</v>
      </c>
    </row>
    <row r="369" spans="1:10" ht="15.75" x14ac:dyDescent="0.25">
      <c r="A369" s="92">
        <v>365</v>
      </c>
      <c r="B369" s="93" t="s">
        <v>6878</v>
      </c>
      <c r="C369" s="96" t="s">
        <v>7022</v>
      </c>
      <c r="D369" s="92" t="s">
        <v>7023</v>
      </c>
      <c r="E369" s="92" t="s">
        <v>117</v>
      </c>
      <c r="F369" s="92" t="s">
        <v>8083</v>
      </c>
      <c r="G369" s="92">
        <v>1</v>
      </c>
      <c r="H369" s="104">
        <v>800</v>
      </c>
      <c r="I369" s="95">
        <v>0.1</v>
      </c>
      <c r="J369" s="110">
        <f t="shared" si="6"/>
        <v>720</v>
      </c>
    </row>
    <row r="370" spans="1:10" ht="31.5" x14ac:dyDescent="0.25">
      <c r="A370" s="92">
        <v>366</v>
      </c>
      <c r="B370" s="93" t="s">
        <v>6878</v>
      </c>
      <c r="C370" s="96" t="s">
        <v>7024</v>
      </c>
      <c r="D370" s="92" t="s">
        <v>7025</v>
      </c>
      <c r="E370" s="92" t="s">
        <v>117</v>
      </c>
      <c r="F370" s="92" t="s">
        <v>8083</v>
      </c>
      <c r="G370" s="92">
        <v>1</v>
      </c>
      <c r="H370" s="104">
        <v>1000</v>
      </c>
      <c r="I370" s="95">
        <v>0.1</v>
      </c>
      <c r="J370" s="110">
        <f t="shared" si="6"/>
        <v>900</v>
      </c>
    </row>
    <row r="371" spans="1:10" ht="15.75" x14ac:dyDescent="0.25">
      <c r="A371" s="92">
        <v>367</v>
      </c>
      <c r="B371" s="93" t="s">
        <v>6878</v>
      </c>
      <c r="C371" s="96" t="s">
        <v>7026</v>
      </c>
      <c r="D371" s="92" t="s">
        <v>7027</v>
      </c>
      <c r="E371" s="92" t="s">
        <v>117</v>
      </c>
      <c r="F371" s="92" t="s">
        <v>8083</v>
      </c>
      <c r="G371" s="92">
        <v>1</v>
      </c>
      <c r="H371" s="104">
        <v>800</v>
      </c>
      <c r="I371" s="95">
        <v>0.1</v>
      </c>
      <c r="J371" s="110">
        <f t="shared" si="6"/>
        <v>720</v>
      </c>
    </row>
    <row r="372" spans="1:10" ht="15.75" x14ac:dyDescent="0.25">
      <c r="A372" s="92">
        <v>368</v>
      </c>
      <c r="B372" s="93" t="s">
        <v>6878</v>
      </c>
      <c r="C372" s="96" t="s">
        <v>7028</v>
      </c>
      <c r="D372" s="92" t="s">
        <v>7029</v>
      </c>
      <c r="E372" s="92" t="s">
        <v>117</v>
      </c>
      <c r="F372" s="92" t="s">
        <v>8083</v>
      </c>
      <c r="G372" s="92">
        <v>1</v>
      </c>
      <c r="H372" s="104">
        <v>1000</v>
      </c>
      <c r="I372" s="95">
        <v>0.1</v>
      </c>
      <c r="J372" s="110">
        <f t="shared" si="6"/>
        <v>900</v>
      </c>
    </row>
    <row r="373" spans="1:10" ht="31.5" x14ac:dyDescent="0.25">
      <c r="A373" s="92">
        <v>369</v>
      </c>
      <c r="B373" s="93" t="s">
        <v>6878</v>
      </c>
      <c r="C373" s="96" t="s">
        <v>7030</v>
      </c>
      <c r="D373" s="92" t="s">
        <v>7031</v>
      </c>
      <c r="E373" s="92" t="s">
        <v>117</v>
      </c>
      <c r="F373" s="92" t="s">
        <v>8083</v>
      </c>
      <c r="G373" s="92">
        <v>1</v>
      </c>
      <c r="H373" s="104">
        <v>1000</v>
      </c>
      <c r="I373" s="95">
        <v>0.1</v>
      </c>
      <c r="J373" s="110">
        <f t="shared" si="6"/>
        <v>900</v>
      </c>
    </row>
    <row r="374" spans="1:10" ht="31.5" x14ac:dyDescent="0.25">
      <c r="A374" s="92">
        <v>370</v>
      </c>
      <c r="B374" s="93" t="s">
        <v>6878</v>
      </c>
      <c r="C374" s="96" t="s">
        <v>7032</v>
      </c>
      <c r="D374" s="92" t="s">
        <v>7033</v>
      </c>
      <c r="E374" s="92" t="s">
        <v>117</v>
      </c>
      <c r="F374" s="92" t="s">
        <v>8083</v>
      </c>
      <c r="G374" s="92">
        <v>1</v>
      </c>
      <c r="H374" s="104">
        <v>1000</v>
      </c>
      <c r="I374" s="95">
        <v>0.1</v>
      </c>
      <c r="J374" s="110">
        <f t="shared" si="6"/>
        <v>900</v>
      </c>
    </row>
    <row r="375" spans="1:10" ht="15.75" x14ac:dyDescent="0.25">
      <c r="A375" s="92">
        <v>371</v>
      </c>
      <c r="B375" s="93" t="s">
        <v>6878</v>
      </c>
      <c r="C375" s="96" t="s">
        <v>7034</v>
      </c>
      <c r="D375" s="92" t="s">
        <v>7035</v>
      </c>
      <c r="E375" s="92" t="s">
        <v>117</v>
      </c>
      <c r="F375" s="92" t="s">
        <v>8083</v>
      </c>
      <c r="G375" s="92">
        <v>1</v>
      </c>
      <c r="H375" s="104">
        <v>400</v>
      </c>
      <c r="I375" s="95">
        <v>0.1</v>
      </c>
      <c r="J375" s="110">
        <f t="shared" si="6"/>
        <v>360</v>
      </c>
    </row>
    <row r="376" spans="1:10" ht="31.5" x14ac:dyDescent="0.25">
      <c r="A376" s="92">
        <v>372</v>
      </c>
      <c r="B376" s="93" t="s">
        <v>6878</v>
      </c>
      <c r="C376" s="96" t="s">
        <v>7036</v>
      </c>
      <c r="D376" s="92" t="s">
        <v>7037</v>
      </c>
      <c r="E376" s="92" t="s">
        <v>117</v>
      </c>
      <c r="F376" s="92" t="s">
        <v>8083</v>
      </c>
      <c r="G376" s="92">
        <v>1</v>
      </c>
      <c r="H376" s="104">
        <v>800</v>
      </c>
      <c r="I376" s="95">
        <v>0.1</v>
      </c>
      <c r="J376" s="110">
        <f t="shared" si="6"/>
        <v>720</v>
      </c>
    </row>
    <row r="377" spans="1:10" ht="63" x14ac:dyDescent="0.25">
      <c r="A377" s="92">
        <v>373</v>
      </c>
      <c r="B377" s="93" t="s">
        <v>6878</v>
      </c>
      <c r="C377" s="96" t="s">
        <v>7038</v>
      </c>
      <c r="D377" s="92" t="s">
        <v>7039</v>
      </c>
      <c r="E377" s="92" t="s">
        <v>117</v>
      </c>
      <c r="F377" s="92" t="s">
        <v>8083</v>
      </c>
      <c r="G377" s="92">
        <v>1</v>
      </c>
      <c r="H377" s="104">
        <v>4099</v>
      </c>
      <c r="I377" s="95">
        <v>0.1</v>
      </c>
      <c r="J377" s="110">
        <f t="shared" si="6"/>
        <v>3689.1</v>
      </c>
    </row>
    <row r="378" spans="1:10" ht="31.5" x14ac:dyDescent="0.25">
      <c r="A378" s="92">
        <v>374</v>
      </c>
      <c r="B378" s="93" t="s">
        <v>6878</v>
      </c>
      <c r="C378" s="96" t="s">
        <v>7040</v>
      </c>
      <c r="D378" s="92" t="s">
        <v>7041</v>
      </c>
      <c r="E378" s="92" t="s">
        <v>117</v>
      </c>
      <c r="F378" s="92" t="s">
        <v>8083</v>
      </c>
      <c r="G378" s="92">
        <v>3</v>
      </c>
      <c r="H378" s="104">
        <v>3299</v>
      </c>
      <c r="I378" s="95">
        <v>0.1</v>
      </c>
      <c r="J378" s="110">
        <f t="shared" si="6"/>
        <v>2969.1</v>
      </c>
    </row>
    <row r="379" spans="1:10" ht="47.25" x14ac:dyDescent="0.25">
      <c r="A379" s="92">
        <v>375</v>
      </c>
      <c r="B379" s="93" t="s">
        <v>6878</v>
      </c>
      <c r="C379" s="96" t="s">
        <v>7042</v>
      </c>
      <c r="D379" s="92" t="s">
        <v>7043</v>
      </c>
      <c r="E379" s="92" t="s">
        <v>117</v>
      </c>
      <c r="F379" s="92" t="s">
        <v>8083</v>
      </c>
      <c r="G379" s="92">
        <v>3</v>
      </c>
      <c r="H379" s="104">
        <v>4499</v>
      </c>
      <c r="I379" s="95">
        <v>0.1</v>
      </c>
      <c r="J379" s="110">
        <f t="shared" si="6"/>
        <v>4049.1</v>
      </c>
    </row>
    <row r="380" spans="1:10" ht="78.75" x14ac:dyDescent="0.25">
      <c r="A380" s="92">
        <v>376</v>
      </c>
      <c r="B380" s="93" t="s">
        <v>6878</v>
      </c>
      <c r="C380" s="96" t="s">
        <v>7044</v>
      </c>
      <c r="D380" s="102" t="s">
        <v>7045</v>
      </c>
      <c r="E380" s="92" t="s">
        <v>117</v>
      </c>
      <c r="F380" s="92" t="s">
        <v>8083</v>
      </c>
      <c r="G380" s="92">
        <v>3</v>
      </c>
      <c r="H380" s="104">
        <v>4299</v>
      </c>
      <c r="I380" s="95">
        <v>0.1</v>
      </c>
      <c r="J380" s="110">
        <f t="shared" si="6"/>
        <v>3869.1</v>
      </c>
    </row>
    <row r="381" spans="1:10" ht="15.75" x14ac:dyDescent="0.25">
      <c r="A381" s="92">
        <v>377</v>
      </c>
      <c r="B381" s="93" t="s">
        <v>6878</v>
      </c>
      <c r="C381" s="96" t="s">
        <v>7046</v>
      </c>
      <c r="D381" s="92" t="s">
        <v>7047</v>
      </c>
      <c r="E381" s="92" t="s">
        <v>117</v>
      </c>
      <c r="F381" s="92" t="s">
        <v>8083</v>
      </c>
      <c r="G381" s="92">
        <v>1</v>
      </c>
      <c r="H381" s="104">
        <v>4099</v>
      </c>
      <c r="I381" s="95">
        <v>0.1</v>
      </c>
      <c r="J381" s="110">
        <f t="shared" si="6"/>
        <v>3689.1</v>
      </c>
    </row>
    <row r="382" spans="1:10" ht="31.5" x14ac:dyDescent="0.25">
      <c r="A382" s="92">
        <v>378</v>
      </c>
      <c r="B382" s="93" t="s">
        <v>6878</v>
      </c>
      <c r="C382" s="96" t="s">
        <v>7048</v>
      </c>
      <c r="D382" s="92" t="s">
        <v>7049</v>
      </c>
      <c r="E382" s="92" t="s">
        <v>117</v>
      </c>
      <c r="F382" s="92" t="s">
        <v>8083</v>
      </c>
      <c r="G382" s="92">
        <v>3</v>
      </c>
      <c r="H382" s="104">
        <v>3599</v>
      </c>
      <c r="I382" s="95">
        <v>0.1</v>
      </c>
      <c r="J382" s="110">
        <f t="shared" si="6"/>
        <v>3239.1</v>
      </c>
    </row>
    <row r="383" spans="1:10" ht="15.75" x14ac:dyDescent="0.25">
      <c r="A383" s="92">
        <v>379</v>
      </c>
      <c r="B383" s="93" t="s">
        <v>6878</v>
      </c>
      <c r="C383" s="96" t="s">
        <v>7050</v>
      </c>
      <c r="D383" s="92" t="s">
        <v>7051</v>
      </c>
      <c r="E383" s="92" t="s">
        <v>117</v>
      </c>
      <c r="F383" s="92" t="s">
        <v>8083</v>
      </c>
      <c r="G383" s="92">
        <v>1</v>
      </c>
      <c r="H383" s="104">
        <v>4199</v>
      </c>
      <c r="I383" s="95">
        <v>0.1</v>
      </c>
      <c r="J383" s="110">
        <f t="shared" si="6"/>
        <v>3779.1</v>
      </c>
    </row>
    <row r="384" spans="1:10" ht="31.5" x14ac:dyDescent="0.25">
      <c r="A384" s="92">
        <v>380</v>
      </c>
      <c r="B384" s="93" t="s">
        <v>6878</v>
      </c>
      <c r="C384" s="96" t="s">
        <v>7052</v>
      </c>
      <c r="D384" s="92" t="s">
        <v>7041</v>
      </c>
      <c r="E384" s="92" t="s">
        <v>117</v>
      </c>
      <c r="F384" s="92" t="s">
        <v>8083</v>
      </c>
      <c r="G384" s="92">
        <v>3</v>
      </c>
      <c r="H384" s="104">
        <v>4349</v>
      </c>
      <c r="I384" s="95">
        <v>0.1</v>
      </c>
      <c r="J384" s="110">
        <f t="shared" si="6"/>
        <v>3914.1</v>
      </c>
    </row>
    <row r="385" spans="1:10" ht="47.25" x14ac:dyDescent="0.25">
      <c r="A385" s="92">
        <v>381</v>
      </c>
      <c r="B385" s="93" t="s">
        <v>6878</v>
      </c>
      <c r="C385" s="96" t="s">
        <v>7053</v>
      </c>
      <c r="D385" s="92" t="s">
        <v>7043</v>
      </c>
      <c r="E385" s="92" t="s">
        <v>117</v>
      </c>
      <c r="F385" s="92" t="s">
        <v>8083</v>
      </c>
      <c r="G385" s="92">
        <v>3</v>
      </c>
      <c r="H385" s="104">
        <v>5549</v>
      </c>
      <c r="I385" s="95">
        <v>0.1</v>
      </c>
      <c r="J385" s="110">
        <f t="shared" si="6"/>
        <v>4994.1000000000004</v>
      </c>
    </row>
    <row r="386" spans="1:10" ht="78.75" x14ac:dyDescent="0.25">
      <c r="A386" s="92">
        <v>382</v>
      </c>
      <c r="B386" s="93" t="s">
        <v>6878</v>
      </c>
      <c r="C386" s="96" t="s">
        <v>7054</v>
      </c>
      <c r="D386" s="102" t="s">
        <v>7045</v>
      </c>
      <c r="E386" s="92" t="s">
        <v>117</v>
      </c>
      <c r="F386" s="92" t="s">
        <v>8083</v>
      </c>
      <c r="G386" s="92">
        <v>3</v>
      </c>
      <c r="H386" s="104">
        <v>5349</v>
      </c>
      <c r="I386" s="95">
        <v>0.1</v>
      </c>
      <c r="J386" s="110">
        <f t="shared" si="6"/>
        <v>4814.1000000000004</v>
      </c>
    </row>
    <row r="387" spans="1:10" ht="15.75" x14ac:dyDescent="0.25">
      <c r="A387" s="92">
        <v>383</v>
      </c>
      <c r="B387" s="93" t="s">
        <v>6878</v>
      </c>
      <c r="C387" s="96" t="s">
        <v>7055</v>
      </c>
      <c r="D387" s="92" t="s">
        <v>7047</v>
      </c>
      <c r="E387" s="92" t="s">
        <v>117</v>
      </c>
      <c r="F387" s="92" t="s">
        <v>8083</v>
      </c>
      <c r="G387" s="92">
        <v>1</v>
      </c>
      <c r="H387" s="104">
        <v>5149</v>
      </c>
      <c r="I387" s="95">
        <v>0.1</v>
      </c>
      <c r="J387" s="110">
        <f t="shared" si="6"/>
        <v>4634.1000000000004</v>
      </c>
    </row>
    <row r="388" spans="1:10" ht="31.5" x14ac:dyDescent="0.25">
      <c r="A388" s="92">
        <v>384</v>
      </c>
      <c r="B388" s="93" t="s">
        <v>6878</v>
      </c>
      <c r="C388" s="96" t="s">
        <v>7056</v>
      </c>
      <c r="D388" s="92" t="s">
        <v>7049</v>
      </c>
      <c r="E388" s="92" t="s">
        <v>117</v>
      </c>
      <c r="F388" s="92" t="s">
        <v>8083</v>
      </c>
      <c r="G388" s="92">
        <v>3</v>
      </c>
      <c r="H388" s="104">
        <v>4649</v>
      </c>
      <c r="I388" s="95">
        <v>0.1</v>
      </c>
      <c r="J388" s="110">
        <f t="shared" si="6"/>
        <v>4184.1000000000004</v>
      </c>
    </row>
    <row r="389" spans="1:10" ht="15.75" x14ac:dyDescent="0.25">
      <c r="A389" s="92">
        <v>385</v>
      </c>
      <c r="B389" s="93" t="s">
        <v>6878</v>
      </c>
      <c r="C389" s="96" t="s">
        <v>7057</v>
      </c>
      <c r="D389" s="92" t="s">
        <v>7051</v>
      </c>
      <c r="E389" s="92" t="s">
        <v>117</v>
      </c>
      <c r="F389" s="92" t="s">
        <v>8083</v>
      </c>
      <c r="G389" s="92">
        <v>1</v>
      </c>
      <c r="H389" s="104">
        <v>5249</v>
      </c>
      <c r="I389" s="95">
        <v>0.1</v>
      </c>
      <c r="J389" s="110">
        <f t="shared" si="6"/>
        <v>4724.1000000000004</v>
      </c>
    </row>
    <row r="390" spans="1:10" ht="31.5" x14ac:dyDescent="0.25">
      <c r="A390" s="92">
        <v>386</v>
      </c>
      <c r="B390" s="93" t="s">
        <v>6878</v>
      </c>
      <c r="C390" s="96" t="s">
        <v>7058</v>
      </c>
      <c r="D390" s="92" t="s">
        <v>7041</v>
      </c>
      <c r="E390" s="92" t="s">
        <v>117</v>
      </c>
      <c r="F390" s="92" t="s">
        <v>8083</v>
      </c>
      <c r="G390" s="92">
        <v>3</v>
      </c>
      <c r="H390" s="104">
        <v>5799</v>
      </c>
      <c r="I390" s="95">
        <v>0.1</v>
      </c>
      <c r="J390" s="110">
        <f t="shared" si="6"/>
        <v>5219.1000000000004</v>
      </c>
    </row>
    <row r="391" spans="1:10" ht="47.25" x14ac:dyDescent="0.25">
      <c r="A391" s="92">
        <v>387</v>
      </c>
      <c r="B391" s="93" t="s">
        <v>6878</v>
      </c>
      <c r="C391" s="96" t="s">
        <v>7059</v>
      </c>
      <c r="D391" s="92" t="s">
        <v>7043</v>
      </c>
      <c r="E391" s="92" t="s">
        <v>117</v>
      </c>
      <c r="F391" s="92" t="s">
        <v>8083</v>
      </c>
      <c r="G391" s="92">
        <v>3</v>
      </c>
      <c r="H391" s="104">
        <v>6999</v>
      </c>
      <c r="I391" s="95">
        <v>0.1</v>
      </c>
      <c r="J391" s="110">
        <f t="shared" si="6"/>
        <v>6299.1</v>
      </c>
    </row>
    <row r="392" spans="1:10" ht="78.75" x14ac:dyDescent="0.25">
      <c r="A392" s="92">
        <v>388</v>
      </c>
      <c r="B392" s="93" t="s">
        <v>6878</v>
      </c>
      <c r="C392" s="96" t="s">
        <v>7060</v>
      </c>
      <c r="D392" s="102" t="s">
        <v>7045</v>
      </c>
      <c r="E392" s="92" t="s">
        <v>117</v>
      </c>
      <c r="F392" s="92" t="s">
        <v>8083</v>
      </c>
      <c r="G392" s="92">
        <v>3</v>
      </c>
      <c r="H392" s="104">
        <v>6799</v>
      </c>
      <c r="I392" s="95">
        <v>0.1</v>
      </c>
      <c r="J392" s="110">
        <f t="shared" si="6"/>
        <v>6119.1</v>
      </c>
    </row>
    <row r="393" spans="1:10" ht="15.75" x14ac:dyDescent="0.25">
      <c r="A393" s="92">
        <v>389</v>
      </c>
      <c r="B393" s="93" t="s">
        <v>6878</v>
      </c>
      <c r="C393" s="96" t="s">
        <v>7061</v>
      </c>
      <c r="D393" s="92" t="s">
        <v>7047</v>
      </c>
      <c r="E393" s="92" t="s">
        <v>117</v>
      </c>
      <c r="F393" s="92" t="s">
        <v>8083</v>
      </c>
      <c r="G393" s="92">
        <v>1</v>
      </c>
      <c r="H393" s="104">
        <v>6599</v>
      </c>
      <c r="I393" s="95">
        <v>0.1</v>
      </c>
      <c r="J393" s="110">
        <f t="shared" si="6"/>
        <v>5939.1</v>
      </c>
    </row>
    <row r="394" spans="1:10" ht="31.5" x14ac:dyDescent="0.25">
      <c r="A394" s="92">
        <v>390</v>
      </c>
      <c r="B394" s="93" t="s">
        <v>6878</v>
      </c>
      <c r="C394" s="96" t="s">
        <v>7062</v>
      </c>
      <c r="D394" s="92" t="s">
        <v>7049</v>
      </c>
      <c r="E394" s="92" t="s">
        <v>117</v>
      </c>
      <c r="F394" s="92" t="s">
        <v>8083</v>
      </c>
      <c r="G394" s="92">
        <v>3</v>
      </c>
      <c r="H394" s="104">
        <v>6199</v>
      </c>
      <c r="I394" s="95">
        <v>0.1</v>
      </c>
      <c r="J394" s="110">
        <f t="shared" si="6"/>
        <v>5579.1</v>
      </c>
    </row>
    <row r="395" spans="1:10" ht="15.75" x14ac:dyDescent="0.25">
      <c r="A395" s="92">
        <v>391</v>
      </c>
      <c r="B395" s="93" t="s">
        <v>6878</v>
      </c>
      <c r="C395" s="96" t="s">
        <v>7063</v>
      </c>
      <c r="D395" s="92" t="s">
        <v>7051</v>
      </c>
      <c r="E395" s="92" t="s">
        <v>117</v>
      </c>
      <c r="F395" s="92" t="s">
        <v>8083</v>
      </c>
      <c r="G395" s="92">
        <v>1</v>
      </c>
      <c r="H395" s="104">
        <v>6799</v>
      </c>
      <c r="I395" s="95">
        <v>0.1</v>
      </c>
      <c r="J395" s="110">
        <f t="shared" si="6"/>
        <v>6119.1</v>
      </c>
    </row>
    <row r="396" spans="1:10" ht="31.5" x14ac:dyDescent="0.25">
      <c r="A396" s="92">
        <v>392</v>
      </c>
      <c r="B396" s="93" t="s">
        <v>6878</v>
      </c>
      <c r="C396" s="96" t="s">
        <v>7064</v>
      </c>
      <c r="D396" s="92" t="s">
        <v>7041</v>
      </c>
      <c r="E396" s="92" t="s">
        <v>117</v>
      </c>
      <c r="F396" s="92" t="s">
        <v>8083</v>
      </c>
      <c r="G396" s="92">
        <v>3</v>
      </c>
      <c r="H396" s="104">
        <v>6849</v>
      </c>
      <c r="I396" s="95">
        <v>0.1</v>
      </c>
      <c r="J396" s="110">
        <f t="shared" si="6"/>
        <v>6164.1</v>
      </c>
    </row>
    <row r="397" spans="1:10" ht="47.25" x14ac:dyDescent="0.25">
      <c r="A397" s="92">
        <v>393</v>
      </c>
      <c r="B397" s="93" t="s">
        <v>6878</v>
      </c>
      <c r="C397" s="96" t="s">
        <v>7065</v>
      </c>
      <c r="D397" s="92" t="s">
        <v>7043</v>
      </c>
      <c r="E397" s="92" t="s">
        <v>117</v>
      </c>
      <c r="F397" s="92" t="s">
        <v>8083</v>
      </c>
      <c r="G397" s="92">
        <v>3</v>
      </c>
      <c r="H397" s="104">
        <v>8049</v>
      </c>
      <c r="I397" s="95">
        <v>0.1</v>
      </c>
      <c r="J397" s="110">
        <f t="shared" si="6"/>
        <v>7244.1</v>
      </c>
    </row>
    <row r="398" spans="1:10" ht="78.75" x14ac:dyDescent="0.25">
      <c r="A398" s="92">
        <v>394</v>
      </c>
      <c r="B398" s="93" t="s">
        <v>6878</v>
      </c>
      <c r="C398" s="96" t="s">
        <v>7066</v>
      </c>
      <c r="D398" s="92" t="s">
        <v>7045</v>
      </c>
      <c r="E398" s="92" t="s">
        <v>117</v>
      </c>
      <c r="F398" s="92" t="s">
        <v>8083</v>
      </c>
      <c r="G398" s="92">
        <v>3</v>
      </c>
      <c r="H398" s="104">
        <v>7849</v>
      </c>
      <c r="I398" s="95">
        <v>0.1</v>
      </c>
      <c r="J398" s="110">
        <f t="shared" si="6"/>
        <v>7064.1</v>
      </c>
    </row>
    <row r="399" spans="1:10" ht="15.75" x14ac:dyDescent="0.25">
      <c r="A399" s="92">
        <v>395</v>
      </c>
      <c r="B399" s="93" t="s">
        <v>6878</v>
      </c>
      <c r="C399" s="96" t="s">
        <v>7067</v>
      </c>
      <c r="D399" s="92" t="s">
        <v>7047</v>
      </c>
      <c r="E399" s="92" t="s">
        <v>117</v>
      </c>
      <c r="F399" s="92" t="s">
        <v>8083</v>
      </c>
      <c r="G399" s="92">
        <v>1</v>
      </c>
      <c r="H399" s="104">
        <v>7649</v>
      </c>
      <c r="I399" s="95">
        <v>0.1</v>
      </c>
      <c r="J399" s="110">
        <f t="shared" si="6"/>
        <v>6884.1</v>
      </c>
    </row>
    <row r="400" spans="1:10" ht="31.5" x14ac:dyDescent="0.25">
      <c r="A400" s="92">
        <v>396</v>
      </c>
      <c r="B400" s="93" t="s">
        <v>6878</v>
      </c>
      <c r="C400" s="96" t="s">
        <v>7068</v>
      </c>
      <c r="D400" s="92" t="s">
        <v>7069</v>
      </c>
      <c r="E400" s="92" t="s">
        <v>117</v>
      </c>
      <c r="F400" s="92" t="s">
        <v>8083</v>
      </c>
      <c r="G400" s="92">
        <v>3</v>
      </c>
      <c r="H400" s="104">
        <v>7249</v>
      </c>
      <c r="I400" s="95">
        <v>0.1</v>
      </c>
      <c r="J400" s="110">
        <f t="shared" si="6"/>
        <v>6524.1</v>
      </c>
    </row>
    <row r="401" spans="1:10" ht="15.75" x14ac:dyDescent="0.25">
      <c r="A401" s="92">
        <v>397</v>
      </c>
      <c r="B401" s="93" t="s">
        <v>6878</v>
      </c>
      <c r="C401" s="96" t="s">
        <v>7070</v>
      </c>
      <c r="D401" s="92" t="s">
        <v>7051</v>
      </c>
      <c r="E401" s="92" t="s">
        <v>117</v>
      </c>
      <c r="F401" s="92" t="s">
        <v>8083</v>
      </c>
      <c r="G401" s="92">
        <v>1</v>
      </c>
      <c r="H401" s="104">
        <v>7849</v>
      </c>
      <c r="I401" s="95">
        <v>0.1</v>
      </c>
      <c r="J401" s="110">
        <f t="shared" si="6"/>
        <v>7064.1</v>
      </c>
    </row>
    <row r="402" spans="1:10" ht="31.5" x14ac:dyDescent="0.25">
      <c r="A402" s="92">
        <v>398</v>
      </c>
      <c r="B402" s="93" t="s">
        <v>6878</v>
      </c>
      <c r="C402" s="96" t="s">
        <v>7071</v>
      </c>
      <c r="D402" s="92" t="s">
        <v>7041</v>
      </c>
      <c r="E402" s="92" t="s">
        <v>117</v>
      </c>
      <c r="F402" s="92" t="s">
        <v>8083</v>
      </c>
      <c r="G402" s="92">
        <v>3</v>
      </c>
      <c r="H402" s="104">
        <v>4099</v>
      </c>
      <c r="I402" s="95">
        <v>0.1</v>
      </c>
      <c r="J402" s="110">
        <f t="shared" si="6"/>
        <v>3689.1</v>
      </c>
    </row>
    <row r="403" spans="1:10" ht="47.25" x14ac:dyDescent="0.25">
      <c r="A403" s="92">
        <v>399</v>
      </c>
      <c r="B403" s="93" t="s">
        <v>6878</v>
      </c>
      <c r="C403" s="96" t="s">
        <v>7072</v>
      </c>
      <c r="D403" s="92" t="s">
        <v>7043</v>
      </c>
      <c r="E403" s="92" t="s">
        <v>117</v>
      </c>
      <c r="F403" s="92" t="s">
        <v>8083</v>
      </c>
      <c r="G403" s="92">
        <v>3</v>
      </c>
      <c r="H403" s="104">
        <v>5099</v>
      </c>
      <c r="I403" s="95">
        <v>0.1</v>
      </c>
      <c r="J403" s="110">
        <f t="shared" si="6"/>
        <v>4589.1000000000004</v>
      </c>
    </row>
    <row r="404" spans="1:10" ht="78.75" x14ac:dyDescent="0.25">
      <c r="A404" s="92">
        <v>400</v>
      </c>
      <c r="B404" s="93" t="s">
        <v>6878</v>
      </c>
      <c r="C404" s="96" t="s">
        <v>7073</v>
      </c>
      <c r="D404" s="92" t="s">
        <v>7045</v>
      </c>
      <c r="E404" s="92" t="s">
        <v>117</v>
      </c>
      <c r="F404" s="92" t="s">
        <v>8083</v>
      </c>
      <c r="G404" s="92">
        <v>3</v>
      </c>
      <c r="H404" s="104">
        <v>4899</v>
      </c>
      <c r="I404" s="95">
        <v>0.1</v>
      </c>
      <c r="J404" s="110">
        <f t="shared" si="6"/>
        <v>4409.1000000000004</v>
      </c>
    </row>
    <row r="405" spans="1:10" ht="15.75" x14ac:dyDescent="0.25">
      <c r="A405" s="92">
        <v>401</v>
      </c>
      <c r="B405" s="93" t="s">
        <v>6878</v>
      </c>
      <c r="C405" s="96" t="s">
        <v>7074</v>
      </c>
      <c r="D405" s="92" t="s">
        <v>7047</v>
      </c>
      <c r="E405" s="92" t="s">
        <v>117</v>
      </c>
      <c r="F405" s="92" t="s">
        <v>8083</v>
      </c>
      <c r="G405" s="92">
        <v>1</v>
      </c>
      <c r="H405" s="104">
        <v>4699</v>
      </c>
      <c r="I405" s="95">
        <v>0.1</v>
      </c>
      <c r="J405" s="110">
        <f t="shared" si="6"/>
        <v>4229.1000000000004</v>
      </c>
    </row>
    <row r="406" spans="1:10" ht="31.5" x14ac:dyDescent="0.25">
      <c r="A406" s="92">
        <v>402</v>
      </c>
      <c r="B406" s="93" t="s">
        <v>6878</v>
      </c>
      <c r="C406" s="96" t="s">
        <v>7075</v>
      </c>
      <c r="D406" s="92" t="s">
        <v>7049</v>
      </c>
      <c r="E406" s="92" t="s">
        <v>117</v>
      </c>
      <c r="F406" s="92" t="s">
        <v>8083</v>
      </c>
      <c r="G406" s="92">
        <v>3</v>
      </c>
      <c r="H406" s="104">
        <v>4199</v>
      </c>
      <c r="I406" s="95">
        <v>0.1</v>
      </c>
      <c r="J406" s="110">
        <f t="shared" si="6"/>
        <v>3779.1</v>
      </c>
    </row>
    <row r="407" spans="1:10" ht="15.75" x14ac:dyDescent="0.25">
      <c r="A407" s="92">
        <v>403</v>
      </c>
      <c r="B407" s="93" t="s">
        <v>6878</v>
      </c>
      <c r="C407" s="96" t="s">
        <v>7076</v>
      </c>
      <c r="D407" s="92" t="s">
        <v>7051</v>
      </c>
      <c r="E407" s="92" t="s">
        <v>117</v>
      </c>
      <c r="F407" s="92" t="s">
        <v>8083</v>
      </c>
      <c r="G407" s="92">
        <v>1</v>
      </c>
      <c r="H407" s="104">
        <v>4799</v>
      </c>
      <c r="I407" s="95">
        <v>0.1</v>
      </c>
      <c r="J407" s="110">
        <f t="shared" si="6"/>
        <v>4319.1000000000004</v>
      </c>
    </row>
    <row r="408" spans="1:10" ht="31.5" x14ac:dyDescent="0.25">
      <c r="A408" s="92">
        <v>404</v>
      </c>
      <c r="B408" s="93" t="s">
        <v>6878</v>
      </c>
      <c r="C408" s="96" t="s">
        <v>7077</v>
      </c>
      <c r="D408" s="92" t="s">
        <v>7041</v>
      </c>
      <c r="E408" s="92" t="s">
        <v>117</v>
      </c>
      <c r="F408" s="92" t="s">
        <v>8083</v>
      </c>
      <c r="G408" s="92">
        <v>3</v>
      </c>
      <c r="H408" s="104">
        <v>5149</v>
      </c>
      <c r="I408" s="95">
        <v>0.1</v>
      </c>
      <c r="J408" s="110">
        <f t="shared" si="6"/>
        <v>4634.1000000000004</v>
      </c>
    </row>
    <row r="409" spans="1:10" ht="47.25" x14ac:dyDescent="0.25">
      <c r="A409" s="92">
        <v>405</v>
      </c>
      <c r="B409" s="93" t="s">
        <v>6878</v>
      </c>
      <c r="C409" s="96" t="s">
        <v>7078</v>
      </c>
      <c r="D409" s="92" t="s">
        <v>7043</v>
      </c>
      <c r="E409" s="92" t="s">
        <v>117</v>
      </c>
      <c r="F409" s="92" t="s">
        <v>8083</v>
      </c>
      <c r="G409" s="92">
        <v>3</v>
      </c>
      <c r="H409" s="104">
        <v>6149</v>
      </c>
      <c r="I409" s="95">
        <v>0.1</v>
      </c>
      <c r="J409" s="110">
        <f t="shared" si="6"/>
        <v>5534.1</v>
      </c>
    </row>
    <row r="410" spans="1:10" ht="78.75" x14ac:dyDescent="0.25">
      <c r="A410" s="92">
        <v>406</v>
      </c>
      <c r="B410" s="93" t="s">
        <v>6878</v>
      </c>
      <c r="C410" s="96" t="s">
        <v>7079</v>
      </c>
      <c r="D410" s="92" t="s">
        <v>7045</v>
      </c>
      <c r="E410" s="92" t="s">
        <v>117</v>
      </c>
      <c r="F410" s="92" t="s">
        <v>8083</v>
      </c>
      <c r="G410" s="92">
        <v>3</v>
      </c>
      <c r="H410" s="104">
        <v>5949</v>
      </c>
      <c r="I410" s="95">
        <v>0.1</v>
      </c>
      <c r="J410" s="110">
        <f t="shared" si="6"/>
        <v>5354.1</v>
      </c>
    </row>
    <row r="411" spans="1:10" ht="15.75" x14ac:dyDescent="0.25">
      <c r="A411" s="92">
        <v>407</v>
      </c>
      <c r="B411" s="93" t="s">
        <v>6878</v>
      </c>
      <c r="C411" s="96" t="s">
        <v>7080</v>
      </c>
      <c r="D411" s="92" t="s">
        <v>7047</v>
      </c>
      <c r="E411" s="92" t="s">
        <v>117</v>
      </c>
      <c r="F411" s="92" t="s">
        <v>8083</v>
      </c>
      <c r="G411" s="92">
        <v>1</v>
      </c>
      <c r="H411" s="104">
        <v>5749</v>
      </c>
      <c r="I411" s="95">
        <v>0.1</v>
      </c>
      <c r="J411" s="110">
        <f t="shared" si="6"/>
        <v>5174.1000000000004</v>
      </c>
    </row>
    <row r="412" spans="1:10" ht="31.5" x14ac:dyDescent="0.25">
      <c r="A412" s="92">
        <v>408</v>
      </c>
      <c r="B412" s="93" t="s">
        <v>6878</v>
      </c>
      <c r="C412" s="96" t="s">
        <v>7081</v>
      </c>
      <c r="D412" s="92" t="s">
        <v>7049</v>
      </c>
      <c r="E412" s="92" t="s">
        <v>117</v>
      </c>
      <c r="F412" s="92" t="s">
        <v>8083</v>
      </c>
      <c r="G412" s="92">
        <v>3</v>
      </c>
      <c r="H412" s="104">
        <v>5249</v>
      </c>
      <c r="I412" s="95">
        <v>0.1</v>
      </c>
      <c r="J412" s="110">
        <f t="shared" si="6"/>
        <v>4724.1000000000004</v>
      </c>
    </row>
    <row r="413" spans="1:10" ht="15.75" x14ac:dyDescent="0.25">
      <c r="A413" s="92">
        <v>409</v>
      </c>
      <c r="B413" s="93" t="s">
        <v>6878</v>
      </c>
      <c r="C413" s="96" t="s">
        <v>7082</v>
      </c>
      <c r="D413" s="92" t="s">
        <v>7051</v>
      </c>
      <c r="E413" s="92" t="s">
        <v>117</v>
      </c>
      <c r="F413" s="92" t="s">
        <v>8083</v>
      </c>
      <c r="G413" s="92">
        <v>1</v>
      </c>
      <c r="H413" s="104">
        <v>5849</v>
      </c>
      <c r="I413" s="95">
        <v>0.1</v>
      </c>
      <c r="J413" s="110">
        <f t="shared" si="6"/>
        <v>5264.1</v>
      </c>
    </row>
    <row r="414" spans="1:10" ht="15.75" x14ac:dyDescent="0.25">
      <c r="A414" s="92">
        <v>410</v>
      </c>
      <c r="B414" s="93" t="s">
        <v>6878</v>
      </c>
      <c r="C414" s="96" t="s">
        <v>7013</v>
      </c>
      <c r="D414" s="92" t="s">
        <v>6951</v>
      </c>
      <c r="E414" s="92" t="s">
        <v>117</v>
      </c>
      <c r="F414" s="92" t="s">
        <v>8083</v>
      </c>
      <c r="G414" s="92">
        <v>1</v>
      </c>
      <c r="H414" s="104">
        <v>1050</v>
      </c>
      <c r="I414" s="95">
        <v>0.1</v>
      </c>
      <c r="J414" s="110">
        <f t="shared" si="6"/>
        <v>945</v>
      </c>
    </row>
    <row r="415" spans="1:10" ht="15.75" x14ac:dyDescent="0.25">
      <c r="A415" s="92">
        <v>411</v>
      </c>
      <c r="B415" s="93" t="s">
        <v>6878</v>
      </c>
      <c r="C415" s="96" t="s">
        <v>7083</v>
      </c>
      <c r="D415" s="92" t="s">
        <v>7084</v>
      </c>
      <c r="E415" s="92" t="s">
        <v>117</v>
      </c>
      <c r="F415" s="92" t="s">
        <v>8083</v>
      </c>
      <c r="G415" s="92">
        <v>1</v>
      </c>
      <c r="H415" s="104">
        <v>3000</v>
      </c>
      <c r="I415" s="95">
        <v>0.1</v>
      </c>
      <c r="J415" s="110">
        <f t="shared" si="6"/>
        <v>2700</v>
      </c>
    </row>
    <row r="416" spans="1:10" ht="15.75" x14ac:dyDescent="0.25">
      <c r="A416" s="92">
        <v>412</v>
      </c>
      <c r="B416" s="93" t="s">
        <v>6878</v>
      </c>
      <c r="C416" s="96" t="s">
        <v>7085</v>
      </c>
      <c r="D416" s="92" t="s">
        <v>7086</v>
      </c>
      <c r="E416" s="92" t="s">
        <v>117</v>
      </c>
      <c r="F416" s="92" t="s">
        <v>8083</v>
      </c>
      <c r="G416" s="92">
        <v>1</v>
      </c>
      <c r="H416" s="104">
        <v>4200</v>
      </c>
      <c r="I416" s="95">
        <v>0.1</v>
      </c>
      <c r="J416" s="110">
        <f t="shared" si="6"/>
        <v>3780</v>
      </c>
    </row>
    <row r="417" spans="1:10" ht="15.75" x14ac:dyDescent="0.25">
      <c r="A417" s="92">
        <v>413</v>
      </c>
      <c r="B417" s="93" t="s">
        <v>6878</v>
      </c>
      <c r="C417" s="96" t="s">
        <v>7014</v>
      </c>
      <c r="D417" s="92" t="s">
        <v>7015</v>
      </c>
      <c r="E417" s="92" t="s">
        <v>117</v>
      </c>
      <c r="F417" s="92" t="s">
        <v>8083</v>
      </c>
      <c r="G417" s="92">
        <v>1</v>
      </c>
      <c r="H417" s="104">
        <v>600</v>
      </c>
      <c r="I417" s="95">
        <v>0.1</v>
      </c>
      <c r="J417" s="110">
        <f t="shared" si="6"/>
        <v>540</v>
      </c>
    </row>
    <row r="418" spans="1:10" ht="15.75" x14ac:dyDescent="0.25">
      <c r="A418" s="92">
        <v>414</v>
      </c>
      <c r="B418" s="93" t="s">
        <v>6878</v>
      </c>
      <c r="C418" s="96" t="s">
        <v>7018</v>
      </c>
      <c r="D418" s="92" t="s">
        <v>7019</v>
      </c>
      <c r="E418" s="92" t="s">
        <v>117</v>
      </c>
      <c r="F418" s="92" t="s">
        <v>8083</v>
      </c>
      <c r="G418" s="92">
        <v>1</v>
      </c>
      <c r="H418" s="104">
        <v>600</v>
      </c>
      <c r="I418" s="95">
        <v>0.1</v>
      </c>
      <c r="J418" s="110">
        <f t="shared" si="6"/>
        <v>540</v>
      </c>
    </row>
    <row r="419" spans="1:10" ht="15.75" x14ac:dyDescent="0.25">
      <c r="A419" s="92">
        <v>415</v>
      </c>
      <c r="B419" s="93" t="s">
        <v>6878</v>
      </c>
      <c r="C419" s="96" t="s">
        <v>7020</v>
      </c>
      <c r="D419" s="92" t="s">
        <v>7021</v>
      </c>
      <c r="E419" s="92" t="s">
        <v>117</v>
      </c>
      <c r="F419" s="92" t="s">
        <v>8083</v>
      </c>
      <c r="G419" s="92">
        <v>1</v>
      </c>
      <c r="H419" s="104">
        <v>700</v>
      </c>
      <c r="I419" s="95">
        <v>0.1</v>
      </c>
      <c r="J419" s="110">
        <f t="shared" si="6"/>
        <v>630</v>
      </c>
    </row>
    <row r="420" spans="1:10" ht="15.75" x14ac:dyDescent="0.25">
      <c r="A420" s="92">
        <v>416</v>
      </c>
      <c r="B420" s="93" t="s">
        <v>6878</v>
      </c>
      <c r="C420" s="96" t="s">
        <v>7087</v>
      </c>
      <c r="D420" s="92" t="s">
        <v>7088</v>
      </c>
      <c r="E420" s="92" t="s">
        <v>117</v>
      </c>
      <c r="F420" s="92" t="s">
        <v>8083</v>
      </c>
      <c r="G420" s="92">
        <v>1</v>
      </c>
      <c r="H420" s="104">
        <v>700</v>
      </c>
      <c r="I420" s="95">
        <v>0.1</v>
      </c>
      <c r="J420" s="110">
        <f t="shared" si="6"/>
        <v>630</v>
      </c>
    </row>
    <row r="421" spans="1:10" ht="15.75" x14ac:dyDescent="0.25">
      <c r="A421" s="92">
        <v>417</v>
      </c>
      <c r="B421" s="93" t="s">
        <v>6878</v>
      </c>
      <c r="C421" s="96" t="s">
        <v>7089</v>
      </c>
      <c r="D421" s="92" t="s">
        <v>7090</v>
      </c>
      <c r="E421" s="92" t="s">
        <v>117</v>
      </c>
      <c r="F421" s="92" t="s">
        <v>8083</v>
      </c>
      <c r="G421" s="92">
        <v>1</v>
      </c>
      <c r="H421" s="104">
        <v>700</v>
      </c>
      <c r="I421" s="95">
        <v>0.1</v>
      </c>
      <c r="J421" s="110">
        <f t="shared" si="6"/>
        <v>630</v>
      </c>
    </row>
    <row r="422" spans="1:10" ht="15.75" x14ac:dyDescent="0.25">
      <c r="A422" s="92">
        <v>418</v>
      </c>
      <c r="B422" s="93" t="s">
        <v>6878</v>
      </c>
      <c r="C422" s="96" t="s">
        <v>7022</v>
      </c>
      <c r="D422" s="92" t="s">
        <v>7023</v>
      </c>
      <c r="E422" s="92" t="s">
        <v>117</v>
      </c>
      <c r="F422" s="92" t="s">
        <v>8083</v>
      </c>
      <c r="G422" s="92">
        <v>1</v>
      </c>
      <c r="H422" s="104">
        <v>800</v>
      </c>
      <c r="I422" s="95">
        <v>0.1</v>
      </c>
      <c r="J422" s="110">
        <f t="shared" si="6"/>
        <v>720</v>
      </c>
    </row>
    <row r="423" spans="1:10" ht="31.5" x14ac:dyDescent="0.25">
      <c r="A423" s="92">
        <v>419</v>
      </c>
      <c r="B423" s="93" t="s">
        <v>6878</v>
      </c>
      <c r="C423" s="96" t="s">
        <v>7024</v>
      </c>
      <c r="D423" s="92" t="s">
        <v>7025</v>
      </c>
      <c r="E423" s="92" t="s">
        <v>117</v>
      </c>
      <c r="F423" s="92" t="s">
        <v>8083</v>
      </c>
      <c r="G423" s="92">
        <v>1</v>
      </c>
      <c r="H423" s="104">
        <v>1000</v>
      </c>
      <c r="I423" s="95">
        <v>0.1</v>
      </c>
      <c r="J423" s="110">
        <f t="shared" si="6"/>
        <v>900</v>
      </c>
    </row>
    <row r="424" spans="1:10" ht="15.75" x14ac:dyDescent="0.25">
      <c r="A424" s="92">
        <v>420</v>
      </c>
      <c r="B424" s="93" t="s">
        <v>6878</v>
      </c>
      <c r="C424" s="96" t="s">
        <v>7026</v>
      </c>
      <c r="D424" s="92" t="s">
        <v>7027</v>
      </c>
      <c r="E424" s="92" t="s">
        <v>117</v>
      </c>
      <c r="F424" s="92" t="s">
        <v>8083</v>
      </c>
      <c r="G424" s="92">
        <v>1</v>
      </c>
      <c r="H424" s="104">
        <v>800</v>
      </c>
      <c r="I424" s="95">
        <v>0.1</v>
      </c>
      <c r="J424" s="110">
        <f t="shared" si="6"/>
        <v>720</v>
      </c>
    </row>
    <row r="425" spans="1:10" ht="15.75" x14ac:dyDescent="0.25">
      <c r="A425" s="92">
        <v>421</v>
      </c>
      <c r="B425" s="93" t="s">
        <v>6878</v>
      </c>
      <c r="C425" s="96" t="s">
        <v>7028</v>
      </c>
      <c r="D425" s="92" t="s">
        <v>7029</v>
      </c>
      <c r="E425" s="92" t="s">
        <v>117</v>
      </c>
      <c r="F425" s="92" t="s">
        <v>8083</v>
      </c>
      <c r="G425" s="92">
        <v>1</v>
      </c>
      <c r="H425" s="104">
        <v>1000</v>
      </c>
      <c r="I425" s="95">
        <v>0.1</v>
      </c>
      <c r="J425" s="110">
        <f t="shared" si="6"/>
        <v>900</v>
      </c>
    </row>
    <row r="426" spans="1:10" ht="31.5" x14ac:dyDescent="0.25">
      <c r="A426" s="92">
        <v>422</v>
      </c>
      <c r="B426" s="93" t="s">
        <v>6878</v>
      </c>
      <c r="C426" s="96" t="s">
        <v>7030</v>
      </c>
      <c r="D426" s="92" t="s">
        <v>7091</v>
      </c>
      <c r="E426" s="92" t="s">
        <v>117</v>
      </c>
      <c r="F426" s="92" t="s">
        <v>8083</v>
      </c>
      <c r="G426" s="92">
        <v>1</v>
      </c>
      <c r="H426" s="104">
        <v>1000</v>
      </c>
      <c r="I426" s="95">
        <v>0.1</v>
      </c>
      <c r="J426" s="110">
        <f t="shared" si="6"/>
        <v>900</v>
      </c>
    </row>
    <row r="427" spans="1:10" ht="31.5" x14ac:dyDescent="0.25">
      <c r="A427" s="92">
        <v>423</v>
      </c>
      <c r="B427" s="93" t="s">
        <v>6878</v>
      </c>
      <c r="C427" s="96" t="s">
        <v>7032</v>
      </c>
      <c r="D427" s="92" t="s">
        <v>7092</v>
      </c>
      <c r="E427" s="92" t="s">
        <v>117</v>
      </c>
      <c r="F427" s="92" t="s">
        <v>8083</v>
      </c>
      <c r="G427" s="92">
        <v>1</v>
      </c>
      <c r="H427" s="104">
        <v>1000</v>
      </c>
      <c r="I427" s="95">
        <v>0.1</v>
      </c>
      <c r="J427" s="110">
        <f t="shared" si="6"/>
        <v>900</v>
      </c>
    </row>
    <row r="428" spans="1:10" ht="15.75" x14ac:dyDescent="0.25">
      <c r="A428" s="92">
        <v>424</v>
      </c>
      <c r="B428" s="93" t="s">
        <v>6878</v>
      </c>
      <c r="C428" s="96" t="s">
        <v>7034</v>
      </c>
      <c r="D428" s="92" t="s">
        <v>7035</v>
      </c>
      <c r="E428" s="92" t="s">
        <v>117</v>
      </c>
      <c r="F428" s="92" t="s">
        <v>8083</v>
      </c>
      <c r="G428" s="92">
        <v>1</v>
      </c>
      <c r="H428" s="104">
        <v>400</v>
      </c>
      <c r="I428" s="95">
        <v>0.1</v>
      </c>
      <c r="J428" s="110">
        <f t="shared" si="6"/>
        <v>360</v>
      </c>
    </row>
    <row r="429" spans="1:10" ht="31.5" x14ac:dyDescent="0.25">
      <c r="A429" s="92">
        <v>425</v>
      </c>
      <c r="B429" s="93" t="s">
        <v>6878</v>
      </c>
      <c r="C429" s="96" t="s">
        <v>7036</v>
      </c>
      <c r="D429" s="92" t="s">
        <v>7037</v>
      </c>
      <c r="E429" s="92" t="s">
        <v>117</v>
      </c>
      <c r="F429" s="92" t="s">
        <v>8083</v>
      </c>
      <c r="G429" s="92">
        <v>1</v>
      </c>
      <c r="H429" s="104">
        <v>800</v>
      </c>
      <c r="I429" s="95">
        <v>0.1</v>
      </c>
      <c r="J429" s="110">
        <f t="shared" si="6"/>
        <v>720</v>
      </c>
    </row>
    <row r="430" spans="1:10" ht="31.5" x14ac:dyDescent="0.25">
      <c r="A430" s="92">
        <v>426</v>
      </c>
      <c r="B430" s="93" t="s">
        <v>6878</v>
      </c>
      <c r="C430" s="96" t="s">
        <v>7093</v>
      </c>
      <c r="D430" s="92" t="s">
        <v>7094</v>
      </c>
      <c r="E430" s="92" t="s">
        <v>117</v>
      </c>
      <c r="F430" s="92" t="s">
        <v>8083</v>
      </c>
      <c r="G430" s="92">
        <v>3</v>
      </c>
      <c r="H430" s="104">
        <v>2299</v>
      </c>
      <c r="I430" s="95">
        <v>0.1</v>
      </c>
      <c r="J430" s="110">
        <f t="shared" ref="J430:J493" si="7">H430*(1-I430)</f>
        <v>2069.1</v>
      </c>
    </row>
    <row r="431" spans="1:10" ht="15.75" x14ac:dyDescent="0.25">
      <c r="A431" s="92">
        <v>427</v>
      </c>
      <c r="B431" s="93" t="s">
        <v>6878</v>
      </c>
      <c r="C431" s="96" t="s">
        <v>7095</v>
      </c>
      <c r="D431" s="92" t="s">
        <v>7096</v>
      </c>
      <c r="E431" s="92" t="s">
        <v>117</v>
      </c>
      <c r="F431" s="92" t="s">
        <v>8083</v>
      </c>
      <c r="G431" s="92">
        <v>1</v>
      </c>
      <c r="H431" s="104">
        <v>2899</v>
      </c>
      <c r="I431" s="95">
        <v>0.1</v>
      </c>
      <c r="J431" s="110">
        <f t="shared" si="7"/>
        <v>2609.1</v>
      </c>
    </row>
    <row r="432" spans="1:10" ht="31.5" x14ac:dyDescent="0.25">
      <c r="A432" s="92">
        <v>428</v>
      </c>
      <c r="B432" s="93" t="s">
        <v>6878</v>
      </c>
      <c r="C432" s="96" t="s">
        <v>7097</v>
      </c>
      <c r="D432" s="92" t="s">
        <v>7098</v>
      </c>
      <c r="E432" s="92" t="s">
        <v>117</v>
      </c>
      <c r="F432" s="92" t="s">
        <v>8083</v>
      </c>
      <c r="G432" s="92">
        <v>1</v>
      </c>
      <c r="H432" s="104">
        <v>3299</v>
      </c>
      <c r="I432" s="95">
        <v>0.1</v>
      </c>
      <c r="J432" s="110">
        <f t="shared" si="7"/>
        <v>2969.1</v>
      </c>
    </row>
    <row r="433" spans="1:10" ht="47.25" x14ac:dyDescent="0.25">
      <c r="A433" s="92">
        <v>429</v>
      </c>
      <c r="B433" s="93" t="s">
        <v>6878</v>
      </c>
      <c r="C433" s="96" t="s">
        <v>7099</v>
      </c>
      <c r="D433" s="92" t="s">
        <v>7100</v>
      </c>
      <c r="E433" s="92" t="s">
        <v>117</v>
      </c>
      <c r="F433" s="92" t="s">
        <v>8083</v>
      </c>
      <c r="G433" s="92">
        <v>1</v>
      </c>
      <c r="H433" s="104">
        <v>3499</v>
      </c>
      <c r="I433" s="95">
        <v>0.1</v>
      </c>
      <c r="J433" s="110">
        <f t="shared" si="7"/>
        <v>3149.1</v>
      </c>
    </row>
    <row r="434" spans="1:10" ht="15.75" x14ac:dyDescent="0.25">
      <c r="A434" s="92">
        <v>430</v>
      </c>
      <c r="B434" s="93" t="s">
        <v>6878</v>
      </c>
      <c r="C434" s="96" t="s">
        <v>7101</v>
      </c>
      <c r="D434" s="92" t="s">
        <v>7102</v>
      </c>
      <c r="E434" s="92" t="s">
        <v>117</v>
      </c>
      <c r="F434" s="92" t="s">
        <v>8083</v>
      </c>
      <c r="G434" s="92">
        <v>1</v>
      </c>
      <c r="H434" s="104">
        <v>650</v>
      </c>
      <c r="I434" s="95">
        <v>0.1</v>
      </c>
      <c r="J434" s="110">
        <f t="shared" si="7"/>
        <v>585</v>
      </c>
    </row>
    <row r="435" spans="1:10" ht="31.5" x14ac:dyDescent="0.25">
      <c r="A435" s="92">
        <v>431</v>
      </c>
      <c r="B435" s="93" t="s">
        <v>6878</v>
      </c>
      <c r="C435" s="96" t="s">
        <v>7103</v>
      </c>
      <c r="D435" s="92" t="s">
        <v>7104</v>
      </c>
      <c r="E435" s="92" t="s">
        <v>117</v>
      </c>
      <c r="F435" s="92" t="s">
        <v>8083</v>
      </c>
      <c r="G435" s="92">
        <v>3</v>
      </c>
      <c r="H435" s="104">
        <v>2949</v>
      </c>
      <c r="I435" s="95">
        <v>0.1</v>
      </c>
      <c r="J435" s="110">
        <f t="shared" si="7"/>
        <v>2654.1</v>
      </c>
    </row>
    <row r="436" spans="1:10" ht="15.75" x14ac:dyDescent="0.25">
      <c r="A436" s="92">
        <v>432</v>
      </c>
      <c r="B436" s="93" t="s">
        <v>6878</v>
      </c>
      <c r="C436" s="96" t="s">
        <v>7105</v>
      </c>
      <c r="D436" s="92" t="s">
        <v>7106</v>
      </c>
      <c r="E436" s="92" t="s">
        <v>117</v>
      </c>
      <c r="F436" s="92" t="s">
        <v>8083</v>
      </c>
      <c r="G436" s="92">
        <v>1</v>
      </c>
      <c r="H436" s="104">
        <v>3549</v>
      </c>
      <c r="I436" s="95">
        <v>0.1</v>
      </c>
      <c r="J436" s="110">
        <f t="shared" si="7"/>
        <v>3194.1</v>
      </c>
    </row>
    <row r="437" spans="1:10" ht="31.5" x14ac:dyDescent="0.25">
      <c r="A437" s="92">
        <v>433</v>
      </c>
      <c r="B437" s="93" t="s">
        <v>6878</v>
      </c>
      <c r="C437" s="96" t="s">
        <v>7107</v>
      </c>
      <c r="D437" s="92" t="s">
        <v>7108</v>
      </c>
      <c r="E437" s="92" t="s">
        <v>117</v>
      </c>
      <c r="F437" s="92" t="s">
        <v>8083</v>
      </c>
      <c r="G437" s="92">
        <v>1</v>
      </c>
      <c r="H437" s="104">
        <v>3949</v>
      </c>
      <c r="I437" s="95">
        <v>0.1</v>
      </c>
      <c r="J437" s="110">
        <f t="shared" si="7"/>
        <v>3554.1</v>
      </c>
    </row>
    <row r="438" spans="1:10" ht="47.25" x14ac:dyDescent="0.25">
      <c r="A438" s="92">
        <v>434</v>
      </c>
      <c r="B438" s="93" t="s">
        <v>6878</v>
      </c>
      <c r="C438" s="96" t="s">
        <v>7109</v>
      </c>
      <c r="D438" s="92" t="s">
        <v>7110</v>
      </c>
      <c r="E438" s="92" t="s">
        <v>117</v>
      </c>
      <c r="F438" s="92" t="s">
        <v>8083</v>
      </c>
      <c r="G438" s="92">
        <v>1</v>
      </c>
      <c r="H438" s="104">
        <v>4149</v>
      </c>
      <c r="I438" s="95">
        <v>0.1</v>
      </c>
      <c r="J438" s="110">
        <f t="shared" si="7"/>
        <v>3734.1</v>
      </c>
    </row>
    <row r="439" spans="1:10" ht="31.5" x14ac:dyDescent="0.25">
      <c r="A439" s="92">
        <v>435</v>
      </c>
      <c r="B439" s="93" t="s">
        <v>6878</v>
      </c>
      <c r="C439" s="96" t="s">
        <v>7111</v>
      </c>
      <c r="D439" s="92" t="s">
        <v>7112</v>
      </c>
      <c r="E439" s="92" t="s">
        <v>117</v>
      </c>
      <c r="F439" s="92" t="s">
        <v>8083</v>
      </c>
      <c r="G439" s="92">
        <v>3</v>
      </c>
      <c r="H439" s="104">
        <v>5449</v>
      </c>
      <c r="I439" s="95">
        <v>0.1</v>
      </c>
      <c r="J439" s="110">
        <f t="shared" si="7"/>
        <v>4904.1000000000004</v>
      </c>
    </row>
    <row r="440" spans="1:10" ht="31.5" x14ac:dyDescent="0.25">
      <c r="A440" s="92">
        <v>436</v>
      </c>
      <c r="B440" s="93" t="s">
        <v>6878</v>
      </c>
      <c r="C440" s="96" t="s">
        <v>7113</v>
      </c>
      <c r="D440" s="92" t="s">
        <v>7114</v>
      </c>
      <c r="E440" s="92" t="s">
        <v>117</v>
      </c>
      <c r="F440" s="92" t="s">
        <v>8083</v>
      </c>
      <c r="G440" s="92">
        <v>1</v>
      </c>
      <c r="H440" s="104">
        <v>6049</v>
      </c>
      <c r="I440" s="95">
        <v>0.1</v>
      </c>
      <c r="J440" s="110">
        <f t="shared" si="7"/>
        <v>5444.1</v>
      </c>
    </row>
    <row r="441" spans="1:10" ht="31.5" x14ac:dyDescent="0.25">
      <c r="A441" s="92">
        <v>437</v>
      </c>
      <c r="B441" s="93" t="s">
        <v>6878</v>
      </c>
      <c r="C441" s="96" t="s">
        <v>7115</v>
      </c>
      <c r="D441" s="92" t="s">
        <v>7116</v>
      </c>
      <c r="E441" s="92" t="s">
        <v>117</v>
      </c>
      <c r="F441" s="92" t="s">
        <v>8083</v>
      </c>
      <c r="G441" s="92">
        <v>1</v>
      </c>
      <c r="H441" s="104">
        <v>6449</v>
      </c>
      <c r="I441" s="95">
        <v>0.1</v>
      </c>
      <c r="J441" s="110">
        <f t="shared" si="7"/>
        <v>5804.1</v>
      </c>
    </row>
    <row r="442" spans="1:10" ht="47.25" x14ac:dyDescent="0.25">
      <c r="A442" s="92">
        <v>438</v>
      </c>
      <c r="B442" s="93" t="s">
        <v>6878</v>
      </c>
      <c r="C442" s="96" t="s">
        <v>7117</v>
      </c>
      <c r="D442" s="92" t="s">
        <v>7118</v>
      </c>
      <c r="E442" s="92" t="s">
        <v>117</v>
      </c>
      <c r="F442" s="92" t="s">
        <v>8083</v>
      </c>
      <c r="G442" s="92">
        <v>1</v>
      </c>
      <c r="H442" s="104">
        <v>6649</v>
      </c>
      <c r="I442" s="95">
        <v>0.1</v>
      </c>
      <c r="J442" s="110">
        <f t="shared" si="7"/>
        <v>5984.1</v>
      </c>
    </row>
    <row r="443" spans="1:10" ht="31.5" x14ac:dyDescent="0.25">
      <c r="A443" s="92">
        <v>439</v>
      </c>
      <c r="B443" s="93" t="s">
        <v>6878</v>
      </c>
      <c r="C443" s="96" t="s">
        <v>7119</v>
      </c>
      <c r="D443" s="92" t="s">
        <v>7120</v>
      </c>
      <c r="E443" s="92" t="s">
        <v>117</v>
      </c>
      <c r="F443" s="92" t="s">
        <v>8083</v>
      </c>
      <c r="G443" s="92">
        <v>3</v>
      </c>
      <c r="H443" s="104">
        <v>7499</v>
      </c>
      <c r="I443" s="95">
        <v>0.1</v>
      </c>
      <c r="J443" s="110">
        <f t="shared" si="7"/>
        <v>6749.1</v>
      </c>
    </row>
    <row r="444" spans="1:10" ht="15.75" x14ac:dyDescent="0.25">
      <c r="A444" s="92">
        <v>440</v>
      </c>
      <c r="B444" s="93" t="s">
        <v>6878</v>
      </c>
      <c r="C444" s="96" t="s">
        <v>7121</v>
      </c>
      <c r="D444" s="92" t="s">
        <v>7122</v>
      </c>
      <c r="E444" s="92" t="s">
        <v>117</v>
      </c>
      <c r="F444" s="92" t="s">
        <v>8083</v>
      </c>
      <c r="G444" s="92">
        <v>1</v>
      </c>
      <c r="H444" s="104">
        <v>8099</v>
      </c>
      <c r="I444" s="95">
        <v>0.1</v>
      </c>
      <c r="J444" s="110">
        <f t="shared" si="7"/>
        <v>7289.1</v>
      </c>
    </row>
    <row r="445" spans="1:10" ht="47.25" x14ac:dyDescent="0.25">
      <c r="A445" s="92">
        <v>441</v>
      </c>
      <c r="B445" s="93" t="s">
        <v>6878</v>
      </c>
      <c r="C445" s="96" t="s">
        <v>7123</v>
      </c>
      <c r="D445" s="92" t="s">
        <v>7124</v>
      </c>
      <c r="E445" s="92" t="s">
        <v>117</v>
      </c>
      <c r="F445" s="92" t="s">
        <v>8083</v>
      </c>
      <c r="G445" s="92">
        <v>3</v>
      </c>
      <c r="H445" s="104">
        <v>8699</v>
      </c>
      <c r="I445" s="95">
        <v>0.1</v>
      </c>
      <c r="J445" s="110">
        <f t="shared" si="7"/>
        <v>7829.1</v>
      </c>
    </row>
    <row r="446" spans="1:10" ht="47.25" x14ac:dyDescent="0.25">
      <c r="A446" s="92">
        <v>442</v>
      </c>
      <c r="B446" s="93" t="s">
        <v>6878</v>
      </c>
      <c r="C446" s="96" t="s">
        <v>7125</v>
      </c>
      <c r="D446" s="92" t="s">
        <v>7126</v>
      </c>
      <c r="E446" s="92" t="s">
        <v>117</v>
      </c>
      <c r="F446" s="92" t="s">
        <v>8083</v>
      </c>
      <c r="G446" s="92">
        <v>3</v>
      </c>
      <c r="H446" s="104">
        <v>8499</v>
      </c>
      <c r="I446" s="95">
        <v>0.1</v>
      </c>
      <c r="J446" s="110">
        <f t="shared" si="7"/>
        <v>7649.1</v>
      </c>
    </row>
    <row r="447" spans="1:10" ht="47.25" x14ac:dyDescent="0.25">
      <c r="A447" s="92">
        <v>443</v>
      </c>
      <c r="B447" s="93" t="s">
        <v>6878</v>
      </c>
      <c r="C447" s="96" t="s">
        <v>7127</v>
      </c>
      <c r="D447" s="92" t="s">
        <v>7128</v>
      </c>
      <c r="E447" s="92" t="s">
        <v>117</v>
      </c>
      <c r="F447" s="92" t="s">
        <v>8083</v>
      </c>
      <c r="G447" s="92">
        <v>3</v>
      </c>
      <c r="H447" s="104">
        <v>8999</v>
      </c>
      <c r="I447" s="95">
        <v>0.1</v>
      </c>
      <c r="J447" s="110">
        <f t="shared" si="7"/>
        <v>8099.1</v>
      </c>
    </row>
    <row r="448" spans="1:10" ht="15.75" x14ac:dyDescent="0.25">
      <c r="A448" s="92">
        <v>444</v>
      </c>
      <c r="B448" s="93" t="s">
        <v>6878</v>
      </c>
      <c r="C448" s="96" t="s">
        <v>7018</v>
      </c>
      <c r="D448" s="92" t="s">
        <v>7019</v>
      </c>
      <c r="E448" s="92" t="s">
        <v>117</v>
      </c>
      <c r="F448" s="92" t="s">
        <v>8083</v>
      </c>
      <c r="G448" s="92">
        <v>1</v>
      </c>
      <c r="H448" s="104">
        <v>600</v>
      </c>
      <c r="I448" s="95">
        <v>0.1</v>
      </c>
      <c r="J448" s="110">
        <f t="shared" si="7"/>
        <v>540</v>
      </c>
    </row>
    <row r="449" spans="1:10" ht="15.75" x14ac:dyDescent="0.25">
      <c r="A449" s="92">
        <v>445</v>
      </c>
      <c r="B449" s="93" t="s">
        <v>6878</v>
      </c>
      <c r="C449" s="96" t="s">
        <v>7020</v>
      </c>
      <c r="D449" s="92" t="s">
        <v>7021</v>
      </c>
      <c r="E449" s="92" t="s">
        <v>117</v>
      </c>
      <c r="F449" s="92" t="s">
        <v>8083</v>
      </c>
      <c r="G449" s="92">
        <v>1</v>
      </c>
      <c r="H449" s="104">
        <v>700</v>
      </c>
      <c r="I449" s="95">
        <v>0.1</v>
      </c>
      <c r="J449" s="110">
        <f t="shared" si="7"/>
        <v>630</v>
      </c>
    </row>
    <row r="450" spans="1:10" ht="15.75" x14ac:dyDescent="0.25">
      <c r="A450" s="92">
        <v>446</v>
      </c>
      <c r="B450" s="93" t="s">
        <v>6878</v>
      </c>
      <c r="C450" s="96" t="s">
        <v>7022</v>
      </c>
      <c r="D450" s="92" t="s">
        <v>7023</v>
      </c>
      <c r="E450" s="92" t="s">
        <v>117</v>
      </c>
      <c r="F450" s="92" t="s">
        <v>8083</v>
      </c>
      <c r="G450" s="92">
        <v>1</v>
      </c>
      <c r="H450" s="104">
        <v>800</v>
      </c>
      <c r="I450" s="95">
        <v>0.1</v>
      </c>
      <c r="J450" s="110">
        <f t="shared" si="7"/>
        <v>720</v>
      </c>
    </row>
    <row r="451" spans="1:10" ht="31.5" x14ac:dyDescent="0.25">
      <c r="A451" s="92">
        <v>447</v>
      </c>
      <c r="B451" s="93" t="s">
        <v>6878</v>
      </c>
      <c r="C451" s="96" t="s">
        <v>7024</v>
      </c>
      <c r="D451" s="92" t="s">
        <v>7025</v>
      </c>
      <c r="E451" s="92" t="s">
        <v>117</v>
      </c>
      <c r="F451" s="92" t="s">
        <v>8083</v>
      </c>
      <c r="G451" s="92">
        <v>1</v>
      </c>
      <c r="H451" s="104">
        <v>1000</v>
      </c>
      <c r="I451" s="95">
        <v>0.1</v>
      </c>
      <c r="J451" s="110">
        <f t="shared" si="7"/>
        <v>900</v>
      </c>
    </row>
    <row r="452" spans="1:10" ht="15.75" x14ac:dyDescent="0.25">
      <c r="A452" s="92">
        <v>448</v>
      </c>
      <c r="B452" s="93" t="s">
        <v>6878</v>
      </c>
      <c r="C452" s="96" t="s">
        <v>7026</v>
      </c>
      <c r="D452" s="92" t="s">
        <v>7027</v>
      </c>
      <c r="E452" s="92" t="s">
        <v>117</v>
      </c>
      <c r="F452" s="92" t="s">
        <v>8083</v>
      </c>
      <c r="G452" s="92">
        <v>1</v>
      </c>
      <c r="H452" s="104">
        <v>800</v>
      </c>
      <c r="I452" s="95">
        <v>0.1</v>
      </c>
      <c r="J452" s="110">
        <f t="shared" si="7"/>
        <v>720</v>
      </c>
    </row>
    <row r="453" spans="1:10" ht="15.75" x14ac:dyDescent="0.25">
      <c r="A453" s="92">
        <v>449</v>
      </c>
      <c r="B453" s="93" t="s">
        <v>6878</v>
      </c>
      <c r="C453" s="96" t="s">
        <v>7028</v>
      </c>
      <c r="D453" s="92" t="s">
        <v>7029</v>
      </c>
      <c r="E453" s="92" t="s">
        <v>117</v>
      </c>
      <c r="F453" s="92" t="s">
        <v>8083</v>
      </c>
      <c r="G453" s="92">
        <v>1</v>
      </c>
      <c r="H453" s="104">
        <v>1000</v>
      </c>
      <c r="I453" s="95">
        <v>0.1</v>
      </c>
      <c r="J453" s="110">
        <f t="shared" si="7"/>
        <v>900</v>
      </c>
    </row>
    <row r="454" spans="1:10" ht="31.5" x14ac:dyDescent="0.25">
      <c r="A454" s="92">
        <v>450</v>
      </c>
      <c r="B454" s="93" t="s">
        <v>6878</v>
      </c>
      <c r="C454" s="96" t="s">
        <v>7030</v>
      </c>
      <c r="D454" s="92" t="s">
        <v>7031</v>
      </c>
      <c r="E454" s="92" t="s">
        <v>117</v>
      </c>
      <c r="F454" s="92" t="s">
        <v>8083</v>
      </c>
      <c r="G454" s="92">
        <v>1</v>
      </c>
      <c r="H454" s="104">
        <v>1000</v>
      </c>
      <c r="I454" s="95">
        <v>0.1</v>
      </c>
      <c r="J454" s="110">
        <f t="shared" si="7"/>
        <v>900</v>
      </c>
    </row>
    <row r="455" spans="1:10" ht="31.5" x14ac:dyDescent="0.25">
      <c r="A455" s="92">
        <v>451</v>
      </c>
      <c r="B455" s="93" t="s">
        <v>6878</v>
      </c>
      <c r="C455" s="96" t="s">
        <v>7032</v>
      </c>
      <c r="D455" s="92" t="s">
        <v>7033</v>
      </c>
      <c r="E455" s="92" t="s">
        <v>117</v>
      </c>
      <c r="F455" s="92" t="s">
        <v>8083</v>
      </c>
      <c r="G455" s="92">
        <v>1</v>
      </c>
      <c r="H455" s="104">
        <v>1000</v>
      </c>
      <c r="I455" s="95">
        <v>0.1</v>
      </c>
      <c r="J455" s="110">
        <f t="shared" si="7"/>
        <v>900</v>
      </c>
    </row>
    <row r="456" spans="1:10" ht="15.75" x14ac:dyDescent="0.25">
      <c r="A456" s="92">
        <v>452</v>
      </c>
      <c r="B456" s="93" t="s">
        <v>6878</v>
      </c>
      <c r="C456" s="96" t="s">
        <v>7034</v>
      </c>
      <c r="D456" s="92" t="s">
        <v>7035</v>
      </c>
      <c r="E456" s="92" t="s">
        <v>117</v>
      </c>
      <c r="F456" s="92" t="s">
        <v>8083</v>
      </c>
      <c r="G456" s="92">
        <v>1</v>
      </c>
      <c r="H456" s="104">
        <v>400</v>
      </c>
      <c r="I456" s="95">
        <v>0.1</v>
      </c>
      <c r="J456" s="110">
        <f t="shared" si="7"/>
        <v>360</v>
      </c>
    </row>
    <row r="457" spans="1:10" ht="31.5" x14ac:dyDescent="0.25">
      <c r="A457" s="92">
        <v>453</v>
      </c>
      <c r="B457" s="93" t="s">
        <v>6878</v>
      </c>
      <c r="C457" s="96" t="s">
        <v>7036</v>
      </c>
      <c r="D457" s="92" t="s">
        <v>7037</v>
      </c>
      <c r="E457" s="92" t="s">
        <v>117</v>
      </c>
      <c r="F457" s="92" t="s">
        <v>8083</v>
      </c>
      <c r="G457" s="92">
        <v>1</v>
      </c>
      <c r="H457" s="104">
        <v>800</v>
      </c>
      <c r="I457" s="95">
        <v>0.1</v>
      </c>
      <c r="J457" s="110">
        <f t="shared" si="7"/>
        <v>720</v>
      </c>
    </row>
    <row r="458" spans="1:10" ht="63" x14ac:dyDescent="0.25">
      <c r="A458" s="92">
        <v>454</v>
      </c>
      <c r="B458" s="93" t="s">
        <v>6878</v>
      </c>
      <c r="C458" s="96" t="s">
        <v>7129</v>
      </c>
      <c r="D458" s="92" t="s">
        <v>7130</v>
      </c>
      <c r="E458" s="92" t="s">
        <v>117</v>
      </c>
      <c r="F458" s="92" t="s">
        <v>8083</v>
      </c>
      <c r="G458" s="92">
        <v>1</v>
      </c>
      <c r="H458" s="104">
        <v>5495</v>
      </c>
      <c r="I458" s="95">
        <v>0.1</v>
      </c>
      <c r="J458" s="110">
        <f t="shared" si="7"/>
        <v>4945.5</v>
      </c>
    </row>
    <row r="459" spans="1:10" ht="31.5" x14ac:dyDescent="0.25">
      <c r="A459" s="92">
        <v>455</v>
      </c>
      <c r="B459" s="93" t="s">
        <v>6878</v>
      </c>
      <c r="C459" s="96" t="s">
        <v>7131</v>
      </c>
      <c r="D459" s="92" t="s">
        <v>7132</v>
      </c>
      <c r="E459" s="92" t="s">
        <v>117</v>
      </c>
      <c r="F459" s="92" t="s">
        <v>8083</v>
      </c>
      <c r="G459" s="92">
        <v>3</v>
      </c>
      <c r="H459" s="104">
        <v>4495</v>
      </c>
      <c r="I459" s="95">
        <v>0.1</v>
      </c>
      <c r="J459" s="110">
        <f t="shared" si="7"/>
        <v>4045.5</v>
      </c>
    </row>
    <row r="460" spans="1:10" ht="15.75" x14ac:dyDescent="0.25">
      <c r="A460" s="92">
        <v>456</v>
      </c>
      <c r="B460" s="93" t="s">
        <v>6878</v>
      </c>
      <c r="C460" s="96" t="s">
        <v>7133</v>
      </c>
      <c r="D460" s="92" t="s">
        <v>7134</v>
      </c>
      <c r="E460" s="92" t="s">
        <v>117</v>
      </c>
      <c r="F460" s="92" t="s">
        <v>8083</v>
      </c>
      <c r="G460" s="92">
        <v>1</v>
      </c>
      <c r="H460" s="104">
        <v>5295</v>
      </c>
      <c r="I460" s="95">
        <v>0.1</v>
      </c>
      <c r="J460" s="110">
        <f t="shared" si="7"/>
        <v>4765.5</v>
      </c>
    </row>
    <row r="461" spans="1:10" ht="31.5" x14ac:dyDescent="0.25">
      <c r="A461" s="92">
        <v>457</v>
      </c>
      <c r="B461" s="93" t="s">
        <v>6878</v>
      </c>
      <c r="C461" s="96" t="s">
        <v>7135</v>
      </c>
      <c r="D461" s="92" t="s">
        <v>7136</v>
      </c>
      <c r="E461" s="92" t="s">
        <v>117</v>
      </c>
      <c r="F461" s="92" t="s">
        <v>8083</v>
      </c>
      <c r="G461" s="92">
        <v>1</v>
      </c>
      <c r="H461" s="104">
        <v>5695</v>
      </c>
      <c r="I461" s="95">
        <v>0.1</v>
      </c>
      <c r="J461" s="110">
        <f t="shared" si="7"/>
        <v>5125.5</v>
      </c>
    </row>
    <row r="462" spans="1:10" ht="15.75" x14ac:dyDescent="0.25">
      <c r="A462" s="92">
        <v>458</v>
      </c>
      <c r="B462" s="93" t="s">
        <v>6878</v>
      </c>
      <c r="C462" s="96" t="s">
        <v>7137</v>
      </c>
      <c r="D462" s="92" t="s">
        <v>7138</v>
      </c>
      <c r="E462" s="92" t="s">
        <v>117</v>
      </c>
      <c r="F462" s="92" t="s">
        <v>8083</v>
      </c>
      <c r="G462" s="92">
        <v>1</v>
      </c>
      <c r="H462" s="104">
        <v>5695</v>
      </c>
      <c r="I462" s="95">
        <v>0.1</v>
      </c>
      <c r="J462" s="110">
        <f t="shared" si="7"/>
        <v>5125.5</v>
      </c>
    </row>
    <row r="463" spans="1:10" ht="31.5" x14ac:dyDescent="0.25">
      <c r="A463" s="92">
        <v>459</v>
      </c>
      <c r="B463" s="93" t="s">
        <v>6878</v>
      </c>
      <c r="C463" s="96" t="s">
        <v>7139</v>
      </c>
      <c r="D463" s="92" t="s">
        <v>7140</v>
      </c>
      <c r="E463" s="92" t="s">
        <v>117</v>
      </c>
      <c r="F463" s="92" t="s">
        <v>8083</v>
      </c>
      <c r="G463" s="92">
        <v>1</v>
      </c>
      <c r="H463" s="104">
        <v>6295</v>
      </c>
      <c r="I463" s="95">
        <v>0.1</v>
      </c>
      <c r="J463" s="110">
        <f t="shared" si="7"/>
        <v>5665.5</v>
      </c>
    </row>
    <row r="464" spans="1:10" ht="31.5" x14ac:dyDescent="0.25">
      <c r="A464" s="92">
        <v>460</v>
      </c>
      <c r="B464" s="93" t="s">
        <v>6878</v>
      </c>
      <c r="C464" s="96" t="s">
        <v>7141</v>
      </c>
      <c r="D464" s="92" t="s">
        <v>7142</v>
      </c>
      <c r="E464" s="92" t="s">
        <v>117</v>
      </c>
      <c r="F464" s="92" t="s">
        <v>8083</v>
      </c>
      <c r="G464" s="92">
        <v>1</v>
      </c>
      <c r="H464" s="104">
        <v>6295</v>
      </c>
      <c r="I464" s="95">
        <v>0.1</v>
      </c>
      <c r="J464" s="110">
        <f t="shared" si="7"/>
        <v>5665.5</v>
      </c>
    </row>
    <row r="465" spans="1:10" ht="63" x14ac:dyDescent="0.25">
      <c r="A465" s="92">
        <v>461</v>
      </c>
      <c r="B465" s="93" t="s">
        <v>6878</v>
      </c>
      <c r="C465" s="96" t="s">
        <v>7143</v>
      </c>
      <c r="D465" s="92" t="s">
        <v>7144</v>
      </c>
      <c r="E465" s="92" t="s">
        <v>117</v>
      </c>
      <c r="F465" s="92" t="s">
        <v>8083</v>
      </c>
      <c r="G465" s="92">
        <v>1</v>
      </c>
      <c r="H465" s="104">
        <v>5695</v>
      </c>
      <c r="I465" s="95">
        <v>0.1</v>
      </c>
      <c r="J465" s="110">
        <f t="shared" si="7"/>
        <v>5125.5</v>
      </c>
    </row>
    <row r="466" spans="1:10" ht="78.75" x14ac:dyDescent="0.25">
      <c r="A466" s="92">
        <v>462</v>
      </c>
      <c r="B466" s="93" t="s">
        <v>6878</v>
      </c>
      <c r="C466" s="96" t="s">
        <v>7145</v>
      </c>
      <c r="D466" s="92" t="s">
        <v>7146</v>
      </c>
      <c r="E466" s="92" t="s">
        <v>117</v>
      </c>
      <c r="F466" s="92" t="s">
        <v>8083</v>
      </c>
      <c r="G466" s="92">
        <v>1</v>
      </c>
      <c r="H466" s="104">
        <v>6295</v>
      </c>
      <c r="I466" s="95">
        <v>0.1</v>
      </c>
      <c r="J466" s="110">
        <f t="shared" si="7"/>
        <v>5665.5</v>
      </c>
    </row>
    <row r="467" spans="1:10" ht="31.5" x14ac:dyDescent="0.25">
      <c r="A467" s="92">
        <v>463</v>
      </c>
      <c r="B467" s="93" t="s">
        <v>6878</v>
      </c>
      <c r="C467" s="96" t="s">
        <v>7147</v>
      </c>
      <c r="D467" s="92" t="s">
        <v>7132</v>
      </c>
      <c r="E467" s="92" t="s">
        <v>117</v>
      </c>
      <c r="F467" s="92" t="s">
        <v>8083</v>
      </c>
      <c r="G467" s="92">
        <v>3</v>
      </c>
      <c r="H467" s="104">
        <v>7195</v>
      </c>
      <c r="I467" s="95">
        <v>0.1</v>
      </c>
      <c r="J467" s="110">
        <f t="shared" si="7"/>
        <v>6475.5</v>
      </c>
    </row>
    <row r="468" spans="1:10" ht="15.75" x14ac:dyDescent="0.25">
      <c r="A468" s="92">
        <v>464</v>
      </c>
      <c r="B468" s="93" t="s">
        <v>6878</v>
      </c>
      <c r="C468" s="96" t="s">
        <v>7148</v>
      </c>
      <c r="D468" s="92" t="s">
        <v>7134</v>
      </c>
      <c r="E468" s="92" t="s">
        <v>117</v>
      </c>
      <c r="F468" s="92" t="s">
        <v>8083</v>
      </c>
      <c r="G468" s="92">
        <v>1</v>
      </c>
      <c r="H468" s="104">
        <v>7795</v>
      </c>
      <c r="I468" s="95">
        <v>0.1</v>
      </c>
      <c r="J468" s="110">
        <f t="shared" si="7"/>
        <v>7015.5</v>
      </c>
    </row>
    <row r="469" spans="1:10" ht="31.5" x14ac:dyDescent="0.25">
      <c r="A469" s="92">
        <v>465</v>
      </c>
      <c r="B469" s="93" t="s">
        <v>6878</v>
      </c>
      <c r="C469" s="96" t="s">
        <v>7149</v>
      </c>
      <c r="D469" s="92" t="s">
        <v>7136</v>
      </c>
      <c r="E469" s="92" t="s">
        <v>117</v>
      </c>
      <c r="F469" s="92" t="s">
        <v>8083</v>
      </c>
      <c r="G469" s="92">
        <v>1</v>
      </c>
      <c r="H469" s="104">
        <v>8195</v>
      </c>
      <c r="I469" s="95">
        <v>0.1</v>
      </c>
      <c r="J469" s="110">
        <f t="shared" si="7"/>
        <v>7375.5</v>
      </c>
    </row>
    <row r="470" spans="1:10" ht="15.75" x14ac:dyDescent="0.25">
      <c r="A470" s="92">
        <v>466</v>
      </c>
      <c r="B470" s="93" t="s">
        <v>6878</v>
      </c>
      <c r="C470" s="96" t="s">
        <v>7150</v>
      </c>
      <c r="D470" s="92" t="s">
        <v>7138</v>
      </c>
      <c r="E470" s="92" t="s">
        <v>117</v>
      </c>
      <c r="F470" s="92" t="s">
        <v>8083</v>
      </c>
      <c r="G470" s="92">
        <v>1</v>
      </c>
      <c r="H470" s="104">
        <v>8195</v>
      </c>
      <c r="I470" s="95">
        <v>0.1</v>
      </c>
      <c r="J470" s="110">
        <f t="shared" si="7"/>
        <v>7375.5</v>
      </c>
    </row>
    <row r="471" spans="1:10" ht="31.5" x14ac:dyDescent="0.25">
      <c r="A471" s="92">
        <v>467</v>
      </c>
      <c r="B471" s="93" t="s">
        <v>6878</v>
      </c>
      <c r="C471" s="96" t="s">
        <v>7151</v>
      </c>
      <c r="D471" s="92" t="s">
        <v>7140</v>
      </c>
      <c r="E471" s="92" t="s">
        <v>117</v>
      </c>
      <c r="F471" s="92" t="s">
        <v>8083</v>
      </c>
      <c r="G471" s="92">
        <v>1</v>
      </c>
      <c r="H471" s="104">
        <v>8795</v>
      </c>
      <c r="I471" s="95">
        <v>0.1</v>
      </c>
      <c r="J471" s="110">
        <f t="shared" si="7"/>
        <v>7915.5</v>
      </c>
    </row>
    <row r="472" spans="1:10" ht="31.5" x14ac:dyDescent="0.25">
      <c r="A472" s="92">
        <v>468</v>
      </c>
      <c r="B472" s="93" t="s">
        <v>6878</v>
      </c>
      <c r="C472" s="96" t="s">
        <v>7152</v>
      </c>
      <c r="D472" s="92" t="s">
        <v>7142</v>
      </c>
      <c r="E472" s="92" t="s">
        <v>117</v>
      </c>
      <c r="F472" s="92" t="s">
        <v>8083</v>
      </c>
      <c r="G472" s="92">
        <v>1</v>
      </c>
      <c r="H472" s="104">
        <v>8795</v>
      </c>
      <c r="I472" s="95">
        <v>0.1</v>
      </c>
      <c r="J472" s="110">
        <f t="shared" si="7"/>
        <v>7915.5</v>
      </c>
    </row>
    <row r="473" spans="1:10" ht="63" x14ac:dyDescent="0.25">
      <c r="A473" s="92">
        <v>469</v>
      </c>
      <c r="B473" s="93" t="s">
        <v>6878</v>
      </c>
      <c r="C473" s="96" t="s">
        <v>7153</v>
      </c>
      <c r="D473" s="92" t="s">
        <v>7144</v>
      </c>
      <c r="E473" s="92" t="s">
        <v>117</v>
      </c>
      <c r="F473" s="92" t="s">
        <v>8083</v>
      </c>
      <c r="G473" s="92">
        <v>1</v>
      </c>
      <c r="H473" s="104">
        <v>8195</v>
      </c>
      <c r="I473" s="95">
        <v>0.1</v>
      </c>
      <c r="J473" s="110">
        <f t="shared" si="7"/>
        <v>7375.5</v>
      </c>
    </row>
    <row r="474" spans="1:10" ht="78.75" x14ac:dyDescent="0.25">
      <c r="A474" s="92">
        <v>470</v>
      </c>
      <c r="B474" s="93" t="s">
        <v>6878</v>
      </c>
      <c r="C474" s="96" t="s">
        <v>7154</v>
      </c>
      <c r="D474" s="92" t="s">
        <v>7146</v>
      </c>
      <c r="E474" s="92" t="s">
        <v>117</v>
      </c>
      <c r="F474" s="92" t="s">
        <v>8083</v>
      </c>
      <c r="G474" s="92">
        <v>1</v>
      </c>
      <c r="H474" s="104">
        <v>8795</v>
      </c>
      <c r="I474" s="95">
        <v>0.1</v>
      </c>
      <c r="J474" s="110">
        <f t="shared" si="7"/>
        <v>7915.5</v>
      </c>
    </row>
    <row r="475" spans="1:10" ht="31.5" x14ac:dyDescent="0.25">
      <c r="A475" s="92">
        <v>471</v>
      </c>
      <c r="B475" s="93" t="s">
        <v>6878</v>
      </c>
      <c r="C475" s="96" t="s">
        <v>7155</v>
      </c>
      <c r="D475" s="92" t="s">
        <v>7132</v>
      </c>
      <c r="E475" s="92" t="s">
        <v>117</v>
      </c>
      <c r="F475" s="92" t="s">
        <v>8083</v>
      </c>
      <c r="G475" s="92">
        <v>3</v>
      </c>
      <c r="H475" s="104">
        <v>5545</v>
      </c>
      <c r="I475" s="95">
        <v>0.1</v>
      </c>
      <c r="J475" s="110">
        <f t="shared" si="7"/>
        <v>4990.5</v>
      </c>
    </row>
    <row r="476" spans="1:10" ht="15.75" x14ac:dyDescent="0.25">
      <c r="A476" s="92">
        <v>472</v>
      </c>
      <c r="B476" s="93" t="s">
        <v>6878</v>
      </c>
      <c r="C476" s="96" t="s">
        <v>7156</v>
      </c>
      <c r="D476" s="92" t="s">
        <v>7134</v>
      </c>
      <c r="E476" s="92" t="s">
        <v>117</v>
      </c>
      <c r="F476" s="92" t="s">
        <v>8083</v>
      </c>
      <c r="G476" s="92">
        <v>1</v>
      </c>
      <c r="H476" s="104">
        <v>6345</v>
      </c>
      <c r="I476" s="95">
        <v>0.1</v>
      </c>
      <c r="J476" s="110">
        <f t="shared" si="7"/>
        <v>5710.5</v>
      </c>
    </row>
    <row r="477" spans="1:10" ht="31.5" x14ac:dyDescent="0.25">
      <c r="A477" s="92">
        <v>473</v>
      </c>
      <c r="B477" s="93" t="s">
        <v>6878</v>
      </c>
      <c r="C477" s="96" t="s">
        <v>7157</v>
      </c>
      <c r="D477" s="92" t="s">
        <v>7158</v>
      </c>
      <c r="E477" s="92" t="s">
        <v>117</v>
      </c>
      <c r="F477" s="92" t="s">
        <v>8083</v>
      </c>
      <c r="G477" s="92">
        <v>1</v>
      </c>
      <c r="H477" s="104">
        <v>6745</v>
      </c>
      <c r="I477" s="95">
        <v>0.1</v>
      </c>
      <c r="J477" s="110">
        <f t="shared" si="7"/>
        <v>6070.5</v>
      </c>
    </row>
    <row r="478" spans="1:10" ht="31.5" x14ac:dyDescent="0.25">
      <c r="A478" s="92">
        <v>474</v>
      </c>
      <c r="B478" s="93" t="s">
        <v>6878</v>
      </c>
      <c r="C478" s="96" t="s">
        <v>7159</v>
      </c>
      <c r="D478" s="92" t="s">
        <v>7160</v>
      </c>
      <c r="E478" s="92" t="s">
        <v>117</v>
      </c>
      <c r="F478" s="92" t="s">
        <v>8083</v>
      </c>
      <c r="G478" s="92">
        <v>1</v>
      </c>
      <c r="H478" s="104">
        <v>6745</v>
      </c>
      <c r="I478" s="95">
        <v>0.1</v>
      </c>
      <c r="J478" s="110">
        <f t="shared" si="7"/>
        <v>6070.5</v>
      </c>
    </row>
    <row r="479" spans="1:10" ht="31.5" x14ac:dyDescent="0.25">
      <c r="A479" s="92">
        <v>475</v>
      </c>
      <c r="B479" s="93" t="s">
        <v>6878</v>
      </c>
      <c r="C479" s="96" t="s">
        <v>7161</v>
      </c>
      <c r="D479" s="92" t="s">
        <v>7162</v>
      </c>
      <c r="E479" s="92" t="s">
        <v>117</v>
      </c>
      <c r="F479" s="92" t="s">
        <v>8083</v>
      </c>
      <c r="G479" s="92">
        <v>1</v>
      </c>
      <c r="H479" s="104">
        <v>7345</v>
      </c>
      <c r="I479" s="95">
        <v>0.1</v>
      </c>
      <c r="J479" s="110">
        <f t="shared" si="7"/>
        <v>6610.5</v>
      </c>
    </row>
    <row r="480" spans="1:10" ht="31.5" x14ac:dyDescent="0.25">
      <c r="A480" s="92">
        <v>476</v>
      </c>
      <c r="B480" s="93" t="s">
        <v>6878</v>
      </c>
      <c r="C480" s="96" t="s">
        <v>7163</v>
      </c>
      <c r="D480" s="92" t="s">
        <v>7164</v>
      </c>
      <c r="E480" s="92" t="s">
        <v>117</v>
      </c>
      <c r="F480" s="92" t="s">
        <v>8083</v>
      </c>
      <c r="G480" s="92">
        <v>1</v>
      </c>
      <c r="H480" s="104">
        <v>7345</v>
      </c>
      <c r="I480" s="95">
        <v>0.1</v>
      </c>
      <c r="J480" s="110">
        <f t="shared" si="7"/>
        <v>6610.5</v>
      </c>
    </row>
    <row r="481" spans="1:10" ht="31.5" x14ac:dyDescent="0.25">
      <c r="A481" s="92">
        <v>477</v>
      </c>
      <c r="B481" s="93" t="s">
        <v>6878</v>
      </c>
      <c r="C481" s="96" t="s">
        <v>7165</v>
      </c>
      <c r="D481" s="92" t="s">
        <v>7166</v>
      </c>
      <c r="E481" s="92" t="s">
        <v>117</v>
      </c>
      <c r="F481" s="92" t="s">
        <v>8083</v>
      </c>
      <c r="G481" s="92">
        <v>1</v>
      </c>
      <c r="H481" s="104">
        <v>7745</v>
      </c>
      <c r="I481" s="95">
        <v>0.1</v>
      </c>
      <c r="J481" s="110">
        <f t="shared" si="7"/>
        <v>6970.5</v>
      </c>
    </row>
    <row r="482" spans="1:10" ht="47.25" x14ac:dyDescent="0.25">
      <c r="A482" s="92">
        <v>478</v>
      </c>
      <c r="B482" s="93" t="s">
        <v>6878</v>
      </c>
      <c r="C482" s="96" t="s">
        <v>7167</v>
      </c>
      <c r="D482" s="92" t="s">
        <v>7168</v>
      </c>
      <c r="E482" s="92" t="s">
        <v>117</v>
      </c>
      <c r="F482" s="92" t="s">
        <v>8083</v>
      </c>
      <c r="G482" s="92">
        <v>1</v>
      </c>
      <c r="H482" s="104">
        <v>8345</v>
      </c>
      <c r="I482" s="95">
        <v>0.1</v>
      </c>
      <c r="J482" s="110">
        <f t="shared" si="7"/>
        <v>7510.5</v>
      </c>
    </row>
    <row r="483" spans="1:10" ht="63" x14ac:dyDescent="0.25">
      <c r="A483" s="92">
        <v>479</v>
      </c>
      <c r="B483" s="93" t="s">
        <v>6878</v>
      </c>
      <c r="C483" s="96" t="s">
        <v>7169</v>
      </c>
      <c r="D483" s="92" t="s">
        <v>7144</v>
      </c>
      <c r="E483" s="92" t="s">
        <v>117</v>
      </c>
      <c r="F483" s="92" t="s">
        <v>8083</v>
      </c>
      <c r="G483" s="92">
        <v>1</v>
      </c>
      <c r="H483" s="104">
        <v>6745</v>
      </c>
      <c r="I483" s="95">
        <v>0.1</v>
      </c>
      <c r="J483" s="110">
        <f t="shared" si="7"/>
        <v>6070.5</v>
      </c>
    </row>
    <row r="484" spans="1:10" ht="78.75" x14ac:dyDescent="0.25">
      <c r="A484" s="92">
        <v>480</v>
      </c>
      <c r="B484" s="93" t="s">
        <v>6878</v>
      </c>
      <c r="C484" s="96" t="s">
        <v>7170</v>
      </c>
      <c r="D484" s="92" t="s">
        <v>7146</v>
      </c>
      <c r="E484" s="92" t="s">
        <v>117</v>
      </c>
      <c r="F484" s="92" t="s">
        <v>8083</v>
      </c>
      <c r="G484" s="92">
        <v>1</v>
      </c>
      <c r="H484" s="104">
        <v>7345</v>
      </c>
      <c r="I484" s="95">
        <v>0.1</v>
      </c>
      <c r="J484" s="110">
        <f t="shared" si="7"/>
        <v>6610.5</v>
      </c>
    </row>
    <row r="485" spans="1:10" ht="31.5" x14ac:dyDescent="0.25">
      <c r="A485" s="92">
        <v>481</v>
      </c>
      <c r="B485" s="93" t="s">
        <v>6878</v>
      </c>
      <c r="C485" s="96" t="s">
        <v>7171</v>
      </c>
      <c r="D485" s="92" t="s">
        <v>7132</v>
      </c>
      <c r="E485" s="92" t="s">
        <v>117</v>
      </c>
      <c r="F485" s="92" t="s">
        <v>8083</v>
      </c>
      <c r="G485" s="92">
        <v>3</v>
      </c>
      <c r="H485" s="104">
        <v>8245</v>
      </c>
      <c r="I485" s="95">
        <v>0.1</v>
      </c>
      <c r="J485" s="110">
        <f t="shared" si="7"/>
        <v>7420.5</v>
      </c>
    </row>
    <row r="486" spans="1:10" ht="15.75" x14ac:dyDescent="0.25">
      <c r="A486" s="92">
        <v>482</v>
      </c>
      <c r="B486" s="93" t="s">
        <v>6878</v>
      </c>
      <c r="C486" s="96" t="s">
        <v>7172</v>
      </c>
      <c r="D486" s="92" t="s">
        <v>7134</v>
      </c>
      <c r="E486" s="92" t="s">
        <v>117</v>
      </c>
      <c r="F486" s="92" t="s">
        <v>8083</v>
      </c>
      <c r="G486" s="92">
        <v>1</v>
      </c>
      <c r="H486" s="104">
        <v>8845</v>
      </c>
      <c r="I486" s="95">
        <v>0.1</v>
      </c>
      <c r="J486" s="110">
        <f t="shared" si="7"/>
        <v>7960.5</v>
      </c>
    </row>
    <row r="487" spans="1:10" ht="31.5" x14ac:dyDescent="0.25">
      <c r="A487" s="92">
        <v>483</v>
      </c>
      <c r="B487" s="93" t="s">
        <v>6878</v>
      </c>
      <c r="C487" s="96" t="s">
        <v>7173</v>
      </c>
      <c r="D487" s="92" t="s">
        <v>7158</v>
      </c>
      <c r="E487" s="92" t="s">
        <v>117</v>
      </c>
      <c r="F487" s="92" t="s">
        <v>8083</v>
      </c>
      <c r="G487" s="92">
        <v>1</v>
      </c>
      <c r="H487" s="104">
        <v>9245</v>
      </c>
      <c r="I487" s="95">
        <v>0.1</v>
      </c>
      <c r="J487" s="110">
        <f t="shared" si="7"/>
        <v>8320.5</v>
      </c>
    </row>
    <row r="488" spans="1:10" ht="31.5" x14ac:dyDescent="0.25">
      <c r="A488" s="92">
        <v>484</v>
      </c>
      <c r="B488" s="93" t="s">
        <v>6878</v>
      </c>
      <c r="C488" s="96" t="s">
        <v>7174</v>
      </c>
      <c r="D488" s="92" t="s">
        <v>7160</v>
      </c>
      <c r="E488" s="92" t="s">
        <v>117</v>
      </c>
      <c r="F488" s="92" t="s">
        <v>8083</v>
      </c>
      <c r="G488" s="92">
        <v>1</v>
      </c>
      <c r="H488" s="104">
        <v>9245</v>
      </c>
      <c r="I488" s="95">
        <v>0.1</v>
      </c>
      <c r="J488" s="110">
        <f t="shared" si="7"/>
        <v>8320.5</v>
      </c>
    </row>
    <row r="489" spans="1:10" ht="31.5" x14ac:dyDescent="0.25">
      <c r="A489" s="92">
        <v>485</v>
      </c>
      <c r="B489" s="93" t="s">
        <v>6878</v>
      </c>
      <c r="C489" s="96" t="s">
        <v>7175</v>
      </c>
      <c r="D489" s="92" t="s">
        <v>7162</v>
      </c>
      <c r="E489" s="92" t="s">
        <v>117</v>
      </c>
      <c r="F489" s="92" t="s">
        <v>8083</v>
      </c>
      <c r="G489" s="92">
        <v>1</v>
      </c>
      <c r="H489" s="104">
        <v>9845</v>
      </c>
      <c r="I489" s="95">
        <v>0.1</v>
      </c>
      <c r="J489" s="110">
        <f t="shared" si="7"/>
        <v>8860.5</v>
      </c>
    </row>
    <row r="490" spans="1:10" ht="31.5" x14ac:dyDescent="0.25">
      <c r="A490" s="92">
        <v>486</v>
      </c>
      <c r="B490" s="93" t="s">
        <v>6878</v>
      </c>
      <c r="C490" s="96" t="s">
        <v>7176</v>
      </c>
      <c r="D490" s="92" t="s">
        <v>7164</v>
      </c>
      <c r="E490" s="92" t="s">
        <v>117</v>
      </c>
      <c r="F490" s="92" t="s">
        <v>8083</v>
      </c>
      <c r="G490" s="92">
        <v>1</v>
      </c>
      <c r="H490" s="104">
        <v>9845</v>
      </c>
      <c r="I490" s="95">
        <v>0.1</v>
      </c>
      <c r="J490" s="110">
        <f t="shared" si="7"/>
        <v>8860.5</v>
      </c>
    </row>
    <row r="491" spans="1:10" ht="31.5" x14ac:dyDescent="0.25">
      <c r="A491" s="92">
        <v>487</v>
      </c>
      <c r="B491" s="93" t="s">
        <v>6878</v>
      </c>
      <c r="C491" s="96" t="s">
        <v>7177</v>
      </c>
      <c r="D491" s="92" t="s">
        <v>7166</v>
      </c>
      <c r="E491" s="92" t="s">
        <v>117</v>
      </c>
      <c r="F491" s="92" t="s">
        <v>8083</v>
      </c>
      <c r="G491" s="92">
        <v>1</v>
      </c>
      <c r="H491" s="104">
        <v>10245</v>
      </c>
      <c r="I491" s="95">
        <v>0.1</v>
      </c>
      <c r="J491" s="110">
        <f t="shared" si="7"/>
        <v>9220.5</v>
      </c>
    </row>
    <row r="492" spans="1:10" ht="47.25" x14ac:dyDescent="0.25">
      <c r="A492" s="92">
        <v>488</v>
      </c>
      <c r="B492" s="93" t="s">
        <v>6878</v>
      </c>
      <c r="C492" s="96" t="s">
        <v>7178</v>
      </c>
      <c r="D492" s="92" t="s">
        <v>7168</v>
      </c>
      <c r="E492" s="92" t="s">
        <v>117</v>
      </c>
      <c r="F492" s="92" t="s">
        <v>8083</v>
      </c>
      <c r="G492" s="92">
        <v>1</v>
      </c>
      <c r="H492" s="104">
        <v>10845</v>
      </c>
      <c r="I492" s="95">
        <v>0.1</v>
      </c>
      <c r="J492" s="110">
        <f t="shared" si="7"/>
        <v>9760.5</v>
      </c>
    </row>
    <row r="493" spans="1:10" ht="63" x14ac:dyDescent="0.25">
      <c r="A493" s="92">
        <v>489</v>
      </c>
      <c r="B493" s="93" t="s">
        <v>6878</v>
      </c>
      <c r="C493" s="96" t="s">
        <v>7179</v>
      </c>
      <c r="D493" s="92" t="s">
        <v>7144</v>
      </c>
      <c r="E493" s="92" t="s">
        <v>117</v>
      </c>
      <c r="F493" s="92" t="s">
        <v>8083</v>
      </c>
      <c r="G493" s="92">
        <v>1</v>
      </c>
      <c r="H493" s="104">
        <v>9245</v>
      </c>
      <c r="I493" s="95">
        <v>0.1</v>
      </c>
      <c r="J493" s="110">
        <f t="shared" si="7"/>
        <v>8320.5</v>
      </c>
    </row>
    <row r="494" spans="1:10" ht="78.75" x14ac:dyDescent="0.25">
      <c r="A494" s="92">
        <v>490</v>
      </c>
      <c r="B494" s="93" t="s">
        <v>6878</v>
      </c>
      <c r="C494" s="96" t="s">
        <v>7180</v>
      </c>
      <c r="D494" s="92" t="s">
        <v>7146</v>
      </c>
      <c r="E494" s="92" t="s">
        <v>117</v>
      </c>
      <c r="F494" s="92" t="s">
        <v>8083</v>
      </c>
      <c r="G494" s="92">
        <v>1</v>
      </c>
      <c r="H494" s="104">
        <v>9845</v>
      </c>
      <c r="I494" s="95">
        <v>0.1</v>
      </c>
      <c r="J494" s="110">
        <f t="shared" ref="J494:J557" si="8">H494*(1-I494)</f>
        <v>8860.5</v>
      </c>
    </row>
    <row r="495" spans="1:10" ht="31.5" x14ac:dyDescent="0.25">
      <c r="A495" s="92">
        <v>491</v>
      </c>
      <c r="B495" s="93" t="s">
        <v>6878</v>
      </c>
      <c r="C495" s="96" t="s">
        <v>7181</v>
      </c>
      <c r="D495" s="92" t="s">
        <v>7132</v>
      </c>
      <c r="E495" s="92" t="s">
        <v>117</v>
      </c>
      <c r="F495" s="92" t="s">
        <v>8083</v>
      </c>
      <c r="G495" s="92">
        <v>3</v>
      </c>
      <c r="H495" s="104">
        <v>9245</v>
      </c>
      <c r="I495" s="95">
        <v>0.1</v>
      </c>
      <c r="J495" s="110">
        <f t="shared" si="8"/>
        <v>8320.5</v>
      </c>
    </row>
    <row r="496" spans="1:10" ht="15.75" x14ac:dyDescent="0.25">
      <c r="A496" s="92">
        <v>492</v>
      </c>
      <c r="B496" s="93" t="s">
        <v>6878</v>
      </c>
      <c r="C496" s="96" t="s">
        <v>7182</v>
      </c>
      <c r="D496" s="92" t="s">
        <v>7134</v>
      </c>
      <c r="E496" s="92" t="s">
        <v>117</v>
      </c>
      <c r="F496" s="92" t="s">
        <v>8083</v>
      </c>
      <c r="G496" s="92">
        <v>1</v>
      </c>
      <c r="H496" s="104">
        <v>9845</v>
      </c>
      <c r="I496" s="95">
        <v>0.1</v>
      </c>
      <c r="J496" s="110">
        <f t="shared" si="8"/>
        <v>8860.5</v>
      </c>
    </row>
    <row r="497" spans="1:10" ht="31.5" x14ac:dyDescent="0.25">
      <c r="A497" s="92">
        <v>493</v>
      </c>
      <c r="B497" s="93" t="s">
        <v>6878</v>
      </c>
      <c r="C497" s="96" t="s">
        <v>7183</v>
      </c>
      <c r="D497" s="92" t="s">
        <v>7158</v>
      </c>
      <c r="E497" s="92" t="s">
        <v>117</v>
      </c>
      <c r="F497" s="92" t="s">
        <v>8083</v>
      </c>
      <c r="G497" s="92">
        <v>1</v>
      </c>
      <c r="H497" s="104">
        <v>10245</v>
      </c>
      <c r="I497" s="95">
        <v>0.1</v>
      </c>
      <c r="J497" s="110">
        <f t="shared" si="8"/>
        <v>9220.5</v>
      </c>
    </row>
    <row r="498" spans="1:10" ht="31.5" x14ac:dyDescent="0.25">
      <c r="A498" s="92">
        <v>494</v>
      </c>
      <c r="B498" s="93" t="s">
        <v>6878</v>
      </c>
      <c r="C498" s="96" t="s">
        <v>7184</v>
      </c>
      <c r="D498" s="92" t="s">
        <v>7160</v>
      </c>
      <c r="E498" s="92" t="s">
        <v>117</v>
      </c>
      <c r="F498" s="92" t="s">
        <v>8083</v>
      </c>
      <c r="G498" s="92">
        <v>1</v>
      </c>
      <c r="H498" s="104">
        <v>10245</v>
      </c>
      <c r="I498" s="95">
        <v>0.1</v>
      </c>
      <c r="J498" s="110">
        <f t="shared" si="8"/>
        <v>9220.5</v>
      </c>
    </row>
    <row r="499" spans="1:10" ht="31.5" x14ac:dyDescent="0.25">
      <c r="A499" s="92">
        <v>495</v>
      </c>
      <c r="B499" s="93" t="s">
        <v>6878</v>
      </c>
      <c r="C499" s="96" t="s">
        <v>7185</v>
      </c>
      <c r="D499" s="92" t="s">
        <v>7162</v>
      </c>
      <c r="E499" s="92" t="s">
        <v>117</v>
      </c>
      <c r="F499" s="92" t="s">
        <v>8083</v>
      </c>
      <c r="G499" s="92">
        <v>1</v>
      </c>
      <c r="H499" s="104">
        <v>10845</v>
      </c>
      <c r="I499" s="95">
        <v>0.1</v>
      </c>
      <c r="J499" s="110">
        <f t="shared" si="8"/>
        <v>9760.5</v>
      </c>
    </row>
    <row r="500" spans="1:10" ht="31.5" x14ac:dyDescent="0.25">
      <c r="A500" s="92">
        <v>496</v>
      </c>
      <c r="B500" s="93" t="s">
        <v>6878</v>
      </c>
      <c r="C500" s="96" t="s">
        <v>7186</v>
      </c>
      <c r="D500" s="92" t="s">
        <v>7164</v>
      </c>
      <c r="E500" s="92" t="s">
        <v>117</v>
      </c>
      <c r="F500" s="92" t="s">
        <v>8083</v>
      </c>
      <c r="G500" s="92">
        <v>1</v>
      </c>
      <c r="H500" s="104">
        <v>10845</v>
      </c>
      <c r="I500" s="95">
        <v>0.1</v>
      </c>
      <c r="J500" s="110">
        <f t="shared" si="8"/>
        <v>9760.5</v>
      </c>
    </row>
    <row r="501" spans="1:10" ht="31.5" x14ac:dyDescent="0.25">
      <c r="A501" s="92">
        <v>497</v>
      </c>
      <c r="B501" s="93" t="s">
        <v>6878</v>
      </c>
      <c r="C501" s="96" t="s">
        <v>7187</v>
      </c>
      <c r="D501" s="92" t="s">
        <v>7166</v>
      </c>
      <c r="E501" s="92" t="s">
        <v>117</v>
      </c>
      <c r="F501" s="92" t="s">
        <v>8083</v>
      </c>
      <c r="G501" s="92">
        <v>1</v>
      </c>
      <c r="H501" s="104">
        <v>11245</v>
      </c>
      <c r="I501" s="95">
        <v>0.1</v>
      </c>
      <c r="J501" s="110">
        <f t="shared" si="8"/>
        <v>10120.5</v>
      </c>
    </row>
    <row r="502" spans="1:10" ht="47.25" x14ac:dyDescent="0.25">
      <c r="A502" s="92">
        <v>498</v>
      </c>
      <c r="B502" s="93" t="s">
        <v>6878</v>
      </c>
      <c r="C502" s="96" t="s">
        <v>7188</v>
      </c>
      <c r="D502" s="92" t="s">
        <v>7168</v>
      </c>
      <c r="E502" s="92" t="s">
        <v>117</v>
      </c>
      <c r="F502" s="92" t="s">
        <v>8083</v>
      </c>
      <c r="G502" s="92">
        <v>1</v>
      </c>
      <c r="H502" s="104">
        <v>11845</v>
      </c>
      <c r="I502" s="95">
        <v>0.1</v>
      </c>
      <c r="J502" s="110">
        <f t="shared" si="8"/>
        <v>10660.5</v>
      </c>
    </row>
    <row r="503" spans="1:10" ht="63" x14ac:dyDescent="0.25">
      <c r="A503" s="92">
        <v>499</v>
      </c>
      <c r="B503" s="93" t="s">
        <v>6878</v>
      </c>
      <c r="C503" s="96" t="s">
        <v>7189</v>
      </c>
      <c r="D503" s="92" t="s">
        <v>7144</v>
      </c>
      <c r="E503" s="92" t="s">
        <v>117</v>
      </c>
      <c r="F503" s="92" t="s">
        <v>8083</v>
      </c>
      <c r="G503" s="92">
        <v>1</v>
      </c>
      <c r="H503" s="104">
        <v>10245</v>
      </c>
      <c r="I503" s="95">
        <v>0.1</v>
      </c>
      <c r="J503" s="110">
        <f t="shared" si="8"/>
        <v>9220.5</v>
      </c>
    </row>
    <row r="504" spans="1:10" ht="78.75" x14ac:dyDescent="0.25">
      <c r="A504" s="92">
        <v>500</v>
      </c>
      <c r="B504" s="93" t="s">
        <v>6878</v>
      </c>
      <c r="C504" s="96" t="s">
        <v>7190</v>
      </c>
      <c r="D504" s="92" t="s">
        <v>7146</v>
      </c>
      <c r="E504" s="92" t="s">
        <v>117</v>
      </c>
      <c r="F504" s="92" t="s">
        <v>8083</v>
      </c>
      <c r="G504" s="92">
        <v>1</v>
      </c>
      <c r="H504" s="104">
        <v>10845</v>
      </c>
      <c r="I504" s="95">
        <v>0.1</v>
      </c>
      <c r="J504" s="110">
        <f t="shared" si="8"/>
        <v>9760.5</v>
      </c>
    </row>
    <row r="505" spans="1:10" ht="63" x14ac:dyDescent="0.25">
      <c r="A505" s="92">
        <v>501</v>
      </c>
      <c r="B505" s="93" t="s">
        <v>6878</v>
      </c>
      <c r="C505" s="96" t="s">
        <v>7191</v>
      </c>
      <c r="D505" s="92" t="s">
        <v>7192</v>
      </c>
      <c r="E505" s="92" t="s">
        <v>117</v>
      </c>
      <c r="F505" s="92" t="s">
        <v>8083</v>
      </c>
      <c r="G505" s="92">
        <v>1</v>
      </c>
      <c r="H505" s="104">
        <v>4995</v>
      </c>
      <c r="I505" s="95">
        <v>0.1</v>
      </c>
      <c r="J505" s="110">
        <f t="shared" si="8"/>
        <v>4495.5</v>
      </c>
    </row>
    <row r="506" spans="1:10" ht="31.5" x14ac:dyDescent="0.25">
      <c r="A506" s="92">
        <v>502</v>
      </c>
      <c r="B506" s="93" t="s">
        <v>6878</v>
      </c>
      <c r="C506" s="96" t="s">
        <v>7193</v>
      </c>
      <c r="D506" s="92" t="s">
        <v>7194</v>
      </c>
      <c r="E506" s="92" t="s">
        <v>117</v>
      </c>
      <c r="F506" s="92" t="s">
        <v>8083</v>
      </c>
      <c r="G506" s="92">
        <v>3</v>
      </c>
      <c r="H506" s="104">
        <v>3995</v>
      </c>
      <c r="I506" s="95">
        <v>0.1</v>
      </c>
      <c r="J506" s="110">
        <f t="shared" si="8"/>
        <v>3595.5</v>
      </c>
    </row>
    <row r="507" spans="1:10" ht="15.75" x14ac:dyDescent="0.25">
      <c r="A507" s="92">
        <v>503</v>
      </c>
      <c r="B507" s="93" t="s">
        <v>6878</v>
      </c>
      <c r="C507" s="96" t="s">
        <v>7195</v>
      </c>
      <c r="D507" s="92" t="s">
        <v>7196</v>
      </c>
      <c r="E507" s="92" t="s">
        <v>117</v>
      </c>
      <c r="F507" s="92" t="s">
        <v>8083</v>
      </c>
      <c r="G507" s="92">
        <v>1</v>
      </c>
      <c r="H507" s="104">
        <v>4795</v>
      </c>
      <c r="I507" s="95">
        <v>0.1</v>
      </c>
      <c r="J507" s="110">
        <f t="shared" si="8"/>
        <v>4315.5</v>
      </c>
    </row>
    <row r="508" spans="1:10" ht="31.5" x14ac:dyDescent="0.25">
      <c r="A508" s="92">
        <v>504</v>
      </c>
      <c r="B508" s="93" t="s">
        <v>6878</v>
      </c>
      <c r="C508" s="96" t="s">
        <v>7197</v>
      </c>
      <c r="D508" s="92" t="s">
        <v>7198</v>
      </c>
      <c r="E508" s="92" t="s">
        <v>117</v>
      </c>
      <c r="F508" s="92" t="s">
        <v>8083</v>
      </c>
      <c r="G508" s="92">
        <v>1</v>
      </c>
      <c r="H508" s="104">
        <v>5195</v>
      </c>
      <c r="I508" s="95">
        <v>0.1</v>
      </c>
      <c r="J508" s="110">
        <f t="shared" si="8"/>
        <v>4675.5</v>
      </c>
    </row>
    <row r="509" spans="1:10" ht="15.75" x14ac:dyDescent="0.25">
      <c r="A509" s="92">
        <v>505</v>
      </c>
      <c r="B509" s="93" t="s">
        <v>6878</v>
      </c>
      <c r="C509" s="96" t="s">
        <v>7199</v>
      </c>
      <c r="D509" s="92" t="s">
        <v>7200</v>
      </c>
      <c r="E509" s="92" t="s">
        <v>117</v>
      </c>
      <c r="F509" s="92" t="s">
        <v>8083</v>
      </c>
      <c r="G509" s="92">
        <v>1</v>
      </c>
      <c r="H509" s="104">
        <v>5195</v>
      </c>
      <c r="I509" s="95">
        <v>0.1</v>
      </c>
      <c r="J509" s="110">
        <f t="shared" si="8"/>
        <v>4675.5</v>
      </c>
    </row>
    <row r="510" spans="1:10" ht="31.5" x14ac:dyDescent="0.25">
      <c r="A510" s="92">
        <v>506</v>
      </c>
      <c r="B510" s="93" t="s">
        <v>6878</v>
      </c>
      <c r="C510" s="96" t="s">
        <v>7201</v>
      </c>
      <c r="D510" s="92" t="s">
        <v>7202</v>
      </c>
      <c r="E510" s="92" t="s">
        <v>117</v>
      </c>
      <c r="F510" s="92" t="s">
        <v>8083</v>
      </c>
      <c r="G510" s="92">
        <v>1</v>
      </c>
      <c r="H510" s="104">
        <v>5795</v>
      </c>
      <c r="I510" s="95">
        <v>0.1</v>
      </c>
      <c r="J510" s="110">
        <f t="shared" si="8"/>
        <v>5215.5</v>
      </c>
    </row>
    <row r="511" spans="1:10" ht="31.5" x14ac:dyDescent="0.25">
      <c r="A511" s="92">
        <v>507</v>
      </c>
      <c r="B511" s="93" t="s">
        <v>6878</v>
      </c>
      <c r="C511" s="96" t="s">
        <v>7203</v>
      </c>
      <c r="D511" s="92" t="s">
        <v>7204</v>
      </c>
      <c r="E511" s="92" t="s">
        <v>117</v>
      </c>
      <c r="F511" s="92" t="s">
        <v>8083</v>
      </c>
      <c r="G511" s="92">
        <v>1</v>
      </c>
      <c r="H511" s="104">
        <v>5795</v>
      </c>
      <c r="I511" s="95">
        <v>0.1</v>
      </c>
      <c r="J511" s="110">
        <f t="shared" si="8"/>
        <v>5215.5</v>
      </c>
    </row>
    <row r="512" spans="1:10" ht="63" x14ac:dyDescent="0.25">
      <c r="A512" s="92">
        <v>508</v>
      </c>
      <c r="B512" s="93" t="s">
        <v>6878</v>
      </c>
      <c r="C512" s="96" t="s">
        <v>7205</v>
      </c>
      <c r="D512" s="92" t="s">
        <v>7206</v>
      </c>
      <c r="E512" s="92" t="s">
        <v>117</v>
      </c>
      <c r="F512" s="92" t="s">
        <v>8083</v>
      </c>
      <c r="G512" s="92">
        <v>1</v>
      </c>
      <c r="H512" s="104">
        <v>5195</v>
      </c>
      <c r="I512" s="95">
        <v>0.1</v>
      </c>
      <c r="J512" s="110">
        <f t="shared" si="8"/>
        <v>4675.5</v>
      </c>
    </row>
    <row r="513" spans="1:10" ht="78.75" x14ac:dyDescent="0.25">
      <c r="A513" s="92">
        <v>509</v>
      </c>
      <c r="B513" s="93" t="s">
        <v>6878</v>
      </c>
      <c r="C513" s="96" t="s">
        <v>7207</v>
      </c>
      <c r="D513" s="92" t="s">
        <v>7208</v>
      </c>
      <c r="E513" s="92" t="s">
        <v>117</v>
      </c>
      <c r="F513" s="92" t="s">
        <v>8083</v>
      </c>
      <c r="G513" s="92">
        <v>1</v>
      </c>
      <c r="H513" s="104">
        <v>5795</v>
      </c>
      <c r="I513" s="95">
        <v>0.1</v>
      </c>
      <c r="J513" s="110">
        <f t="shared" si="8"/>
        <v>5215.5</v>
      </c>
    </row>
    <row r="514" spans="1:10" ht="31.5" x14ac:dyDescent="0.25">
      <c r="A514" s="92">
        <v>510</v>
      </c>
      <c r="B514" s="93" t="s">
        <v>6878</v>
      </c>
      <c r="C514" s="96" t="s">
        <v>7209</v>
      </c>
      <c r="D514" s="92" t="s">
        <v>7194</v>
      </c>
      <c r="E514" s="92" t="s">
        <v>117</v>
      </c>
      <c r="F514" s="92" t="s">
        <v>8083</v>
      </c>
      <c r="G514" s="92">
        <v>3</v>
      </c>
      <c r="H514" s="104">
        <v>6495</v>
      </c>
      <c r="I514" s="95">
        <v>0.1</v>
      </c>
      <c r="J514" s="110">
        <f t="shared" si="8"/>
        <v>5845.5</v>
      </c>
    </row>
    <row r="515" spans="1:10" ht="15.75" x14ac:dyDescent="0.25">
      <c r="A515" s="92">
        <v>511</v>
      </c>
      <c r="B515" s="93" t="s">
        <v>6878</v>
      </c>
      <c r="C515" s="96" t="s">
        <v>7210</v>
      </c>
      <c r="D515" s="92" t="s">
        <v>7196</v>
      </c>
      <c r="E515" s="92" t="s">
        <v>117</v>
      </c>
      <c r="F515" s="92" t="s">
        <v>8083</v>
      </c>
      <c r="G515" s="92">
        <v>1</v>
      </c>
      <c r="H515" s="104">
        <v>7295</v>
      </c>
      <c r="I515" s="95">
        <v>0.1</v>
      </c>
      <c r="J515" s="110">
        <f t="shared" si="8"/>
        <v>6565.5</v>
      </c>
    </row>
    <row r="516" spans="1:10" ht="31.5" x14ac:dyDescent="0.25">
      <c r="A516" s="92">
        <v>512</v>
      </c>
      <c r="B516" s="93" t="s">
        <v>6878</v>
      </c>
      <c r="C516" s="96" t="s">
        <v>7211</v>
      </c>
      <c r="D516" s="92" t="s">
        <v>7198</v>
      </c>
      <c r="E516" s="92" t="s">
        <v>117</v>
      </c>
      <c r="F516" s="92" t="s">
        <v>8083</v>
      </c>
      <c r="G516" s="92">
        <v>1</v>
      </c>
      <c r="H516" s="104">
        <v>7695</v>
      </c>
      <c r="I516" s="95">
        <v>0.1</v>
      </c>
      <c r="J516" s="110">
        <f t="shared" si="8"/>
        <v>6925.5</v>
      </c>
    </row>
    <row r="517" spans="1:10" ht="15.75" x14ac:dyDescent="0.25">
      <c r="A517" s="92">
        <v>513</v>
      </c>
      <c r="B517" s="93" t="s">
        <v>6878</v>
      </c>
      <c r="C517" s="96" t="s">
        <v>7212</v>
      </c>
      <c r="D517" s="92" t="s">
        <v>7200</v>
      </c>
      <c r="E517" s="92" t="s">
        <v>117</v>
      </c>
      <c r="F517" s="92" t="s">
        <v>8083</v>
      </c>
      <c r="G517" s="92">
        <v>1</v>
      </c>
      <c r="H517" s="104">
        <v>7695</v>
      </c>
      <c r="I517" s="95">
        <v>0.1</v>
      </c>
      <c r="J517" s="110">
        <f t="shared" si="8"/>
        <v>6925.5</v>
      </c>
    </row>
    <row r="518" spans="1:10" ht="31.5" x14ac:dyDescent="0.25">
      <c r="A518" s="92">
        <v>514</v>
      </c>
      <c r="B518" s="93" t="s">
        <v>6878</v>
      </c>
      <c r="C518" s="96" t="s">
        <v>7213</v>
      </c>
      <c r="D518" s="92" t="s">
        <v>7202</v>
      </c>
      <c r="E518" s="92" t="s">
        <v>117</v>
      </c>
      <c r="F518" s="92" t="s">
        <v>8083</v>
      </c>
      <c r="G518" s="92">
        <v>1</v>
      </c>
      <c r="H518" s="104">
        <v>8295</v>
      </c>
      <c r="I518" s="95">
        <v>0.1</v>
      </c>
      <c r="J518" s="110">
        <f t="shared" si="8"/>
        <v>7465.5</v>
      </c>
    </row>
    <row r="519" spans="1:10" ht="31.5" x14ac:dyDescent="0.25">
      <c r="A519" s="92">
        <v>515</v>
      </c>
      <c r="B519" s="93" t="s">
        <v>6878</v>
      </c>
      <c r="C519" s="96" t="s">
        <v>7214</v>
      </c>
      <c r="D519" s="92" t="s">
        <v>7204</v>
      </c>
      <c r="E519" s="92" t="s">
        <v>117</v>
      </c>
      <c r="F519" s="92" t="s">
        <v>8083</v>
      </c>
      <c r="G519" s="92">
        <v>1</v>
      </c>
      <c r="H519" s="104">
        <v>8295</v>
      </c>
      <c r="I519" s="95">
        <v>0.1</v>
      </c>
      <c r="J519" s="110">
        <f t="shared" si="8"/>
        <v>7465.5</v>
      </c>
    </row>
    <row r="520" spans="1:10" ht="63" x14ac:dyDescent="0.25">
      <c r="A520" s="92">
        <v>516</v>
      </c>
      <c r="B520" s="93" t="s">
        <v>6878</v>
      </c>
      <c r="C520" s="96" t="s">
        <v>7215</v>
      </c>
      <c r="D520" s="92" t="s">
        <v>7206</v>
      </c>
      <c r="E520" s="92" t="s">
        <v>117</v>
      </c>
      <c r="F520" s="92" t="s">
        <v>8083</v>
      </c>
      <c r="G520" s="92">
        <v>1</v>
      </c>
      <c r="H520" s="104">
        <v>7695</v>
      </c>
      <c r="I520" s="95">
        <v>0.1</v>
      </c>
      <c r="J520" s="110">
        <f t="shared" si="8"/>
        <v>6925.5</v>
      </c>
    </row>
    <row r="521" spans="1:10" ht="78.75" x14ac:dyDescent="0.25">
      <c r="A521" s="92">
        <v>517</v>
      </c>
      <c r="B521" s="93" t="s">
        <v>6878</v>
      </c>
      <c r="C521" s="96" t="s">
        <v>7216</v>
      </c>
      <c r="D521" s="92" t="s">
        <v>7208</v>
      </c>
      <c r="E521" s="92" t="s">
        <v>117</v>
      </c>
      <c r="F521" s="92" t="s">
        <v>8083</v>
      </c>
      <c r="G521" s="92">
        <v>1</v>
      </c>
      <c r="H521" s="104">
        <v>8295</v>
      </c>
      <c r="I521" s="95">
        <v>0.1</v>
      </c>
      <c r="J521" s="110">
        <f t="shared" si="8"/>
        <v>7465.5</v>
      </c>
    </row>
    <row r="522" spans="1:10" ht="31.5" x14ac:dyDescent="0.25">
      <c r="A522" s="92">
        <v>518</v>
      </c>
      <c r="B522" s="93" t="s">
        <v>6878</v>
      </c>
      <c r="C522" s="96" t="s">
        <v>7217</v>
      </c>
      <c r="D522" s="92" t="s">
        <v>7194</v>
      </c>
      <c r="E522" s="92" t="s">
        <v>117</v>
      </c>
      <c r="F522" s="92" t="s">
        <v>8083</v>
      </c>
      <c r="G522" s="92">
        <v>3</v>
      </c>
      <c r="H522" s="104">
        <v>5045</v>
      </c>
      <c r="I522" s="95">
        <v>0.1</v>
      </c>
      <c r="J522" s="110">
        <f t="shared" si="8"/>
        <v>4540.5</v>
      </c>
    </row>
    <row r="523" spans="1:10" ht="15.75" x14ac:dyDescent="0.25">
      <c r="A523" s="92">
        <v>519</v>
      </c>
      <c r="B523" s="93" t="s">
        <v>6878</v>
      </c>
      <c r="C523" s="96" t="s">
        <v>7218</v>
      </c>
      <c r="D523" s="92" t="s">
        <v>7196</v>
      </c>
      <c r="E523" s="92" t="s">
        <v>117</v>
      </c>
      <c r="F523" s="92" t="s">
        <v>8083</v>
      </c>
      <c r="G523" s="92">
        <v>1</v>
      </c>
      <c r="H523" s="104">
        <v>5845</v>
      </c>
      <c r="I523" s="95">
        <v>0.1</v>
      </c>
      <c r="J523" s="110">
        <f t="shared" si="8"/>
        <v>5260.5</v>
      </c>
    </row>
    <row r="524" spans="1:10" ht="31.5" x14ac:dyDescent="0.25">
      <c r="A524" s="92">
        <v>520</v>
      </c>
      <c r="B524" s="93" t="s">
        <v>6878</v>
      </c>
      <c r="C524" s="96" t="s">
        <v>7219</v>
      </c>
      <c r="D524" s="92" t="s">
        <v>7220</v>
      </c>
      <c r="E524" s="92" t="s">
        <v>117</v>
      </c>
      <c r="F524" s="92" t="s">
        <v>8083</v>
      </c>
      <c r="G524" s="92">
        <v>1</v>
      </c>
      <c r="H524" s="104">
        <v>6245</v>
      </c>
      <c r="I524" s="95">
        <v>0.1</v>
      </c>
      <c r="J524" s="110">
        <f t="shared" si="8"/>
        <v>5620.5</v>
      </c>
    </row>
    <row r="525" spans="1:10" ht="31.5" x14ac:dyDescent="0.25">
      <c r="A525" s="92">
        <v>521</v>
      </c>
      <c r="B525" s="93" t="s">
        <v>6878</v>
      </c>
      <c r="C525" s="96" t="s">
        <v>7221</v>
      </c>
      <c r="D525" s="92" t="s">
        <v>7222</v>
      </c>
      <c r="E525" s="92" t="s">
        <v>117</v>
      </c>
      <c r="F525" s="92" t="s">
        <v>8083</v>
      </c>
      <c r="G525" s="92">
        <v>1</v>
      </c>
      <c r="H525" s="104">
        <v>6245</v>
      </c>
      <c r="I525" s="95">
        <v>0.1</v>
      </c>
      <c r="J525" s="110">
        <f t="shared" si="8"/>
        <v>5620.5</v>
      </c>
    </row>
    <row r="526" spans="1:10" ht="31.5" x14ac:dyDescent="0.25">
      <c r="A526" s="92">
        <v>522</v>
      </c>
      <c r="B526" s="93" t="s">
        <v>6878</v>
      </c>
      <c r="C526" s="96" t="s">
        <v>7223</v>
      </c>
      <c r="D526" s="92" t="s">
        <v>7224</v>
      </c>
      <c r="E526" s="92" t="s">
        <v>117</v>
      </c>
      <c r="F526" s="92" t="s">
        <v>8083</v>
      </c>
      <c r="G526" s="92">
        <v>1</v>
      </c>
      <c r="H526" s="104">
        <v>6845</v>
      </c>
      <c r="I526" s="95">
        <v>0.1</v>
      </c>
      <c r="J526" s="110">
        <f t="shared" si="8"/>
        <v>6160.5</v>
      </c>
    </row>
    <row r="527" spans="1:10" ht="31.5" x14ac:dyDescent="0.25">
      <c r="A527" s="92">
        <v>523</v>
      </c>
      <c r="B527" s="93" t="s">
        <v>6878</v>
      </c>
      <c r="C527" s="96" t="s">
        <v>7225</v>
      </c>
      <c r="D527" s="92" t="s">
        <v>7226</v>
      </c>
      <c r="E527" s="92" t="s">
        <v>117</v>
      </c>
      <c r="F527" s="92" t="s">
        <v>8083</v>
      </c>
      <c r="G527" s="92">
        <v>1</v>
      </c>
      <c r="H527" s="104">
        <v>6845</v>
      </c>
      <c r="I527" s="95">
        <v>0.1</v>
      </c>
      <c r="J527" s="110">
        <f t="shared" si="8"/>
        <v>6160.5</v>
      </c>
    </row>
    <row r="528" spans="1:10" ht="31.5" x14ac:dyDescent="0.25">
      <c r="A528" s="92">
        <v>524</v>
      </c>
      <c r="B528" s="93" t="s">
        <v>6878</v>
      </c>
      <c r="C528" s="96" t="s">
        <v>7227</v>
      </c>
      <c r="D528" s="92" t="s">
        <v>7228</v>
      </c>
      <c r="E528" s="92" t="s">
        <v>117</v>
      </c>
      <c r="F528" s="92" t="s">
        <v>8083</v>
      </c>
      <c r="G528" s="92">
        <v>1</v>
      </c>
      <c r="H528" s="104">
        <v>7245</v>
      </c>
      <c r="I528" s="95">
        <v>0.1</v>
      </c>
      <c r="J528" s="110">
        <f t="shared" si="8"/>
        <v>6520.5</v>
      </c>
    </row>
    <row r="529" spans="1:10" ht="47.25" x14ac:dyDescent="0.25">
      <c r="A529" s="92">
        <v>525</v>
      </c>
      <c r="B529" s="93" t="s">
        <v>6878</v>
      </c>
      <c r="C529" s="96" t="s">
        <v>7229</v>
      </c>
      <c r="D529" s="92" t="s">
        <v>7230</v>
      </c>
      <c r="E529" s="92" t="s">
        <v>117</v>
      </c>
      <c r="F529" s="92" t="s">
        <v>8083</v>
      </c>
      <c r="G529" s="92">
        <v>1</v>
      </c>
      <c r="H529" s="104">
        <v>7845</v>
      </c>
      <c r="I529" s="95">
        <v>0.1</v>
      </c>
      <c r="J529" s="110">
        <f t="shared" si="8"/>
        <v>7060.5</v>
      </c>
    </row>
    <row r="530" spans="1:10" ht="63" x14ac:dyDescent="0.25">
      <c r="A530" s="92">
        <v>526</v>
      </c>
      <c r="B530" s="93" t="s">
        <v>6878</v>
      </c>
      <c r="C530" s="96" t="s">
        <v>7231</v>
      </c>
      <c r="D530" s="92" t="s">
        <v>7206</v>
      </c>
      <c r="E530" s="92" t="s">
        <v>117</v>
      </c>
      <c r="F530" s="92" t="s">
        <v>8083</v>
      </c>
      <c r="G530" s="92">
        <v>1</v>
      </c>
      <c r="H530" s="104">
        <v>6245</v>
      </c>
      <c r="I530" s="95">
        <v>0.1</v>
      </c>
      <c r="J530" s="110">
        <f t="shared" si="8"/>
        <v>5620.5</v>
      </c>
    </row>
    <row r="531" spans="1:10" ht="78.75" x14ac:dyDescent="0.25">
      <c r="A531" s="92">
        <v>527</v>
      </c>
      <c r="B531" s="93" t="s">
        <v>6878</v>
      </c>
      <c r="C531" s="96" t="s">
        <v>7232</v>
      </c>
      <c r="D531" s="92" t="s">
        <v>7208</v>
      </c>
      <c r="E531" s="92" t="s">
        <v>117</v>
      </c>
      <c r="F531" s="92" t="s">
        <v>8083</v>
      </c>
      <c r="G531" s="92">
        <v>1</v>
      </c>
      <c r="H531" s="104">
        <v>6845</v>
      </c>
      <c r="I531" s="95">
        <v>0.1</v>
      </c>
      <c r="J531" s="110">
        <f t="shared" si="8"/>
        <v>6160.5</v>
      </c>
    </row>
    <row r="532" spans="1:10" ht="31.5" x14ac:dyDescent="0.25">
      <c r="A532" s="92">
        <v>528</v>
      </c>
      <c r="B532" s="93" t="s">
        <v>6878</v>
      </c>
      <c r="C532" s="96" t="s">
        <v>7233</v>
      </c>
      <c r="D532" s="92" t="s">
        <v>7194</v>
      </c>
      <c r="E532" s="92" t="s">
        <v>117</v>
      </c>
      <c r="F532" s="92" t="s">
        <v>8083</v>
      </c>
      <c r="G532" s="92">
        <v>3</v>
      </c>
      <c r="H532" s="104">
        <v>7545</v>
      </c>
      <c r="I532" s="95">
        <v>0.1</v>
      </c>
      <c r="J532" s="110">
        <f t="shared" si="8"/>
        <v>6790.5</v>
      </c>
    </row>
    <row r="533" spans="1:10" ht="15.75" x14ac:dyDescent="0.25">
      <c r="A533" s="92">
        <v>529</v>
      </c>
      <c r="B533" s="93" t="s">
        <v>6878</v>
      </c>
      <c r="C533" s="96" t="s">
        <v>7234</v>
      </c>
      <c r="D533" s="92" t="s">
        <v>7196</v>
      </c>
      <c r="E533" s="92" t="s">
        <v>117</v>
      </c>
      <c r="F533" s="92" t="s">
        <v>8083</v>
      </c>
      <c r="G533" s="92">
        <v>1</v>
      </c>
      <c r="H533" s="104">
        <v>8345</v>
      </c>
      <c r="I533" s="95">
        <v>0.1</v>
      </c>
      <c r="J533" s="110">
        <f t="shared" si="8"/>
        <v>7510.5</v>
      </c>
    </row>
    <row r="534" spans="1:10" ht="31.5" x14ac:dyDescent="0.25">
      <c r="A534" s="92">
        <v>530</v>
      </c>
      <c r="B534" s="93" t="s">
        <v>6878</v>
      </c>
      <c r="C534" s="96" t="s">
        <v>7235</v>
      </c>
      <c r="D534" s="92" t="s">
        <v>7220</v>
      </c>
      <c r="E534" s="92" t="s">
        <v>117</v>
      </c>
      <c r="F534" s="92" t="s">
        <v>8083</v>
      </c>
      <c r="G534" s="92">
        <v>1</v>
      </c>
      <c r="H534" s="104">
        <v>8745</v>
      </c>
      <c r="I534" s="95">
        <v>0.1</v>
      </c>
      <c r="J534" s="110">
        <f t="shared" si="8"/>
        <v>7870.5</v>
      </c>
    </row>
    <row r="535" spans="1:10" ht="31.5" x14ac:dyDescent="0.25">
      <c r="A535" s="92">
        <v>531</v>
      </c>
      <c r="B535" s="93" t="s">
        <v>6878</v>
      </c>
      <c r="C535" s="96" t="s">
        <v>7236</v>
      </c>
      <c r="D535" s="92" t="s">
        <v>7222</v>
      </c>
      <c r="E535" s="92" t="s">
        <v>117</v>
      </c>
      <c r="F535" s="92" t="s">
        <v>8083</v>
      </c>
      <c r="G535" s="92">
        <v>1</v>
      </c>
      <c r="H535" s="104">
        <v>8745</v>
      </c>
      <c r="I535" s="95">
        <v>0.1</v>
      </c>
      <c r="J535" s="110">
        <f t="shared" si="8"/>
        <v>7870.5</v>
      </c>
    </row>
    <row r="536" spans="1:10" ht="31.5" x14ac:dyDescent="0.25">
      <c r="A536" s="92">
        <v>532</v>
      </c>
      <c r="B536" s="93" t="s">
        <v>6878</v>
      </c>
      <c r="C536" s="96" t="s">
        <v>7237</v>
      </c>
      <c r="D536" s="92" t="s">
        <v>7224</v>
      </c>
      <c r="E536" s="92" t="s">
        <v>117</v>
      </c>
      <c r="F536" s="92" t="s">
        <v>8083</v>
      </c>
      <c r="G536" s="92">
        <v>1</v>
      </c>
      <c r="H536" s="104">
        <v>9345</v>
      </c>
      <c r="I536" s="95">
        <v>0.1</v>
      </c>
      <c r="J536" s="110">
        <f t="shared" si="8"/>
        <v>8410.5</v>
      </c>
    </row>
    <row r="537" spans="1:10" ht="31.5" x14ac:dyDescent="0.25">
      <c r="A537" s="92">
        <v>533</v>
      </c>
      <c r="B537" s="93" t="s">
        <v>6878</v>
      </c>
      <c r="C537" s="96" t="s">
        <v>7238</v>
      </c>
      <c r="D537" s="92" t="s">
        <v>7226</v>
      </c>
      <c r="E537" s="92" t="s">
        <v>117</v>
      </c>
      <c r="F537" s="92" t="s">
        <v>8083</v>
      </c>
      <c r="G537" s="92">
        <v>1</v>
      </c>
      <c r="H537" s="104">
        <v>9345</v>
      </c>
      <c r="I537" s="95">
        <v>0.1</v>
      </c>
      <c r="J537" s="110">
        <f t="shared" si="8"/>
        <v>8410.5</v>
      </c>
    </row>
    <row r="538" spans="1:10" ht="31.5" x14ac:dyDescent="0.25">
      <c r="A538" s="92">
        <v>534</v>
      </c>
      <c r="B538" s="93" t="s">
        <v>6878</v>
      </c>
      <c r="C538" s="96" t="s">
        <v>7239</v>
      </c>
      <c r="D538" s="92" t="s">
        <v>7228</v>
      </c>
      <c r="E538" s="92" t="s">
        <v>117</v>
      </c>
      <c r="F538" s="92" t="s">
        <v>8083</v>
      </c>
      <c r="G538" s="92">
        <v>1</v>
      </c>
      <c r="H538" s="104">
        <v>9745</v>
      </c>
      <c r="I538" s="95">
        <v>0.1</v>
      </c>
      <c r="J538" s="110">
        <f t="shared" si="8"/>
        <v>8770.5</v>
      </c>
    </row>
    <row r="539" spans="1:10" ht="47.25" x14ac:dyDescent="0.25">
      <c r="A539" s="92">
        <v>535</v>
      </c>
      <c r="B539" s="93" t="s">
        <v>6878</v>
      </c>
      <c r="C539" s="96" t="s">
        <v>7240</v>
      </c>
      <c r="D539" s="92" t="s">
        <v>7230</v>
      </c>
      <c r="E539" s="92" t="s">
        <v>117</v>
      </c>
      <c r="F539" s="92" t="s">
        <v>8083</v>
      </c>
      <c r="G539" s="92">
        <v>1</v>
      </c>
      <c r="H539" s="104">
        <v>10345</v>
      </c>
      <c r="I539" s="95">
        <v>0.1</v>
      </c>
      <c r="J539" s="110">
        <f t="shared" si="8"/>
        <v>9310.5</v>
      </c>
    </row>
    <row r="540" spans="1:10" ht="63" x14ac:dyDescent="0.25">
      <c r="A540" s="92">
        <v>536</v>
      </c>
      <c r="B540" s="93" t="s">
        <v>6878</v>
      </c>
      <c r="C540" s="96" t="s">
        <v>7241</v>
      </c>
      <c r="D540" s="92" t="s">
        <v>7206</v>
      </c>
      <c r="E540" s="92" t="s">
        <v>117</v>
      </c>
      <c r="F540" s="92" t="s">
        <v>8083</v>
      </c>
      <c r="G540" s="92">
        <v>1</v>
      </c>
      <c r="H540" s="104">
        <v>8745</v>
      </c>
      <c r="I540" s="95">
        <v>0.1</v>
      </c>
      <c r="J540" s="110">
        <f t="shared" si="8"/>
        <v>7870.5</v>
      </c>
    </row>
    <row r="541" spans="1:10" ht="78.75" x14ac:dyDescent="0.25">
      <c r="A541" s="92">
        <v>537</v>
      </c>
      <c r="B541" s="93" t="s">
        <v>6878</v>
      </c>
      <c r="C541" s="96" t="s">
        <v>7242</v>
      </c>
      <c r="D541" s="92" t="s">
        <v>7208</v>
      </c>
      <c r="E541" s="92" t="s">
        <v>117</v>
      </c>
      <c r="F541" s="92" t="s">
        <v>8083</v>
      </c>
      <c r="G541" s="92">
        <v>1</v>
      </c>
      <c r="H541" s="104">
        <v>9345</v>
      </c>
      <c r="I541" s="95">
        <v>0.1</v>
      </c>
      <c r="J541" s="110">
        <f t="shared" si="8"/>
        <v>8410.5</v>
      </c>
    </row>
    <row r="542" spans="1:10" ht="31.5" x14ac:dyDescent="0.25">
      <c r="A542" s="92">
        <v>538</v>
      </c>
      <c r="B542" s="93" t="s">
        <v>6878</v>
      </c>
      <c r="C542" s="96" t="s">
        <v>7243</v>
      </c>
      <c r="D542" s="92" t="s">
        <v>7194</v>
      </c>
      <c r="E542" s="92" t="s">
        <v>117</v>
      </c>
      <c r="F542" s="92" t="s">
        <v>8083</v>
      </c>
      <c r="G542" s="92">
        <v>3</v>
      </c>
      <c r="H542" s="104">
        <v>8545</v>
      </c>
      <c r="I542" s="95">
        <v>0.1</v>
      </c>
      <c r="J542" s="110">
        <f t="shared" si="8"/>
        <v>7690.5</v>
      </c>
    </row>
    <row r="543" spans="1:10" ht="15.75" x14ac:dyDescent="0.25">
      <c r="A543" s="92">
        <v>539</v>
      </c>
      <c r="B543" s="93" t="s">
        <v>6878</v>
      </c>
      <c r="C543" s="96" t="s">
        <v>7244</v>
      </c>
      <c r="D543" s="92" t="s">
        <v>7196</v>
      </c>
      <c r="E543" s="92" t="s">
        <v>117</v>
      </c>
      <c r="F543" s="92" t="s">
        <v>8083</v>
      </c>
      <c r="G543" s="92">
        <v>1</v>
      </c>
      <c r="H543" s="104">
        <v>9345</v>
      </c>
      <c r="I543" s="95">
        <v>0.1</v>
      </c>
      <c r="J543" s="110">
        <f t="shared" si="8"/>
        <v>8410.5</v>
      </c>
    </row>
    <row r="544" spans="1:10" ht="31.5" x14ac:dyDescent="0.25">
      <c r="A544" s="92">
        <v>540</v>
      </c>
      <c r="B544" s="93" t="s">
        <v>6878</v>
      </c>
      <c r="C544" s="96" t="s">
        <v>7245</v>
      </c>
      <c r="D544" s="92" t="s">
        <v>7220</v>
      </c>
      <c r="E544" s="92" t="s">
        <v>117</v>
      </c>
      <c r="F544" s="92" t="s">
        <v>8083</v>
      </c>
      <c r="G544" s="92">
        <v>1</v>
      </c>
      <c r="H544" s="104">
        <v>9745</v>
      </c>
      <c r="I544" s="95">
        <v>0.1</v>
      </c>
      <c r="J544" s="110">
        <f t="shared" si="8"/>
        <v>8770.5</v>
      </c>
    </row>
    <row r="545" spans="1:10" ht="31.5" x14ac:dyDescent="0.25">
      <c r="A545" s="92">
        <v>541</v>
      </c>
      <c r="B545" s="93" t="s">
        <v>6878</v>
      </c>
      <c r="C545" s="96" t="s">
        <v>7246</v>
      </c>
      <c r="D545" s="92" t="s">
        <v>7222</v>
      </c>
      <c r="E545" s="92" t="s">
        <v>117</v>
      </c>
      <c r="F545" s="92" t="s">
        <v>8083</v>
      </c>
      <c r="G545" s="92">
        <v>1</v>
      </c>
      <c r="H545" s="104">
        <v>9745</v>
      </c>
      <c r="I545" s="95">
        <v>0.1</v>
      </c>
      <c r="J545" s="110">
        <f t="shared" si="8"/>
        <v>8770.5</v>
      </c>
    </row>
    <row r="546" spans="1:10" ht="31.5" x14ac:dyDescent="0.25">
      <c r="A546" s="92">
        <v>542</v>
      </c>
      <c r="B546" s="93" t="s">
        <v>6878</v>
      </c>
      <c r="C546" s="96" t="s">
        <v>7247</v>
      </c>
      <c r="D546" s="92" t="s">
        <v>7224</v>
      </c>
      <c r="E546" s="92" t="s">
        <v>117</v>
      </c>
      <c r="F546" s="92" t="s">
        <v>8083</v>
      </c>
      <c r="G546" s="92">
        <v>1</v>
      </c>
      <c r="H546" s="104">
        <v>10345</v>
      </c>
      <c r="I546" s="95">
        <v>0.1</v>
      </c>
      <c r="J546" s="110">
        <f t="shared" si="8"/>
        <v>9310.5</v>
      </c>
    </row>
    <row r="547" spans="1:10" ht="31.5" x14ac:dyDescent="0.25">
      <c r="A547" s="92">
        <v>543</v>
      </c>
      <c r="B547" s="93" t="s">
        <v>6878</v>
      </c>
      <c r="C547" s="96" t="s">
        <v>7248</v>
      </c>
      <c r="D547" s="92" t="s">
        <v>7226</v>
      </c>
      <c r="E547" s="92" t="s">
        <v>117</v>
      </c>
      <c r="F547" s="92" t="s">
        <v>8083</v>
      </c>
      <c r="G547" s="92">
        <v>1</v>
      </c>
      <c r="H547" s="104">
        <v>10345</v>
      </c>
      <c r="I547" s="95">
        <v>0.1</v>
      </c>
      <c r="J547" s="110">
        <f t="shared" si="8"/>
        <v>9310.5</v>
      </c>
    </row>
    <row r="548" spans="1:10" ht="31.5" x14ac:dyDescent="0.25">
      <c r="A548" s="92">
        <v>544</v>
      </c>
      <c r="B548" s="93" t="s">
        <v>6878</v>
      </c>
      <c r="C548" s="96" t="s">
        <v>7249</v>
      </c>
      <c r="D548" s="92" t="s">
        <v>7228</v>
      </c>
      <c r="E548" s="92" t="s">
        <v>117</v>
      </c>
      <c r="F548" s="92" t="s">
        <v>8083</v>
      </c>
      <c r="G548" s="92">
        <v>1</v>
      </c>
      <c r="H548" s="104">
        <v>10745</v>
      </c>
      <c r="I548" s="95">
        <v>0.1</v>
      </c>
      <c r="J548" s="110">
        <f t="shared" si="8"/>
        <v>9670.5</v>
      </c>
    </row>
    <row r="549" spans="1:10" ht="47.25" x14ac:dyDescent="0.25">
      <c r="A549" s="92">
        <v>545</v>
      </c>
      <c r="B549" s="93" t="s">
        <v>6878</v>
      </c>
      <c r="C549" s="96" t="s">
        <v>7250</v>
      </c>
      <c r="D549" s="92" t="s">
        <v>7230</v>
      </c>
      <c r="E549" s="92" t="s">
        <v>117</v>
      </c>
      <c r="F549" s="92" t="s">
        <v>8083</v>
      </c>
      <c r="G549" s="92">
        <v>1</v>
      </c>
      <c r="H549" s="104">
        <v>11345</v>
      </c>
      <c r="I549" s="95">
        <v>0.1</v>
      </c>
      <c r="J549" s="110">
        <f t="shared" si="8"/>
        <v>10210.5</v>
      </c>
    </row>
    <row r="550" spans="1:10" ht="63" x14ac:dyDescent="0.25">
      <c r="A550" s="92">
        <v>546</v>
      </c>
      <c r="B550" s="93" t="s">
        <v>6878</v>
      </c>
      <c r="C550" s="96" t="s">
        <v>7251</v>
      </c>
      <c r="D550" s="92" t="s">
        <v>7206</v>
      </c>
      <c r="E550" s="92" t="s">
        <v>117</v>
      </c>
      <c r="F550" s="92" t="s">
        <v>8083</v>
      </c>
      <c r="G550" s="92">
        <v>1</v>
      </c>
      <c r="H550" s="104">
        <v>9745</v>
      </c>
      <c r="I550" s="95">
        <v>0.1</v>
      </c>
      <c r="J550" s="110">
        <f t="shared" si="8"/>
        <v>8770.5</v>
      </c>
    </row>
    <row r="551" spans="1:10" ht="78.75" x14ac:dyDescent="0.25">
      <c r="A551" s="92">
        <v>547</v>
      </c>
      <c r="B551" s="93" t="s">
        <v>6878</v>
      </c>
      <c r="C551" s="96" t="s">
        <v>7252</v>
      </c>
      <c r="D551" s="92" t="s">
        <v>7208</v>
      </c>
      <c r="E551" s="92" t="s">
        <v>117</v>
      </c>
      <c r="F551" s="92" t="s">
        <v>8083</v>
      </c>
      <c r="G551" s="92">
        <v>1</v>
      </c>
      <c r="H551" s="104">
        <v>10345</v>
      </c>
      <c r="I551" s="95">
        <v>0.1</v>
      </c>
      <c r="J551" s="110">
        <f t="shared" si="8"/>
        <v>9310.5</v>
      </c>
    </row>
    <row r="552" spans="1:10" ht="31.5" x14ac:dyDescent="0.25">
      <c r="A552" s="92">
        <v>548</v>
      </c>
      <c r="B552" s="93" t="s">
        <v>6878</v>
      </c>
      <c r="C552" s="96" t="s">
        <v>7253</v>
      </c>
      <c r="D552" s="92" t="s">
        <v>7254</v>
      </c>
      <c r="E552" s="92" t="s">
        <v>117</v>
      </c>
      <c r="F552" s="92" t="s">
        <v>8083</v>
      </c>
      <c r="G552" s="92">
        <v>3</v>
      </c>
      <c r="H552" s="104">
        <v>4995</v>
      </c>
      <c r="I552" s="95">
        <v>0.1</v>
      </c>
      <c r="J552" s="110">
        <f t="shared" si="8"/>
        <v>4495.5</v>
      </c>
    </row>
    <row r="553" spans="1:10" ht="15.75" x14ac:dyDescent="0.25">
      <c r="A553" s="92">
        <v>549</v>
      </c>
      <c r="B553" s="93" t="s">
        <v>6878</v>
      </c>
      <c r="C553" s="96" t="s">
        <v>7255</v>
      </c>
      <c r="D553" s="92" t="s">
        <v>7256</v>
      </c>
      <c r="E553" s="92" t="s">
        <v>117</v>
      </c>
      <c r="F553" s="92" t="s">
        <v>8083</v>
      </c>
      <c r="G553" s="92">
        <v>1</v>
      </c>
      <c r="H553" s="104">
        <v>5995</v>
      </c>
      <c r="I553" s="95">
        <v>0.1</v>
      </c>
      <c r="J553" s="110">
        <f t="shared" si="8"/>
        <v>5395.5</v>
      </c>
    </row>
    <row r="554" spans="1:10" ht="15.75" x14ac:dyDescent="0.25">
      <c r="A554" s="92">
        <v>550</v>
      </c>
      <c r="B554" s="93" t="s">
        <v>6878</v>
      </c>
      <c r="C554" s="96" t="s">
        <v>7257</v>
      </c>
      <c r="D554" s="92" t="s">
        <v>7258</v>
      </c>
      <c r="E554" s="92" t="s">
        <v>117</v>
      </c>
      <c r="F554" s="92" t="s">
        <v>8083</v>
      </c>
      <c r="G554" s="92">
        <v>1</v>
      </c>
      <c r="H554" s="104">
        <v>6095</v>
      </c>
      <c r="I554" s="95">
        <v>0.1</v>
      </c>
      <c r="J554" s="110">
        <f t="shared" si="8"/>
        <v>5485.5</v>
      </c>
    </row>
    <row r="555" spans="1:10" ht="47.25" x14ac:dyDescent="0.25">
      <c r="A555" s="92">
        <v>551</v>
      </c>
      <c r="B555" s="93" t="s">
        <v>6878</v>
      </c>
      <c r="C555" s="96" t="s">
        <v>7259</v>
      </c>
      <c r="D555" s="92" t="s">
        <v>7260</v>
      </c>
      <c r="E555" s="92" t="s">
        <v>117</v>
      </c>
      <c r="F555" s="92" t="s">
        <v>8083</v>
      </c>
      <c r="G555" s="92">
        <v>3</v>
      </c>
      <c r="H555" s="104">
        <v>5695</v>
      </c>
      <c r="I555" s="95">
        <v>0.1</v>
      </c>
      <c r="J555" s="110">
        <f t="shared" si="8"/>
        <v>5125.5</v>
      </c>
    </row>
    <row r="556" spans="1:10" ht="15.75" x14ac:dyDescent="0.25">
      <c r="A556" s="92">
        <v>552</v>
      </c>
      <c r="B556" s="93" t="s">
        <v>6878</v>
      </c>
      <c r="C556" s="96" t="s">
        <v>7261</v>
      </c>
      <c r="D556" s="92" t="s">
        <v>7262</v>
      </c>
      <c r="E556" s="92" t="s">
        <v>117</v>
      </c>
      <c r="F556" s="92" t="s">
        <v>8083</v>
      </c>
      <c r="G556" s="92">
        <v>1</v>
      </c>
      <c r="H556" s="104">
        <v>6695</v>
      </c>
      <c r="I556" s="95">
        <v>0.1</v>
      </c>
      <c r="J556" s="110">
        <f t="shared" si="8"/>
        <v>6025.5</v>
      </c>
    </row>
    <row r="557" spans="1:10" ht="15.75" x14ac:dyDescent="0.25">
      <c r="A557" s="92">
        <v>553</v>
      </c>
      <c r="B557" s="93" t="s">
        <v>6878</v>
      </c>
      <c r="C557" s="96" t="s">
        <v>7263</v>
      </c>
      <c r="D557" s="92" t="s">
        <v>7264</v>
      </c>
      <c r="E557" s="92" t="s">
        <v>117</v>
      </c>
      <c r="F557" s="92" t="s">
        <v>8083</v>
      </c>
      <c r="G557" s="92">
        <v>1</v>
      </c>
      <c r="H557" s="104">
        <v>6795</v>
      </c>
      <c r="I557" s="95">
        <v>0.1</v>
      </c>
      <c r="J557" s="110">
        <f t="shared" si="8"/>
        <v>6115.5</v>
      </c>
    </row>
    <row r="558" spans="1:10" ht="31.5" x14ac:dyDescent="0.25">
      <c r="A558" s="92">
        <v>554</v>
      </c>
      <c r="B558" s="93" t="s">
        <v>6878</v>
      </c>
      <c r="C558" s="96" t="s">
        <v>7265</v>
      </c>
      <c r="D558" s="92" t="s">
        <v>7266</v>
      </c>
      <c r="E558" s="92" t="s">
        <v>117</v>
      </c>
      <c r="F558" s="92" t="s">
        <v>8083</v>
      </c>
      <c r="G558" s="92">
        <v>3</v>
      </c>
      <c r="H558" s="104">
        <v>6045</v>
      </c>
      <c r="I558" s="95">
        <v>0.1</v>
      </c>
      <c r="J558" s="110">
        <f t="shared" ref="J558:J621" si="9">H558*(1-I558)</f>
        <v>5440.5</v>
      </c>
    </row>
    <row r="559" spans="1:10" ht="15.75" x14ac:dyDescent="0.25">
      <c r="A559" s="92">
        <v>555</v>
      </c>
      <c r="B559" s="93" t="s">
        <v>6878</v>
      </c>
      <c r="C559" s="96" t="s">
        <v>7267</v>
      </c>
      <c r="D559" s="92" t="s">
        <v>7268</v>
      </c>
      <c r="E559" s="92" t="s">
        <v>117</v>
      </c>
      <c r="F559" s="92" t="s">
        <v>8083</v>
      </c>
      <c r="G559" s="92">
        <v>1</v>
      </c>
      <c r="H559" s="104">
        <v>7045</v>
      </c>
      <c r="I559" s="95">
        <v>0.1</v>
      </c>
      <c r="J559" s="110">
        <f t="shared" si="9"/>
        <v>6340.5</v>
      </c>
    </row>
    <row r="560" spans="1:10" ht="15.75" x14ac:dyDescent="0.25">
      <c r="A560" s="92">
        <v>556</v>
      </c>
      <c r="B560" s="93" t="s">
        <v>6878</v>
      </c>
      <c r="C560" s="96" t="s">
        <v>7269</v>
      </c>
      <c r="D560" s="92" t="s">
        <v>7270</v>
      </c>
      <c r="E560" s="92" t="s">
        <v>117</v>
      </c>
      <c r="F560" s="92" t="s">
        <v>8083</v>
      </c>
      <c r="G560" s="92">
        <v>1</v>
      </c>
      <c r="H560" s="104">
        <v>7145</v>
      </c>
      <c r="I560" s="95">
        <v>0.1</v>
      </c>
      <c r="J560" s="110">
        <f t="shared" si="9"/>
        <v>6430.5</v>
      </c>
    </row>
    <row r="561" spans="1:10" ht="15.75" x14ac:dyDescent="0.25">
      <c r="A561" s="92">
        <v>557</v>
      </c>
      <c r="B561" s="93" t="s">
        <v>6878</v>
      </c>
      <c r="C561" s="96" t="s">
        <v>7271</v>
      </c>
      <c r="D561" s="92" t="s">
        <v>7272</v>
      </c>
      <c r="E561" s="92" t="s">
        <v>117</v>
      </c>
      <c r="F561" s="92" t="s">
        <v>8083</v>
      </c>
      <c r="G561" s="92">
        <v>1</v>
      </c>
      <c r="H561" s="104">
        <v>7145</v>
      </c>
      <c r="I561" s="95">
        <v>0.1</v>
      </c>
      <c r="J561" s="110">
        <f t="shared" si="9"/>
        <v>6430.5</v>
      </c>
    </row>
    <row r="562" spans="1:10" ht="15.75" x14ac:dyDescent="0.25">
      <c r="A562" s="92">
        <v>558</v>
      </c>
      <c r="B562" s="93" t="s">
        <v>6878</v>
      </c>
      <c r="C562" s="96" t="s">
        <v>7273</v>
      </c>
      <c r="D562" s="92" t="s">
        <v>7274</v>
      </c>
      <c r="E562" s="92" t="s">
        <v>117</v>
      </c>
      <c r="F562" s="92" t="s">
        <v>8083</v>
      </c>
      <c r="G562" s="92">
        <v>1</v>
      </c>
      <c r="H562" s="104">
        <v>7045</v>
      </c>
      <c r="I562" s="95">
        <v>0.1</v>
      </c>
      <c r="J562" s="110">
        <f t="shared" si="9"/>
        <v>6340.5</v>
      </c>
    </row>
    <row r="563" spans="1:10" ht="15.75" x14ac:dyDescent="0.25">
      <c r="A563" s="92">
        <v>559</v>
      </c>
      <c r="B563" s="93" t="s">
        <v>6878</v>
      </c>
      <c r="C563" s="96" t="s">
        <v>7275</v>
      </c>
      <c r="D563" s="92" t="s">
        <v>7276</v>
      </c>
      <c r="E563" s="92" t="s">
        <v>117</v>
      </c>
      <c r="F563" s="92" t="s">
        <v>8083</v>
      </c>
      <c r="G563" s="92">
        <v>1</v>
      </c>
      <c r="H563" s="104">
        <v>7945</v>
      </c>
      <c r="I563" s="95">
        <v>0.1</v>
      </c>
      <c r="J563" s="110">
        <f t="shared" si="9"/>
        <v>7150.5</v>
      </c>
    </row>
    <row r="564" spans="1:10" ht="15.75" x14ac:dyDescent="0.25">
      <c r="A564" s="92">
        <v>560</v>
      </c>
      <c r="B564" s="93" t="s">
        <v>6878</v>
      </c>
      <c r="C564" s="96" t="s">
        <v>7277</v>
      </c>
      <c r="D564" s="92" t="s">
        <v>7278</v>
      </c>
      <c r="E564" s="92" t="s">
        <v>117</v>
      </c>
      <c r="F564" s="92" t="s">
        <v>8083</v>
      </c>
      <c r="G564" s="92">
        <v>1</v>
      </c>
      <c r="H564" s="104">
        <v>7845</v>
      </c>
      <c r="I564" s="95">
        <v>0.1</v>
      </c>
      <c r="J564" s="110">
        <f t="shared" si="9"/>
        <v>7060.5</v>
      </c>
    </row>
    <row r="565" spans="1:10" ht="15.75" x14ac:dyDescent="0.25">
      <c r="A565" s="92">
        <v>561</v>
      </c>
      <c r="B565" s="93" t="s">
        <v>6878</v>
      </c>
      <c r="C565" s="96" t="s">
        <v>7279</v>
      </c>
      <c r="D565" s="92" t="s">
        <v>7280</v>
      </c>
      <c r="E565" s="92" t="s">
        <v>117</v>
      </c>
      <c r="F565" s="92" t="s">
        <v>8083</v>
      </c>
      <c r="G565" s="92">
        <v>1</v>
      </c>
      <c r="H565" s="104">
        <v>7945</v>
      </c>
      <c r="I565" s="95">
        <v>0.1</v>
      </c>
      <c r="J565" s="110">
        <f t="shared" si="9"/>
        <v>7150.5</v>
      </c>
    </row>
    <row r="566" spans="1:10" ht="31.5" x14ac:dyDescent="0.25">
      <c r="A566" s="92">
        <v>562</v>
      </c>
      <c r="B566" s="93" t="s">
        <v>6878</v>
      </c>
      <c r="C566" s="96" t="s">
        <v>7281</v>
      </c>
      <c r="D566" s="92" t="s">
        <v>7282</v>
      </c>
      <c r="E566" s="92" t="s">
        <v>117</v>
      </c>
      <c r="F566" s="92" t="s">
        <v>8083</v>
      </c>
      <c r="G566" s="92">
        <v>1</v>
      </c>
      <c r="H566" s="104">
        <v>8745</v>
      </c>
      <c r="I566" s="95">
        <v>0.1</v>
      </c>
      <c r="J566" s="110">
        <f t="shared" si="9"/>
        <v>7870.5</v>
      </c>
    </row>
    <row r="567" spans="1:10" ht="47.25" x14ac:dyDescent="0.25">
      <c r="A567" s="92">
        <v>563</v>
      </c>
      <c r="B567" s="93" t="s">
        <v>6878</v>
      </c>
      <c r="C567" s="96" t="s">
        <v>7283</v>
      </c>
      <c r="D567" s="92" t="s">
        <v>7284</v>
      </c>
      <c r="E567" s="92" t="s">
        <v>117</v>
      </c>
      <c r="F567" s="92" t="s">
        <v>8083</v>
      </c>
      <c r="G567" s="92">
        <v>3</v>
      </c>
      <c r="H567" s="104">
        <v>6745</v>
      </c>
      <c r="I567" s="95">
        <v>0.1</v>
      </c>
      <c r="J567" s="110">
        <f t="shared" si="9"/>
        <v>6070.5</v>
      </c>
    </row>
    <row r="568" spans="1:10" ht="15.75" x14ac:dyDescent="0.25">
      <c r="A568" s="92">
        <v>564</v>
      </c>
      <c r="B568" s="93" t="s">
        <v>6878</v>
      </c>
      <c r="C568" s="96" t="s">
        <v>7285</v>
      </c>
      <c r="D568" s="92" t="s">
        <v>7286</v>
      </c>
      <c r="E568" s="92" t="s">
        <v>117</v>
      </c>
      <c r="F568" s="92" t="s">
        <v>8083</v>
      </c>
      <c r="G568" s="92">
        <v>1</v>
      </c>
      <c r="H568" s="104">
        <v>7745</v>
      </c>
      <c r="I568" s="95">
        <v>0.1</v>
      </c>
      <c r="J568" s="110">
        <f t="shared" si="9"/>
        <v>6970.5</v>
      </c>
    </row>
    <row r="569" spans="1:10" ht="15.75" x14ac:dyDescent="0.25">
      <c r="A569" s="92">
        <v>565</v>
      </c>
      <c r="B569" s="93" t="s">
        <v>6878</v>
      </c>
      <c r="C569" s="96" t="s">
        <v>7287</v>
      </c>
      <c r="D569" s="92" t="s">
        <v>7288</v>
      </c>
      <c r="E569" s="92" t="s">
        <v>117</v>
      </c>
      <c r="F569" s="92" t="s">
        <v>8083</v>
      </c>
      <c r="G569" s="92">
        <v>1</v>
      </c>
      <c r="H569" s="104">
        <v>7845</v>
      </c>
      <c r="I569" s="95">
        <v>0.1</v>
      </c>
      <c r="J569" s="110">
        <f t="shared" si="9"/>
        <v>7060.5</v>
      </c>
    </row>
    <row r="570" spans="1:10" ht="15.75" x14ac:dyDescent="0.25">
      <c r="A570" s="92">
        <v>566</v>
      </c>
      <c r="B570" s="93" t="s">
        <v>6878</v>
      </c>
      <c r="C570" s="96" t="s">
        <v>7289</v>
      </c>
      <c r="D570" s="92" t="s">
        <v>7290</v>
      </c>
      <c r="E570" s="92" t="s">
        <v>117</v>
      </c>
      <c r="F570" s="92" t="s">
        <v>8083</v>
      </c>
      <c r="G570" s="92">
        <v>1</v>
      </c>
      <c r="H570" s="104">
        <v>7845</v>
      </c>
      <c r="I570" s="95">
        <v>0.1</v>
      </c>
      <c r="J570" s="110">
        <f t="shared" si="9"/>
        <v>7060.5</v>
      </c>
    </row>
    <row r="571" spans="1:10" ht="15.75" x14ac:dyDescent="0.25">
      <c r="A571" s="92">
        <v>567</v>
      </c>
      <c r="B571" s="93" t="s">
        <v>6878</v>
      </c>
      <c r="C571" s="96" t="s">
        <v>7291</v>
      </c>
      <c r="D571" s="92" t="s">
        <v>7292</v>
      </c>
      <c r="E571" s="92" t="s">
        <v>117</v>
      </c>
      <c r="F571" s="92" t="s">
        <v>8083</v>
      </c>
      <c r="G571" s="92">
        <v>1</v>
      </c>
      <c r="H571" s="104">
        <v>7745</v>
      </c>
      <c r="I571" s="95">
        <v>0.1</v>
      </c>
      <c r="J571" s="110">
        <f t="shared" si="9"/>
        <v>6970.5</v>
      </c>
    </row>
    <row r="572" spans="1:10" ht="31.5" x14ac:dyDescent="0.25">
      <c r="A572" s="92">
        <v>568</v>
      </c>
      <c r="B572" s="93" t="s">
        <v>6878</v>
      </c>
      <c r="C572" s="96" t="s">
        <v>7293</v>
      </c>
      <c r="D572" s="92" t="s">
        <v>7294</v>
      </c>
      <c r="E572" s="92" t="s">
        <v>117</v>
      </c>
      <c r="F572" s="92" t="s">
        <v>8083</v>
      </c>
      <c r="G572" s="92">
        <v>1</v>
      </c>
      <c r="H572" s="104">
        <v>8645</v>
      </c>
      <c r="I572" s="95">
        <v>0.1</v>
      </c>
      <c r="J572" s="110">
        <f t="shared" si="9"/>
        <v>7780.5</v>
      </c>
    </row>
    <row r="573" spans="1:10" ht="31.5" x14ac:dyDescent="0.25">
      <c r="A573" s="92">
        <v>569</v>
      </c>
      <c r="B573" s="93" t="s">
        <v>6878</v>
      </c>
      <c r="C573" s="96" t="s">
        <v>7295</v>
      </c>
      <c r="D573" s="92" t="s">
        <v>7296</v>
      </c>
      <c r="E573" s="92" t="s">
        <v>117</v>
      </c>
      <c r="F573" s="92" t="s">
        <v>8083</v>
      </c>
      <c r="G573" s="92">
        <v>1</v>
      </c>
      <c r="H573" s="104">
        <v>8545</v>
      </c>
      <c r="I573" s="95">
        <v>0.1</v>
      </c>
      <c r="J573" s="110">
        <f t="shared" si="9"/>
        <v>7690.5</v>
      </c>
    </row>
    <row r="574" spans="1:10" ht="31.5" x14ac:dyDescent="0.25">
      <c r="A574" s="92">
        <v>570</v>
      </c>
      <c r="B574" s="93" t="s">
        <v>6878</v>
      </c>
      <c r="C574" s="96" t="s">
        <v>7297</v>
      </c>
      <c r="D574" s="92" t="s">
        <v>7298</v>
      </c>
      <c r="E574" s="92" t="s">
        <v>117</v>
      </c>
      <c r="F574" s="92" t="s">
        <v>8083</v>
      </c>
      <c r="G574" s="92">
        <v>1</v>
      </c>
      <c r="H574" s="104">
        <v>8645</v>
      </c>
      <c r="I574" s="95">
        <v>0.1</v>
      </c>
      <c r="J574" s="110">
        <f t="shared" si="9"/>
        <v>7780.5</v>
      </c>
    </row>
    <row r="575" spans="1:10" ht="31.5" x14ac:dyDescent="0.25">
      <c r="A575" s="92">
        <v>571</v>
      </c>
      <c r="B575" s="93" t="s">
        <v>6878</v>
      </c>
      <c r="C575" s="96" t="s">
        <v>7299</v>
      </c>
      <c r="D575" s="92" t="s">
        <v>7300</v>
      </c>
      <c r="E575" s="92" t="s">
        <v>117</v>
      </c>
      <c r="F575" s="92" t="s">
        <v>8083</v>
      </c>
      <c r="G575" s="92">
        <v>1</v>
      </c>
      <c r="H575" s="104">
        <v>9445</v>
      </c>
      <c r="I575" s="95">
        <v>0.1</v>
      </c>
      <c r="J575" s="110">
        <f t="shared" si="9"/>
        <v>8500.5</v>
      </c>
    </row>
    <row r="576" spans="1:10" ht="15.75" x14ac:dyDescent="0.25">
      <c r="A576" s="92">
        <v>572</v>
      </c>
      <c r="B576" s="93" t="s">
        <v>6878</v>
      </c>
      <c r="C576" s="96" t="s">
        <v>7301</v>
      </c>
      <c r="D576" s="92" t="s">
        <v>6951</v>
      </c>
      <c r="E576" s="92" t="s">
        <v>117</v>
      </c>
      <c r="F576" s="92" t="s">
        <v>8083</v>
      </c>
      <c r="G576" s="92">
        <v>1</v>
      </c>
      <c r="H576" s="104">
        <v>1050</v>
      </c>
      <c r="I576" s="95">
        <v>0.1</v>
      </c>
      <c r="J576" s="110">
        <f t="shared" si="9"/>
        <v>945</v>
      </c>
    </row>
    <row r="577" spans="1:10" ht="15.75" x14ac:dyDescent="0.25">
      <c r="A577" s="92">
        <v>573</v>
      </c>
      <c r="B577" s="93" t="s">
        <v>6878</v>
      </c>
      <c r="C577" s="96" t="s">
        <v>7302</v>
      </c>
      <c r="D577" s="92" t="s">
        <v>7303</v>
      </c>
      <c r="E577" s="92" t="s">
        <v>117</v>
      </c>
      <c r="F577" s="92" t="s">
        <v>8083</v>
      </c>
      <c r="G577" s="92">
        <v>1</v>
      </c>
      <c r="H577" s="104">
        <v>700</v>
      </c>
      <c r="I577" s="95">
        <v>0.1</v>
      </c>
      <c r="J577" s="110">
        <f t="shared" si="9"/>
        <v>630</v>
      </c>
    </row>
    <row r="578" spans="1:10" ht="15.75" x14ac:dyDescent="0.25">
      <c r="A578" s="92">
        <v>574</v>
      </c>
      <c r="B578" s="93" t="s">
        <v>6878</v>
      </c>
      <c r="C578" s="96" t="s">
        <v>7304</v>
      </c>
      <c r="D578" s="92" t="s">
        <v>7305</v>
      </c>
      <c r="E578" s="92" t="s">
        <v>117</v>
      </c>
      <c r="F578" s="92" t="s">
        <v>8083</v>
      </c>
      <c r="G578" s="92">
        <v>1</v>
      </c>
      <c r="H578" s="104">
        <v>800</v>
      </c>
      <c r="I578" s="95">
        <v>0.1</v>
      </c>
      <c r="J578" s="110">
        <f t="shared" si="9"/>
        <v>720</v>
      </c>
    </row>
    <row r="579" spans="1:10" ht="15.75" x14ac:dyDescent="0.25">
      <c r="A579" s="92">
        <v>575</v>
      </c>
      <c r="B579" s="93" t="s">
        <v>6878</v>
      </c>
      <c r="C579" s="96" t="s">
        <v>7306</v>
      </c>
      <c r="D579" s="92" t="s">
        <v>7307</v>
      </c>
      <c r="E579" s="92" t="s">
        <v>117</v>
      </c>
      <c r="F579" s="92" t="s">
        <v>8083</v>
      </c>
      <c r="G579" s="92">
        <v>1</v>
      </c>
      <c r="H579" s="104">
        <v>900</v>
      </c>
      <c r="I579" s="95">
        <v>0.1</v>
      </c>
      <c r="J579" s="110">
        <f t="shared" si="9"/>
        <v>810</v>
      </c>
    </row>
    <row r="580" spans="1:10" ht="15.75" x14ac:dyDescent="0.25">
      <c r="A580" s="92">
        <v>576</v>
      </c>
      <c r="B580" s="93" t="s">
        <v>6878</v>
      </c>
      <c r="C580" s="96" t="s">
        <v>7308</v>
      </c>
      <c r="D580" s="92" t="s">
        <v>7309</v>
      </c>
      <c r="E580" s="92" t="s">
        <v>117</v>
      </c>
      <c r="F580" s="92" t="s">
        <v>8083</v>
      </c>
      <c r="G580" s="92">
        <v>1</v>
      </c>
      <c r="H580" s="104">
        <v>900</v>
      </c>
      <c r="I580" s="95">
        <v>0.1</v>
      </c>
      <c r="J580" s="110">
        <f t="shared" si="9"/>
        <v>810</v>
      </c>
    </row>
    <row r="581" spans="1:10" ht="15.75" x14ac:dyDescent="0.25">
      <c r="A581" s="92">
        <v>577</v>
      </c>
      <c r="B581" s="93" t="s">
        <v>6878</v>
      </c>
      <c r="C581" s="96" t="s">
        <v>7310</v>
      </c>
      <c r="D581" s="92" t="s">
        <v>7311</v>
      </c>
      <c r="E581" s="92" t="s">
        <v>117</v>
      </c>
      <c r="F581" s="92" t="s">
        <v>8083</v>
      </c>
      <c r="G581" s="92">
        <v>1</v>
      </c>
      <c r="H581" s="104">
        <v>800</v>
      </c>
      <c r="I581" s="95">
        <v>0.1</v>
      </c>
      <c r="J581" s="110">
        <f t="shared" si="9"/>
        <v>720</v>
      </c>
    </row>
    <row r="582" spans="1:10" ht="15.75" x14ac:dyDescent="0.25">
      <c r="A582" s="92">
        <v>578</v>
      </c>
      <c r="B582" s="93" t="s">
        <v>6878</v>
      </c>
      <c r="C582" s="96" t="s">
        <v>7312</v>
      </c>
      <c r="D582" s="92" t="s">
        <v>7313</v>
      </c>
      <c r="E582" s="92" t="s">
        <v>117</v>
      </c>
      <c r="F582" s="92" t="s">
        <v>8083</v>
      </c>
      <c r="G582" s="92">
        <v>3</v>
      </c>
      <c r="H582" s="104">
        <v>2099</v>
      </c>
      <c r="I582" s="95">
        <v>0.1</v>
      </c>
      <c r="J582" s="110">
        <f t="shared" si="9"/>
        <v>1889.1000000000001</v>
      </c>
    </row>
    <row r="583" spans="1:10" ht="47.25" x14ac:dyDescent="0.25">
      <c r="A583" s="92">
        <v>579</v>
      </c>
      <c r="B583" s="93" t="s">
        <v>6878</v>
      </c>
      <c r="C583" s="96" t="s">
        <v>7314</v>
      </c>
      <c r="D583" s="92" t="s">
        <v>7315</v>
      </c>
      <c r="E583" s="92" t="s">
        <v>117</v>
      </c>
      <c r="F583" s="92" t="s">
        <v>8083</v>
      </c>
      <c r="G583" s="92">
        <v>3</v>
      </c>
      <c r="H583" s="104">
        <v>3299</v>
      </c>
      <c r="I583" s="95">
        <v>0.1</v>
      </c>
      <c r="J583" s="110">
        <f t="shared" si="9"/>
        <v>2969.1</v>
      </c>
    </row>
    <row r="584" spans="1:10" ht="78.75" x14ac:dyDescent="0.25">
      <c r="A584" s="92">
        <v>580</v>
      </c>
      <c r="B584" s="93" t="s">
        <v>6878</v>
      </c>
      <c r="C584" s="96" t="s">
        <v>7316</v>
      </c>
      <c r="D584" s="92" t="s">
        <v>7317</v>
      </c>
      <c r="E584" s="92" t="s">
        <v>117</v>
      </c>
      <c r="F584" s="92" t="s">
        <v>8083</v>
      </c>
      <c r="G584" s="92">
        <v>3</v>
      </c>
      <c r="H584" s="104">
        <v>3099</v>
      </c>
      <c r="I584" s="95">
        <v>0.1</v>
      </c>
      <c r="J584" s="110">
        <f t="shared" si="9"/>
        <v>2789.1</v>
      </c>
    </row>
    <row r="585" spans="1:10" ht="15.75" x14ac:dyDescent="0.25">
      <c r="A585" s="92">
        <v>581</v>
      </c>
      <c r="B585" s="93" t="s">
        <v>6878</v>
      </c>
      <c r="C585" s="96" t="s">
        <v>7318</v>
      </c>
      <c r="D585" s="92" t="s">
        <v>7319</v>
      </c>
      <c r="E585" s="92" t="s">
        <v>117</v>
      </c>
      <c r="F585" s="92" t="s">
        <v>8083</v>
      </c>
      <c r="G585" s="92">
        <v>1</v>
      </c>
      <c r="H585" s="104">
        <v>2899</v>
      </c>
      <c r="I585" s="95">
        <v>0.1</v>
      </c>
      <c r="J585" s="110">
        <f t="shared" si="9"/>
        <v>2609.1</v>
      </c>
    </row>
    <row r="586" spans="1:10" ht="47.25" x14ac:dyDescent="0.25">
      <c r="A586" s="92">
        <v>582</v>
      </c>
      <c r="B586" s="93" t="s">
        <v>6878</v>
      </c>
      <c r="C586" s="96" t="s">
        <v>7320</v>
      </c>
      <c r="D586" s="92" t="s">
        <v>7321</v>
      </c>
      <c r="E586" s="92" t="s">
        <v>117</v>
      </c>
      <c r="F586" s="92" t="s">
        <v>8083</v>
      </c>
      <c r="G586" s="92">
        <v>1</v>
      </c>
      <c r="H586" s="104">
        <v>3899</v>
      </c>
      <c r="I586" s="95">
        <v>0.1</v>
      </c>
      <c r="J586" s="110">
        <f t="shared" si="9"/>
        <v>3509.1</v>
      </c>
    </row>
    <row r="587" spans="1:10" ht="78.75" x14ac:dyDescent="0.25">
      <c r="A587" s="92">
        <v>583</v>
      </c>
      <c r="B587" s="93" t="s">
        <v>6878</v>
      </c>
      <c r="C587" s="96" t="s">
        <v>7322</v>
      </c>
      <c r="D587" s="92" t="s">
        <v>7323</v>
      </c>
      <c r="E587" s="92" t="s">
        <v>117</v>
      </c>
      <c r="F587" s="92" t="s">
        <v>8083</v>
      </c>
      <c r="G587" s="92">
        <v>1</v>
      </c>
      <c r="H587" s="104">
        <v>3699</v>
      </c>
      <c r="I587" s="95">
        <v>0.1</v>
      </c>
      <c r="J587" s="110">
        <f t="shared" si="9"/>
        <v>3329.1</v>
      </c>
    </row>
    <row r="588" spans="1:10" ht="15.75" x14ac:dyDescent="0.25">
      <c r="A588" s="92">
        <v>584</v>
      </c>
      <c r="B588" s="93" t="s">
        <v>6878</v>
      </c>
      <c r="C588" s="96" t="s">
        <v>7324</v>
      </c>
      <c r="D588" s="92" t="s">
        <v>7325</v>
      </c>
      <c r="E588" s="92" t="s">
        <v>117</v>
      </c>
      <c r="F588" s="92" t="s">
        <v>8083</v>
      </c>
      <c r="G588" s="92">
        <v>1</v>
      </c>
      <c r="H588" s="104">
        <v>2599</v>
      </c>
      <c r="I588" s="95">
        <v>0.1</v>
      </c>
      <c r="J588" s="110">
        <f t="shared" si="9"/>
        <v>2339.1</v>
      </c>
    </row>
    <row r="589" spans="1:10" ht="31.5" x14ac:dyDescent="0.25">
      <c r="A589" s="92">
        <v>585</v>
      </c>
      <c r="B589" s="93" t="s">
        <v>6878</v>
      </c>
      <c r="C589" s="96" t="s">
        <v>7326</v>
      </c>
      <c r="D589" s="92" t="s">
        <v>7327</v>
      </c>
      <c r="E589" s="92" t="s">
        <v>117</v>
      </c>
      <c r="F589" s="92" t="s">
        <v>8083</v>
      </c>
      <c r="G589" s="92">
        <v>1</v>
      </c>
      <c r="H589" s="104">
        <v>3599</v>
      </c>
      <c r="I589" s="95">
        <v>0.1</v>
      </c>
      <c r="J589" s="110">
        <f t="shared" si="9"/>
        <v>3239.1</v>
      </c>
    </row>
    <row r="590" spans="1:10" ht="78.75" x14ac:dyDescent="0.25">
      <c r="A590" s="92">
        <v>586</v>
      </c>
      <c r="B590" s="93" t="s">
        <v>6878</v>
      </c>
      <c r="C590" s="96" t="s">
        <v>7328</v>
      </c>
      <c r="D590" s="92" t="s">
        <v>7323</v>
      </c>
      <c r="E590" s="92" t="s">
        <v>117</v>
      </c>
      <c r="F590" s="92" t="s">
        <v>8083</v>
      </c>
      <c r="G590" s="92">
        <v>1</v>
      </c>
      <c r="H590" s="104">
        <v>3399</v>
      </c>
      <c r="I590" s="95">
        <v>0.1</v>
      </c>
      <c r="J590" s="110">
        <f t="shared" si="9"/>
        <v>3059.1</v>
      </c>
    </row>
    <row r="591" spans="1:10" ht="31.5" x14ac:dyDescent="0.25">
      <c r="A591" s="92">
        <v>587</v>
      </c>
      <c r="B591" s="93" t="s">
        <v>6878</v>
      </c>
      <c r="C591" s="96" t="s">
        <v>7329</v>
      </c>
      <c r="D591" s="92" t="s">
        <v>7330</v>
      </c>
      <c r="E591" s="92" t="s">
        <v>117</v>
      </c>
      <c r="F591" s="92" t="s">
        <v>8083</v>
      </c>
      <c r="G591" s="92">
        <v>1</v>
      </c>
      <c r="H591" s="104">
        <v>3199</v>
      </c>
      <c r="I591" s="95">
        <v>0.1</v>
      </c>
      <c r="J591" s="110">
        <f t="shared" si="9"/>
        <v>2879.1</v>
      </c>
    </row>
    <row r="592" spans="1:10" ht="47.25" x14ac:dyDescent="0.25">
      <c r="A592" s="92">
        <v>588</v>
      </c>
      <c r="B592" s="93" t="s">
        <v>6878</v>
      </c>
      <c r="C592" s="96" t="s">
        <v>7331</v>
      </c>
      <c r="D592" s="92" t="s">
        <v>7332</v>
      </c>
      <c r="E592" s="92" t="s">
        <v>117</v>
      </c>
      <c r="F592" s="92" t="s">
        <v>8083</v>
      </c>
      <c r="G592" s="92">
        <v>1</v>
      </c>
      <c r="H592" s="104">
        <v>4199</v>
      </c>
      <c r="I592" s="95">
        <v>0.1</v>
      </c>
      <c r="J592" s="110">
        <f t="shared" si="9"/>
        <v>3779.1</v>
      </c>
    </row>
    <row r="593" spans="1:10" ht="78.75" x14ac:dyDescent="0.25">
      <c r="A593" s="92">
        <v>589</v>
      </c>
      <c r="B593" s="93" t="s">
        <v>6878</v>
      </c>
      <c r="C593" s="96" t="s">
        <v>7333</v>
      </c>
      <c r="D593" s="92" t="s">
        <v>7334</v>
      </c>
      <c r="E593" s="92" t="s">
        <v>117</v>
      </c>
      <c r="F593" s="92" t="s">
        <v>8083</v>
      </c>
      <c r="G593" s="92">
        <v>1</v>
      </c>
      <c r="H593" s="104">
        <v>3999</v>
      </c>
      <c r="I593" s="95">
        <v>0.1</v>
      </c>
      <c r="J593" s="110">
        <f t="shared" si="9"/>
        <v>3599.1</v>
      </c>
    </row>
    <row r="594" spans="1:10" ht="47.25" x14ac:dyDescent="0.25">
      <c r="A594" s="92">
        <v>590</v>
      </c>
      <c r="B594" s="93" t="s">
        <v>6878</v>
      </c>
      <c r="C594" s="96" t="s">
        <v>7335</v>
      </c>
      <c r="D594" s="92" t="s">
        <v>7336</v>
      </c>
      <c r="E594" s="92" t="s">
        <v>117</v>
      </c>
      <c r="F594" s="92" t="s">
        <v>8083</v>
      </c>
      <c r="G594" s="92">
        <v>1</v>
      </c>
      <c r="H594" s="104">
        <v>2499</v>
      </c>
      <c r="I594" s="95">
        <v>0.1</v>
      </c>
      <c r="J594" s="110">
        <f t="shared" si="9"/>
        <v>2249.1</v>
      </c>
    </row>
    <row r="595" spans="1:10" ht="47.25" x14ac:dyDescent="0.25">
      <c r="A595" s="92">
        <v>591</v>
      </c>
      <c r="B595" s="93" t="s">
        <v>6878</v>
      </c>
      <c r="C595" s="96" t="s">
        <v>7337</v>
      </c>
      <c r="D595" s="92" t="s">
        <v>7338</v>
      </c>
      <c r="E595" s="92" t="s">
        <v>117</v>
      </c>
      <c r="F595" s="92" t="s">
        <v>8083</v>
      </c>
      <c r="G595" s="92">
        <v>1</v>
      </c>
      <c r="H595" s="104">
        <v>2149</v>
      </c>
      <c r="I595" s="95">
        <v>0.1</v>
      </c>
      <c r="J595" s="110">
        <f t="shared" si="9"/>
        <v>1934.1000000000001</v>
      </c>
    </row>
    <row r="596" spans="1:10" ht="31.5" x14ac:dyDescent="0.25">
      <c r="A596" s="92">
        <v>592</v>
      </c>
      <c r="B596" s="93" t="s">
        <v>6878</v>
      </c>
      <c r="C596" s="96" t="s">
        <v>7339</v>
      </c>
      <c r="D596" s="92" t="s">
        <v>7340</v>
      </c>
      <c r="E596" s="92" t="s">
        <v>117</v>
      </c>
      <c r="F596" s="92" t="s">
        <v>8083</v>
      </c>
      <c r="G596" s="92">
        <v>3</v>
      </c>
      <c r="H596" s="104">
        <v>3099</v>
      </c>
      <c r="I596" s="95">
        <v>0.1</v>
      </c>
      <c r="J596" s="110">
        <f t="shared" si="9"/>
        <v>2789.1</v>
      </c>
    </row>
    <row r="597" spans="1:10" ht="15.75" x14ac:dyDescent="0.25">
      <c r="A597" s="92">
        <v>593</v>
      </c>
      <c r="B597" s="93" t="s">
        <v>6878</v>
      </c>
      <c r="C597" s="96" t="s">
        <v>7341</v>
      </c>
      <c r="D597" s="92" t="s">
        <v>7342</v>
      </c>
      <c r="E597" s="92" t="s">
        <v>117</v>
      </c>
      <c r="F597" s="92" t="s">
        <v>8083</v>
      </c>
      <c r="G597" s="92">
        <v>3</v>
      </c>
      <c r="H597" s="104">
        <v>2749</v>
      </c>
      <c r="I597" s="95">
        <v>0.1</v>
      </c>
      <c r="J597" s="110">
        <f t="shared" si="9"/>
        <v>2474.1</v>
      </c>
    </row>
    <row r="598" spans="1:10" ht="47.25" x14ac:dyDescent="0.25">
      <c r="A598" s="92">
        <v>594</v>
      </c>
      <c r="B598" s="93" t="s">
        <v>6878</v>
      </c>
      <c r="C598" s="96" t="s">
        <v>7343</v>
      </c>
      <c r="D598" s="92" t="s">
        <v>7315</v>
      </c>
      <c r="E598" s="92" t="s">
        <v>117</v>
      </c>
      <c r="F598" s="92" t="s">
        <v>8083</v>
      </c>
      <c r="G598" s="92">
        <v>3</v>
      </c>
      <c r="H598" s="104">
        <v>3949</v>
      </c>
      <c r="I598" s="95">
        <v>0.1</v>
      </c>
      <c r="J598" s="110">
        <f t="shared" si="9"/>
        <v>3554.1</v>
      </c>
    </row>
    <row r="599" spans="1:10" ht="78.75" x14ac:dyDescent="0.25">
      <c r="A599" s="92">
        <v>595</v>
      </c>
      <c r="B599" s="93" t="s">
        <v>6878</v>
      </c>
      <c r="C599" s="96" t="s">
        <v>7344</v>
      </c>
      <c r="D599" s="92" t="s">
        <v>7317</v>
      </c>
      <c r="E599" s="92" t="s">
        <v>117</v>
      </c>
      <c r="F599" s="92" t="s">
        <v>8083</v>
      </c>
      <c r="G599" s="92">
        <v>3</v>
      </c>
      <c r="H599" s="104">
        <v>3749</v>
      </c>
      <c r="I599" s="95">
        <v>0.1</v>
      </c>
      <c r="J599" s="110">
        <f t="shared" si="9"/>
        <v>3374.1</v>
      </c>
    </row>
    <row r="600" spans="1:10" ht="15.75" x14ac:dyDescent="0.25">
      <c r="A600" s="92">
        <v>596</v>
      </c>
      <c r="B600" s="93" t="s">
        <v>6878</v>
      </c>
      <c r="C600" s="96" t="s">
        <v>7345</v>
      </c>
      <c r="D600" s="92" t="s">
        <v>7319</v>
      </c>
      <c r="E600" s="92" t="s">
        <v>117</v>
      </c>
      <c r="F600" s="92" t="s">
        <v>8083</v>
      </c>
      <c r="G600" s="92">
        <v>1</v>
      </c>
      <c r="H600" s="104">
        <v>3549</v>
      </c>
      <c r="I600" s="95">
        <v>0.1</v>
      </c>
      <c r="J600" s="110">
        <f t="shared" si="9"/>
        <v>3194.1</v>
      </c>
    </row>
    <row r="601" spans="1:10" ht="47.25" x14ac:dyDescent="0.25">
      <c r="A601" s="92">
        <v>597</v>
      </c>
      <c r="B601" s="93" t="s">
        <v>6878</v>
      </c>
      <c r="C601" s="96" t="s">
        <v>7346</v>
      </c>
      <c r="D601" s="92" t="s">
        <v>7321</v>
      </c>
      <c r="E601" s="92" t="s">
        <v>117</v>
      </c>
      <c r="F601" s="92" t="s">
        <v>8083</v>
      </c>
      <c r="G601" s="92">
        <v>1</v>
      </c>
      <c r="H601" s="104">
        <v>4549</v>
      </c>
      <c r="I601" s="95">
        <v>0.1</v>
      </c>
      <c r="J601" s="110">
        <f t="shared" si="9"/>
        <v>4094.1</v>
      </c>
    </row>
    <row r="602" spans="1:10" ht="78.75" x14ac:dyDescent="0.25">
      <c r="A602" s="92">
        <v>598</v>
      </c>
      <c r="B602" s="93" t="s">
        <v>6878</v>
      </c>
      <c r="C602" s="96" t="s">
        <v>7347</v>
      </c>
      <c r="D602" s="92" t="s">
        <v>7323</v>
      </c>
      <c r="E602" s="92" t="s">
        <v>117</v>
      </c>
      <c r="F602" s="92" t="s">
        <v>8083</v>
      </c>
      <c r="G602" s="92">
        <v>1</v>
      </c>
      <c r="H602" s="104">
        <v>4349</v>
      </c>
      <c r="I602" s="95">
        <v>0.1</v>
      </c>
      <c r="J602" s="110">
        <f t="shared" si="9"/>
        <v>3914.1</v>
      </c>
    </row>
    <row r="603" spans="1:10" ht="15.75" x14ac:dyDescent="0.25">
      <c r="A603" s="92">
        <v>599</v>
      </c>
      <c r="B603" s="93" t="s">
        <v>6878</v>
      </c>
      <c r="C603" s="96" t="s">
        <v>7348</v>
      </c>
      <c r="D603" s="92" t="s">
        <v>7325</v>
      </c>
      <c r="E603" s="92" t="s">
        <v>117</v>
      </c>
      <c r="F603" s="92" t="s">
        <v>8083</v>
      </c>
      <c r="G603" s="92">
        <v>1</v>
      </c>
      <c r="H603" s="104">
        <v>3249</v>
      </c>
      <c r="I603" s="95">
        <v>0.1</v>
      </c>
      <c r="J603" s="110">
        <f t="shared" si="9"/>
        <v>2924.1</v>
      </c>
    </row>
    <row r="604" spans="1:10" ht="31.5" x14ac:dyDescent="0.25">
      <c r="A604" s="92">
        <v>600</v>
      </c>
      <c r="B604" s="93" t="s">
        <v>6878</v>
      </c>
      <c r="C604" s="96" t="s">
        <v>7349</v>
      </c>
      <c r="D604" s="92" t="s">
        <v>7327</v>
      </c>
      <c r="E604" s="92" t="s">
        <v>117</v>
      </c>
      <c r="F604" s="92" t="s">
        <v>8083</v>
      </c>
      <c r="G604" s="92">
        <v>1</v>
      </c>
      <c r="H604" s="104">
        <v>4249</v>
      </c>
      <c r="I604" s="95">
        <v>0.1</v>
      </c>
      <c r="J604" s="110">
        <f t="shared" si="9"/>
        <v>3824.1</v>
      </c>
    </row>
    <row r="605" spans="1:10" ht="78.75" x14ac:dyDescent="0.25">
      <c r="A605" s="92">
        <v>601</v>
      </c>
      <c r="B605" s="93" t="s">
        <v>6878</v>
      </c>
      <c r="C605" s="96" t="s">
        <v>7350</v>
      </c>
      <c r="D605" s="92" t="s">
        <v>7323</v>
      </c>
      <c r="E605" s="92" t="s">
        <v>117</v>
      </c>
      <c r="F605" s="92" t="s">
        <v>8083</v>
      </c>
      <c r="G605" s="92">
        <v>1</v>
      </c>
      <c r="H605" s="104">
        <v>4049</v>
      </c>
      <c r="I605" s="95">
        <v>0.1</v>
      </c>
      <c r="J605" s="110">
        <f t="shared" si="9"/>
        <v>3644.1</v>
      </c>
    </row>
    <row r="606" spans="1:10" ht="31.5" x14ac:dyDescent="0.25">
      <c r="A606" s="92">
        <v>602</v>
      </c>
      <c r="B606" s="93" t="s">
        <v>6878</v>
      </c>
      <c r="C606" s="96" t="s">
        <v>7351</v>
      </c>
      <c r="D606" s="92" t="s">
        <v>7330</v>
      </c>
      <c r="E606" s="92" t="s">
        <v>117</v>
      </c>
      <c r="F606" s="92" t="s">
        <v>8083</v>
      </c>
      <c r="G606" s="92">
        <v>1</v>
      </c>
      <c r="H606" s="104">
        <v>3849</v>
      </c>
      <c r="I606" s="95">
        <v>0.1</v>
      </c>
      <c r="J606" s="110">
        <f t="shared" si="9"/>
        <v>3464.1</v>
      </c>
    </row>
    <row r="607" spans="1:10" ht="47.25" x14ac:dyDescent="0.25">
      <c r="A607" s="92">
        <v>603</v>
      </c>
      <c r="B607" s="93" t="s">
        <v>6878</v>
      </c>
      <c r="C607" s="96" t="s">
        <v>7352</v>
      </c>
      <c r="D607" s="92" t="s">
        <v>7332</v>
      </c>
      <c r="E607" s="92" t="s">
        <v>117</v>
      </c>
      <c r="F607" s="92" t="s">
        <v>8083</v>
      </c>
      <c r="G607" s="92">
        <v>1</v>
      </c>
      <c r="H607" s="104">
        <v>4849</v>
      </c>
      <c r="I607" s="95">
        <v>0.1</v>
      </c>
      <c r="J607" s="110">
        <f t="shared" si="9"/>
        <v>4364.1000000000004</v>
      </c>
    </row>
    <row r="608" spans="1:10" ht="78.75" x14ac:dyDescent="0.25">
      <c r="A608" s="92">
        <v>604</v>
      </c>
      <c r="B608" s="93" t="s">
        <v>6878</v>
      </c>
      <c r="C608" s="96" t="s">
        <v>7353</v>
      </c>
      <c r="D608" s="92" t="s">
        <v>7334</v>
      </c>
      <c r="E608" s="92" t="s">
        <v>117</v>
      </c>
      <c r="F608" s="92" t="s">
        <v>8083</v>
      </c>
      <c r="G608" s="92">
        <v>1</v>
      </c>
      <c r="H608" s="104">
        <v>4649</v>
      </c>
      <c r="I608" s="95">
        <v>0.1</v>
      </c>
      <c r="J608" s="110">
        <f t="shared" si="9"/>
        <v>4184.1000000000004</v>
      </c>
    </row>
    <row r="609" spans="1:10" ht="31.5" x14ac:dyDescent="0.25">
      <c r="A609" s="92">
        <v>605</v>
      </c>
      <c r="B609" s="93" t="s">
        <v>6878</v>
      </c>
      <c r="C609" s="96" t="s">
        <v>7354</v>
      </c>
      <c r="D609" s="92" t="s">
        <v>7355</v>
      </c>
      <c r="E609" s="92" t="s">
        <v>117</v>
      </c>
      <c r="F609" s="92" t="s">
        <v>8083</v>
      </c>
      <c r="G609" s="92">
        <v>1</v>
      </c>
      <c r="H609" s="104">
        <v>1799</v>
      </c>
      <c r="I609" s="95">
        <v>0.1</v>
      </c>
      <c r="J609" s="110">
        <f t="shared" si="9"/>
        <v>1619.1000000000001</v>
      </c>
    </row>
    <row r="610" spans="1:10" ht="47.25" x14ac:dyDescent="0.25">
      <c r="A610" s="92">
        <v>606</v>
      </c>
      <c r="B610" s="93" t="s">
        <v>6878</v>
      </c>
      <c r="C610" s="96" t="s">
        <v>7356</v>
      </c>
      <c r="D610" s="92" t="s">
        <v>7357</v>
      </c>
      <c r="E610" s="92" t="s">
        <v>117</v>
      </c>
      <c r="F610" s="92" t="s">
        <v>8083</v>
      </c>
      <c r="G610" s="92">
        <v>1</v>
      </c>
      <c r="H610" s="104">
        <v>2199</v>
      </c>
      <c r="I610" s="95">
        <v>0.1</v>
      </c>
      <c r="J610" s="110">
        <f t="shared" si="9"/>
        <v>1979.1000000000001</v>
      </c>
    </row>
    <row r="611" spans="1:10" ht="47.25" x14ac:dyDescent="0.25">
      <c r="A611" s="92">
        <v>607</v>
      </c>
      <c r="B611" s="93" t="s">
        <v>6878</v>
      </c>
      <c r="C611" s="96" t="s">
        <v>7358</v>
      </c>
      <c r="D611" s="92" t="s">
        <v>7359</v>
      </c>
      <c r="E611" s="92" t="s">
        <v>117</v>
      </c>
      <c r="F611" s="92" t="s">
        <v>8083</v>
      </c>
      <c r="G611" s="92">
        <v>1</v>
      </c>
      <c r="H611" s="104">
        <v>2799</v>
      </c>
      <c r="I611" s="95">
        <v>0.1</v>
      </c>
      <c r="J611" s="110">
        <f t="shared" si="9"/>
        <v>2519.1</v>
      </c>
    </row>
    <row r="612" spans="1:10" ht="15.75" x14ac:dyDescent="0.25">
      <c r="A612" s="92">
        <v>608</v>
      </c>
      <c r="B612" s="93" t="s">
        <v>6878</v>
      </c>
      <c r="C612" s="96" t="s">
        <v>7360</v>
      </c>
      <c r="D612" s="92" t="s">
        <v>7361</v>
      </c>
      <c r="E612" s="92" t="s">
        <v>117</v>
      </c>
      <c r="F612" s="92" t="s">
        <v>8083</v>
      </c>
      <c r="G612" s="92">
        <v>2</v>
      </c>
      <c r="H612" s="104">
        <v>1799</v>
      </c>
      <c r="I612" s="95">
        <v>0.1</v>
      </c>
      <c r="J612" s="110">
        <f t="shared" si="9"/>
        <v>1619.1000000000001</v>
      </c>
    </row>
    <row r="613" spans="1:10" ht="31.5" x14ac:dyDescent="0.25">
      <c r="A613" s="92">
        <v>609</v>
      </c>
      <c r="B613" s="93" t="s">
        <v>6878</v>
      </c>
      <c r="C613" s="96" t="s">
        <v>7362</v>
      </c>
      <c r="D613" s="92" t="s">
        <v>7363</v>
      </c>
      <c r="E613" s="92" t="s">
        <v>117</v>
      </c>
      <c r="F613" s="92" t="s">
        <v>8083</v>
      </c>
      <c r="G613" s="92">
        <v>3</v>
      </c>
      <c r="H613" s="104">
        <v>9995</v>
      </c>
      <c r="I613" s="95">
        <v>0.1</v>
      </c>
      <c r="J613" s="110">
        <f t="shared" si="9"/>
        <v>8995.5</v>
      </c>
    </row>
    <row r="614" spans="1:10" ht="15.75" x14ac:dyDescent="0.25">
      <c r="A614" s="92">
        <v>610</v>
      </c>
      <c r="B614" s="93" t="s">
        <v>6878</v>
      </c>
      <c r="C614" s="96" t="s">
        <v>7364</v>
      </c>
      <c r="D614" s="92" t="s">
        <v>7365</v>
      </c>
      <c r="E614" s="92" t="s">
        <v>117</v>
      </c>
      <c r="F614" s="92" t="s">
        <v>8083</v>
      </c>
      <c r="G614" s="92">
        <v>1</v>
      </c>
      <c r="H614" s="104">
        <v>11195</v>
      </c>
      <c r="I614" s="95">
        <v>0.1</v>
      </c>
      <c r="J614" s="110">
        <f t="shared" si="9"/>
        <v>10075.5</v>
      </c>
    </row>
    <row r="615" spans="1:10" ht="15.75" x14ac:dyDescent="0.25">
      <c r="A615" s="92">
        <v>611</v>
      </c>
      <c r="B615" s="93" t="s">
        <v>6878</v>
      </c>
      <c r="C615" s="96" t="s">
        <v>7366</v>
      </c>
      <c r="D615" s="92" t="s">
        <v>7367</v>
      </c>
      <c r="E615" s="92" t="s">
        <v>117</v>
      </c>
      <c r="F615" s="92" t="s">
        <v>8083</v>
      </c>
      <c r="G615" s="92">
        <v>1</v>
      </c>
      <c r="H615" s="104">
        <v>11195</v>
      </c>
      <c r="I615" s="95">
        <v>0.1</v>
      </c>
      <c r="J615" s="110">
        <f t="shared" si="9"/>
        <v>10075.5</v>
      </c>
    </row>
    <row r="616" spans="1:10" ht="15.75" x14ac:dyDescent="0.25">
      <c r="A616" s="92">
        <v>612</v>
      </c>
      <c r="B616" s="93" t="s">
        <v>6878</v>
      </c>
      <c r="C616" s="96" t="s">
        <v>7368</v>
      </c>
      <c r="D616" s="92" t="s">
        <v>7369</v>
      </c>
      <c r="E616" s="92" t="s">
        <v>117</v>
      </c>
      <c r="F616" s="92" t="s">
        <v>8083</v>
      </c>
      <c r="G616" s="92">
        <v>1</v>
      </c>
      <c r="H616" s="104">
        <v>11195</v>
      </c>
      <c r="I616" s="95">
        <v>0.1</v>
      </c>
      <c r="J616" s="110">
        <f t="shared" si="9"/>
        <v>10075.5</v>
      </c>
    </row>
    <row r="617" spans="1:10" ht="15.75" x14ac:dyDescent="0.25">
      <c r="A617" s="92">
        <v>613</v>
      </c>
      <c r="B617" s="93" t="s">
        <v>6878</v>
      </c>
      <c r="C617" s="96" t="s">
        <v>7370</v>
      </c>
      <c r="D617" s="92" t="s">
        <v>7371</v>
      </c>
      <c r="E617" s="92" t="s">
        <v>117</v>
      </c>
      <c r="F617" s="92" t="s">
        <v>8083</v>
      </c>
      <c r="G617" s="92">
        <v>1</v>
      </c>
      <c r="H617" s="104">
        <v>10595</v>
      </c>
      <c r="I617" s="95">
        <v>0.1</v>
      </c>
      <c r="J617" s="110">
        <f t="shared" si="9"/>
        <v>9535.5</v>
      </c>
    </row>
    <row r="618" spans="1:10" ht="31.5" x14ac:dyDescent="0.25">
      <c r="A618" s="92">
        <v>614</v>
      </c>
      <c r="B618" s="93" t="s">
        <v>6878</v>
      </c>
      <c r="C618" s="96" t="s">
        <v>7372</v>
      </c>
      <c r="D618" s="92" t="s">
        <v>7373</v>
      </c>
      <c r="E618" s="92" t="s">
        <v>117</v>
      </c>
      <c r="F618" s="92" t="s">
        <v>8083</v>
      </c>
      <c r="G618" s="92">
        <v>1</v>
      </c>
      <c r="H618" s="104">
        <v>12195</v>
      </c>
      <c r="I618" s="95">
        <v>0.1</v>
      </c>
      <c r="J618" s="110">
        <f t="shared" si="9"/>
        <v>10975.5</v>
      </c>
    </row>
    <row r="619" spans="1:10" ht="15.75" x14ac:dyDescent="0.25">
      <c r="A619" s="92">
        <v>615</v>
      </c>
      <c r="B619" s="93" t="s">
        <v>6878</v>
      </c>
      <c r="C619" s="96" t="s">
        <v>7374</v>
      </c>
      <c r="D619" s="92" t="s">
        <v>7375</v>
      </c>
      <c r="E619" s="92" t="s">
        <v>117</v>
      </c>
      <c r="F619" s="92" t="s">
        <v>8083</v>
      </c>
      <c r="G619" s="92">
        <v>1</v>
      </c>
      <c r="H619" s="104">
        <v>12195</v>
      </c>
      <c r="I619" s="95">
        <v>0.1</v>
      </c>
      <c r="J619" s="110">
        <f t="shared" si="9"/>
        <v>10975.5</v>
      </c>
    </row>
    <row r="620" spans="1:10" ht="15.75" x14ac:dyDescent="0.25">
      <c r="A620" s="92">
        <v>616</v>
      </c>
      <c r="B620" s="93" t="s">
        <v>6878</v>
      </c>
      <c r="C620" s="96" t="s">
        <v>7376</v>
      </c>
      <c r="D620" s="92" t="s">
        <v>7377</v>
      </c>
      <c r="E620" s="92" t="s">
        <v>117</v>
      </c>
      <c r="F620" s="92" t="s">
        <v>8083</v>
      </c>
      <c r="G620" s="92">
        <v>1</v>
      </c>
      <c r="H620" s="104">
        <v>11595</v>
      </c>
      <c r="I620" s="95">
        <v>0.1</v>
      </c>
      <c r="J620" s="110">
        <f t="shared" si="9"/>
        <v>10435.5</v>
      </c>
    </row>
    <row r="621" spans="1:10" ht="31.5" x14ac:dyDescent="0.25">
      <c r="A621" s="92">
        <v>617</v>
      </c>
      <c r="B621" s="93" t="s">
        <v>6878</v>
      </c>
      <c r="C621" s="96" t="s">
        <v>7378</v>
      </c>
      <c r="D621" s="92" t="s">
        <v>7379</v>
      </c>
      <c r="E621" s="92" t="s">
        <v>117</v>
      </c>
      <c r="F621" s="92" t="s">
        <v>8083</v>
      </c>
      <c r="G621" s="92">
        <v>1</v>
      </c>
      <c r="H621" s="104">
        <v>13195</v>
      </c>
      <c r="I621" s="95">
        <v>0.1</v>
      </c>
      <c r="J621" s="110">
        <f t="shared" si="9"/>
        <v>11875.5</v>
      </c>
    </row>
    <row r="622" spans="1:10" ht="31.5" x14ac:dyDescent="0.25">
      <c r="A622" s="92">
        <v>618</v>
      </c>
      <c r="B622" s="93" t="s">
        <v>6878</v>
      </c>
      <c r="C622" s="96" t="s">
        <v>7380</v>
      </c>
      <c r="D622" s="92" t="s">
        <v>7381</v>
      </c>
      <c r="E622" s="92" t="s">
        <v>117</v>
      </c>
      <c r="F622" s="92" t="s">
        <v>8083</v>
      </c>
      <c r="G622" s="92">
        <v>1</v>
      </c>
      <c r="H622" s="104">
        <v>12595</v>
      </c>
      <c r="I622" s="95">
        <v>0.1</v>
      </c>
      <c r="J622" s="110">
        <f t="shared" ref="J622:J685" si="10">H622*(1-I622)</f>
        <v>11335.5</v>
      </c>
    </row>
    <row r="623" spans="1:10" ht="31.5" x14ac:dyDescent="0.25">
      <c r="A623" s="92">
        <v>619</v>
      </c>
      <c r="B623" s="93" t="s">
        <v>6878</v>
      </c>
      <c r="C623" s="96" t="s">
        <v>7382</v>
      </c>
      <c r="D623" s="92" t="s">
        <v>7383</v>
      </c>
      <c r="E623" s="92" t="s">
        <v>117</v>
      </c>
      <c r="F623" s="92" t="s">
        <v>8083</v>
      </c>
      <c r="G623" s="92">
        <v>1</v>
      </c>
      <c r="H623" s="104">
        <v>12595</v>
      </c>
      <c r="I623" s="95">
        <v>0.1</v>
      </c>
      <c r="J623" s="110">
        <f t="shared" si="10"/>
        <v>11335.5</v>
      </c>
    </row>
    <row r="624" spans="1:10" ht="31.5" x14ac:dyDescent="0.25">
      <c r="A624" s="92">
        <v>620</v>
      </c>
      <c r="B624" s="93" t="s">
        <v>6878</v>
      </c>
      <c r="C624" s="96" t="s">
        <v>7384</v>
      </c>
      <c r="D624" s="92" t="s">
        <v>7385</v>
      </c>
      <c r="E624" s="92" t="s">
        <v>117</v>
      </c>
      <c r="F624" s="92" t="s">
        <v>8083</v>
      </c>
      <c r="G624" s="92">
        <v>1</v>
      </c>
      <c r="H624" s="104">
        <v>12195</v>
      </c>
      <c r="I624" s="95">
        <v>0.1</v>
      </c>
      <c r="J624" s="110">
        <f t="shared" si="10"/>
        <v>10975.5</v>
      </c>
    </row>
    <row r="625" spans="1:10" ht="31.5" x14ac:dyDescent="0.25">
      <c r="A625" s="92">
        <v>621</v>
      </c>
      <c r="B625" s="93" t="s">
        <v>6878</v>
      </c>
      <c r="C625" s="96" t="s">
        <v>7386</v>
      </c>
      <c r="D625" s="92" t="s">
        <v>7387</v>
      </c>
      <c r="E625" s="92" t="s">
        <v>117</v>
      </c>
      <c r="F625" s="92" t="s">
        <v>8083</v>
      </c>
      <c r="G625" s="92">
        <v>1</v>
      </c>
      <c r="H625" s="104">
        <v>11595</v>
      </c>
      <c r="I625" s="95">
        <v>0.1</v>
      </c>
      <c r="J625" s="110">
        <f t="shared" si="10"/>
        <v>10435.5</v>
      </c>
    </row>
    <row r="626" spans="1:10" ht="31.5" x14ac:dyDescent="0.25">
      <c r="A626" s="92">
        <v>622</v>
      </c>
      <c r="B626" s="93" t="s">
        <v>6878</v>
      </c>
      <c r="C626" s="96" t="s">
        <v>7388</v>
      </c>
      <c r="D626" s="92" t="s">
        <v>7389</v>
      </c>
      <c r="E626" s="92" t="s">
        <v>117</v>
      </c>
      <c r="F626" s="92" t="s">
        <v>8083</v>
      </c>
      <c r="G626" s="92">
        <v>1</v>
      </c>
      <c r="H626" s="104">
        <v>12595</v>
      </c>
      <c r="I626" s="95">
        <v>0.1</v>
      </c>
      <c r="J626" s="110">
        <f t="shared" si="10"/>
        <v>11335.5</v>
      </c>
    </row>
    <row r="627" spans="1:10" ht="31.5" x14ac:dyDescent="0.25">
      <c r="A627" s="92">
        <v>623</v>
      </c>
      <c r="B627" s="93" t="s">
        <v>6878</v>
      </c>
      <c r="C627" s="96" t="s">
        <v>7390</v>
      </c>
      <c r="D627" s="92" t="s">
        <v>7391</v>
      </c>
      <c r="E627" s="92" t="s">
        <v>117</v>
      </c>
      <c r="F627" s="92" t="s">
        <v>8083</v>
      </c>
      <c r="G627" s="92">
        <v>1</v>
      </c>
      <c r="H627" s="104">
        <v>11595</v>
      </c>
      <c r="I627" s="95">
        <v>0.1</v>
      </c>
      <c r="J627" s="110">
        <f t="shared" si="10"/>
        <v>10435.5</v>
      </c>
    </row>
    <row r="628" spans="1:10" ht="63" x14ac:dyDescent="0.25">
      <c r="A628" s="92">
        <v>624</v>
      </c>
      <c r="B628" s="93" t="s">
        <v>6878</v>
      </c>
      <c r="C628" s="96" t="s">
        <v>7392</v>
      </c>
      <c r="D628" s="92" t="s">
        <v>7393</v>
      </c>
      <c r="E628" s="92" t="s">
        <v>117</v>
      </c>
      <c r="F628" s="92" t="s">
        <v>8083</v>
      </c>
      <c r="G628" s="92">
        <v>1</v>
      </c>
      <c r="H628" s="104">
        <v>11195</v>
      </c>
      <c r="I628" s="95">
        <v>0.1</v>
      </c>
      <c r="J628" s="110">
        <f t="shared" si="10"/>
        <v>10075.5</v>
      </c>
    </row>
    <row r="629" spans="1:10" ht="78.75" x14ac:dyDescent="0.25">
      <c r="A629" s="92">
        <v>625</v>
      </c>
      <c r="B629" s="93" t="s">
        <v>6878</v>
      </c>
      <c r="C629" s="96" t="s">
        <v>7394</v>
      </c>
      <c r="D629" s="92" t="s">
        <v>7395</v>
      </c>
      <c r="E629" s="92" t="s">
        <v>117</v>
      </c>
      <c r="F629" s="92" t="s">
        <v>8083</v>
      </c>
      <c r="G629" s="92">
        <v>1</v>
      </c>
      <c r="H629" s="104">
        <v>12195</v>
      </c>
      <c r="I629" s="95">
        <v>0.1</v>
      </c>
      <c r="J629" s="110">
        <f t="shared" si="10"/>
        <v>10975.5</v>
      </c>
    </row>
    <row r="630" spans="1:10" ht="47.25" x14ac:dyDescent="0.25">
      <c r="A630" s="92">
        <v>626</v>
      </c>
      <c r="B630" s="93" t="s">
        <v>6878</v>
      </c>
      <c r="C630" s="96" t="s">
        <v>7396</v>
      </c>
      <c r="D630" s="92" t="s">
        <v>7397</v>
      </c>
      <c r="E630" s="92" t="s">
        <v>117</v>
      </c>
      <c r="F630" s="92" t="s">
        <v>8083</v>
      </c>
      <c r="G630" s="92">
        <v>1</v>
      </c>
      <c r="H630" s="104">
        <v>13595</v>
      </c>
      <c r="I630" s="95">
        <v>0.1</v>
      </c>
      <c r="J630" s="110">
        <f t="shared" si="10"/>
        <v>12235.5</v>
      </c>
    </row>
    <row r="631" spans="1:10" ht="15.75" x14ac:dyDescent="0.25">
      <c r="A631" s="92">
        <v>627</v>
      </c>
      <c r="B631" s="93" t="s">
        <v>6878</v>
      </c>
      <c r="C631" s="96" t="s">
        <v>7398</v>
      </c>
      <c r="D631" s="92" t="s">
        <v>7399</v>
      </c>
      <c r="E631" s="92" t="s">
        <v>117</v>
      </c>
      <c r="F631" s="92" t="s">
        <v>8083</v>
      </c>
      <c r="G631" s="92">
        <v>1</v>
      </c>
      <c r="H631" s="104">
        <v>10895</v>
      </c>
      <c r="I631" s="95">
        <v>0.1</v>
      </c>
      <c r="J631" s="110">
        <f t="shared" si="10"/>
        <v>9805.5</v>
      </c>
    </row>
    <row r="632" spans="1:10" ht="15.75" x14ac:dyDescent="0.25">
      <c r="A632" s="92">
        <v>628</v>
      </c>
      <c r="B632" s="93" t="s">
        <v>6878</v>
      </c>
      <c r="C632" s="96" t="s">
        <v>7400</v>
      </c>
      <c r="D632" s="92" t="s">
        <v>7401</v>
      </c>
      <c r="E632" s="92" t="s">
        <v>117</v>
      </c>
      <c r="F632" s="92" t="s">
        <v>8083</v>
      </c>
      <c r="G632" s="92">
        <v>1</v>
      </c>
      <c r="H632" s="104">
        <v>11895</v>
      </c>
      <c r="I632" s="95">
        <v>0.1</v>
      </c>
      <c r="J632" s="110">
        <f t="shared" si="10"/>
        <v>10705.5</v>
      </c>
    </row>
    <row r="633" spans="1:10" ht="31.5" x14ac:dyDescent="0.25">
      <c r="A633" s="92">
        <v>629</v>
      </c>
      <c r="B633" s="93" t="s">
        <v>6878</v>
      </c>
      <c r="C633" s="96" t="s">
        <v>7402</v>
      </c>
      <c r="D633" s="92" t="s">
        <v>7403</v>
      </c>
      <c r="E633" s="92" t="s">
        <v>117</v>
      </c>
      <c r="F633" s="92" t="s">
        <v>8083</v>
      </c>
      <c r="G633" s="92">
        <v>1</v>
      </c>
      <c r="H633" s="104">
        <v>11895</v>
      </c>
      <c r="I633" s="95">
        <v>0.1</v>
      </c>
      <c r="J633" s="110">
        <f t="shared" si="10"/>
        <v>10705.5</v>
      </c>
    </row>
    <row r="634" spans="1:10" ht="15.75" x14ac:dyDescent="0.25">
      <c r="A634" s="92">
        <v>630</v>
      </c>
      <c r="B634" s="93" t="s">
        <v>6878</v>
      </c>
      <c r="C634" s="96" t="s">
        <v>7404</v>
      </c>
      <c r="D634" s="92" t="s">
        <v>7405</v>
      </c>
      <c r="E634" s="92" t="s">
        <v>117</v>
      </c>
      <c r="F634" s="92" t="s">
        <v>8083</v>
      </c>
      <c r="G634" s="92">
        <v>1</v>
      </c>
      <c r="H634" s="104">
        <v>11895</v>
      </c>
      <c r="I634" s="95">
        <v>0.1</v>
      </c>
      <c r="J634" s="110">
        <f t="shared" si="10"/>
        <v>10705.5</v>
      </c>
    </row>
    <row r="635" spans="1:10" ht="15.75" x14ac:dyDescent="0.25">
      <c r="A635" s="92">
        <v>631</v>
      </c>
      <c r="B635" s="93" t="s">
        <v>6878</v>
      </c>
      <c r="C635" s="96" t="s">
        <v>7406</v>
      </c>
      <c r="D635" s="92" t="s">
        <v>7407</v>
      </c>
      <c r="E635" s="92" t="s">
        <v>117</v>
      </c>
      <c r="F635" s="92" t="s">
        <v>8083</v>
      </c>
      <c r="G635" s="92">
        <v>1</v>
      </c>
      <c r="H635" s="104">
        <v>11295</v>
      </c>
      <c r="I635" s="95">
        <v>0.1</v>
      </c>
      <c r="J635" s="110">
        <f t="shared" si="10"/>
        <v>10165.5</v>
      </c>
    </row>
    <row r="636" spans="1:10" ht="31.5" x14ac:dyDescent="0.25">
      <c r="A636" s="92">
        <v>632</v>
      </c>
      <c r="B636" s="93" t="s">
        <v>6878</v>
      </c>
      <c r="C636" s="96" t="s">
        <v>7408</v>
      </c>
      <c r="D636" s="92" t="s">
        <v>7409</v>
      </c>
      <c r="E636" s="92" t="s">
        <v>117</v>
      </c>
      <c r="F636" s="92" t="s">
        <v>8083</v>
      </c>
      <c r="G636" s="92">
        <v>1</v>
      </c>
      <c r="H636" s="104">
        <v>12895</v>
      </c>
      <c r="I636" s="95">
        <v>0.1</v>
      </c>
      <c r="J636" s="110">
        <f t="shared" si="10"/>
        <v>11605.5</v>
      </c>
    </row>
    <row r="637" spans="1:10" ht="31.5" x14ac:dyDescent="0.25">
      <c r="A637" s="92">
        <v>633</v>
      </c>
      <c r="B637" s="93" t="s">
        <v>6878</v>
      </c>
      <c r="C637" s="96" t="s">
        <v>7410</v>
      </c>
      <c r="D637" s="92" t="s">
        <v>7411</v>
      </c>
      <c r="E637" s="92" t="s">
        <v>117</v>
      </c>
      <c r="F637" s="92" t="s">
        <v>8083</v>
      </c>
      <c r="G637" s="92">
        <v>1</v>
      </c>
      <c r="H637" s="104">
        <v>12895</v>
      </c>
      <c r="I637" s="95">
        <v>0.1</v>
      </c>
      <c r="J637" s="110">
        <f t="shared" si="10"/>
        <v>11605.5</v>
      </c>
    </row>
    <row r="638" spans="1:10" ht="31.5" x14ac:dyDescent="0.25">
      <c r="A638" s="92">
        <v>634</v>
      </c>
      <c r="B638" s="93" t="s">
        <v>6878</v>
      </c>
      <c r="C638" s="96" t="s">
        <v>7412</v>
      </c>
      <c r="D638" s="92" t="s">
        <v>7413</v>
      </c>
      <c r="E638" s="92" t="s">
        <v>117</v>
      </c>
      <c r="F638" s="92" t="s">
        <v>8083</v>
      </c>
      <c r="G638" s="92">
        <v>1</v>
      </c>
      <c r="H638" s="104">
        <v>12295</v>
      </c>
      <c r="I638" s="95">
        <v>0.1</v>
      </c>
      <c r="J638" s="110">
        <f t="shared" si="10"/>
        <v>11065.5</v>
      </c>
    </row>
    <row r="639" spans="1:10" ht="31.5" x14ac:dyDescent="0.25">
      <c r="A639" s="92">
        <v>635</v>
      </c>
      <c r="B639" s="93" t="s">
        <v>6878</v>
      </c>
      <c r="C639" s="96" t="s">
        <v>7414</v>
      </c>
      <c r="D639" s="92" t="s">
        <v>7415</v>
      </c>
      <c r="E639" s="92" t="s">
        <v>117</v>
      </c>
      <c r="F639" s="92" t="s">
        <v>8083</v>
      </c>
      <c r="G639" s="92">
        <v>1</v>
      </c>
      <c r="H639" s="104">
        <v>13895</v>
      </c>
      <c r="I639" s="95">
        <v>0.1</v>
      </c>
      <c r="J639" s="110">
        <f t="shared" si="10"/>
        <v>12505.5</v>
      </c>
    </row>
    <row r="640" spans="1:10" ht="31.5" x14ac:dyDescent="0.25">
      <c r="A640" s="92">
        <v>636</v>
      </c>
      <c r="B640" s="93" t="s">
        <v>6878</v>
      </c>
      <c r="C640" s="96" t="s">
        <v>7416</v>
      </c>
      <c r="D640" s="92" t="s">
        <v>7417</v>
      </c>
      <c r="E640" s="92" t="s">
        <v>117</v>
      </c>
      <c r="F640" s="92" t="s">
        <v>8083</v>
      </c>
      <c r="G640" s="92">
        <v>1</v>
      </c>
      <c r="H640" s="104">
        <v>13295</v>
      </c>
      <c r="I640" s="95">
        <v>0.1</v>
      </c>
      <c r="J640" s="110">
        <f t="shared" si="10"/>
        <v>11965.5</v>
      </c>
    </row>
    <row r="641" spans="1:10" ht="31.5" x14ac:dyDescent="0.25">
      <c r="A641" s="92">
        <v>637</v>
      </c>
      <c r="B641" s="93" t="s">
        <v>6878</v>
      </c>
      <c r="C641" s="96" t="s">
        <v>7418</v>
      </c>
      <c r="D641" s="92" t="s">
        <v>7419</v>
      </c>
      <c r="E641" s="92" t="s">
        <v>117</v>
      </c>
      <c r="F641" s="92" t="s">
        <v>8083</v>
      </c>
      <c r="G641" s="92">
        <v>1</v>
      </c>
      <c r="H641" s="104">
        <v>13295</v>
      </c>
      <c r="I641" s="95">
        <v>0.1</v>
      </c>
      <c r="J641" s="110">
        <f t="shared" si="10"/>
        <v>11965.5</v>
      </c>
    </row>
    <row r="642" spans="1:10" ht="31.5" x14ac:dyDescent="0.25">
      <c r="A642" s="92">
        <v>638</v>
      </c>
      <c r="B642" s="93" t="s">
        <v>6878</v>
      </c>
      <c r="C642" s="96" t="s">
        <v>7420</v>
      </c>
      <c r="D642" s="92" t="s">
        <v>7421</v>
      </c>
      <c r="E642" s="92" t="s">
        <v>117</v>
      </c>
      <c r="F642" s="92" t="s">
        <v>8083</v>
      </c>
      <c r="G642" s="92">
        <v>1</v>
      </c>
      <c r="H642" s="104">
        <v>12895</v>
      </c>
      <c r="I642" s="95">
        <v>0.1</v>
      </c>
      <c r="J642" s="110">
        <f t="shared" si="10"/>
        <v>11605.5</v>
      </c>
    </row>
    <row r="643" spans="1:10" ht="31.5" x14ac:dyDescent="0.25">
      <c r="A643" s="92">
        <v>639</v>
      </c>
      <c r="B643" s="93" t="s">
        <v>6878</v>
      </c>
      <c r="C643" s="96" t="s">
        <v>7422</v>
      </c>
      <c r="D643" s="92" t="s">
        <v>7423</v>
      </c>
      <c r="E643" s="92" t="s">
        <v>117</v>
      </c>
      <c r="F643" s="92" t="s">
        <v>8083</v>
      </c>
      <c r="G643" s="92">
        <v>1</v>
      </c>
      <c r="H643" s="104">
        <v>12295</v>
      </c>
      <c r="I643" s="95">
        <v>0.1</v>
      </c>
      <c r="J643" s="110">
        <f t="shared" si="10"/>
        <v>11065.5</v>
      </c>
    </row>
    <row r="644" spans="1:10" ht="47.25" x14ac:dyDescent="0.25">
      <c r="A644" s="92">
        <v>640</v>
      </c>
      <c r="B644" s="93" t="s">
        <v>6878</v>
      </c>
      <c r="C644" s="96" t="s">
        <v>7424</v>
      </c>
      <c r="D644" s="92" t="s">
        <v>7425</v>
      </c>
      <c r="E644" s="92" t="s">
        <v>117</v>
      </c>
      <c r="F644" s="92" t="s">
        <v>8083</v>
      </c>
      <c r="G644" s="92">
        <v>1</v>
      </c>
      <c r="H644" s="104">
        <v>13295</v>
      </c>
      <c r="I644" s="95">
        <v>0.1</v>
      </c>
      <c r="J644" s="110">
        <f t="shared" si="10"/>
        <v>11965.5</v>
      </c>
    </row>
    <row r="645" spans="1:10" ht="31.5" x14ac:dyDescent="0.25">
      <c r="A645" s="92">
        <v>641</v>
      </c>
      <c r="B645" s="93" t="s">
        <v>6878</v>
      </c>
      <c r="C645" s="96" t="s">
        <v>7426</v>
      </c>
      <c r="D645" s="92" t="s">
        <v>7427</v>
      </c>
      <c r="E645" s="92" t="s">
        <v>117</v>
      </c>
      <c r="F645" s="92" t="s">
        <v>8083</v>
      </c>
      <c r="G645" s="92">
        <v>1</v>
      </c>
      <c r="H645" s="104">
        <v>12295</v>
      </c>
      <c r="I645" s="95">
        <v>0.1</v>
      </c>
      <c r="J645" s="110">
        <f t="shared" si="10"/>
        <v>11065.5</v>
      </c>
    </row>
    <row r="646" spans="1:10" ht="63" x14ac:dyDescent="0.25">
      <c r="A646" s="92">
        <v>642</v>
      </c>
      <c r="B646" s="93" t="s">
        <v>6878</v>
      </c>
      <c r="C646" s="96" t="s">
        <v>7428</v>
      </c>
      <c r="D646" s="92" t="s">
        <v>7429</v>
      </c>
      <c r="E646" s="92" t="s">
        <v>117</v>
      </c>
      <c r="F646" s="92" t="s">
        <v>8083</v>
      </c>
      <c r="G646" s="92">
        <v>1</v>
      </c>
      <c r="H646" s="104">
        <v>11895</v>
      </c>
      <c r="I646" s="95">
        <v>0.1</v>
      </c>
      <c r="J646" s="110">
        <f t="shared" si="10"/>
        <v>10705.5</v>
      </c>
    </row>
    <row r="647" spans="1:10" ht="47.25" x14ac:dyDescent="0.25">
      <c r="A647" s="92">
        <v>643</v>
      </c>
      <c r="B647" s="93" t="s">
        <v>6878</v>
      </c>
      <c r="C647" s="96" t="s">
        <v>7430</v>
      </c>
      <c r="D647" s="92" t="s">
        <v>7431</v>
      </c>
      <c r="E647" s="92" t="s">
        <v>117</v>
      </c>
      <c r="F647" s="92" t="s">
        <v>8083</v>
      </c>
      <c r="G647" s="92">
        <v>1</v>
      </c>
      <c r="H647" s="104">
        <v>14295</v>
      </c>
      <c r="I647" s="95">
        <v>0.1</v>
      </c>
      <c r="J647" s="110">
        <f t="shared" si="10"/>
        <v>12865.5</v>
      </c>
    </row>
    <row r="648" spans="1:10" ht="15.75" x14ac:dyDescent="0.25">
      <c r="A648" s="92">
        <v>644</v>
      </c>
      <c r="B648" s="93" t="s">
        <v>6878</v>
      </c>
      <c r="C648" s="96" t="s">
        <v>7432</v>
      </c>
      <c r="D648" s="92" t="s">
        <v>7433</v>
      </c>
      <c r="E648" s="92" t="s">
        <v>117</v>
      </c>
      <c r="F648" s="92" t="s">
        <v>8083</v>
      </c>
      <c r="G648" s="92">
        <v>1</v>
      </c>
      <c r="H648" s="104">
        <v>5000</v>
      </c>
      <c r="I648" s="95">
        <v>0.1</v>
      </c>
      <c r="J648" s="110">
        <f t="shared" si="10"/>
        <v>4500</v>
      </c>
    </row>
    <row r="649" spans="1:10" ht="15.75" x14ac:dyDescent="0.25">
      <c r="A649" s="92">
        <v>645</v>
      </c>
      <c r="B649" s="93" t="s">
        <v>6878</v>
      </c>
      <c r="C649" s="96" t="s">
        <v>7434</v>
      </c>
      <c r="D649" s="92" t="s">
        <v>7435</v>
      </c>
      <c r="E649" s="92" t="s">
        <v>117</v>
      </c>
      <c r="F649" s="92" t="s">
        <v>8083</v>
      </c>
      <c r="G649" s="92">
        <v>1</v>
      </c>
      <c r="H649" s="104">
        <v>700</v>
      </c>
      <c r="I649" s="95">
        <v>0.1</v>
      </c>
      <c r="J649" s="110">
        <f t="shared" si="10"/>
        <v>630</v>
      </c>
    </row>
    <row r="650" spans="1:10" ht="15.75" x14ac:dyDescent="0.25">
      <c r="A650" s="92">
        <v>646</v>
      </c>
      <c r="B650" s="93" t="s">
        <v>6878</v>
      </c>
      <c r="C650" s="96" t="s">
        <v>7436</v>
      </c>
      <c r="D650" s="92" t="s">
        <v>7437</v>
      </c>
      <c r="E650" s="92" t="s">
        <v>117</v>
      </c>
      <c r="F650" s="92" t="s">
        <v>8083</v>
      </c>
      <c r="G650" s="92">
        <v>1</v>
      </c>
      <c r="H650" s="104">
        <v>900</v>
      </c>
      <c r="I650" s="95">
        <v>0.1</v>
      </c>
      <c r="J650" s="110">
        <f t="shared" si="10"/>
        <v>810</v>
      </c>
    </row>
    <row r="651" spans="1:10" ht="15.75" x14ac:dyDescent="0.25">
      <c r="A651" s="92">
        <v>647</v>
      </c>
      <c r="B651" s="93" t="s">
        <v>6878</v>
      </c>
      <c r="C651" s="96" t="s">
        <v>7438</v>
      </c>
      <c r="D651" s="92" t="s">
        <v>7439</v>
      </c>
      <c r="E651" s="92" t="s">
        <v>117</v>
      </c>
      <c r="F651" s="92" t="s">
        <v>8083</v>
      </c>
      <c r="G651" s="92">
        <v>1</v>
      </c>
      <c r="H651" s="104">
        <v>1000</v>
      </c>
      <c r="I651" s="95">
        <v>0.1</v>
      </c>
      <c r="J651" s="110">
        <f t="shared" si="10"/>
        <v>900</v>
      </c>
    </row>
    <row r="652" spans="1:10" ht="15.75" x14ac:dyDescent="0.25">
      <c r="A652" s="92">
        <v>648</v>
      </c>
      <c r="B652" s="93" t="s">
        <v>6878</v>
      </c>
      <c r="C652" s="96" t="s">
        <v>7440</v>
      </c>
      <c r="D652" s="92" t="s">
        <v>7441</v>
      </c>
      <c r="E652" s="92" t="s">
        <v>117</v>
      </c>
      <c r="F652" s="92" t="s">
        <v>8083</v>
      </c>
      <c r="G652" s="92">
        <v>1</v>
      </c>
      <c r="H652" s="104">
        <v>1000</v>
      </c>
      <c r="I652" s="95">
        <v>0.1</v>
      </c>
      <c r="J652" s="110">
        <f t="shared" si="10"/>
        <v>900</v>
      </c>
    </row>
    <row r="653" spans="1:10" ht="15.75" x14ac:dyDescent="0.25">
      <c r="A653" s="92">
        <v>649</v>
      </c>
      <c r="B653" s="93" t="s">
        <v>6878</v>
      </c>
      <c r="C653" s="96" t="s">
        <v>7442</v>
      </c>
      <c r="D653" s="92" t="s">
        <v>7443</v>
      </c>
      <c r="E653" s="92" t="s">
        <v>117</v>
      </c>
      <c r="F653" s="92" t="s">
        <v>8083</v>
      </c>
      <c r="G653" s="92">
        <v>1</v>
      </c>
      <c r="H653" s="104">
        <v>1000</v>
      </c>
      <c r="I653" s="95">
        <v>0.1</v>
      </c>
      <c r="J653" s="110">
        <f t="shared" si="10"/>
        <v>900</v>
      </c>
    </row>
    <row r="654" spans="1:10" ht="15.75" x14ac:dyDescent="0.25">
      <c r="A654" s="92">
        <v>650</v>
      </c>
      <c r="B654" s="93" t="s">
        <v>6878</v>
      </c>
      <c r="C654" s="96" t="s">
        <v>7444</v>
      </c>
      <c r="D654" s="92" t="s">
        <v>7445</v>
      </c>
      <c r="E654" s="92" t="s">
        <v>117</v>
      </c>
      <c r="F654" s="92" t="s">
        <v>8083</v>
      </c>
      <c r="G654" s="92">
        <v>1</v>
      </c>
      <c r="H654" s="104">
        <v>400</v>
      </c>
      <c r="I654" s="95">
        <v>0.1</v>
      </c>
      <c r="J654" s="110">
        <f t="shared" si="10"/>
        <v>360</v>
      </c>
    </row>
    <row r="655" spans="1:10" ht="63" x14ac:dyDescent="0.25">
      <c r="A655" s="92">
        <v>651</v>
      </c>
      <c r="B655" s="93" t="s">
        <v>6878</v>
      </c>
      <c r="C655" s="96" t="s">
        <v>7446</v>
      </c>
      <c r="D655" s="92" t="s">
        <v>6967</v>
      </c>
      <c r="E655" s="92" t="s">
        <v>117</v>
      </c>
      <c r="F655" s="92" t="s">
        <v>8083</v>
      </c>
      <c r="G655" s="92">
        <v>1</v>
      </c>
      <c r="H655" s="104">
        <v>1000</v>
      </c>
      <c r="I655" s="95">
        <v>0.1</v>
      </c>
      <c r="J655" s="110">
        <f t="shared" si="10"/>
        <v>900</v>
      </c>
    </row>
    <row r="656" spans="1:10" ht="15.75" x14ac:dyDescent="0.25">
      <c r="A656" s="92">
        <v>652</v>
      </c>
      <c r="B656" s="93" t="s">
        <v>6878</v>
      </c>
      <c r="C656" s="96" t="s">
        <v>7447</v>
      </c>
      <c r="D656" s="92" t="s">
        <v>7448</v>
      </c>
      <c r="E656" s="92" t="s">
        <v>117</v>
      </c>
      <c r="F656" s="92" t="s">
        <v>8083</v>
      </c>
      <c r="G656" s="92">
        <v>1</v>
      </c>
      <c r="H656" s="104">
        <v>69995</v>
      </c>
      <c r="I656" s="95">
        <v>0.1</v>
      </c>
      <c r="J656" s="110">
        <f t="shared" si="10"/>
        <v>62995.5</v>
      </c>
    </row>
    <row r="657" spans="1:10" ht="15.75" x14ac:dyDescent="0.25">
      <c r="A657" s="92">
        <v>653</v>
      </c>
      <c r="B657" s="93" t="s">
        <v>6878</v>
      </c>
      <c r="C657" s="96" t="s">
        <v>7449</v>
      </c>
      <c r="D657" s="92" t="s">
        <v>7450</v>
      </c>
      <c r="E657" s="92" t="s">
        <v>117</v>
      </c>
      <c r="F657" s="92" t="s">
        <v>8083</v>
      </c>
      <c r="G657" s="92">
        <v>1</v>
      </c>
      <c r="H657" s="104">
        <v>74995</v>
      </c>
      <c r="I657" s="95">
        <v>0.1</v>
      </c>
      <c r="J657" s="110">
        <f t="shared" si="10"/>
        <v>67495.5</v>
      </c>
    </row>
    <row r="658" spans="1:10" ht="15.75" x14ac:dyDescent="0.25">
      <c r="A658" s="92">
        <v>654</v>
      </c>
      <c r="B658" s="93" t="s">
        <v>6878</v>
      </c>
      <c r="C658" s="96" t="s">
        <v>7451</v>
      </c>
      <c r="D658" s="92" t="s">
        <v>7452</v>
      </c>
      <c r="E658" s="92" t="s">
        <v>117</v>
      </c>
      <c r="F658" s="92" t="s">
        <v>8083</v>
      </c>
      <c r="G658" s="92">
        <v>1</v>
      </c>
      <c r="H658" s="104">
        <v>799</v>
      </c>
      <c r="I658" s="95">
        <v>0.1</v>
      </c>
      <c r="J658" s="110">
        <f t="shared" si="10"/>
        <v>719.1</v>
      </c>
    </row>
    <row r="659" spans="1:10" ht="15.75" x14ac:dyDescent="0.25">
      <c r="A659" s="92">
        <v>655</v>
      </c>
      <c r="B659" s="93" t="s">
        <v>6878</v>
      </c>
      <c r="C659" s="96" t="s">
        <v>7453</v>
      </c>
      <c r="D659" s="92" t="s">
        <v>7454</v>
      </c>
      <c r="E659" s="92" t="s">
        <v>117</v>
      </c>
      <c r="F659" s="92" t="s">
        <v>8083</v>
      </c>
      <c r="G659" s="92">
        <v>1</v>
      </c>
      <c r="H659" s="104">
        <v>720</v>
      </c>
      <c r="I659" s="95">
        <v>0.1</v>
      </c>
      <c r="J659" s="110">
        <f t="shared" si="10"/>
        <v>648</v>
      </c>
    </row>
    <row r="660" spans="1:10" ht="15.75" x14ac:dyDescent="0.25">
      <c r="A660" s="92">
        <v>656</v>
      </c>
      <c r="B660" s="93" t="s">
        <v>6878</v>
      </c>
      <c r="C660" s="96" t="s">
        <v>7455</v>
      </c>
      <c r="D660" s="92" t="s">
        <v>7454</v>
      </c>
      <c r="E660" s="92" t="s">
        <v>117</v>
      </c>
      <c r="F660" s="92" t="s">
        <v>8083</v>
      </c>
      <c r="G660" s="92">
        <v>1</v>
      </c>
      <c r="H660" s="104">
        <v>750</v>
      </c>
      <c r="I660" s="95">
        <v>0.1</v>
      </c>
      <c r="J660" s="110">
        <f t="shared" si="10"/>
        <v>675</v>
      </c>
    </row>
    <row r="661" spans="1:10" ht="15.75" x14ac:dyDescent="0.25">
      <c r="A661" s="92">
        <v>657</v>
      </c>
      <c r="B661" s="93" t="s">
        <v>6878</v>
      </c>
      <c r="C661" s="96" t="s">
        <v>7456</v>
      </c>
      <c r="D661" s="92" t="s">
        <v>7454</v>
      </c>
      <c r="E661" s="92" t="s">
        <v>117</v>
      </c>
      <c r="F661" s="92" t="s">
        <v>8083</v>
      </c>
      <c r="G661" s="92">
        <v>1</v>
      </c>
      <c r="H661" s="104">
        <v>999</v>
      </c>
      <c r="I661" s="95">
        <v>0.1</v>
      </c>
      <c r="J661" s="110">
        <f t="shared" si="10"/>
        <v>899.1</v>
      </c>
    </row>
    <row r="662" spans="1:10" ht="15.75" x14ac:dyDescent="0.25">
      <c r="A662" s="92">
        <v>658</v>
      </c>
      <c r="B662" s="93" t="s">
        <v>6878</v>
      </c>
      <c r="C662" s="96" t="s">
        <v>7457</v>
      </c>
      <c r="D662" s="92" t="s">
        <v>7454</v>
      </c>
      <c r="E662" s="92" t="s">
        <v>117</v>
      </c>
      <c r="F662" s="92" t="s">
        <v>8083</v>
      </c>
      <c r="G662" s="92">
        <v>1</v>
      </c>
      <c r="H662" s="104">
        <v>800</v>
      </c>
      <c r="I662" s="95">
        <v>0.1</v>
      </c>
      <c r="J662" s="110">
        <f t="shared" si="10"/>
        <v>720</v>
      </c>
    </row>
    <row r="663" spans="1:10" ht="15.75" x14ac:dyDescent="0.25">
      <c r="A663" s="92">
        <v>659</v>
      </c>
      <c r="B663" s="93" t="s">
        <v>6878</v>
      </c>
      <c r="C663" s="96" t="s">
        <v>7458</v>
      </c>
      <c r="D663" s="92" t="s">
        <v>7454</v>
      </c>
      <c r="E663" s="92" t="s">
        <v>117</v>
      </c>
      <c r="F663" s="92" t="s">
        <v>8083</v>
      </c>
      <c r="G663" s="92">
        <v>1</v>
      </c>
      <c r="H663" s="104">
        <v>800</v>
      </c>
      <c r="I663" s="95">
        <v>0.1</v>
      </c>
      <c r="J663" s="110">
        <f t="shared" si="10"/>
        <v>720</v>
      </c>
    </row>
    <row r="664" spans="1:10" ht="47.25" x14ac:dyDescent="0.25">
      <c r="A664" s="92">
        <v>660</v>
      </c>
      <c r="B664" s="93" t="s">
        <v>6878</v>
      </c>
      <c r="C664" s="96" t="s">
        <v>7459</v>
      </c>
      <c r="D664" s="92" t="s">
        <v>7460</v>
      </c>
      <c r="E664" s="92" t="s">
        <v>117</v>
      </c>
      <c r="F664" s="92" t="s">
        <v>8083</v>
      </c>
      <c r="G664" s="92">
        <v>1</v>
      </c>
      <c r="H664" s="104">
        <v>400</v>
      </c>
      <c r="I664" s="95">
        <v>0.1</v>
      </c>
      <c r="J664" s="110">
        <f t="shared" si="10"/>
        <v>360</v>
      </c>
    </row>
    <row r="665" spans="1:10" ht="47.25" x14ac:dyDescent="0.25">
      <c r="A665" s="92">
        <v>661</v>
      </c>
      <c r="B665" s="93" t="s">
        <v>6878</v>
      </c>
      <c r="C665" s="96" t="s">
        <v>7461</v>
      </c>
      <c r="D665" s="92" t="s">
        <v>7462</v>
      </c>
      <c r="E665" s="92" t="s">
        <v>117</v>
      </c>
      <c r="F665" s="92" t="s">
        <v>8083</v>
      </c>
      <c r="G665" s="92">
        <v>1</v>
      </c>
      <c r="H665" s="104">
        <v>400</v>
      </c>
      <c r="I665" s="95">
        <v>0.1</v>
      </c>
      <c r="J665" s="110">
        <f t="shared" si="10"/>
        <v>360</v>
      </c>
    </row>
    <row r="666" spans="1:10" ht="31.5" x14ac:dyDescent="0.25">
      <c r="A666" s="92">
        <v>662</v>
      </c>
      <c r="B666" s="93" t="s">
        <v>6878</v>
      </c>
      <c r="C666" s="96" t="s">
        <v>7463</v>
      </c>
      <c r="D666" s="92" t="s">
        <v>7464</v>
      </c>
      <c r="E666" s="92" t="s">
        <v>117</v>
      </c>
      <c r="F666" s="92" t="s">
        <v>8083</v>
      </c>
      <c r="G666" s="92">
        <v>1</v>
      </c>
      <c r="H666" s="104">
        <v>30</v>
      </c>
      <c r="I666" s="95">
        <v>0.1</v>
      </c>
      <c r="J666" s="110">
        <f t="shared" si="10"/>
        <v>27</v>
      </c>
    </row>
    <row r="667" spans="1:10" ht="15.75" x14ac:dyDescent="0.25">
      <c r="A667" s="92">
        <v>663</v>
      </c>
      <c r="B667" s="93" t="s">
        <v>6878</v>
      </c>
      <c r="C667" s="96" t="s">
        <v>7465</v>
      </c>
      <c r="D667" s="92" t="s">
        <v>7466</v>
      </c>
      <c r="E667" s="92" t="s">
        <v>117</v>
      </c>
      <c r="F667" s="92" t="s">
        <v>8083</v>
      </c>
      <c r="G667" s="92">
        <v>1</v>
      </c>
      <c r="H667" s="104">
        <v>44.25</v>
      </c>
      <c r="I667" s="95">
        <v>0.1</v>
      </c>
      <c r="J667" s="110">
        <f t="shared" si="10"/>
        <v>39.825000000000003</v>
      </c>
    </row>
    <row r="668" spans="1:10" ht="15.75" x14ac:dyDescent="0.25">
      <c r="A668" s="92">
        <v>664</v>
      </c>
      <c r="B668" s="93" t="s">
        <v>6878</v>
      </c>
      <c r="C668" s="96" t="s">
        <v>7467</v>
      </c>
      <c r="D668" s="92" t="s">
        <v>7468</v>
      </c>
      <c r="E668" s="92" t="s">
        <v>117</v>
      </c>
      <c r="F668" s="92" t="s">
        <v>8083</v>
      </c>
      <c r="G668" s="92">
        <v>1</v>
      </c>
      <c r="H668" s="104">
        <v>57.75</v>
      </c>
      <c r="I668" s="95">
        <v>0.1</v>
      </c>
      <c r="J668" s="110">
        <f t="shared" si="10"/>
        <v>51.975000000000001</v>
      </c>
    </row>
    <row r="669" spans="1:10" ht="15.75" x14ac:dyDescent="0.25">
      <c r="A669" s="92">
        <v>665</v>
      </c>
      <c r="B669" s="93" t="s">
        <v>6878</v>
      </c>
      <c r="C669" s="96" t="s">
        <v>7469</v>
      </c>
      <c r="D669" s="92" t="s">
        <v>7470</v>
      </c>
      <c r="E669" s="92" t="s">
        <v>117</v>
      </c>
      <c r="F669" s="92" t="s">
        <v>8083</v>
      </c>
      <c r="G669" s="92">
        <v>1</v>
      </c>
      <c r="H669" s="104">
        <v>113.75</v>
      </c>
      <c r="I669" s="95">
        <v>0.1</v>
      </c>
      <c r="J669" s="110">
        <f t="shared" si="10"/>
        <v>102.375</v>
      </c>
    </row>
    <row r="670" spans="1:10" ht="15.75" x14ac:dyDescent="0.25">
      <c r="A670" s="92">
        <v>666</v>
      </c>
      <c r="B670" s="93" t="s">
        <v>6878</v>
      </c>
      <c r="C670" s="96" t="s">
        <v>7471</v>
      </c>
      <c r="D670" s="92" t="s">
        <v>7472</v>
      </c>
      <c r="E670" s="92" t="s">
        <v>117</v>
      </c>
      <c r="F670" s="92" t="s">
        <v>8083</v>
      </c>
      <c r="G670" s="92">
        <v>1</v>
      </c>
      <c r="H670" s="104">
        <v>56.6</v>
      </c>
      <c r="I670" s="95">
        <v>0.1</v>
      </c>
      <c r="J670" s="110">
        <f t="shared" si="10"/>
        <v>50.940000000000005</v>
      </c>
    </row>
    <row r="671" spans="1:10" ht="15.75" x14ac:dyDescent="0.25">
      <c r="A671" s="92">
        <v>667</v>
      </c>
      <c r="B671" s="93" t="s">
        <v>6878</v>
      </c>
      <c r="C671" s="96" t="s">
        <v>7473</v>
      </c>
      <c r="D671" s="92" t="s">
        <v>7470</v>
      </c>
      <c r="E671" s="92" t="s">
        <v>117</v>
      </c>
      <c r="F671" s="92" t="s">
        <v>8083</v>
      </c>
      <c r="G671" s="92">
        <v>1</v>
      </c>
      <c r="H671" s="104">
        <v>205</v>
      </c>
      <c r="I671" s="95">
        <v>0.1</v>
      </c>
      <c r="J671" s="110">
        <f t="shared" si="10"/>
        <v>184.5</v>
      </c>
    </row>
    <row r="672" spans="1:10" ht="15.75" x14ac:dyDescent="0.25">
      <c r="A672" s="92">
        <v>668</v>
      </c>
      <c r="B672" s="93" t="s">
        <v>6878</v>
      </c>
      <c r="C672" s="96" t="s">
        <v>7474</v>
      </c>
      <c r="D672" s="92" t="s">
        <v>7475</v>
      </c>
      <c r="E672" s="92" t="s">
        <v>117</v>
      </c>
      <c r="F672" s="92" t="s">
        <v>8083</v>
      </c>
      <c r="G672" s="92">
        <v>1</v>
      </c>
      <c r="H672" s="104">
        <v>270</v>
      </c>
      <c r="I672" s="95">
        <v>0.1</v>
      </c>
      <c r="J672" s="110">
        <f t="shared" si="10"/>
        <v>243</v>
      </c>
    </row>
    <row r="673" spans="1:10" ht="31.5" x14ac:dyDescent="0.25">
      <c r="A673" s="92">
        <v>669</v>
      </c>
      <c r="B673" s="93" t="s">
        <v>6878</v>
      </c>
      <c r="C673" s="96" t="s">
        <v>7476</v>
      </c>
      <c r="D673" s="92" t="s">
        <v>7477</v>
      </c>
      <c r="E673" s="92" t="s">
        <v>117</v>
      </c>
      <c r="F673" s="92" t="s">
        <v>8083</v>
      </c>
      <c r="G673" s="92">
        <v>1</v>
      </c>
      <c r="H673" s="104">
        <v>114.75</v>
      </c>
      <c r="I673" s="95">
        <v>0.1</v>
      </c>
      <c r="J673" s="110">
        <f t="shared" si="10"/>
        <v>103.27500000000001</v>
      </c>
    </row>
    <row r="674" spans="1:10" ht="31.5" x14ac:dyDescent="0.25">
      <c r="A674" s="92">
        <v>670</v>
      </c>
      <c r="B674" s="93" t="s">
        <v>6878</v>
      </c>
      <c r="C674" s="96" t="s">
        <v>7478</v>
      </c>
      <c r="D674" s="92" t="s">
        <v>7479</v>
      </c>
      <c r="E674" s="92" t="s">
        <v>117</v>
      </c>
      <c r="F674" s="92" t="s">
        <v>8083</v>
      </c>
      <c r="G674" s="92">
        <v>1</v>
      </c>
      <c r="H674" s="104">
        <v>10.75</v>
      </c>
      <c r="I674" s="95">
        <v>0.1</v>
      </c>
      <c r="J674" s="110">
        <f t="shared" si="10"/>
        <v>9.6750000000000007</v>
      </c>
    </row>
    <row r="675" spans="1:10" ht="31.5" x14ac:dyDescent="0.25">
      <c r="A675" s="92">
        <v>671</v>
      </c>
      <c r="B675" s="93" t="s">
        <v>6878</v>
      </c>
      <c r="C675" s="96" t="s">
        <v>7480</v>
      </c>
      <c r="D675" s="92" t="s">
        <v>7481</v>
      </c>
      <c r="E675" s="92" t="s">
        <v>117</v>
      </c>
      <c r="F675" s="92" t="s">
        <v>8083</v>
      </c>
      <c r="G675" s="92">
        <v>1</v>
      </c>
      <c r="H675" s="104">
        <v>114.75</v>
      </c>
      <c r="I675" s="95">
        <v>0.1</v>
      </c>
      <c r="J675" s="110">
        <f t="shared" si="10"/>
        <v>103.27500000000001</v>
      </c>
    </row>
    <row r="676" spans="1:10" ht="31.5" x14ac:dyDescent="0.25">
      <c r="A676" s="92">
        <v>672</v>
      </c>
      <c r="B676" s="93" t="s">
        <v>6878</v>
      </c>
      <c r="C676" s="96" t="s">
        <v>7482</v>
      </c>
      <c r="D676" s="92" t="s">
        <v>7483</v>
      </c>
      <c r="E676" s="92" t="s">
        <v>117</v>
      </c>
      <c r="F676" s="92" t="s">
        <v>8083</v>
      </c>
      <c r="G676" s="92">
        <v>1</v>
      </c>
      <c r="H676" s="104">
        <v>85.25</v>
      </c>
      <c r="I676" s="95">
        <v>0.1</v>
      </c>
      <c r="J676" s="110">
        <f t="shared" si="10"/>
        <v>76.725000000000009</v>
      </c>
    </row>
    <row r="677" spans="1:10" ht="15.75" x14ac:dyDescent="0.25">
      <c r="A677" s="92">
        <v>673</v>
      </c>
      <c r="B677" s="93" t="s">
        <v>6878</v>
      </c>
      <c r="C677" s="96" t="s">
        <v>7484</v>
      </c>
      <c r="D677" s="92" t="s">
        <v>7485</v>
      </c>
      <c r="E677" s="92" t="s">
        <v>117</v>
      </c>
      <c r="F677" s="92" t="s">
        <v>8083</v>
      </c>
      <c r="G677" s="92">
        <v>1</v>
      </c>
      <c r="H677" s="104">
        <v>230</v>
      </c>
      <c r="I677" s="95">
        <v>0.1</v>
      </c>
      <c r="J677" s="110">
        <f t="shared" si="10"/>
        <v>207</v>
      </c>
    </row>
    <row r="678" spans="1:10" ht="31.5" x14ac:dyDescent="0.25">
      <c r="A678" s="92">
        <v>674</v>
      </c>
      <c r="B678" s="93" t="s">
        <v>6878</v>
      </c>
      <c r="C678" s="96" t="s">
        <v>7486</v>
      </c>
      <c r="D678" s="92" t="s">
        <v>7487</v>
      </c>
      <c r="E678" s="92" t="s">
        <v>117</v>
      </c>
      <c r="F678" s="92" t="s">
        <v>8083</v>
      </c>
      <c r="G678" s="92">
        <v>1</v>
      </c>
      <c r="H678" s="104">
        <v>210</v>
      </c>
      <c r="I678" s="95">
        <v>0.1</v>
      </c>
      <c r="J678" s="110">
        <f t="shared" si="10"/>
        <v>189</v>
      </c>
    </row>
    <row r="679" spans="1:10" ht="15.75" x14ac:dyDescent="0.25">
      <c r="A679" s="92">
        <v>675</v>
      </c>
      <c r="B679" s="93" t="s">
        <v>6878</v>
      </c>
      <c r="C679" s="96" t="s">
        <v>7488</v>
      </c>
      <c r="D679" s="92" t="s">
        <v>7489</v>
      </c>
      <c r="E679" s="92" t="s">
        <v>117</v>
      </c>
      <c r="F679" s="92" t="s">
        <v>8083</v>
      </c>
      <c r="G679" s="92">
        <v>1</v>
      </c>
      <c r="H679" s="104">
        <v>255</v>
      </c>
      <c r="I679" s="95">
        <v>0.1</v>
      </c>
      <c r="J679" s="110">
        <f t="shared" si="10"/>
        <v>229.5</v>
      </c>
    </row>
    <row r="680" spans="1:10" ht="31.5" x14ac:dyDescent="0.25">
      <c r="A680" s="92">
        <v>676</v>
      </c>
      <c r="B680" s="93" t="s">
        <v>6878</v>
      </c>
      <c r="C680" s="96" t="s">
        <v>7490</v>
      </c>
      <c r="D680" s="92" t="s">
        <v>7491</v>
      </c>
      <c r="E680" s="92" t="s">
        <v>117</v>
      </c>
      <c r="F680" s="92" t="s">
        <v>8083</v>
      </c>
      <c r="G680" s="92">
        <v>1</v>
      </c>
      <c r="H680" s="104">
        <v>255</v>
      </c>
      <c r="I680" s="95">
        <v>0.1</v>
      </c>
      <c r="J680" s="110">
        <f t="shared" si="10"/>
        <v>229.5</v>
      </c>
    </row>
    <row r="681" spans="1:10" ht="31.5" x14ac:dyDescent="0.25">
      <c r="A681" s="92">
        <v>677</v>
      </c>
      <c r="B681" s="93" t="s">
        <v>6878</v>
      </c>
      <c r="C681" s="96" t="s">
        <v>7492</v>
      </c>
      <c r="D681" s="92" t="s">
        <v>7493</v>
      </c>
      <c r="E681" s="92" t="s">
        <v>117</v>
      </c>
      <c r="F681" s="92" t="s">
        <v>8083</v>
      </c>
      <c r="G681" s="92">
        <v>1</v>
      </c>
      <c r="H681" s="104">
        <v>245</v>
      </c>
      <c r="I681" s="95">
        <v>0.1</v>
      </c>
      <c r="J681" s="110">
        <f t="shared" si="10"/>
        <v>220.5</v>
      </c>
    </row>
    <row r="682" spans="1:10" ht="15.75" x14ac:dyDescent="0.25">
      <c r="A682" s="92">
        <v>678</v>
      </c>
      <c r="B682" s="93" t="s">
        <v>6878</v>
      </c>
      <c r="C682" s="96" t="s">
        <v>7494</v>
      </c>
      <c r="D682" s="92" t="s">
        <v>7495</v>
      </c>
      <c r="E682" s="92" t="s">
        <v>117</v>
      </c>
      <c r="F682" s="92" t="s">
        <v>8083</v>
      </c>
      <c r="G682" s="92">
        <v>1</v>
      </c>
      <c r="H682" s="104">
        <v>214</v>
      </c>
      <c r="I682" s="95">
        <v>0.1</v>
      </c>
      <c r="J682" s="110">
        <f t="shared" si="10"/>
        <v>192.6</v>
      </c>
    </row>
    <row r="683" spans="1:10" ht="15.75" x14ac:dyDescent="0.25">
      <c r="A683" s="92">
        <v>679</v>
      </c>
      <c r="B683" s="93" t="s">
        <v>6878</v>
      </c>
      <c r="C683" s="96" t="s">
        <v>7496</v>
      </c>
      <c r="D683" s="92" t="s">
        <v>7485</v>
      </c>
      <c r="E683" s="92" t="s">
        <v>117</v>
      </c>
      <c r="F683" s="92" t="s">
        <v>8083</v>
      </c>
      <c r="G683" s="92">
        <v>1</v>
      </c>
      <c r="H683" s="104">
        <v>255</v>
      </c>
      <c r="I683" s="95">
        <v>0.1</v>
      </c>
      <c r="J683" s="110">
        <f t="shared" si="10"/>
        <v>229.5</v>
      </c>
    </row>
    <row r="684" spans="1:10" ht="15.75" x14ac:dyDescent="0.25">
      <c r="A684" s="92">
        <v>680</v>
      </c>
      <c r="B684" s="93" t="s">
        <v>6878</v>
      </c>
      <c r="C684" s="96" t="s">
        <v>7497</v>
      </c>
      <c r="D684" s="92" t="s">
        <v>7498</v>
      </c>
      <c r="E684" s="92" t="s">
        <v>117</v>
      </c>
      <c r="F684" s="92" t="s">
        <v>8083</v>
      </c>
      <c r="G684" s="92">
        <v>1</v>
      </c>
      <c r="H684" s="104">
        <v>305</v>
      </c>
      <c r="I684" s="95">
        <v>0.1</v>
      </c>
      <c r="J684" s="110">
        <f t="shared" si="10"/>
        <v>274.5</v>
      </c>
    </row>
    <row r="685" spans="1:10" ht="15.75" x14ac:dyDescent="0.25">
      <c r="A685" s="92">
        <v>681</v>
      </c>
      <c r="B685" s="93" t="s">
        <v>6878</v>
      </c>
      <c r="C685" s="96" t="s">
        <v>7499</v>
      </c>
      <c r="D685" s="92" t="s">
        <v>7500</v>
      </c>
      <c r="E685" s="92" t="s">
        <v>117</v>
      </c>
      <c r="F685" s="92" t="s">
        <v>8083</v>
      </c>
      <c r="G685" s="92">
        <v>1</v>
      </c>
      <c r="H685" s="104">
        <v>150</v>
      </c>
      <c r="I685" s="95">
        <v>0.1</v>
      </c>
      <c r="J685" s="110">
        <f t="shared" si="10"/>
        <v>135</v>
      </c>
    </row>
    <row r="686" spans="1:10" ht="47.25" x14ac:dyDescent="0.25">
      <c r="A686" s="92">
        <v>682</v>
      </c>
      <c r="B686" s="93" t="s">
        <v>6878</v>
      </c>
      <c r="C686" s="96" t="s">
        <v>7501</v>
      </c>
      <c r="D686" s="92" t="s">
        <v>7502</v>
      </c>
      <c r="E686" s="92" t="s">
        <v>117</v>
      </c>
      <c r="F686" s="92" t="s">
        <v>8083</v>
      </c>
      <c r="G686" s="92">
        <v>1</v>
      </c>
      <c r="H686" s="104">
        <v>295</v>
      </c>
      <c r="I686" s="95">
        <v>0.1</v>
      </c>
      <c r="J686" s="110">
        <f t="shared" ref="J686:J749" si="11">H686*(1-I686)</f>
        <v>265.5</v>
      </c>
    </row>
    <row r="687" spans="1:10" ht="31.5" x14ac:dyDescent="0.25">
      <c r="A687" s="92">
        <v>683</v>
      </c>
      <c r="B687" s="93" t="s">
        <v>6878</v>
      </c>
      <c r="C687" s="96" t="s">
        <v>7503</v>
      </c>
      <c r="D687" s="92" t="s">
        <v>7504</v>
      </c>
      <c r="E687" s="92" t="s">
        <v>117</v>
      </c>
      <c r="F687" s="92" t="s">
        <v>8083</v>
      </c>
      <c r="G687" s="92">
        <v>1</v>
      </c>
      <c r="H687" s="104">
        <v>285</v>
      </c>
      <c r="I687" s="95">
        <v>0.1</v>
      </c>
      <c r="J687" s="110">
        <f t="shared" si="11"/>
        <v>256.5</v>
      </c>
    </row>
    <row r="688" spans="1:10" ht="31.5" x14ac:dyDescent="0.25">
      <c r="A688" s="92">
        <v>684</v>
      </c>
      <c r="B688" s="93" t="s">
        <v>6878</v>
      </c>
      <c r="C688" s="96" t="s">
        <v>7505</v>
      </c>
      <c r="D688" s="92" t="s">
        <v>7506</v>
      </c>
      <c r="E688" s="92" t="s">
        <v>117</v>
      </c>
      <c r="F688" s="92" t="s">
        <v>8083</v>
      </c>
      <c r="G688" s="92">
        <v>1</v>
      </c>
      <c r="H688" s="104">
        <v>375</v>
      </c>
      <c r="I688" s="95">
        <v>0.1</v>
      </c>
      <c r="J688" s="110">
        <f t="shared" si="11"/>
        <v>337.5</v>
      </c>
    </row>
    <row r="689" spans="1:10" ht="31.5" x14ac:dyDescent="0.25">
      <c r="A689" s="92">
        <v>685</v>
      </c>
      <c r="B689" s="93" t="s">
        <v>6878</v>
      </c>
      <c r="C689" s="96" t="s">
        <v>7507</v>
      </c>
      <c r="D689" s="92" t="s">
        <v>7508</v>
      </c>
      <c r="E689" s="92" t="s">
        <v>117</v>
      </c>
      <c r="F689" s="92" t="s">
        <v>8083</v>
      </c>
      <c r="G689" s="92">
        <v>1</v>
      </c>
      <c r="H689" s="104">
        <v>275</v>
      </c>
      <c r="I689" s="95">
        <v>0.1</v>
      </c>
      <c r="J689" s="110">
        <f t="shared" si="11"/>
        <v>247.5</v>
      </c>
    </row>
    <row r="690" spans="1:10" ht="31.5" x14ac:dyDescent="0.25">
      <c r="A690" s="92">
        <v>686</v>
      </c>
      <c r="B690" s="93" t="s">
        <v>6878</v>
      </c>
      <c r="C690" s="96" t="s">
        <v>7509</v>
      </c>
      <c r="D690" s="92" t="s">
        <v>7510</v>
      </c>
      <c r="E690" s="92" t="s">
        <v>117</v>
      </c>
      <c r="F690" s="92" t="s">
        <v>8083</v>
      </c>
      <c r="G690" s="92">
        <v>1</v>
      </c>
      <c r="H690" s="104">
        <v>97.5</v>
      </c>
      <c r="I690" s="95">
        <v>0.1</v>
      </c>
      <c r="J690" s="110">
        <f t="shared" si="11"/>
        <v>87.75</v>
      </c>
    </row>
    <row r="691" spans="1:10" ht="15.75" x14ac:dyDescent="0.25">
      <c r="A691" s="92">
        <v>687</v>
      </c>
      <c r="B691" s="93" t="s">
        <v>6878</v>
      </c>
      <c r="C691" s="96" t="s">
        <v>7511</v>
      </c>
      <c r="D691" s="92" t="s">
        <v>7512</v>
      </c>
      <c r="E691" s="92" t="s">
        <v>117</v>
      </c>
      <c r="F691" s="92" t="s">
        <v>8083</v>
      </c>
      <c r="G691" s="92">
        <v>1</v>
      </c>
      <c r="H691" s="104">
        <v>49</v>
      </c>
      <c r="I691" s="95">
        <v>0.1</v>
      </c>
      <c r="J691" s="110">
        <f t="shared" si="11"/>
        <v>44.1</v>
      </c>
    </row>
    <row r="692" spans="1:10" ht="15.75" x14ac:dyDescent="0.25">
      <c r="A692" s="92">
        <v>688</v>
      </c>
      <c r="B692" s="93" t="s">
        <v>6878</v>
      </c>
      <c r="C692" s="96" t="s">
        <v>7513</v>
      </c>
      <c r="D692" s="92" t="s">
        <v>7514</v>
      </c>
      <c r="E692" s="92" t="s">
        <v>117</v>
      </c>
      <c r="F692" s="92" t="s">
        <v>8083</v>
      </c>
      <c r="G692" s="92">
        <v>1</v>
      </c>
      <c r="H692" s="104">
        <v>28.25</v>
      </c>
      <c r="I692" s="95">
        <v>0.1</v>
      </c>
      <c r="J692" s="110">
        <f t="shared" si="11"/>
        <v>25.425000000000001</v>
      </c>
    </row>
    <row r="693" spans="1:10" ht="15.75" x14ac:dyDescent="0.25">
      <c r="A693" s="92">
        <v>689</v>
      </c>
      <c r="B693" s="93" t="s">
        <v>6878</v>
      </c>
      <c r="C693" s="96" t="s">
        <v>7515</v>
      </c>
      <c r="D693" s="92" t="s">
        <v>7516</v>
      </c>
      <c r="E693" s="92" t="s">
        <v>117</v>
      </c>
      <c r="F693" s="92" t="s">
        <v>8083</v>
      </c>
      <c r="G693" s="92">
        <v>1</v>
      </c>
      <c r="H693" s="104">
        <v>51.5</v>
      </c>
      <c r="I693" s="95">
        <v>0.1</v>
      </c>
      <c r="J693" s="110">
        <f t="shared" si="11"/>
        <v>46.35</v>
      </c>
    </row>
    <row r="694" spans="1:10" ht="15.75" x14ac:dyDescent="0.25">
      <c r="A694" s="92">
        <v>690</v>
      </c>
      <c r="B694" s="93" t="s">
        <v>6878</v>
      </c>
      <c r="C694" s="96" t="s">
        <v>7517</v>
      </c>
      <c r="D694" s="92" t="s">
        <v>7518</v>
      </c>
      <c r="E694" s="92" t="s">
        <v>117</v>
      </c>
      <c r="F694" s="92" t="s">
        <v>8083</v>
      </c>
      <c r="G694" s="92">
        <v>1</v>
      </c>
      <c r="H694" s="104">
        <v>51.5</v>
      </c>
      <c r="I694" s="95">
        <v>0.1</v>
      </c>
      <c r="J694" s="110">
        <f t="shared" si="11"/>
        <v>46.35</v>
      </c>
    </row>
    <row r="695" spans="1:10" ht="15.75" x14ac:dyDescent="0.25">
      <c r="A695" s="92">
        <v>691</v>
      </c>
      <c r="B695" s="93" t="s">
        <v>6878</v>
      </c>
      <c r="C695" s="96" t="s">
        <v>7519</v>
      </c>
      <c r="D695" s="92" t="s">
        <v>7520</v>
      </c>
      <c r="E695" s="92" t="s">
        <v>117</v>
      </c>
      <c r="F695" s="92" t="s">
        <v>8083</v>
      </c>
      <c r="G695" s="92">
        <v>1</v>
      </c>
      <c r="H695" s="104">
        <v>51.5</v>
      </c>
      <c r="I695" s="95">
        <v>0.1</v>
      </c>
      <c r="J695" s="110">
        <f t="shared" si="11"/>
        <v>46.35</v>
      </c>
    </row>
    <row r="696" spans="1:10" ht="15.75" x14ac:dyDescent="0.25">
      <c r="A696" s="92">
        <v>692</v>
      </c>
      <c r="B696" s="93" t="s">
        <v>6878</v>
      </c>
      <c r="C696" s="96" t="s">
        <v>7521</v>
      </c>
      <c r="D696" s="92" t="s">
        <v>7522</v>
      </c>
      <c r="E696" s="92" t="s">
        <v>117</v>
      </c>
      <c r="F696" s="92" t="s">
        <v>8083</v>
      </c>
      <c r="G696" s="92">
        <v>1</v>
      </c>
      <c r="H696" s="104">
        <v>51.5</v>
      </c>
      <c r="I696" s="95">
        <v>0.1</v>
      </c>
      <c r="J696" s="110">
        <f t="shared" si="11"/>
        <v>46.35</v>
      </c>
    </row>
    <row r="697" spans="1:10" ht="63" x14ac:dyDescent="0.25">
      <c r="A697" s="92">
        <v>693</v>
      </c>
      <c r="B697" s="93" t="s">
        <v>6878</v>
      </c>
      <c r="C697" s="96" t="s">
        <v>7521</v>
      </c>
      <c r="D697" s="92" t="s">
        <v>7523</v>
      </c>
      <c r="E697" s="92" t="s">
        <v>117</v>
      </c>
      <c r="F697" s="92" t="s">
        <v>8083</v>
      </c>
      <c r="G697" s="92">
        <v>1</v>
      </c>
      <c r="H697" s="104">
        <v>105</v>
      </c>
      <c r="I697" s="95">
        <v>0.1</v>
      </c>
      <c r="J697" s="110">
        <f t="shared" si="11"/>
        <v>94.5</v>
      </c>
    </row>
    <row r="698" spans="1:10" ht="31.5" x14ac:dyDescent="0.25">
      <c r="A698" s="92">
        <v>694</v>
      </c>
      <c r="B698" s="93" t="s">
        <v>6878</v>
      </c>
      <c r="C698" s="96" t="s">
        <v>7521</v>
      </c>
      <c r="D698" s="92" t="s">
        <v>7524</v>
      </c>
      <c r="E698" s="92" t="s">
        <v>117</v>
      </c>
      <c r="F698" s="92" t="s">
        <v>8083</v>
      </c>
      <c r="G698" s="92">
        <v>1</v>
      </c>
      <c r="H698" s="104">
        <v>102.5</v>
      </c>
      <c r="I698" s="95">
        <v>0.1</v>
      </c>
      <c r="J698" s="110">
        <f t="shared" si="11"/>
        <v>92.25</v>
      </c>
    </row>
    <row r="699" spans="1:10" ht="31.5" x14ac:dyDescent="0.25">
      <c r="A699" s="92">
        <v>695</v>
      </c>
      <c r="B699" s="93" t="s">
        <v>6878</v>
      </c>
      <c r="C699" s="96" t="s">
        <v>7521</v>
      </c>
      <c r="D699" s="92" t="s">
        <v>7525</v>
      </c>
      <c r="E699" s="92" t="s">
        <v>117</v>
      </c>
      <c r="F699" s="92" t="s">
        <v>8083</v>
      </c>
      <c r="G699" s="92">
        <v>1</v>
      </c>
      <c r="H699" s="104">
        <v>117</v>
      </c>
      <c r="I699" s="95">
        <v>0.1</v>
      </c>
      <c r="J699" s="110">
        <f t="shared" si="11"/>
        <v>105.3</v>
      </c>
    </row>
    <row r="700" spans="1:10" ht="15.75" x14ac:dyDescent="0.25">
      <c r="A700" s="92">
        <v>696</v>
      </c>
      <c r="B700" s="93" t="s">
        <v>6878</v>
      </c>
      <c r="C700" s="96" t="s">
        <v>7521</v>
      </c>
      <c r="D700" s="92" t="s">
        <v>7526</v>
      </c>
      <c r="E700" s="92" t="s">
        <v>117</v>
      </c>
      <c r="F700" s="92" t="s">
        <v>8083</v>
      </c>
      <c r="G700" s="92">
        <v>1</v>
      </c>
      <c r="H700" s="104">
        <v>107</v>
      </c>
      <c r="I700" s="95">
        <v>0.1</v>
      </c>
      <c r="J700" s="110">
        <f t="shared" si="11"/>
        <v>96.3</v>
      </c>
    </row>
    <row r="701" spans="1:10" ht="31.5" x14ac:dyDescent="0.25">
      <c r="A701" s="92">
        <v>697</v>
      </c>
      <c r="B701" s="93" t="s">
        <v>6878</v>
      </c>
      <c r="C701" s="96" t="s">
        <v>7521</v>
      </c>
      <c r="D701" s="92" t="s">
        <v>7527</v>
      </c>
      <c r="E701" s="92" t="s">
        <v>117</v>
      </c>
      <c r="F701" s="92" t="s">
        <v>8083</v>
      </c>
      <c r="G701" s="92">
        <v>1</v>
      </c>
      <c r="H701" s="104">
        <v>89.5</v>
      </c>
      <c r="I701" s="95">
        <v>0.1</v>
      </c>
      <c r="J701" s="110">
        <f t="shared" si="11"/>
        <v>80.55</v>
      </c>
    </row>
    <row r="702" spans="1:10" ht="15.75" x14ac:dyDescent="0.25">
      <c r="A702" s="92">
        <v>698</v>
      </c>
      <c r="B702" s="93" t="s">
        <v>6878</v>
      </c>
      <c r="C702" s="96" t="s">
        <v>7521</v>
      </c>
      <c r="D702" s="92" t="s">
        <v>7528</v>
      </c>
      <c r="E702" s="92" t="s">
        <v>117</v>
      </c>
      <c r="F702" s="92" t="s">
        <v>8083</v>
      </c>
      <c r="G702" s="92">
        <v>1</v>
      </c>
      <c r="H702" s="104">
        <v>20.75</v>
      </c>
      <c r="I702" s="95">
        <v>0.1</v>
      </c>
      <c r="J702" s="110">
        <f t="shared" si="11"/>
        <v>18.675000000000001</v>
      </c>
    </row>
    <row r="703" spans="1:10" ht="31.5" x14ac:dyDescent="0.25">
      <c r="A703" s="92">
        <v>699</v>
      </c>
      <c r="B703" s="93" t="s">
        <v>6878</v>
      </c>
      <c r="C703" s="96" t="s">
        <v>7521</v>
      </c>
      <c r="D703" s="92" t="s">
        <v>7529</v>
      </c>
      <c r="E703" s="92" t="s">
        <v>117</v>
      </c>
      <c r="F703" s="92" t="s">
        <v>8083</v>
      </c>
      <c r="G703" s="92">
        <v>1</v>
      </c>
      <c r="H703" s="104">
        <v>166</v>
      </c>
      <c r="I703" s="95">
        <v>0.1</v>
      </c>
      <c r="J703" s="110">
        <f t="shared" si="11"/>
        <v>149.4</v>
      </c>
    </row>
    <row r="704" spans="1:10" ht="15.75" x14ac:dyDescent="0.25">
      <c r="A704" s="92">
        <v>700</v>
      </c>
      <c r="B704" s="93" t="s">
        <v>6878</v>
      </c>
      <c r="C704" s="96" t="s">
        <v>7521</v>
      </c>
      <c r="D704" s="92" t="s">
        <v>7530</v>
      </c>
      <c r="E704" s="92" t="s">
        <v>117</v>
      </c>
      <c r="F704" s="92" t="s">
        <v>8083</v>
      </c>
      <c r="G704" s="92">
        <v>1</v>
      </c>
      <c r="H704" s="104">
        <v>123.75</v>
      </c>
      <c r="I704" s="95">
        <v>0.1</v>
      </c>
      <c r="J704" s="110">
        <f t="shared" si="11"/>
        <v>111.375</v>
      </c>
    </row>
    <row r="705" spans="1:10" ht="15.75" x14ac:dyDescent="0.25">
      <c r="A705" s="92">
        <v>701</v>
      </c>
      <c r="B705" s="93" t="s">
        <v>6878</v>
      </c>
      <c r="C705" s="96" t="s">
        <v>7521</v>
      </c>
      <c r="D705" s="92" t="s">
        <v>7531</v>
      </c>
      <c r="E705" s="92" t="s">
        <v>117</v>
      </c>
      <c r="F705" s="92" t="s">
        <v>8083</v>
      </c>
      <c r="G705" s="92">
        <v>1</v>
      </c>
      <c r="H705" s="104">
        <v>50.25</v>
      </c>
      <c r="I705" s="95">
        <v>0.1</v>
      </c>
      <c r="J705" s="110">
        <f t="shared" si="11"/>
        <v>45.225000000000001</v>
      </c>
    </row>
    <row r="706" spans="1:10" ht="15.75" x14ac:dyDescent="0.25">
      <c r="A706" s="92">
        <v>702</v>
      </c>
      <c r="B706" s="93" t="s">
        <v>6878</v>
      </c>
      <c r="C706" s="96" t="s">
        <v>7521</v>
      </c>
      <c r="D706" s="92" t="s">
        <v>7532</v>
      </c>
      <c r="E706" s="92" t="s">
        <v>117</v>
      </c>
      <c r="F706" s="92" t="s">
        <v>8083</v>
      </c>
      <c r="G706" s="92">
        <v>1</v>
      </c>
      <c r="H706" s="104">
        <v>74.25</v>
      </c>
      <c r="I706" s="95">
        <v>0.1</v>
      </c>
      <c r="J706" s="110">
        <f t="shared" si="11"/>
        <v>66.825000000000003</v>
      </c>
    </row>
    <row r="707" spans="1:10" ht="47.25" x14ac:dyDescent="0.25">
      <c r="A707" s="92">
        <v>703</v>
      </c>
      <c r="B707" s="93" t="s">
        <v>6878</v>
      </c>
      <c r="C707" s="96" t="s">
        <v>7521</v>
      </c>
      <c r="D707" s="92" t="s">
        <v>7533</v>
      </c>
      <c r="E707" s="92" t="s">
        <v>117</v>
      </c>
      <c r="F707" s="92" t="s">
        <v>8083</v>
      </c>
      <c r="G707" s="92">
        <v>1</v>
      </c>
      <c r="H707" s="104">
        <v>213</v>
      </c>
      <c r="I707" s="95">
        <v>0.1</v>
      </c>
      <c r="J707" s="110">
        <f t="shared" si="11"/>
        <v>191.70000000000002</v>
      </c>
    </row>
    <row r="708" spans="1:10" ht="31.5" x14ac:dyDescent="0.25">
      <c r="A708" s="92">
        <v>704</v>
      </c>
      <c r="B708" s="93" t="s">
        <v>6878</v>
      </c>
      <c r="C708" s="96" t="s">
        <v>7521</v>
      </c>
      <c r="D708" s="92" t="s">
        <v>7534</v>
      </c>
      <c r="E708" s="92" t="s">
        <v>117</v>
      </c>
      <c r="F708" s="92" t="s">
        <v>8083</v>
      </c>
      <c r="G708" s="92">
        <v>1</v>
      </c>
      <c r="H708" s="104">
        <v>220</v>
      </c>
      <c r="I708" s="95">
        <v>0.1</v>
      </c>
      <c r="J708" s="110">
        <f t="shared" si="11"/>
        <v>198</v>
      </c>
    </row>
    <row r="709" spans="1:10" ht="15.75" x14ac:dyDescent="0.25">
      <c r="A709" s="92">
        <v>705</v>
      </c>
      <c r="B709" s="93" t="s">
        <v>6878</v>
      </c>
      <c r="C709" s="96" t="s">
        <v>7521</v>
      </c>
      <c r="D709" s="92" t="s">
        <v>7535</v>
      </c>
      <c r="E709" s="92" t="s">
        <v>117</v>
      </c>
      <c r="F709" s="92" t="s">
        <v>8083</v>
      </c>
      <c r="G709" s="92">
        <v>1</v>
      </c>
      <c r="H709" s="104">
        <v>230</v>
      </c>
      <c r="I709" s="95">
        <v>0.1</v>
      </c>
      <c r="J709" s="110">
        <f t="shared" si="11"/>
        <v>207</v>
      </c>
    </row>
    <row r="710" spans="1:10" ht="31.5" x14ac:dyDescent="0.25">
      <c r="A710" s="92">
        <v>706</v>
      </c>
      <c r="B710" s="93" t="s">
        <v>6878</v>
      </c>
      <c r="C710" s="96" t="s">
        <v>7521</v>
      </c>
      <c r="D710" s="92" t="s">
        <v>7536</v>
      </c>
      <c r="E710" s="92" t="s">
        <v>117</v>
      </c>
      <c r="F710" s="92" t="s">
        <v>8083</v>
      </c>
      <c r="G710" s="92">
        <v>1</v>
      </c>
      <c r="H710" s="104">
        <v>217.5</v>
      </c>
      <c r="I710" s="95">
        <v>0.1</v>
      </c>
      <c r="J710" s="110">
        <f t="shared" si="11"/>
        <v>195.75</v>
      </c>
    </row>
    <row r="711" spans="1:10" ht="15.75" x14ac:dyDescent="0.25">
      <c r="A711" s="92">
        <v>707</v>
      </c>
      <c r="B711" s="93" t="s">
        <v>6878</v>
      </c>
      <c r="C711" s="96" t="s">
        <v>7521</v>
      </c>
      <c r="D711" s="92" t="s">
        <v>7537</v>
      </c>
      <c r="E711" s="92" t="s">
        <v>117</v>
      </c>
      <c r="F711" s="92" t="s">
        <v>8083</v>
      </c>
      <c r="G711" s="92">
        <v>1</v>
      </c>
      <c r="H711" s="104">
        <v>225</v>
      </c>
      <c r="I711" s="95">
        <v>0.1</v>
      </c>
      <c r="J711" s="110">
        <f t="shared" si="11"/>
        <v>202.5</v>
      </c>
    </row>
    <row r="712" spans="1:10" ht="31.5" x14ac:dyDescent="0.25">
      <c r="A712" s="92">
        <v>708</v>
      </c>
      <c r="B712" s="93" t="s">
        <v>6878</v>
      </c>
      <c r="C712" s="96" t="s">
        <v>7538</v>
      </c>
      <c r="D712" s="92" t="s">
        <v>7529</v>
      </c>
      <c r="E712" s="92" t="s">
        <v>117</v>
      </c>
      <c r="F712" s="92" t="s">
        <v>8083</v>
      </c>
      <c r="G712" s="92">
        <v>1</v>
      </c>
      <c r="H712" s="104">
        <v>166</v>
      </c>
      <c r="I712" s="95">
        <v>0.1</v>
      </c>
      <c r="J712" s="110">
        <f t="shared" si="11"/>
        <v>149.4</v>
      </c>
    </row>
    <row r="713" spans="1:10" ht="15.75" x14ac:dyDescent="0.25">
      <c r="A713" s="92">
        <v>709</v>
      </c>
      <c r="B713" s="93" t="s">
        <v>6878</v>
      </c>
      <c r="C713" s="96" t="s">
        <v>7539</v>
      </c>
      <c r="D713" s="92" t="s">
        <v>7530</v>
      </c>
      <c r="E713" s="92" t="s">
        <v>117</v>
      </c>
      <c r="F713" s="92" t="s">
        <v>8083</v>
      </c>
      <c r="G713" s="92">
        <v>1</v>
      </c>
      <c r="H713" s="104">
        <v>123.75</v>
      </c>
      <c r="I713" s="95">
        <v>0.1</v>
      </c>
      <c r="J713" s="110">
        <f t="shared" si="11"/>
        <v>111.375</v>
      </c>
    </row>
    <row r="714" spans="1:10" ht="15.75" x14ac:dyDescent="0.25">
      <c r="A714" s="92">
        <v>710</v>
      </c>
      <c r="B714" s="93" t="s">
        <v>6878</v>
      </c>
      <c r="C714" s="96" t="s">
        <v>7540</v>
      </c>
      <c r="D714" s="92" t="s">
        <v>7531</v>
      </c>
      <c r="E714" s="92" t="s">
        <v>117</v>
      </c>
      <c r="F714" s="92" t="s">
        <v>8083</v>
      </c>
      <c r="G714" s="92">
        <v>1</v>
      </c>
      <c r="H714" s="104">
        <v>42.25</v>
      </c>
      <c r="I714" s="95">
        <v>0.1</v>
      </c>
      <c r="J714" s="110">
        <f t="shared" si="11"/>
        <v>38.024999999999999</v>
      </c>
    </row>
    <row r="715" spans="1:10" ht="31.5" x14ac:dyDescent="0.25">
      <c r="A715" s="92">
        <v>711</v>
      </c>
      <c r="B715" s="93" t="s">
        <v>6878</v>
      </c>
      <c r="C715" s="96" t="s">
        <v>7541</v>
      </c>
      <c r="D715" s="92" t="s">
        <v>7534</v>
      </c>
      <c r="E715" s="92" t="s">
        <v>117</v>
      </c>
      <c r="F715" s="92" t="s">
        <v>8083</v>
      </c>
      <c r="G715" s="92">
        <v>1</v>
      </c>
      <c r="H715" s="104">
        <v>220</v>
      </c>
      <c r="I715" s="95">
        <v>0.1</v>
      </c>
      <c r="J715" s="110">
        <f t="shared" si="11"/>
        <v>198</v>
      </c>
    </row>
    <row r="716" spans="1:10" ht="31.5" x14ac:dyDescent="0.25">
      <c r="A716" s="92">
        <v>712</v>
      </c>
      <c r="B716" s="93" t="s">
        <v>6878</v>
      </c>
      <c r="C716" s="96" t="s">
        <v>7542</v>
      </c>
      <c r="D716" s="92" t="s">
        <v>7536</v>
      </c>
      <c r="E716" s="92" t="s">
        <v>117</v>
      </c>
      <c r="F716" s="92" t="s">
        <v>8083</v>
      </c>
      <c r="G716" s="92">
        <v>1</v>
      </c>
      <c r="H716" s="104">
        <v>217.5</v>
      </c>
      <c r="I716" s="95">
        <v>0.1</v>
      </c>
      <c r="J716" s="110">
        <f t="shared" si="11"/>
        <v>195.75</v>
      </c>
    </row>
    <row r="717" spans="1:10" ht="15.75" x14ac:dyDescent="0.25">
      <c r="A717" s="92">
        <v>713</v>
      </c>
      <c r="B717" s="93" t="s">
        <v>6878</v>
      </c>
      <c r="C717" s="96" t="s">
        <v>7543</v>
      </c>
      <c r="D717" s="92" t="s">
        <v>7537</v>
      </c>
      <c r="E717" s="92" t="s">
        <v>117</v>
      </c>
      <c r="F717" s="92" t="s">
        <v>8083</v>
      </c>
      <c r="G717" s="92">
        <v>1</v>
      </c>
      <c r="H717" s="104">
        <v>225</v>
      </c>
      <c r="I717" s="95">
        <v>0.1</v>
      </c>
      <c r="J717" s="110">
        <f t="shared" si="11"/>
        <v>202.5</v>
      </c>
    </row>
    <row r="718" spans="1:10" ht="15.75" x14ac:dyDescent="0.25">
      <c r="A718" s="92">
        <v>714</v>
      </c>
      <c r="B718" s="93" t="s">
        <v>6878</v>
      </c>
      <c r="C718" s="96" t="s">
        <v>7544</v>
      </c>
      <c r="D718" s="92" t="s">
        <v>7545</v>
      </c>
      <c r="E718" s="92" t="s">
        <v>117</v>
      </c>
      <c r="F718" s="92" t="s">
        <v>8083</v>
      </c>
      <c r="G718" s="92">
        <v>1</v>
      </c>
      <c r="H718" s="104">
        <v>150</v>
      </c>
      <c r="I718" s="95">
        <v>0.1</v>
      </c>
      <c r="J718" s="110">
        <f t="shared" si="11"/>
        <v>135</v>
      </c>
    </row>
    <row r="719" spans="1:10" ht="15.75" x14ac:dyDescent="0.25">
      <c r="A719" s="92">
        <v>715</v>
      </c>
      <c r="B719" s="93" t="s">
        <v>6878</v>
      </c>
      <c r="C719" s="96" t="s">
        <v>7546</v>
      </c>
      <c r="D719" s="92" t="s">
        <v>7547</v>
      </c>
      <c r="E719" s="92" t="s">
        <v>117</v>
      </c>
      <c r="F719" s="92" t="s">
        <v>8083</v>
      </c>
      <c r="G719" s="92">
        <v>1</v>
      </c>
      <c r="H719" s="104">
        <v>415</v>
      </c>
      <c r="I719" s="95">
        <v>0.1</v>
      </c>
      <c r="J719" s="110">
        <f t="shared" si="11"/>
        <v>373.5</v>
      </c>
    </row>
    <row r="720" spans="1:10" ht="15.75" x14ac:dyDescent="0.25">
      <c r="A720" s="92">
        <v>716</v>
      </c>
      <c r="B720" s="93" t="s">
        <v>6878</v>
      </c>
      <c r="C720" s="96" t="s">
        <v>7548</v>
      </c>
      <c r="D720" s="92" t="s">
        <v>7489</v>
      </c>
      <c r="E720" s="92" t="s">
        <v>117</v>
      </c>
      <c r="F720" s="92" t="s">
        <v>8083</v>
      </c>
      <c r="G720" s="92">
        <v>1</v>
      </c>
      <c r="H720" s="104">
        <v>255</v>
      </c>
      <c r="I720" s="95">
        <v>0.1</v>
      </c>
      <c r="J720" s="110">
        <f t="shared" si="11"/>
        <v>229.5</v>
      </c>
    </row>
    <row r="721" spans="1:10" ht="15.75" x14ac:dyDescent="0.25">
      <c r="A721" s="92">
        <v>717</v>
      </c>
      <c r="B721" s="93" t="s">
        <v>6878</v>
      </c>
      <c r="C721" s="96" t="s">
        <v>7549</v>
      </c>
      <c r="D721" s="92" t="s">
        <v>7495</v>
      </c>
      <c r="E721" s="92" t="s">
        <v>117</v>
      </c>
      <c r="F721" s="92" t="s">
        <v>8083</v>
      </c>
      <c r="G721" s="92">
        <v>1</v>
      </c>
      <c r="H721" s="104">
        <v>214</v>
      </c>
      <c r="I721" s="95">
        <v>0.1</v>
      </c>
      <c r="J721" s="110">
        <f t="shared" si="11"/>
        <v>192.6</v>
      </c>
    </row>
    <row r="722" spans="1:10" ht="15.75" x14ac:dyDescent="0.25">
      <c r="A722" s="92">
        <v>718</v>
      </c>
      <c r="B722" s="93" t="s">
        <v>6878</v>
      </c>
      <c r="C722" s="96" t="s">
        <v>7550</v>
      </c>
      <c r="D722" s="92" t="s">
        <v>7485</v>
      </c>
      <c r="E722" s="92" t="s">
        <v>117</v>
      </c>
      <c r="F722" s="92" t="s">
        <v>8083</v>
      </c>
      <c r="G722" s="92">
        <v>1</v>
      </c>
      <c r="H722" s="104">
        <v>255</v>
      </c>
      <c r="I722" s="95">
        <v>0.1</v>
      </c>
      <c r="J722" s="110">
        <f t="shared" si="11"/>
        <v>229.5</v>
      </c>
    </row>
    <row r="723" spans="1:10" ht="15.75" x14ac:dyDescent="0.25">
      <c r="A723" s="92">
        <v>719</v>
      </c>
      <c r="B723" s="93" t="s">
        <v>6878</v>
      </c>
      <c r="C723" s="96" t="s">
        <v>7551</v>
      </c>
      <c r="D723" s="92" t="s">
        <v>7498</v>
      </c>
      <c r="E723" s="92" t="s">
        <v>117</v>
      </c>
      <c r="F723" s="92" t="s">
        <v>8083</v>
      </c>
      <c r="G723" s="92">
        <v>1</v>
      </c>
      <c r="H723" s="104">
        <v>290</v>
      </c>
      <c r="I723" s="95">
        <v>0.1</v>
      </c>
      <c r="J723" s="110">
        <f t="shared" si="11"/>
        <v>261</v>
      </c>
    </row>
    <row r="724" spans="1:10" ht="31.5" x14ac:dyDescent="0.25">
      <c r="A724" s="92">
        <v>720</v>
      </c>
      <c r="B724" s="93" t="s">
        <v>6878</v>
      </c>
      <c r="C724" s="96" t="s">
        <v>7552</v>
      </c>
      <c r="D724" s="92" t="s">
        <v>7553</v>
      </c>
      <c r="E724" s="92" t="s">
        <v>117</v>
      </c>
      <c r="F724" s="92" t="s">
        <v>8083</v>
      </c>
      <c r="G724" s="92">
        <v>1</v>
      </c>
      <c r="H724" s="104">
        <v>245</v>
      </c>
      <c r="I724" s="95">
        <v>0.1</v>
      </c>
      <c r="J724" s="110">
        <f t="shared" si="11"/>
        <v>220.5</v>
      </c>
    </row>
    <row r="725" spans="1:10" ht="47.25" x14ac:dyDescent="0.25">
      <c r="A725" s="92">
        <v>721</v>
      </c>
      <c r="B725" s="93" t="s">
        <v>6878</v>
      </c>
      <c r="C725" s="96" t="s">
        <v>7554</v>
      </c>
      <c r="D725" s="92" t="s">
        <v>7555</v>
      </c>
      <c r="E725" s="92" t="s">
        <v>117</v>
      </c>
      <c r="F725" s="92" t="s">
        <v>8083</v>
      </c>
      <c r="G725" s="92">
        <v>1</v>
      </c>
      <c r="H725" s="104">
        <v>295</v>
      </c>
      <c r="I725" s="95">
        <v>0.1</v>
      </c>
      <c r="J725" s="110">
        <f t="shared" si="11"/>
        <v>265.5</v>
      </c>
    </row>
    <row r="726" spans="1:10" ht="31.5" x14ac:dyDescent="0.25">
      <c r="A726" s="92">
        <v>722</v>
      </c>
      <c r="B726" s="93" t="s">
        <v>6878</v>
      </c>
      <c r="C726" s="96" t="s">
        <v>7556</v>
      </c>
      <c r="D726" s="92" t="s">
        <v>7557</v>
      </c>
      <c r="E726" s="92" t="s">
        <v>117</v>
      </c>
      <c r="F726" s="92" t="s">
        <v>8083</v>
      </c>
      <c r="G726" s="92">
        <v>1</v>
      </c>
      <c r="H726" s="104">
        <v>275</v>
      </c>
      <c r="I726" s="95">
        <v>0.1</v>
      </c>
      <c r="J726" s="110">
        <f t="shared" si="11"/>
        <v>247.5</v>
      </c>
    </row>
    <row r="727" spans="1:10" ht="31.5" x14ac:dyDescent="0.25">
      <c r="A727" s="92">
        <v>723</v>
      </c>
      <c r="B727" s="93" t="s">
        <v>6878</v>
      </c>
      <c r="C727" s="96" t="s">
        <v>7558</v>
      </c>
      <c r="D727" s="92" t="s">
        <v>7491</v>
      </c>
      <c r="E727" s="92" t="s">
        <v>117</v>
      </c>
      <c r="F727" s="92" t="s">
        <v>8083</v>
      </c>
      <c r="G727" s="92">
        <v>1</v>
      </c>
      <c r="H727" s="104">
        <v>255</v>
      </c>
      <c r="I727" s="95">
        <v>0.1</v>
      </c>
      <c r="J727" s="110">
        <f t="shared" si="11"/>
        <v>229.5</v>
      </c>
    </row>
    <row r="728" spans="1:10" ht="15.75" x14ac:dyDescent="0.25">
      <c r="A728" s="92">
        <v>724</v>
      </c>
      <c r="B728" s="93" t="s">
        <v>6878</v>
      </c>
      <c r="C728" s="96" t="s">
        <v>7559</v>
      </c>
      <c r="D728" s="92" t="s">
        <v>7470</v>
      </c>
      <c r="E728" s="92" t="s">
        <v>117</v>
      </c>
      <c r="F728" s="92" t="s">
        <v>8083</v>
      </c>
      <c r="G728" s="92">
        <v>1</v>
      </c>
      <c r="H728" s="104">
        <v>205</v>
      </c>
      <c r="I728" s="95">
        <v>0.1</v>
      </c>
      <c r="J728" s="110">
        <f t="shared" si="11"/>
        <v>184.5</v>
      </c>
    </row>
    <row r="729" spans="1:10" ht="31.5" x14ac:dyDescent="0.25">
      <c r="A729" s="92">
        <v>725</v>
      </c>
      <c r="B729" s="93" t="s">
        <v>6878</v>
      </c>
      <c r="C729" s="96" t="s">
        <v>7560</v>
      </c>
      <c r="D729" s="92" t="s">
        <v>7504</v>
      </c>
      <c r="E729" s="92" t="s">
        <v>117</v>
      </c>
      <c r="F729" s="92" t="s">
        <v>8083</v>
      </c>
      <c r="G729" s="92">
        <v>1</v>
      </c>
      <c r="H729" s="104">
        <v>285</v>
      </c>
      <c r="I729" s="95">
        <v>0.1</v>
      </c>
      <c r="J729" s="110">
        <f t="shared" si="11"/>
        <v>256.5</v>
      </c>
    </row>
    <row r="730" spans="1:10" ht="31.5" x14ac:dyDescent="0.25">
      <c r="A730" s="92">
        <v>726</v>
      </c>
      <c r="B730" s="93" t="s">
        <v>6878</v>
      </c>
      <c r="C730" s="96" t="s">
        <v>7561</v>
      </c>
      <c r="D730" s="92" t="s">
        <v>7506</v>
      </c>
      <c r="E730" s="92" t="s">
        <v>117</v>
      </c>
      <c r="F730" s="92" t="s">
        <v>8083</v>
      </c>
      <c r="G730" s="92">
        <v>1</v>
      </c>
      <c r="H730" s="104">
        <v>375</v>
      </c>
      <c r="I730" s="95">
        <v>0.1</v>
      </c>
      <c r="J730" s="110">
        <f t="shared" si="11"/>
        <v>337.5</v>
      </c>
    </row>
    <row r="731" spans="1:10" ht="31.5" x14ac:dyDescent="0.25">
      <c r="A731" s="92">
        <v>727</v>
      </c>
      <c r="B731" s="93" t="s">
        <v>6878</v>
      </c>
      <c r="C731" s="96" t="s">
        <v>7562</v>
      </c>
      <c r="D731" s="92" t="s">
        <v>7563</v>
      </c>
      <c r="E731" s="92" t="s">
        <v>117</v>
      </c>
      <c r="F731" s="92" t="s">
        <v>8083</v>
      </c>
      <c r="G731" s="92">
        <v>1</v>
      </c>
      <c r="H731" s="104">
        <v>150</v>
      </c>
      <c r="I731" s="95">
        <v>0.1</v>
      </c>
      <c r="J731" s="110">
        <f t="shared" si="11"/>
        <v>135</v>
      </c>
    </row>
    <row r="732" spans="1:10" ht="31.5" x14ac:dyDescent="0.25">
      <c r="A732" s="92">
        <v>728</v>
      </c>
      <c r="B732" s="93" t="s">
        <v>6878</v>
      </c>
      <c r="C732" s="96" t="s">
        <v>7564</v>
      </c>
      <c r="D732" s="92" t="s">
        <v>7565</v>
      </c>
      <c r="E732" s="92" t="s">
        <v>117</v>
      </c>
      <c r="F732" s="92" t="s">
        <v>8083</v>
      </c>
      <c r="G732" s="92">
        <v>1</v>
      </c>
      <c r="H732" s="104">
        <v>203</v>
      </c>
      <c r="I732" s="95">
        <v>0.1</v>
      </c>
      <c r="J732" s="110">
        <f t="shared" si="11"/>
        <v>182.70000000000002</v>
      </c>
    </row>
    <row r="733" spans="1:10" ht="15.75" x14ac:dyDescent="0.25">
      <c r="A733" s="92">
        <v>729</v>
      </c>
      <c r="B733" s="93" t="s">
        <v>6878</v>
      </c>
      <c r="C733" s="96" t="s">
        <v>7566</v>
      </c>
      <c r="D733" s="92" t="s">
        <v>7567</v>
      </c>
      <c r="E733" s="92" t="s">
        <v>117</v>
      </c>
      <c r="F733" s="92" t="s">
        <v>8083</v>
      </c>
      <c r="G733" s="92">
        <v>1</v>
      </c>
      <c r="H733" s="104">
        <v>203</v>
      </c>
      <c r="I733" s="95">
        <v>0.1</v>
      </c>
      <c r="J733" s="110">
        <f t="shared" si="11"/>
        <v>182.70000000000002</v>
      </c>
    </row>
    <row r="734" spans="1:10" ht="31.5" x14ac:dyDescent="0.25">
      <c r="A734" s="92">
        <v>730</v>
      </c>
      <c r="B734" s="93" t="s">
        <v>6878</v>
      </c>
      <c r="C734" s="96" t="s">
        <v>7568</v>
      </c>
      <c r="D734" s="92" t="s">
        <v>7569</v>
      </c>
      <c r="E734" s="92" t="s">
        <v>117</v>
      </c>
      <c r="F734" s="92" t="s">
        <v>8083</v>
      </c>
      <c r="G734" s="92">
        <v>1</v>
      </c>
      <c r="H734" s="104">
        <v>196</v>
      </c>
      <c r="I734" s="95">
        <v>0.1</v>
      </c>
      <c r="J734" s="110">
        <f t="shared" si="11"/>
        <v>176.4</v>
      </c>
    </row>
    <row r="735" spans="1:10" ht="31.5" x14ac:dyDescent="0.25">
      <c r="A735" s="92">
        <v>731</v>
      </c>
      <c r="B735" s="93" t="s">
        <v>6878</v>
      </c>
      <c r="C735" s="96" t="s">
        <v>7570</v>
      </c>
      <c r="D735" s="92" t="s">
        <v>7571</v>
      </c>
      <c r="E735" s="92" t="s">
        <v>117</v>
      </c>
      <c r="F735" s="92" t="s">
        <v>8083</v>
      </c>
      <c r="G735" s="92">
        <v>1</v>
      </c>
      <c r="H735" s="104">
        <v>180.5</v>
      </c>
      <c r="I735" s="95">
        <v>0.1</v>
      </c>
      <c r="J735" s="110">
        <f t="shared" si="11"/>
        <v>162.45000000000002</v>
      </c>
    </row>
    <row r="736" spans="1:10" ht="31.5" x14ac:dyDescent="0.25">
      <c r="A736" s="92">
        <v>732</v>
      </c>
      <c r="B736" s="93" t="s">
        <v>6878</v>
      </c>
      <c r="C736" s="96" t="s">
        <v>7572</v>
      </c>
      <c r="D736" s="92" t="s">
        <v>7573</v>
      </c>
      <c r="E736" s="92" t="s">
        <v>117</v>
      </c>
      <c r="F736" s="92" t="s">
        <v>8083</v>
      </c>
      <c r="G736" s="92">
        <v>1</v>
      </c>
      <c r="H736" s="104">
        <v>160</v>
      </c>
      <c r="I736" s="95">
        <v>0.1</v>
      </c>
      <c r="J736" s="110">
        <f t="shared" si="11"/>
        <v>144</v>
      </c>
    </row>
    <row r="737" spans="1:10" ht="15.75" x14ac:dyDescent="0.25">
      <c r="A737" s="92">
        <v>733</v>
      </c>
      <c r="B737" s="93" t="s">
        <v>6878</v>
      </c>
      <c r="C737" s="96" t="s">
        <v>7574</v>
      </c>
      <c r="D737" s="92" t="s">
        <v>7575</v>
      </c>
      <c r="E737" s="92" t="s">
        <v>117</v>
      </c>
      <c r="F737" s="92" t="s">
        <v>8083</v>
      </c>
      <c r="G737" s="92">
        <v>1</v>
      </c>
      <c r="H737" s="104">
        <v>43.75</v>
      </c>
      <c r="I737" s="95">
        <v>0.1</v>
      </c>
      <c r="J737" s="110">
        <f t="shared" si="11"/>
        <v>39.375</v>
      </c>
    </row>
    <row r="738" spans="1:10" ht="15.75" x14ac:dyDescent="0.25">
      <c r="A738" s="92">
        <v>734</v>
      </c>
      <c r="B738" s="93" t="s">
        <v>6878</v>
      </c>
      <c r="C738" s="96" t="s">
        <v>7576</v>
      </c>
      <c r="D738" s="92" t="s">
        <v>7577</v>
      </c>
      <c r="E738" s="92" t="s">
        <v>117</v>
      </c>
      <c r="F738" s="92" t="s">
        <v>8083</v>
      </c>
      <c r="G738" s="92">
        <v>1</v>
      </c>
      <c r="H738" s="104">
        <v>150</v>
      </c>
      <c r="I738" s="95">
        <v>0.1</v>
      </c>
      <c r="J738" s="110">
        <f t="shared" si="11"/>
        <v>135</v>
      </c>
    </row>
    <row r="739" spans="1:10" ht="15.75" x14ac:dyDescent="0.25">
      <c r="A739" s="92">
        <v>735</v>
      </c>
      <c r="B739" s="93" t="s">
        <v>6878</v>
      </c>
      <c r="C739" s="96" t="s">
        <v>7578</v>
      </c>
      <c r="D739" s="92" t="s">
        <v>7579</v>
      </c>
      <c r="E739" s="92" t="s">
        <v>117</v>
      </c>
      <c r="F739" s="92" t="s">
        <v>8083</v>
      </c>
      <c r="G739" s="92">
        <v>1</v>
      </c>
      <c r="H739" s="104">
        <v>315</v>
      </c>
      <c r="I739" s="95">
        <v>0.1</v>
      </c>
      <c r="J739" s="110">
        <f t="shared" si="11"/>
        <v>283.5</v>
      </c>
    </row>
    <row r="740" spans="1:10" ht="15.75" x14ac:dyDescent="0.25">
      <c r="A740" s="92">
        <v>736</v>
      </c>
      <c r="B740" s="93" t="s">
        <v>6878</v>
      </c>
      <c r="C740" s="96" t="s">
        <v>7580</v>
      </c>
      <c r="D740" s="92" t="s">
        <v>7581</v>
      </c>
      <c r="E740" s="92" t="s">
        <v>117</v>
      </c>
      <c r="F740" s="92" t="s">
        <v>8083</v>
      </c>
      <c r="G740" s="92">
        <v>1</v>
      </c>
      <c r="H740" s="104">
        <v>305</v>
      </c>
      <c r="I740" s="95">
        <v>0.1</v>
      </c>
      <c r="J740" s="110">
        <f t="shared" si="11"/>
        <v>274.5</v>
      </c>
    </row>
    <row r="741" spans="1:10" ht="15.75" x14ac:dyDescent="0.25">
      <c r="A741" s="92">
        <v>737</v>
      </c>
      <c r="B741" s="93" t="s">
        <v>6878</v>
      </c>
      <c r="C741" s="96">
        <v>44202</v>
      </c>
      <c r="D741" s="92" t="s">
        <v>7582</v>
      </c>
      <c r="E741" s="92" t="s">
        <v>117</v>
      </c>
      <c r="F741" s="92" t="s">
        <v>8083</v>
      </c>
      <c r="G741" s="92">
        <v>1</v>
      </c>
      <c r="H741" s="104">
        <v>37.75</v>
      </c>
      <c r="I741" s="95">
        <v>0.1</v>
      </c>
      <c r="J741" s="110">
        <f t="shared" si="11"/>
        <v>33.975000000000001</v>
      </c>
    </row>
    <row r="742" spans="1:10" ht="15.75" x14ac:dyDescent="0.25">
      <c r="A742" s="92">
        <v>738</v>
      </c>
      <c r="B742" s="93" t="s">
        <v>6878</v>
      </c>
      <c r="C742" s="96">
        <v>44201</v>
      </c>
      <c r="D742" s="92" t="s">
        <v>7468</v>
      </c>
      <c r="E742" s="92" t="s">
        <v>117</v>
      </c>
      <c r="F742" s="92" t="s">
        <v>8083</v>
      </c>
      <c r="G742" s="92">
        <v>1</v>
      </c>
      <c r="H742" s="104">
        <v>67.75</v>
      </c>
      <c r="I742" s="95">
        <v>0.1</v>
      </c>
      <c r="J742" s="110">
        <f t="shared" si="11"/>
        <v>60.975000000000001</v>
      </c>
    </row>
    <row r="743" spans="1:10" ht="31.5" x14ac:dyDescent="0.25">
      <c r="A743" s="92">
        <v>739</v>
      </c>
      <c r="B743" s="93" t="s">
        <v>6878</v>
      </c>
      <c r="C743" s="96">
        <v>44211</v>
      </c>
      <c r="D743" s="92" t="s">
        <v>7583</v>
      </c>
      <c r="E743" s="92" t="s">
        <v>117</v>
      </c>
      <c r="F743" s="92" t="s">
        <v>8083</v>
      </c>
      <c r="G743" s="92">
        <v>1</v>
      </c>
      <c r="H743" s="104">
        <v>156.5</v>
      </c>
      <c r="I743" s="95">
        <v>0.1</v>
      </c>
      <c r="J743" s="110">
        <f t="shared" si="11"/>
        <v>140.85</v>
      </c>
    </row>
    <row r="744" spans="1:10" ht="15.75" x14ac:dyDescent="0.25">
      <c r="A744" s="92">
        <v>740</v>
      </c>
      <c r="B744" s="93" t="s">
        <v>6878</v>
      </c>
      <c r="C744" s="96">
        <v>44206</v>
      </c>
      <c r="D744" s="92" t="s">
        <v>7584</v>
      </c>
      <c r="E744" s="92" t="s">
        <v>117</v>
      </c>
      <c r="F744" s="92" t="s">
        <v>8083</v>
      </c>
      <c r="G744" s="92">
        <v>1</v>
      </c>
      <c r="H744" s="104">
        <v>67.75</v>
      </c>
      <c r="I744" s="95">
        <v>0.1</v>
      </c>
      <c r="J744" s="110">
        <f t="shared" si="11"/>
        <v>60.975000000000001</v>
      </c>
    </row>
    <row r="745" spans="1:10" ht="31.5" x14ac:dyDescent="0.25">
      <c r="A745" s="92">
        <v>741</v>
      </c>
      <c r="B745" s="93" t="s">
        <v>6878</v>
      </c>
      <c r="C745" s="96">
        <v>44200</v>
      </c>
      <c r="D745" s="92" t="s">
        <v>7477</v>
      </c>
      <c r="E745" s="92" t="s">
        <v>117</v>
      </c>
      <c r="F745" s="92" t="s">
        <v>8083</v>
      </c>
      <c r="G745" s="92">
        <v>1</v>
      </c>
      <c r="H745" s="104">
        <v>122.5</v>
      </c>
      <c r="I745" s="95">
        <v>0.1</v>
      </c>
      <c r="J745" s="110">
        <f t="shared" si="11"/>
        <v>110.25</v>
      </c>
    </row>
    <row r="746" spans="1:10" ht="31.5" x14ac:dyDescent="0.25">
      <c r="A746" s="92">
        <v>742</v>
      </c>
      <c r="B746" s="93" t="s">
        <v>6878</v>
      </c>
      <c r="C746" s="96">
        <v>44210</v>
      </c>
      <c r="D746" s="92" t="s">
        <v>7479</v>
      </c>
      <c r="E746" s="92" t="s">
        <v>117</v>
      </c>
      <c r="F746" s="92" t="s">
        <v>8083</v>
      </c>
      <c r="G746" s="92">
        <v>1</v>
      </c>
      <c r="H746" s="104">
        <v>150</v>
      </c>
      <c r="I746" s="95">
        <v>0.1</v>
      </c>
      <c r="J746" s="110">
        <f t="shared" si="11"/>
        <v>135</v>
      </c>
    </row>
    <row r="747" spans="1:10" ht="31.5" x14ac:dyDescent="0.25">
      <c r="A747" s="92">
        <v>743</v>
      </c>
      <c r="B747" s="93" t="s">
        <v>6878</v>
      </c>
      <c r="C747" s="96">
        <v>44270</v>
      </c>
      <c r="D747" s="92" t="s">
        <v>7481</v>
      </c>
      <c r="E747" s="92" t="s">
        <v>117</v>
      </c>
      <c r="F747" s="92" t="s">
        <v>8083</v>
      </c>
      <c r="G747" s="92">
        <v>1</v>
      </c>
      <c r="H747" s="104">
        <v>122.5</v>
      </c>
      <c r="I747" s="95">
        <v>0.1</v>
      </c>
      <c r="J747" s="110">
        <f t="shared" si="11"/>
        <v>110.25</v>
      </c>
    </row>
    <row r="748" spans="1:10" ht="31.5" x14ac:dyDescent="0.25">
      <c r="A748" s="92">
        <v>744</v>
      </c>
      <c r="B748" s="93" t="s">
        <v>6878</v>
      </c>
      <c r="C748" s="96">
        <v>44215</v>
      </c>
      <c r="D748" s="92" t="s">
        <v>7585</v>
      </c>
      <c r="E748" s="92" t="s">
        <v>117</v>
      </c>
      <c r="F748" s="92" t="s">
        <v>8083</v>
      </c>
      <c r="G748" s="92">
        <v>1</v>
      </c>
      <c r="H748" s="104">
        <v>108.7</v>
      </c>
      <c r="I748" s="95">
        <v>0.1</v>
      </c>
      <c r="J748" s="110">
        <f t="shared" si="11"/>
        <v>97.83</v>
      </c>
    </row>
    <row r="749" spans="1:10" ht="31.5" x14ac:dyDescent="0.25">
      <c r="A749" s="92">
        <v>745</v>
      </c>
      <c r="B749" s="93" t="s">
        <v>6878</v>
      </c>
      <c r="C749" s="96">
        <v>45000</v>
      </c>
      <c r="D749" s="92" t="s">
        <v>7586</v>
      </c>
      <c r="E749" s="92" t="s">
        <v>117</v>
      </c>
      <c r="F749" s="92" t="s">
        <v>8083</v>
      </c>
      <c r="G749" s="92">
        <v>1</v>
      </c>
      <c r="H749" s="104">
        <v>87.5</v>
      </c>
      <c r="I749" s="95">
        <v>0.1</v>
      </c>
      <c r="J749" s="110">
        <f t="shared" si="11"/>
        <v>78.75</v>
      </c>
    </row>
    <row r="750" spans="1:10" ht="31.5" x14ac:dyDescent="0.25">
      <c r="A750" s="92">
        <v>746</v>
      </c>
      <c r="B750" s="93" t="s">
        <v>6878</v>
      </c>
      <c r="C750" s="96">
        <v>45010</v>
      </c>
      <c r="D750" s="92" t="s">
        <v>7587</v>
      </c>
      <c r="E750" s="92" t="s">
        <v>117</v>
      </c>
      <c r="F750" s="92" t="s">
        <v>8083</v>
      </c>
      <c r="G750" s="92">
        <v>1</v>
      </c>
      <c r="H750" s="104">
        <v>97.5</v>
      </c>
      <c r="I750" s="95">
        <v>0.1</v>
      </c>
      <c r="J750" s="110">
        <f t="shared" ref="J750:J813" si="12">H750*(1-I750)</f>
        <v>87.75</v>
      </c>
    </row>
    <row r="751" spans="1:10" ht="31.5" x14ac:dyDescent="0.25">
      <c r="A751" s="92">
        <v>747</v>
      </c>
      <c r="B751" s="93" t="s">
        <v>6878</v>
      </c>
      <c r="C751" s="96">
        <v>45014</v>
      </c>
      <c r="D751" s="92" t="s">
        <v>7588</v>
      </c>
      <c r="E751" s="92" t="s">
        <v>117</v>
      </c>
      <c r="F751" s="92" t="s">
        <v>8083</v>
      </c>
      <c r="G751" s="92">
        <v>1</v>
      </c>
      <c r="H751" s="104">
        <v>82.5</v>
      </c>
      <c r="I751" s="95">
        <v>0.1</v>
      </c>
      <c r="J751" s="110">
        <f t="shared" si="12"/>
        <v>74.25</v>
      </c>
    </row>
    <row r="752" spans="1:10" ht="31.5" x14ac:dyDescent="0.25">
      <c r="A752" s="92">
        <v>748</v>
      </c>
      <c r="B752" s="93" t="s">
        <v>6878</v>
      </c>
      <c r="C752" s="96">
        <v>45029</v>
      </c>
      <c r="D752" s="92" t="s">
        <v>7589</v>
      </c>
      <c r="E752" s="92" t="s">
        <v>117</v>
      </c>
      <c r="F752" s="92" t="s">
        <v>8083</v>
      </c>
      <c r="G752" s="92">
        <v>1</v>
      </c>
      <c r="H752" s="104">
        <v>72.5</v>
      </c>
      <c r="I752" s="95">
        <v>0.1</v>
      </c>
      <c r="J752" s="110">
        <f t="shared" si="12"/>
        <v>65.25</v>
      </c>
    </row>
    <row r="753" spans="1:10" ht="31.5" x14ac:dyDescent="0.25">
      <c r="A753" s="92">
        <v>749</v>
      </c>
      <c r="B753" s="93" t="s">
        <v>6878</v>
      </c>
      <c r="C753" s="96">
        <v>45015</v>
      </c>
      <c r="D753" s="92" t="s">
        <v>7590</v>
      </c>
      <c r="E753" s="92" t="s">
        <v>117</v>
      </c>
      <c r="F753" s="92" t="s">
        <v>8083</v>
      </c>
      <c r="G753" s="92">
        <v>1</v>
      </c>
      <c r="H753" s="104">
        <v>77.5</v>
      </c>
      <c r="I753" s="95">
        <v>0.1</v>
      </c>
      <c r="J753" s="110">
        <f t="shared" si="12"/>
        <v>69.75</v>
      </c>
    </row>
    <row r="754" spans="1:10" ht="15.75" x14ac:dyDescent="0.25">
      <c r="A754" s="92">
        <v>750</v>
      </c>
      <c r="B754" s="93" t="s">
        <v>6878</v>
      </c>
      <c r="C754" s="96" t="s">
        <v>7591</v>
      </c>
      <c r="D754" s="92" t="s">
        <v>7592</v>
      </c>
      <c r="E754" s="92" t="s">
        <v>117</v>
      </c>
      <c r="F754" s="92" t="s">
        <v>8083</v>
      </c>
      <c r="G754" s="92">
        <v>1</v>
      </c>
      <c r="H754" s="104">
        <v>33</v>
      </c>
      <c r="I754" s="95">
        <v>0.1</v>
      </c>
      <c r="J754" s="110">
        <f t="shared" si="12"/>
        <v>29.7</v>
      </c>
    </row>
    <row r="755" spans="1:10" ht="15.75" x14ac:dyDescent="0.25">
      <c r="A755" s="92">
        <v>751</v>
      </c>
      <c r="B755" s="93" t="s">
        <v>6878</v>
      </c>
      <c r="C755" s="96" t="s">
        <v>7593</v>
      </c>
      <c r="D755" s="92" t="s">
        <v>7594</v>
      </c>
      <c r="E755" s="92" t="s">
        <v>117</v>
      </c>
      <c r="F755" s="92" t="s">
        <v>8083</v>
      </c>
      <c r="G755" s="92">
        <v>1</v>
      </c>
      <c r="H755" s="104">
        <v>41</v>
      </c>
      <c r="I755" s="95">
        <v>0.1</v>
      </c>
      <c r="J755" s="110">
        <f t="shared" si="12"/>
        <v>36.9</v>
      </c>
    </row>
    <row r="756" spans="1:10" ht="15.75" x14ac:dyDescent="0.25">
      <c r="A756" s="92">
        <v>752</v>
      </c>
      <c r="B756" s="93" t="s">
        <v>6878</v>
      </c>
      <c r="C756" s="96" t="s">
        <v>7595</v>
      </c>
      <c r="D756" s="92" t="s">
        <v>7596</v>
      </c>
      <c r="E756" s="92" t="s">
        <v>117</v>
      </c>
      <c r="F756" s="92" t="s">
        <v>8083</v>
      </c>
      <c r="G756" s="92">
        <v>1</v>
      </c>
      <c r="H756" s="104">
        <v>150</v>
      </c>
      <c r="I756" s="95">
        <v>0.1</v>
      </c>
      <c r="J756" s="110">
        <f t="shared" si="12"/>
        <v>135</v>
      </c>
    </row>
    <row r="757" spans="1:10" ht="15.75" x14ac:dyDescent="0.25">
      <c r="A757" s="92">
        <v>753</v>
      </c>
      <c r="B757" s="93" t="s">
        <v>6878</v>
      </c>
      <c r="C757" s="96" t="s">
        <v>7597</v>
      </c>
      <c r="D757" s="92" t="s">
        <v>7547</v>
      </c>
      <c r="E757" s="92" t="s">
        <v>117</v>
      </c>
      <c r="F757" s="92" t="s">
        <v>8083</v>
      </c>
      <c r="G757" s="92">
        <v>1</v>
      </c>
      <c r="H757" s="104">
        <v>415</v>
      </c>
      <c r="I757" s="95">
        <v>0.1</v>
      </c>
      <c r="J757" s="110">
        <f t="shared" si="12"/>
        <v>373.5</v>
      </c>
    </row>
    <row r="758" spans="1:10" ht="15.75" x14ac:dyDescent="0.25">
      <c r="A758" s="92">
        <v>754</v>
      </c>
      <c r="B758" s="93" t="s">
        <v>6878</v>
      </c>
      <c r="C758" s="96" t="s">
        <v>7598</v>
      </c>
      <c r="D758" s="92" t="s">
        <v>7489</v>
      </c>
      <c r="E758" s="92" t="s">
        <v>117</v>
      </c>
      <c r="F758" s="92" t="s">
        <v>8083</v>
      </c>
      <c r="G758" s="92">
        <v>1</v>
      </c>
      <c r="H758" s="104">
        <v>255</v>
      </c>
      <c r="I758" s="95">
        <v>0.1</v>
      </c>
      <c r="J758" s="110">
        <f t="shared" si="12"/>
        <v>229.5</v>
      </c>
    </row>
    <row r="759" spans="1:10" ht="15.75" x14ac:dyDescent="0.25">
      <c r="A759" s="92">
        <v>755</v>
      </c>
      <c r="B759" s="93" t="s">
        <v>6878</v>
      </c>
      <c r="C759" s="96" t="s">
        <v>7599</v>
      </c>
      <c r="D759" s="92" t="s">
        <v>7495</v>
      </c>
      <c r="E759" s="92" t="s">
        <v>117</v>
      </c>
      <c r="F759" s="92" t="s">
        <v>8083</v>
      </c>
      <c r="G759" s="92">
        <v>1</v>
      </c>
      <c r="H759" s="104">
        <v>190</v>
      </c>
      <c r="I759" s="95">
        <v>0.1</v>
      </c>
      <c r="J759" s="110">
        <f t="shared" si="12"/>
        <v>171</v>
      </c>
    </row>
    <row r="760" spans="1:10" ht="15.75" x14ac:dyDescent="0.25">
      <c r="A760" s="92">
        <v>756</v>
      </c>
      <c r="B760" s="93" t="s">
        <v>6878</v>
      </c>
      <c r="C760" s="96" t="s">
        <v>7600</v>
      </c>
      <c r="D760" s="92" t="s">
        <v>7485</v>
      </c>
      <c r="E760" s="92" t="s">
        <v>117</v>
      </c>
      <c r="F760" s="92" t="s">
        <v>8083</v>
      </c>
      <c r="G760" s="92">
        <v>1</v>
      </c>
      <c r="H760" s="104">
        <v>220</v>
      </c>
      <c r="I760" s="95">
        <v>0.1</v>
      </c>
      <c r="J760" s="110">
        <f t="shared" si="12"/>
        <v>198</v>
      </c>
    </row>
    <row r="761" spans="1:10" ht="15.75" x14ac:dyDescent="0.25">
      <c r="A761" s="92">
        <v>757</v>
      </c>
      <c r="B761" s="93" t="s">
        <v>6878</v>
      </c>
      <c r="C761" s="96" t="s">
        <v>7601</v>
      </c>
      <c r="D761" s="92" t="s">
        <v>7498</v>
      </c>
      <c r="E761" s="92" t="s">
        <v>117</v>
      </c>
      <c r="F761" s="92" t="s">
        <v>8083</v>
      </c>
      <c r="G761" s="92">
        <v>1</v>
      </c>
      <c r="H761" s="104">
        <v>245</v>
      </c>
      <c r="I761" s="95">
        <v>0.1</v>
      </c>
      <c r="J761" s="110">
        <f t="shared" si="12"/>
        <v>220.5</v>
      </c>
    </row>
    <row r="762" spans="1:10" ht="31.5" x14ac:dyDescent="0.25">
      <c r="A762" s="92">
        <v>758</v>
      </c>
      <c r="B762" s="93" t="s">
        <v>6878</v>
      </c>
      <c r="C762" s="96" t="s">
        <v>7602</v>
      </c>
      <c r="D762" s="92" t="s">
        <v>7603</v>
      </c>
      <c r="E762" s="92" t="s">
        <v>117</v>
      </c>
      <c r="F762" s="92" t="s">
        <v>8083</v>
      </c>
      <c r="G762" s="92">
        <v>1</v>
      </c>
      <c r="H762" s="104">
        <v>245</v>
      </c>
      <c r="I762" s="95">
        <v>0.1</v>
      </c>
      <c r="J762" s="110">
        <f t="shared" si="12"/>
        <v>220.5</v>
      </c>
    </row>
    <row r="763" spans="1:10" ht="47.25" x14ac:dyDescent="0.25">
      <c r="A763" s="92">
        <v>759</v>
      </c>
      <c r="B763" s="93" t="s">
        <v>6878</v>
      </c>
      <c r="C763" s="96" t="s">
        <v>7604</v>
      </c>
      <c r="D763" s="92" t="s">
        <v>7502</v>
      </c>
      <c r="E763" s="92" t="s">
        <v>117</v>
      </c>
      <c r="F763" s="92" t="s">
        <v>8083</v>
      </c>
      <c r="G763" s="92">
        <v>1</v>
      </c>
      <c r="H763" s="104">
        <v>295</v>
      </c>
      <c r="I763" s="95">
        <v>0.1</v>
      </c>
      <c r="J763" s="110">
        <f t="shared" si="12"/>
        <v>265.5</v>
      </c>
    </row>
    <row r="764" spans="1:10" ht="31.5" x14ac:dyDescent="0.25">
      <c r="A764" s="92">
        <v>760</v>
      </c>
      <c r="B764" s="93" t="s">
        <v>6878</v>
      </c>
      <c r="C764" s="96" t="s">
        <v>7605</v>
      </c>
      <c r="D764" s="92" t="s">
        <v>7557</v>
      </c>
      <c r="E764" s="92" t="s">
        <v>117</v>
      </c>
      <c r="F764" s="92" t="s">
        <v>8083</v>
      </c>
      <c r="G764" s="92">
        <v>1</v>
      </c>
      <c r="H764" s="104">
        <v>275</v>
      </c>
      <c r="I764" s="95">
        <v>0.1</v>
      </c>
      <c r="J764" s="110">
        <f t="shared" si="12"/>
        <v>247.5</v>
      </c>
    </row>
    <row r="765" spans="1:10" ht="31.5" x14ac:dyDescent="0.25">
      <c r="A765" s="92">
        <v>761</v>
      </c>
      <c r="B765" s="93" t="s">
        <v>6878</v>
      </c>
      <c r="C765" s="96" t="s">
        <v>7606</v>
      </c>
      <c r="D765" s="92" t="s">
        <v>7491</v>
      </c>
      <c r="E765" s="92" t="s">
        <v>117</v>
      </c>
      <c r="F765" s="92" t="s">
        <v>8083</v>
      </c>
      <c r="G765" s="92">
        <v>1</v>
      </c>
      <c r="H765" s="104">
        <v>255</v>
      </c>
      <c r="I765" s="95">
        <v>0.1</v>
      </c>
      <c r="J765" s="110">
        <f t="shared" si="12"/>
        <v>229.5</v>
      </c>
    </row>
    <row r="766" spans="1:10" ht="15.75" x14ac:dyDescent="0.25">
      <c r="A766" s="92">
        <v>762</v>
      </c>
      <c r="B766" s="93" t="s">
        <v>6878</v>
      </c>
      <c r="C766" s="96" t="s">
        <v>7607</v>
      </c>
      <c r="D766" s="92" t="s">
        <v>7470</v>
      </c>
      <c r="E766" s="92" t="s">
        <v>117</v>
      </c>
      <c r="F766" s="92" t="s">
        <v>8083</v>
      </c>
      <c r="G766" s="92">
        <v>1</v>
      </c>
      <c r="H766" s="104">
        <v>205</v>
      </c>
      <c r="I766" s="95">
        <v>0.1</v>
      </c>
      <c r="J766" s="110">
        <f t="shared" si="12"/>
        <v>184.5</v>
      </c>
    </row>
    <row r="767" spans="1:10" ht="31.5" x14ac:dyDescent="0.25">
      <c r="A767" s="92">
        <v>763</v>
      </c>
      <c r="B767" s="93" t="s">
        <v>6878</v>
      </c>
      <c r="C767" s="96" t="s">
        <v>7608</v>
      </c>
      <c r="D767" s="92" t="s">
        <v>7504</v>
      </c>
      <c r="E767" s="92" t="s">
        <v>117</v>
      </c>
      <c r="F767" s="92" t="s">
        <v>8083</v>
      </c>
      <c r="G767" s="92">
        <v>1</v>
      </c>
      <c r="H767" s="104">
        <v>285</v>
      </c>
      <c r="I767" s="95">
        <v>0.1</v>
      </c>
      <c r="J767" s="110">
        <f t="shared" si="12"/>
        <v>256.5</v>
      </c>
    </row>
    <row r="768" spans="1:10" ht="31.5" x14ac:dyDescent="0.25">
      <c r="A768" s="92">
        <v>764</v>
      </c>
      <c r="B768" s="93" t="s">
        <v>6878</v>
      </c>
      <c r="C768" s="96" t="s">
        <v>7609</v>
      </c>
      <c r="D768" s="92" t="s">
        <v>7506</v>
      </c>
      <c r="E768" s="92" t="s">
        <v>117</v>
      </c>
      <c r="F768" s="92" t="s">
        <v>8083</v>
      </c>
      <c r="G768" s="92">
        <v>1</v>
      </c>
      <c r="H768" s="104">
        <v>375</v>
      </c>
      <c r="I768" s="95">
        <v>0.1</v>
      </c>
      <c r="J768" s="110">
        <f t="shared" si="12"/>
        <v>337.5</v>
      </c>
    </row>
    <row r="769" spans="1:10" ht="15.75" x14ac:dyDescent="0.25">
      <c r="A769" s="92">
        <v>765</v>
      </c>
      <c r="B769" s="93" t="s">
        <v>6878</v>
      </c>
      <c r="C769" s="96" t="s">
        <v>7610</v>
      </c>
      <c r="D769" s="92" t="s">
        <v>7611</v>
      </c>
      <c r="E769" s="92" t="s">
        <v>117</v>
      </c>
      <c r="F769" s="92" t="s">
        <v>8083</v>
      </c>
      <c r="G769" s="92">
        <v>1</v>
      </c>
      <c r="H769" s="104">
        <v>99</v>
      </c>
      <c r="I769" s="95">
        <v>0.1</v>
      </c>
      <c r="J769" s="110">
        <f t="shared" si="12"/>
        <v>89.100000000000009</v>
      </c>
    </row>
    <row r="770" spans="1:10" ht="15.75" x14ac:dyDescent="0.25">
      <c r="A770" s="92">
        <v>766</v>
      </c>
      <c r="B770" s="93" t="s">
        <v>6878</v>
      </c>
      <c r="C770" s="96" t="s">
        <v>7612</v>
      </c>
      <c r="D770" s="92" t="s">
        <v>7613</v>
      </c>
      <c r="E770" s="92" t="s">
        <v>117</v>
      </c>
      <c r="F770" s="92" t="s">
        <v>8083</v>
      </c>
      <c r="G770" s="92">
        <v>1</v>
      </c>
      <c r="H770" s="104">
        <v>99</v>
      </c>
      <c r="I770" s="95">
        <v>0.1</v>
      </c>
      <c r="J770" s="110">
        <f t="shared" si="12"/>
        <v>89.100000000000009</v>
      </c>
    </row>
    <row r="771" spans="1:10" ht="47.25" x14ac:dyDescent="0.25">
      <c r="A771" s="92">
        <v>767</v>
      </c>
      <c r="B771" s="93" t="s">
        <v>6878</v>
      </c>
      <c r="C771" s="96" t="s">
        <v>7614</v>
      </c>
      <c r="D771" s="92" t="s">
        <v>7615</v>
      </c>
      <c r="E771" s="92" t="s">
        <v>117</v>
      </c>
      <c r="F771" s="92" t="s">
        <v>8083</v>
      </c>
      <c r="G771" s="92">
        <v>1</v>
      </c>
      <c r="H771" s="104">
        <v>150</v>
      </c>
      <c r="I771" s="95">
        <v>0.1</v>
      </c>
      <c r="J771" s="110">
        <f t="shared" si="12"/>
        <v>135</v>
      </c>
    </row>
    <row r="772" spans="1:10" ht="31.5" x14ac:dyDescent="0.25">
      <c r="A772" s="92">
        <v>768</v>
      </c>
      <c r="B772" s="93" t="s">
        <v>6878</v>
      </c>
      <c r="C772" s="96" t="s">
        <v>7616</v>
      </c>
      <c r="D772" s="92" t="s">
        <v>7617</v>
      </c>
      <c r="E772" s="92" t="s">
        <v>117</v>
      </c>
      <c r="F772" s="92" t="s">
        <v>8083</v>
      </c>
      <c r="G772" s="92">
        <v>1</v>
      </c>
      <c r="H772" s="104">
        <v>170</v>
      </c>
      <c r="I772" s="95">
        <v>0.1</v>
      </c>
      <c r="J772" s="110">
        <f t="shared" si="12"/>
        <v>153</v>
      </c>
    </row>
    <row r="773" spans="1:10" ht="15.75" x14ac:dyDescent="0.25">
      <c r="A773" s="92">
        <v>769</v>
      </c>
      <c r="B773" s="93" t="s">
        <v>6878</v>
      </c>
      <c r="C773" s="96" t="s">
        <v>7618</v>
      </c>
      <c r="D773" s="92" t="s">
        <v>7619</v>
      </c>
      <c r="E773" s="92" t="s">
        <v>117</v>
      </c>
      <c r="F773" s="92" t="s">
        <v>8083</v>
      </c>
      <c r="G773" s="92">
        <v>1</v>
      </c>
      <c r="H773" s="104">
        <v>73.5</v>
      </c>
      <c r="I773" s="95">
        <v>0.1</v>
      </c>
      <c r="J773" s="110">
        <f t="shared" si="12"/>
        <v>66.150000000000006</v>
      </c>
    </row>
    <row r="774" spans="1:10" ht="15.75" x14ac:dyDescent="0.25">
      <c r="A774" s="92">
        <v>770</v>
      </c>
      <c r="B774" s="93" t="s">
        <v>6878</v>
      </c>
      <c r="C774" s="96" t="s">
        <v>7620</v>
      </c>
      <c r="D774" s="92" t="s">
        <v>7621</v>
      </c>
      <c r="E774" s="92" t="s">
        <v>117</v>
      </c>
      <c r="F774" s="92" t="s">
        <v>8083</v>
      </c>
      <c r="G774" s="92">
        <v>1</v>
      </c>
      <c r="H774" s="104">
        <v>73.5</v>
      </c>
      <c r="I774" s="95">
        <v>0.1</v>
      </c>
      <c r="J774" s="110">
        <f t="shared" si="12"/>
        <v>66.150000000000006</v>
      </c>
    </row>
    <row r="775" spans="1:10" ht="31.5" x14ac:dyDescent="0.25">
      <c r="A775" s="92">
        <v>771</v>
      </c>
      <c r="B775" s="93" t="s">
        <v>6878</v>
      </c>
      <c r="C775" s="96" t="s">
        <v>7622</v>
      </c>
      <c r="D775" s="92" t="s">
        <v>7623</v>
      </c>
      <c r="E775" s="92" t="s">
        <v>117</v>
      </c>
      <c r="F775" s="92" t="s">
        <v>8083</v>
      </c>
      <c r="G775" s="92">
        <v>1</v>
      </c>
      <c r="H775" s="104">
        <v>210</v>
      </c>
      <c r="I775" s="95">
        <v>0.1</v>
      </c>
      <c r="J775" s="110">
        <f t="shared" si="12"/>
        <v>189</v>
      </c>
    </row>
    <row r="776" spans="1:10" ht="31.5" x14ac:dyDescent="0.25">
      <c r="A776" s="92">
        <v>772</v>
      </c>
      <c r="B776" s="93" t="s">
        <v>6878</v>
      </c>
      <c r="C776" s="96" t="s">
        <v>7624</v>
      </c>
      <c r="D776" s="92" t="s">
        <v>7625</v>
      </c>
      <c r="E776" s="92" t="s">
        <v>117</v>
      </c>
      <c r="F776" s="92" t="s">
        <v>8083</v>
      </c>
      <c r="G776" s="92">
        <v>1</v>
      </c>
      <c r="H776" s="104">
        <v>136.5</v>
      </c>
      <c r="I776" s="95">
        <v>0.1</v>
      </c>
      <c r="J776" s="110">
        <f t="shared" si="12"/>
        <v>122.85000000000001</v>
      </c>
    </row>
    <row r="777" spans="1:10" ht="31.5" x14ac:dyDescent="0.25">
      <c r="A777" s="92">
        <v>773</v>
      </c>
      <c r="B777" s="93" t="s">
        <v>6878</v>
      </c>
      <c r="C777" s="96" t="s">
        <v>7626</v>
      </c>
      <c r="D777" s="92" t="s">
        <v>7627</v>
      </c>
      <c r="E777" s="92" t="s">
        <v>117</v>
      </c>
      <c r="F777" s="92" t="s">
        <v>8083</v>
      </c>
      <c r="G777" s="92">
        <v>1</v>
      </c>
      <c r="H777" s="104">
        <v>136.5</v>
      </c>
      <c r="I777" s="95">
        <v>0.1</v>
      </c>
      <c r="J777" s="110">
        <f t="shared" si="12"/>
        <v>122.85000000000001</v>
      </c>
    </row>
    <row r="778" spans="1:10" ht="31.5" x14ac:dyDescent="0.25">
      <c r="A778" s="92">
        <v>774</v>
      </c>
      <c r="B778" s="93" t="s">
        <v>6878</v>
      </c>
      <c r="C778" s="96" t="s">
        <v>7628</v>
      </c>
      <c r="D778" s="92" t="s">
        <v>7629</v>
      </c>
      <c r="E778" s="92" t="s">
        <v>117</v>
      </c>
      <c r="F778" s="92" t="s">
        <v>8083</v>
      </c>
      <c r="G778" s="92">
        <v>1</v>
      </c>
      <c r="H778" s="104">
        <v>60.9</v>
      </c>
      <c r="I778" s="95">
        <v>0.1</v>
      </c>
      <c r="J778" s="110">
        <f t="shared" si="12"/>
        <v>54.81</v>
      </c>
    </row>
    <row r="779" spans="1:10" ht="31.5" x14ac:dyDescent="0.25">
      <c r="A779" s="92">
        <v>775</v>
      </c>
      <c r="B779" s="93" t="s">
        <v>6878</v>
      </c>
      <c r="C779" s="96" t="s">
        <v>7630</v>
      </c>
      <c r="D779" s="92" t="s">
        <v>7631</v>
      </c>
      <c r="E779" s="92" t="s">
        <v>117</v>
      </c>
      <c r="F779" s="92" t="s">
        <v>8083</v>
      </c>
      <c r="G779" s="92">
        <v>1</v>
      </c>
      <c r="H779" s="104">
        <v>60.9</v>
      </c>
      <c r="I779" s="95">
        <v>0.1</v>
      </c>
      <c r="J779" s="110">
        <f t="shared" si="12"/>
        <v>54.81</v>
      </c>
    </row>
    <row r="780" spans="1:10" ht="31.5" x14ac:dyDescent="0.25">
      <c r="A780" s="92">
        <v>776</v>
      </c>
      <c r="B780" s="93" t="s">
        <v>6878</v>
      </c>
      <c r="C780" s="96" t="s">
        <v>7632</v>
      </c>
      <c r="D780" s="92" t="s">
        <v>7633</v>
      </c>
      <c r="E780" s="92" t="s">
        <v>117</v>
      </c>
      <c r="F780" s="92" t="s">
        <v>8083</v>
      </c>
      <c r="G780" s="92">
        <v>1</v>
      </c>
      <c r="H780" s="104">
        <v>84</v>
      </c>
      <c r="I780" s="95">
        <v>0.1</v>
      </c>
      <c r="J780" s="110">
        <f t="shared" si="12"/>
        <v>75.600000000000009</v>
      </c>
    </row>
    <row r="781" spans="1:10" ht="31.5" x14ac:dyDescent="0.25">
      <c r="A781" s="92">
        <v>777</v>
      </c>
      <c r="B781" s="93" t="s">
        <v>6878</v>
      </c>
      <c r="C781" s="96" t="s">
        <v>7634</v>
      </c>
      <c r="D781" s="92" t="s">
        <v>7635</v>
      </c>
      <c r="E781" s="92" t="s">
        <v>117</v>
      </c>
      <c r="F781" s="92" t="s">
        <v>8083</v>
      </c>
      <c r="G781" s="92">
        <v>1</v>
      </c>
      <c r="H781" s="104">
        <v>57.75</v>
      </c>
      <c r="I781" s="95">
        <v>0.1</v>
      </c>
      <c r="J781" s="110">
        <f t="shared" si="12"/>
        <v>51.975000000000001</v>
      </c>
    </row>
    <row r="782" spans="1:10" ht="31.5" x14ac:dyDescent="0.25">
      <c r="A782" s="92">
        <v>778</v>
      </c>
      <c r="B782" s="93" t="s">
        <v>6878</v>
      </c>
      <c r="C782" s="96" t="s">
        <v>7636</v>
      </c>
      <c r="D782" s="92" t="s">
        <v>7637</v>
      </c>
      <c r="E782" s="92" t="s">
        <v>117</v>
      </c>
      <c r="F782" s="92" t="s">
        <v>8083</v>
      </c>
      <c r="G782" s="92">
        <v>1</v>
      </c>
      <c r="H782" s="104">
        <v>136.5</v>
      </c>
      <c r="I782" s="95">
        <v>0.1</v>
      </c>
      <c r="J782" s="110">
        <f t="shared" si="12"/>
        <v>122.85000000000001</v>
      </c>
    </row>
    <row r="783" spans="1:10" ht="47.25" x14ac:dyDescent="0.25">
      <c r="A783" s="92">
        <v>779</v>
      </c>
      <c r="B783" s="93" t="s">
        <v>6878</v>
      </c>
      <c r="C783" s="96" t="s">
        <v>7638</v>
      </c>
      <c r="D783" s="92" t="s">
        <v>7639</v>
      </c>
      <c r="E783" s="92" t="s">
        <v>117</v>
      </c>
      <c r="F783" s="92" t="s">
        <v>8083</v>
      </c>
      <c r="G783" s="92">
        <v>1</v>
      </c>
      <c r="H783" s="104">
        <v>84</v>
      </c>
      <c r="I783" s="95">
        <v>0.1</v>
      </c>
      <c r="J783" s="110">
        <f t="shared" si="12"/>
        <v>75.600000000000009</v>
      </c>
    </row>
    <row r="784" spans="1:10" ht="15.75" x14ac:dyDescent="0.25">
      <c r="A784" s="92">
        <v>780</v>
      </c>
      <c r="B784" s="93" t="s">
        <v>6878</v>
      </c>
      <c r="C784" s="96" t="s">
        <v>7640</v>
      </c>
      <c r="D784" s="92" t="s">
        <v>7547</v>
      </c>
      <c r="E784" s="92" t="s">
        <v>117</v>
      </c>
      <c r="F784" s="92" t="s">
        <v>8083</v>
      </c>
      <c r="G784" s="92">
        <v>1</v>
      </c>
      <c r="H784" s="104">
        <v>415</v>
      </c>
      <c r="I784" s="95">
        <v>0.1</v>
      </c>
      <c r="J784" s="110">
        <f t="shared" si="12"/>
        <v>373.5</v>
      </c>
    </row>
    <row r="785" spans="1:10" ht="15.75" x14ac:dyDescent="0.25">
      <c r="A785" s="92">
        <v>781</v>
      </c>
      <c r="B785" s="93" t="s">
        <v>6878</v>
      </c>
      <c r="C785" s="96" t="s">
        <v>7641</v>
      </c>
      <c r="D785" s="92" t="s">
        <v>7642</v>
      </c>
      <c r="E785" s="92" t="s">
        <v>117</v>
      </c>
      <c r="F785" s="92" t="s">
        <v>8083</v>
      </c>
      <c r="G785" s="92">
        <v>1</v>
      </c>
      <c r="H785" s="104">
        <v>180</v>
      </c>
      <c r="I785" s="95">
        <v>0.1</v>
      </c>
      <c r="J785" s="110">
        <f t="shared" si="12"/>
        <v>162</v>
      </c>
    </row>
    <row r="786" spans="1:10" ht="31.5" x14ac:dyDescent="0.25">
      <c r="A786" s="92">
        <v>782</v>
      </c>
      <c r="B786" s="93" t="s">
        <v>6878</v>
      </c>
      <c r="C786" s="96" t="s">
        <v>7643</v>
      </c>
      <c r="D786" s="92" t="s">
        <v>7644</v>
      </c>
      <c r="E786" s="92" t="s">
        <v>117</v>
      </c>
      <c r="F786" s="92" t="s">
        <v>8083</v>
      </c>
      <c r="G786" s="92">
        <v>1</v>
      </c>
      <c r="H786" s="104">
        <v>270</v>
      </c>
      <c r="I786" s="95">
        <v>0.1</v>
      </c>
      <c r="J786" s="110">
        <f t="shared" si="12"/>
        <v>243</v>
      </c>
    </row>
    <row r="787" spans="1:10" ht="31.5" x14ac:dyDescent="0.25">
      <c r="A787" s="92">
        <v>783</v>
      </c>
      <c r="B787" s="93" t="s">
        <v>6878</v>
      </c>
      <c r="C787" s="96" t="s">
        <v>7645</v>
      </c>
      <c r="D787" s="92" t="s">
        <v>7646</v>
      </c>
      <c r="E787" s="92" t="s">
        <v>117</v>
      </c>
      <c r="F787" s="92" t="s">
        <v>8083</v>
      </c>
      <c r="G787" s="92">
        <v>1</v>
      </c>
      <c r="H787" s="104">
        <v>300</v>
      </c>
      <c r="I787" s="95">
        <v>0.1</v>
      </c>
      <c r="J787" s="110">
        <f t="shared" si="12"/>
        <v>270</v>
      </c>
    </row>
    <row r="788" spans="1:10" ht="31.5" x14ac:dyDescent="0.25">
      <c r="A788" s="92">
        <v>784</v>
      </c>
      <c r="B788" s="93" t="s">
        <v>6878</v>
      </c>
      <c r="C788" s="96" t="s">
        <v>7647</v>
      </c>
      <c r="D788" s="92" t="s">
        <v>7648</v>
      </c>
      <c r="E788" s="92" t="s">
        <v>117</v>
      </c>
      <c r="F788" s="92" t="s">
        <v>8083</v>
      </c>
      <c r="G788" s="92">
        <v>1</v>
      </c>
      <c r="H788" s="104">
        <v>220</v>
      </c>
      <c r="I788" s="95">
        <v>0.1</v>
      </c>
      <c r="J788" s="110">
        <f t="shared" si="12"/>
        <v>198</v>
      </c>
    </row>
    <row r="789" spans="1:10" ht="31.5" x14ac:dyDescent="0.25">
      <c r="A789" s="92">
        <v>785</v>
      </c>
      <c r="B789" s="93" t="s">
        <v>6878</v>
      </c>
      <c r="C789" s="96" t="s">
        <v>7649</v>
      </c>
      <c r="D789" s="92" t="s">
        <v>7650</v>
      </c>
      <c r="E789" s="92" t="s">
        <v>117</v>
      </c>
      <c r="F789" s="92" t="s">
        <v>8083</v>
      </c>
      <c r="G789" s="92">
        <v>1</v>
      </c>
      <c r="H789" s="104">
        <v>270</v>
      </c>
      <c r="I789" s="95">
        <v>0.1</v>
      </c>
      <c r="J789" s="110">
        <f t="shared" si="12"/>
        <v>243</v>
      </c>
    </row>
    <row r="790" spans="1:10" ht="31.5" x14ac:dyDescent="0.25">
      <c r="A790" s="92">
        <v>786</v>
      </c>
      <c r="B790" s="93" t="s">
        <v>6878</v>
      </c>
      <c r="C790" s="96" t="s">
        <v>7651</v>
      </c>
      <c r="D790" s="92" t="s">
        <v>7652</v>
      </c>
      <c r="E790" s="92" t="s">
        <v>117</v>
      </c>
      <c r="F790" s="92" t="s">
        <v>8083</v>
      </c>
      <c r="G790" s="92">
        <v>1</v>
      </c>
      <c r="H790" s="104">
        <v>230</v>
      </c>
      <c r="I790" s="95">
        <v>0.1</v>
      </c>
      <c r="J790" s="110">
        <f t="shared" si="12"/>
        <v>207</v>
      </c>
    </row>
    <row r="791" spans="1:10" ht="47.25" x14ac:dyDescent="0.25">
      <c r="A791" s="92">
        <v>787</v>
      </c>
      <c r="B791" s="93" t="s">
        <v>6878</v>
      </c>
      <c r="C791" s="96" t="s">
        <v>7653</v>
      </c>
      <c r="D791" s="92" t="s">
        <v>7654</v>
      </c>
      <c r="E791" s="92" t="s">
        <v>117</v>
      </c>
      <c r="F791" s="92" t="s">
        <v>8083</v>
      </c>
      <c r="G791" s="92">
        <v>1</v>
      </c>
      <c r="H791" s="104">
        <v>270</v>
      </c>
      <c r="I791" s="95">
        <v>0.1</v>
      </c>
      <c r="J791" s="110">
        <f t="shared" si="12"/>
        <v>243</v>
      </c>
    </row>
    <row r="792" spans="1:10" ht="15.75" x14ac:dyDescent="0.25">
      <c r="A792" s="92">
        <v>788</v>
      </c>
      <c r="B792" s="93" t="s">
        <v>6878</v>
      </c>
      <c r="C792" s="96" t="s">
        <v>7655</v>
      </c>
      <c r="D792" s="92" t="s">
        <v>7656</v>
      </c>
      <c r="E792" s="92" t="s">
        <v>117</v>
      </c>
      <c r="F792" s="92" t="s">
        <v>8083</v>
      </c>
      <c r="G792" s="92">
        <v>1</v>
      </c>
      <c r="H792" s="104">
        <v>3500</v>
      </c>
      <c r="I792" s="95">
        <v>0.1</v>
      </c>
      <c r="J792" s="110">
        <f t="shared" si="12"/>
        <v>3150</v>
      </c>
    </row>
    <row r="793" spans="1:10" ht="15.75" x14ac:dyDescent="0.25">
      <c r="A793" s="92">
        <v>789</v>
      </c>
      <c r="B793" s="93" t="s">
        <v>6878</v>
      </c>
      <c r="C793" s="96" t="s">
        <v>7657</v>
      </c>
      <c r="D793" s="92" t="s">
        <v>7658</v>
      </c>
      <c r="E793" s="92" t="s">
        <v>117</v>
      </c>
      <c r="F793" s="92" t="s">
        <v>8083</v>
      </c>
      <c r="G793" s="92">
        <v>1</v>
      </c>
      <c r="H793" s="104">
        <v>9000</v>
      </c>
      <c r="I793" s="95">
        <v>0.1</v>
      </c>
      <c r="J793" s="110">
        <f t="shared" si="12"/>
        <v>8100</v>
      </c>
    </row>
    <row r="794" spans="1:10" ht="15.75" x14ac:dyDescent="0.25">
      <c r="A794" s="92">
        <v>790</v>
      </c>
      <c r="B794" s="93" t="s">
        <v>6878</v>
      </c>
      <c r="C794" s="96" t="s">
        <v>7659</v>
      </c>
      <c r="D794" s="92" t="s">
        <v>7660</v>
      </c>
      <c r="E794" s="92" t="s">
        <v>117</v>
      </c>
      <c r="F794" s="92" t="s">
        <v>8083</v>
      </c>
      <c r="G794" s="92">
        <v>1</v>
      </c>
      <c r="H794" s="104">
        <v>12000</v>
      </c>
      <c r="I794" s="95">
        <v>0.1</v>
      </c>
      <c r="J794" s="110">
        <f t="shared" si="12"/>
        <v>10800</v>
      </c>
    </row>
    <row r="795" spans="1:10" ht="15.75" x14ac:dyDescent="0.25">
      <c r="A795" s="92">
        <v>791</v>
      </c>
      <c r="B795" s="93" t="s">
        <v>6878</v>
      </c>
      <c r="C795" s="96" t="s">
        <v>7661</v>
      </c>
      <c r="D795" s="92" t="s">
        <v>7662</v>
      </c>
      <c r="E795" s="92" t="s">
        <v>117</v>
      </c>
      <c r="F795" s="92" t="s">
        <v>8083</v>
      </c>
      <c r="G795" s="92">
        <v>1</v>
      </c>
      <c r="H795" s="104">
        <v>14000</v>
      </c>
      <c r="I795" s="95">
        <v>0.1</v>
      </c>
      <c r="J795" s="110">
        <f t="shared" si="12"/>
        <v>12600</v>
      </c>
    </row>
    <row r="796" spans="1:10" ht="15.75" x14ac:dyDescent="0.25">
      <c r="A796" s="92">
        <v>792</v>
      </c>
      <c r="B796" s="93" t="s">
        <v>6878</v>
      </c>
      <c r="C796" s="96" t="s">
        <v>7663</v>
      </c>
      <c r="D796" s="92" t="s">
        <v>7664</v>
      </c>
      <c r="E796" s="92" t="s">
        <v>117</v>
      </c>
      <c r="F796" s="92" t="s">
        <v>8083</v>
      </c>
      <c r="G796" s="92">
        <v>1</v>
      </c>
      <c r="H796" s="104">
        <v>3000</v>
      </c>
      <c r="I796" s="95">
        <v>0.1</v>
      </c>
      <c r="J796" s="110">
        <f t="shared" si="12"/>
        <v>2700</v>
      </c>
    </row>
    <row r="797" spans="1:10" ht="15.75" x14ac:dyDescent="0.25">
      <c r="A797" s="92">
        <v>793</v>
      </c>
      <c r="B797" s="93" t="s">
        <v>6878</v>
      </c>
      <c r="C797" s="96" t="s">
        <v>7665</v>
      </c>
      <c r="D797" s="92" t="s">
        <v>7666</v>
      </c>
      <c r="E797" s="92" t="s">
        <v>117</v>
      </c>
      <c r="F797" s="92" t="s">
        <v>8083</v>
      </c>
      <c r="G797" s="92">
        <v>1</v>
      </c>
      <c r="H797" s="104">
        <v>6200</v>
      </c>
      <c r="I797" s="95">
        <v>0.1</v>
      </c>
      <c r="J797" s="110">
        <f t="shared" si="12"/>
        <v>5580</v>
      </c>
    </row>
    <row r="798" spans="1:10" ht="15.75" x14ac:dyDescent="0.25">
      <c r="A798" s="92">
        <v>794</v>
      </c>
      <c r="B798" s="93" t="s">
        <v>6878</v>
      </c>
      <c r="C798" s="96" t="s">
        <v>7667</v>
      </c>
      <c r="D798" s="92" t="s">
        <v>7668</v>
      </c>
      <c r="E798" s="92" t="s">
        <v>117</v>
      </c>
      <c r="F798" s="92" t="s">
        <v>8083</v>
      </c>
      <c r="G798" s="92">
        <v>1</v>
      </c>
      <c r="H798" s="104">
        <v>1000</v>
      </c>
      <c r="I798" s="95">
        <v>0.1</v>
      </c>
      <c r="J798" s="110">
        <f t="shared" si="12"/>
        <v>900</v>
      </c>
    </row>
    <row r="799" spans="1:10" ht="15.75" x14ac:dyDescent="0.25">
      <c r="A799" s="92">
        <v>795</v>
      </c>
      <c r="B799" s="93" t="s">
        <v>6878</v>
      </c>
      <c r="C799" s="96" t="s">
        <v>7669</v>
      </c>
      <c r="D799" s="92" t="s">
        <v>7670</v>
      </c>
      <c r="E799" s="92" t="s">
        <v>117</v>
      </c>
      <c r="F799" s="92" t="s">
        <v>8083</v>
      </c>
      <c r="G799" s="92">
        <v>1</v>
      </c>
      <c r="H799" s="104">
        <v>1600</v>
      </c>
      <c r="I799" s="95">
        <v>0.1</v>
      </c>
      <c r="J799" s="110">
        <f t="shared" si="12"/>
        <v>1440</v>
      </c>
    </row>
    <row r="800" spans="1:10" ht="15.75" x14ac:dyDescent="0.25">
      <c r="A800" s="92">
        <v>796</v>
      </c>
      <c r="B800" s="93" t="s">
        <v>6878</v>
      </c>
      <c r="C800" s="96" t="s">
        <v>7671</v>
      </c>
      <c r="D800" s="92" t="s">
        <v>7672</v>
      </c>
      <c r="E800" s="92" t="s">
        <v>117</v>
      </c>
      <c r="F800" s="92" t="s">
        <v>8083</v>
      </c>
      <c r="G800" s="92">
        <v>1</v>
      </c>
      <c r="H800" s="104">
        <v>325</v>
      </c>
      <c r="I800" s="95">
        <v>0.1</v>
      </c>
      <c r="J800" s="110">
        <f t="shared" si="12"/>
        <v>292.5</v>
      </c>
    </row>
    <row r="801" spans="1:10" ht="15.75" x14ac:dyDescent="0.25">
      <c r="A801" s="92">
        <v>797</v>
      </c>
      <c r="B801" s="93" t="s">
        <v>6878</v>
      </c>
      <c r="C801" s="96" t="s">
        <v>7673</v>
      </c>
      <c r="D801" s="92" t="s">
        <v>7674</v>
      </c>
      <c r="E801" s="92" t="s">
        <v>117</v>
      </c>
      <c r="F801" s="92" t="s">
        <v>8081</v>
      </c>
      <c r="G801" s="92">
        <v>1</v>
      </c>
      <c r="H801" s="104">
        <v>3000</v>
      </c>
      <c r="I801" s="95">
        <v>0.02</v>
      </c>
      <c r="J801" s="110">
        <f t="shared" si="12"/>
        <v>2940</v>
      </c>
    </row>
    <row r="802" spans="1:10" ht="15.75" x14ac:dyDescent="0.25">
      <c r="A802" s="92">
        <v>798</v>
      </c>
      <c r="B802" s="93" t="s">
        <v>6878</v>
      </c>
      <c r="C802" s="96" t="s">
        <v>7675</v>
      </c>
      <c r="D802" s="92" t="s">
        <v>7676</v>
      </c>
      <c r="E802" s="92" t="s">
        <v>117</v>
      </c>
      <c r="F802" s="92" t="s">
        <v>8081</v>
      </c>
      <c r="G802" s="92">
        <v>1</v>
      </c>
      <c r="H802" s="104">
        <v>10000</v>
      </c>
      <c r="I802" s="95">
        <v>0.02</v>
      </c>
      <c r="J802" s="110">
        <f t="shared" si="12"/>
        <v>9800</v>
      </c>
    </row>
    <row r="803" spans="1:10" ht="15.75" x14ac:dyDescent="0.25">
      <c r="A803" s="92">
        <v>799</v>
      </c>
      <c r="B803" s="93" t="s">
        <v>6878</v>
      </c>
      <c r="C803" s="96" t="s">
        <v>7677</v>
      </c>
      <c r="D803" s="92" t="s">
        <v>7678</v>
      </c>
      <c r="E803" s="92" t="s">
        <v>117</v>
      </c>
      <c r="F803" s="92" t="s">
        <v>8081</v>
      </c>
      <c r="G803" s="92">
        <v>1</v>
      </c>
      <c r="H803" s="104">
        <v>2100</v>
      </c>
      <c r="I803" s="95">
        <v>0.02</v>
      </c>
      <c r="J803" s="110">
        <f t="shared" si="12"/>
        <v>2058</v>
      </c>
    </row>
    <row r="804" spans="1:10" ht="15.75" x14ac:dyDescent="0.25">
      <c r="A804" s="92">
        <v>800</v>
      </c>
      <c r="B804" s="93" t="s">
        <v>6878</v>
      </c>
      <c r="C804" s="96" t="s">
        <v>7679</v>
      </c>
      <c r="D804" s="92" t="s">
        <v>7680</v>
      </c>
      <c r="E804" s="92" t="s">
        <v>117</v>
      </c>
      <c r="F804" s="92" t="s">
        <v>8083</v>
      </c>
      <c r="G804" s="92">
        <v>1</v>
      </c>
      <c r="H804" s="104">
        <v>2000</v>
      </c>
      <c r="I804" s="95">
        <v>0.1</v>
      </c>
      <c r="J804" s="110">
        <f t="shared" si="12"/>
        <v>1800</v>
      </c>
    </row>
    <row r="805" spans="1:10" ht="15.75" x14ac:dyDescent="0.25">
      <c r="A805" s="92">
        <v>801</v>
      </c>
      <c r="B805" s="93" t="s">
        <v>6878</v>
      </c>
      <c r="C805" s="96" t="s">
        <v>7655</v>
      </c>
      <c r="D805" s="92" t="s">
        <v>7681</v>
      </c>
      <c r="E805" s="92" t="s">
        <v>117</v>
      </c>
      <c r="F805" s="92" t="s">
        <v>8083</v>
      </c>
      <c r="G805" s="92">
        <v>1</v>
      </c>
      <c r="H805" s="104">
        <v>3500</v>
      </c>
      <c r="I805" s="95">
        <v>0.1</v>
      </c>
      <c r="J805" s="110">
        <f t="shared" si="12"/>
        <v>3150</v>
      </c>
    </row>
    <row r="806" spans="1:10" ht="15.75" x14ac:dyDescent="0.25">
      <c r="A806" s="92">
        <v>802</v>
      </c>
      <c r="B806" s="93" t="s">
        <v>6878</v>
      </c>
      <c r="C806" s="96" t="s">
        <v>7657</v>
      </c>
      <c r="D806" s="92" t="s">
        <v>7658</v>
      </c>
      <c r="E806" s="92" t="s">
        <v>117</v>
      </c>
      <c r="F806" s="92" t="s">
        <v>8083</v>
      </c>
      <c r="G806" s="92">
        <v>1</v>
      </c>
      <c r="H806" s="104">
        <v>9000</v>
      </c>
      <c r="I806" s="95">
        <v>0.1</v>
      </c>
      <c r="J806" s="110">
        <f t="shared" si="12"/>
        <v>8100</v>
      </c>
    </row>
    <row r="807" spans="1:10" ht="15.75" x14ac:dyDescent="0.25">
      <c r="A807" s="92">
        <v>803</v>
      </c>
      <c r="B807" s="93" t="s">
        <v>6878</v>
      </c>
      <c r="C807" s="96" t="s">
        <v>7659</v>
      </c>
      <c r="D807" s="92" t="s">
        <v>7660</v>
      </c>
      <c r="E807" s="92" t="s">
        <v>117</v>
      </c>
      <c r="F807" s="92" t="s">
        <v>8083</v>
      </c>
      <c r="G807" s="92">
        <v>1</v>
      </c>
      <c r="H807" s="104">
        <v>12000</v>
      </c>
      <c r="I807" s="95">
        <v>0.1</v>
      </c>
      <c r="J807" s="110">
        <f t="shared" si="12"/>
        <v>10800</v>
      </c>
    </row>
    <row r="808" spans="1:10" ht="15.75" x14ac:dyDescent="0.25">
      <c r="A808" s="92">
        <v>804</v>
      </c>
      <c r="B808" s="93" t="s">
        <v>6878</v>
      </c>
      <c r="C808" s="96" t="s">
        <v>7663</v>
      </c>
      <c r="D808" s="92" t="s">
        <v>7664</v>
      </c>
      <c r="E808" s="92" t="s">
        <v>117</v>
      </c>
      <c r="F808" s="92" t="s">
        <v>8083</v>
      </c>
      <c r="G808" s="92">
        <v>1</v>
      </c>
      <c r="H808" s="104">
        <v>3000</v>
      </c>
      <c r="I808" s="95">
        <v>0.1</v>
      </c>
      <c r="J808" s="110">
        <f t="shared" si="12"/>
        <v>2700</v>
      </c>
    </row>
    <row r="809" spans="1:10" ht="15.75" x14ac:dyDescent="0.25">
      <c r="A809" s="92">
        <v>805</v>
      </c>
      <c r="B809" s="93" t="s">
        <v>6878</v>
      </c>
      <c r="C809" s="96" t="s">
        <v>7665</v>
      </c>
      <c r="D809" s="92" t="s">
        <v>7666</v>
      </c>
      <c r="E809" s="92" t="s">
        <v>117</v>
      </c>
      <c r="F809" s="92" t="s">
        <v>8083</v>
      </c>
      <c r="G809" s="92">
        <v>1</v>
      </c>
      <c r="H809" s="104">
        <v>6200</v>
      </c>
      <c r="I809" s="95">
        <v>0.1</v>
      </c>
      <c r="J809" s="110">
        <f t="shared" si="12"/>
        <v>5580</v>
      </c>
    </row>
    <row r="810" spans="1:10" ht="15.75" x14ac:dyDescent="0.25">
      <c r="A810" s="92">
        <v>806</v>
      </c>
      <c r="B810" s="93" t="s">
        <v>6878</v>
      </c>
      <c r="C810" s="96" t="s">
        <v>7682</v>
      </c>
      <c r="D810" s="92" t="s">
        <v>7683</v>
      </c>
      <c r="E810" s="92" t="s">
        <v>117</v>
      </c>
      <c r="F810" s="92" t="s">
        <v>8083</v>
      </c>
      <c r="G810" s="92">
        <v>1</v>
      </c>
      <c r="H810" s="104">
        <v>161.80000000000001</v>
      </c>
      <c r="I810" s="95">
        <v>0.1</v>
      </c>
      <c r="J810" s="110">
        <f t="shared" si="12"/>
        <v>145.62</v>
      </c>
    </row>
    <row r="811" spans="1:10" ht="15.75" x14ac:dyDescent="0.25">
      <c r="A811" s="92">
        <v>807</v>
      </c>
      <c r="B811" s="93" t="s">
        <v>6878</v>
      </c>
      <c r="C811" s="96" t="s">
        <v>7684</v>
      </c>
      <c r="D811" s="92" t="s">
        <v>7685</v>
      </c>
      <c r="E811" s="92" t="s">
        <v>117</v>
      </c>
      <c r="F811" s="92" t="s">
        <v>8083</v>
      </c>
      <c r="G811" s="92">
        <v>1</v>
      </c>
      <c r="H811" s="104">
        <v>161.80000000000001</v>
      </c>
      <c r="I811" s="95">
        <v>0.1</v>
      </c>
      <c r="J811" s="110">
        <f t="shared" si="12"/>
        <v>145.62</v>
      </c>
    </row>
    <row r="812" spans="1:10" ht="15.75" x14ac:dyDescent="0.25">
      <c r="A812" s="92">
        <v>808</v>
      </c>
      <c r="B812" s="93" t="s">
        <v>6878</v>
      </c>
      <c r="C812" s="96" t="s">
        <v>7686</v>
      </c>
      <c r="D812" s="92" t="s">
        <v>7683</v>
      </c>
      <c r="E812" s="92" t="s">
        <v>117</v>
      </c>
      <c r="F812" s="92" t="s">
        <v>8083</v>
      </c>
      <c r="G812" s="92">
        <v>1</v>
      </c>
      <c r="H812" s="104">
        <v>271.10000000000002</v>
      </c>
      <c r="I812" s="95">
        <v>0.1</v>
      </c>
      <c r="J812" s="110">
        <f t="shared" si="12"/>
        <v>243.99000000000004</v>
      </c>
    </row>
    <row r="813" spans="1:10" ht="15.75" x14ac:dyDescent="0.25">
      <c r="A813" s="92">
        <v>809</v>
      </c>
      <c r="B813" s="93" t="s">
        <v>6878</v>
      </c>
      <c r="C813" s="96" t="s">
        <v>7687</v>
      </c>
      <c r="D813" s="92" t="s">
        <v>7685</v>
      </c>
      <c r="E813" s="92" t="s">
        <v>117</v>
      </c>
      <c r="F813" s="92" t="s">
        <v>8083</v>
      </c>
      <c r="G813" s="92">
        <v>1</v>
      </c>
      <c r="H813" s="104">
        <v>271.10000000000002</v>
      </c>
      <c r="I813" s="95">
        <v>0.1</v>
      </c>
      <c r="J813" s="110">
        <f t="shared" si="12"/>
        <v>243.99000000000004</v>
      </c>
    </row>
    <row r="814" spans="1:10" ht="15.75" x14ac:dyDescent="0.25">
      <c r="A814" s="92">
        <v>810</v>
      </c>
      <c r="B814" s="93" t="s">
        <v>6878</v>
      </c>
      <c r="C814" s="96" t="s">
        <v>7688</v>
      </c>
      <c r="D814" s="92" t="s">
        <v>7685</v>
      </c>
      <c r="E814" s="92" t="s">
        <v>117</v>
      </c>
      <c r="F814" s="92" t="s">
        <v>8083</v>
      </c>
      <c r="G814" s="92">
        <v>1</v>
      </c>
      <c r="H814" s="104">
        <v>94.5</v>
      </c>
      <c r="I814" s="95">
        <v>0.1</v>
      </c>
      <c r="J814" s="110">
        <f t="shared" ref="J814:J877" si="13">H814*(1-I814)</f>
        <v>85.05</v>
      </c>
    </row>
    <row r="815" spans="1:10" ht="15.75" x14ac:dyDescent="0.25">
      <c r="A815" s="92">
        <v>811</v>
      </c>
      <c r="B815" s="93" t="s">
        <v>6878</v>
      </c>
      <c r="C815" s="96" t="s">
        <v>7689</v>
      </c>
      <c r="D815" s="92" t="s">
        <v>7685</v>
      </c>
      <c r="E815" s="92" t="s">
        <v>117</v>
      </c>
      <c r="F815" s="92" t="s">
        <v>8083</v>
      </c>
      <c r="G815" s="92">
        <v>1</v>
      </c>
      <c r="H815" s="104">
        <v>56.75</v>
      </c>
      <c r="I815" s="95">
        <v>0.1</v>
      </c>
      <c r="J815" s="110">
        <f t="shared" si="13"/>
        <v>51.075000000000003</v>
      </c>
    </row>
    <row r="816" spans="1:10" ht="15.75" x14ac:dyDescent="0.25">
      <c r="A816" s="92">
        <v>812</v>
      </c>
      <c r="B816" s="93" t="s">
        <v>6878</v>
      </c>
      <c r="C816" s="96" t="s">
        <v>7690</v>
      </c>
      <c r="D816" s="92" t="s">
        <v>7685</v>
      </c>
      <c r="E816" s="92" t="s">
        <v>117</v>
      </c>
      <c r="F816" s="92" t="s">
        <v>8083</v>
      </c>
      <c r="G816" s="92">
        <v>1</v>
      </c>
      <c r="H816" s="104">
        <v>107.1</v>
      </c>
      <c r="I816" s="95">
        <v>0.1</v>
      </c>
      <c r="J816" s="110">
        <f t="shared" si="13"/>
        <v>96.39</v>
      </c>
    </row>
    <row r="817" spans="1:10" ht="15.75" x14ac:dyDescent="0.25">
      <c r="A817" s="92">
        <v>813</v>
      </c>
      <c r="B817" s="93" t="s">
        <v>6878</v>
      </c>
      <c r="C817" s="96" t="s">
        <v>7691</v>
      </c>
      <c r="D817" s="92" t="s">
        <v>7685</v>
      </c>
      <c r="E817" s="92" t="s">
        <v>117</v>
      </c>
      <c r="F817" s="92" t="s">
        <v>8083</v>
      </c>
      <c r="G817" s="92">
        <v>1</v>
      </c>
      <c r="H817" s="104">
        <v>81.900000000000006</v>
      </c>
      <c r="I817" s="95">
        <v>0.1</v>
      </c>
      <c r="J817" s="110">
        <f t="shared" si="13"/>
        <v>73.710000000000008</v>
      </c>
    </row>
    <row r="818" spans="1:10" ht="15.75" x14ac:dyDescent="0.25">
      <c r="A818" s="92">
        <v>814</v>
      </c>
      <c r="B818" s="93" t="s">
        <v>6878</v>
      </c>
      <c r="C818" s="96" t="s">
        <v>7692</v>
      </c>
      <c r="D818" s="92" t="s">
        <v>7693</v>
      </c>
      <c r="E818" s="92" t="s">
        <v>117</v>
      </c>
      <c r="F818" s="92" t="s">
        <v>8083</v>
      </c>
      <c r="G818" s="92">
        <v>1</v>
      </c>
      <c r="H818" s="104">
        <v>89.25</v>
      </c>
      <c r="I818" s="95">
        <v>0.1</v>
      </c>
      <c r="J818" s="110">
        <f t="shared" si="13"/>
        <v>80.325000000000003</v>
      </c>
    </row>
    <row r="819" spans="1:10" ht="15.75" x14ac:dyDescent="0.25">
      <c r="A819" s="92">
        <v>815</v>
      </c>
      <c r="B819" s="93" t="s">
        <v>6878</v>
      </c>
      <c r="C819" s="96" t="s">
        <v>7694</v>
      </c>
      <c r="D819" s="92" t="s">
        <v>7695</v>
      </c>
      <c r="E819" s="92" t="s">
        <v>117</v>
      </c>
      <c r="F819" s="92" t="s">
        <v>8083</v>
      </c>
      <c r="G819" s="92">
        <v>1</v>
      </c>
      <c r="H819" s="104">
        <v>132.85</v>
      </c>
      <c r="I819" s="95">
        <v>0.1</v>
      </c>
      <c r="J819" s="110">
        <f t="shared" si="13"/>
        <v>119.565</v>
      </c>
    </row>
    <row r="820" spans="1:10" ht="15.75" x14ac:dyDescent="0.25">
      <c r="A820" s="92">
        <v>816</v>
      </c>
      <c r="B820" s="93" t="s">
        <v>6878</v>
      </c>
      <c r="C820" s="96" t="s">
        <v>7696</v>
      </c>
      <c r="D820" s="92" t="s">
        <v>7697</v>
      </c>
      <c r="E820" s="92" t="s">
        <v>117</v>
      </c>
      <c r="F820" s="92" t="s">
        <v>8083</v>
      </c>
      <c r="G820" s="92">
        <v>1</v>
      </c>
      <c r="H820" s="104">
        <v>171.5</v>
      </c>
      <c r="I820" s="95">
        <v>0.1</v>
      </c>
      <c r="J820" s="110">
        <f t="shared" si="13"/>
        <v>154.35</v>
      </c>
    </row>
    <row r="821" spans="1:10" ht="31.5" x14ac:dyDescent="0.25">
      <c r="A821" s="92">
        <v>817</v>
      </c>
      <c r="B821" s="93" t="s">
        <v>6878</v>
      </c>
      <c r="C821" s="96" t="s">
        <v>7698</v>
      </c>
      <c r="D821" s="92" t="s">
        <v>7699</v>
      </c>
      <c r="E821" s="92" t="s">
        <v>117</v>
      </c>
      <c r="F821" s="92" t="s">
        <v>8083</v>
      </c>
      <c r="G821" s="92">
        <v>1</v>
      </c>
      <c r="H821" s="104">
        <v>725</v>
      </c>
      <c r="I821" s="95">
        <v>0.1</v>
      </c>
      <c r="J821" s="110">
        <f t="shared" si="13"/>
        <v>652.5</v>
      </c>
    </row>
    <row r="822" spans="1:10" ht="15.75" x14ac:dyDescent="0.25">
      <c r="A822" s="92">
        <v>818</v>
      </c>
      <c r="B822" s="93" t="s">
        <v>6878</v>
      </c>
      <c r="C822" s="96" t="s">
        <v>7700</v>
      </c>
      <c r="D822" s="92" t="s">
        <v>7701</v>
      </c>
      <c r="E822" s="92" t="s">
        <v>117</v>
      </c>
      <c r="F822" s="92" t="s">
        <v>8083</v>
      </c>
      <c r="G822" s="92">
        <v>1</v>
      </c>
      <c r="H822" s="104">
        <v>250</v>
      </c>
      <c r="I822" s="95">
        <v>0.1</v>
      </c>
      <c r="J822" s="110">
        <f t="shared" si="13"/>
        <v>225</v>
      </c>
    </row>
    <row r="823" spans="1:10" ht="15.75" x14ac:dyDescent="0.25">
      <c r="A823" s="92">
        <v>819</v>
      </c>
      <c r="B823" s="93" t="s">
        <v>6878</v>
      </c>
      <c r="C823" s="96" t="s">
        <v>7702</v>
      </c>
      <c r="D823" s="92" t="s">
        <v>7703</v>
      </c>
      <c r="E823" s="92" t="s">
        <v>117</v>
      </c>
      <c r="F823" s="92" t="s">
        <v>8083</v>
      </c>
      <c r="G823" s="92">
        <v>1</v>
      </c>
      <c r="H823" s="104">
        <v>850</v>
      </c>
      <c r="I823" s="95">
        <v>0.1</v>
      </c>
      <c r="J823" s="110">
        <f t="shared" si="13"/>
        <v>765</v>
      </c>
    </row>
    <row r="824" spans="1:10" ht="15.75" x14ac:dyDescent="0.25">
      <c r="A824" s="92">
        <v>820</v>
      </c>
      <c r="B824" s="93" t="s">
        <v>6878</v>
      </c>
      <c r="C824" s="96" t="s">
        <v>7704</v>
      </c>
      <c r="D824" s="92" t="s">
        <v>7705</v>
      </c>
      <c r="E824" s="92" t="s">
        <v>117</v>
      </c>
      <c r="F824" s="92" t="s">
        <v>8083</v>
      </c>
      <c r="G824" s="92">
        <v>1</v>
      </c>
      <c r="H824" s="104">
        <v>1750</v>
      </c>
      <c r="I824" s="95">
        <v>0.1</v>
      </c>
      <c r="J824" s="110">
        <f t="shared" si="13"/>
        <v>1575</v>
      </c>
    </row>
    <row r="825" spans="1:10" ht="15.75" x14ac:dyDescent="0.25">
      <c r="A825" s="92">
        <v>821</v>
      </c>
      <c r="B825" s="93" t="s">
        <v>6878</v>
      </c>
      <c r="C825" s="96" t="s">
        <v>7706</v>
      </c>
      <c r="D825" s="92" t="s">
        <v>7707</v>
      </c>
      <c r="E825" s="92" t="s">
        <v>117</v>
      </c>
      <c r="F825" s="92" t="s">
        <v>8083</v>
      </c>
      <c r="G825" s="92">
        <v>1</v>
      </c>
      <c r="H825" s="104">
        <v>2850</v>
      </c>
      <c r="I825" s="95">
        <v>0.1</v>
      </c>
      <c r="J825" s="110">
        <f t="shared" si="13"/>
        <v>2565</v>
      </c>
    </row>
    <row r="826" spans="1:10" ht="15.75" x14ac:dyDescent="0.25">
      <c r="A826" s="92">
        <v>822</v>
      </c>
      <c r="B826" s="93" t="s">
        <v>6878</v>
      </c>
      <c r="C826" s="96" t="s">
        <v>7708</v>
      </c>
      <c r="D826" s="92" t="s">
        <v>7709</v>
      </c>
      <c r="E826" s="92" t="s">
        <v>117</v>
      </c>
      <c r="F826" s="92" t="s">
        <v>8083</v>
      </c>
      <c r="G826" s="92">
        <v>1</v>
      </c>
      <c r="H826" s="104">
        <v>600</v>
      </c>
      <c r="I826" s="95">
        <v>0.1</v>
      </c>
      <c r="J826" s="110">
        <f t="shared" si="13"/>
        <v>540</v>
      </c>
    </row>
    <row r="827" spans="1:10" ht="15.75" x14ac:dyDescent="0.25">
      <c r="A827" s="92">
        <v>823</v>
      </c>
      <c r="B827" s="93" t="s">
        <v>6878</v>
      </c>
      <c r="C827" s="96" t="s">
        <v>7710</v>
      </c>
      <c r="D827" s="92" t="s">
        <v>7711</v>
      </c>
      <c r="E827" s="92" t="s">
        <v>117</v>
      </c>
      <c r="F827" s="92" t="s">
        <v>8083</v>
      </c>
      <c r="G827" s="92">
        <v>1</v>
      </c>
      <c r="H827" s="104">
        <v>1500</v>
      </c>
      <c r="I827" s="95">
        <v>0.1</v>
      </c>
      <c r="J827" s="110">
        <f t="shared" si="13"/>
        <v>1350</v>
      </c>
    </row>
    <row r="828" spans="1:10" ht="15.75" x14ac:dyDescent="0.25">
      <c r="A828" s="92">
        <v>824</v>
      </c>
      <c r="B828" s="93" t="s">
        <v>6878</v>
      </c>
      <c r="C828" s="96" t="s">
        <v>7712</v>
      </c>
      <c r="D828" s="92" t="s">
        <v>7713</v>
      </c>
      <c r="E828" s="92" t="s">
        <v>117</v>
      </c>
      <c r="F828" s="92" t="s">
        <v>8083</v>
      </c>
      <c r="G828" s="92">
        <v>1</v>
      </c>
      <c r="H828" s="104">
        <v>2600</v>
      </c>
      <c r="I828" s="95">
        <v>0.1</v>
      </c>
      <c r="J828" s="110">
        <f t="shared" si="13"/>
        <v>2340</v>
      </c>
    </row>
    <row r="829" spans="1:10" ht="15.75" x14ac:dyDescent="0.25">
      <c r="A829" s="92">
        <v>825</v>
      </c>
      <c r="B829" s="93" t="s">
        <v>6878</v>
      </c>
      <c r="C829" s="96" t="s">
        <v>7714</v>
      </c>
      <c r="D829" s="92" t="s">
        <v>7715</v>
      </c>
      <c r="E829" s="92" t="s">
        <v>117</v>
      </c>
      <c r="F829" s="92" t="s">
        <v>8083</v>
      </c>
      <c r="G829" s="92">
        <v>1</v>
      </c>
      <c r="H829" s="104">
        <v>900</v>
      </c>
      <c r="I829" s="95">
        <v>0.1</v>
      </c>
      <c r="J829" s="110">
        <f t="shared" si="13"/>
        <v>810</v>
      </c>
    </row>
    <row r="830" spans="1:10" ht="15.75" x14ac:dyDescent="0.25">
      <c r="A830" s="92">
        <v>826</v>
      </c>
      <c r="B830" s="93" t="s">
        <v>6878</v>
      </c>
      <c r="C830" s="96" t="s">
        <v>7716</v>
      </c>
      <c r="D830" s="92" t="s">
        <v>7717</v>
      </c>
      <c r="E830" s="92" t="s">
        <v>117</v>
      </c>
      <c r="F830" s="92" t="s">
        <v>8083</v>
      </c>
      <c r="G830" s="92">
        <v>1</v>
      </c>
      <c r="H830" s="104">
        <v>2000</v>
      </c>
      <c r="I830" s="95">
        <v>0.1</v>
      </c>
      <c r="J830" s="110">
        <f t="shared" si="13"/>
        <v>1800</v>
      </c>
    </row>
    <row r="831" spans="1:10" ht="15.75" x14ac:dyDescent="0.25">
      <c r="A831" s="92">
        <v>827</v>
      </c>
      <c r="B831" s="93" t="s">
        <v>6878</v>
      </c>
      <c r="C831" s="96" t="s">
        <v>7718</v>
      </c>
      <c r="D831" s="92" t="s">
        <v>7719</v>
      </c>
      <c r="E831" s="92" t="s">
        <v>117</v>
      </c>
      <c r="F831" s="92" t="s">
        <v>8083</v>
      </c>
      <c r="G831" s="92">
        <v>1</v>
      </c>
      <c r="H831" s="104">
        <v>1100</v>
      </c>
      <c r="I831" s="95">
        <v>0.1</v>
      </c>
      <c r="J831" s="110">
        <f t="shared" si="13"/>
        <v>990</v>
      </c>
    </row>
    <row r="832" spans="1:10" ht="15.75" x14ac:dyDescent="0.25">
      <c r="A832" s="92">
        <v>828</v>
      </c>
      <c r="B832" s="93" t="s">
        <v>6878</v>
      </c>
      <c r="C832" s="96" t="s">
        <v>7720</v>
      </c>
      <c r="D832" s="92" t="s">
        <v>7721</v>
      </c>
      <c r="E832" s="92" t="s">
        <v>117</v>
      </c>
      <c r="F832" s="92" t="s">
        <v>8083</v>
      </c>
      <c r="G832" s="92">
        <v>1</v>
      </c>
      <c r="H832" s="104">
        <v>450</v>
      </c>
      <c r="I832" s="95">
        <v>0.1</v>
      </c>
      <c r="J832" s="110">
        <f t="shared" si="13"/>
        <v>405</v>
      </c>
    </row>
    <row r="833" spans="1:10" ht="15.75" x14ac:dyDescent="0.25">
      <c r="A833" s="92">
        <v>829</v>
      </c>
      <c r="B833" s="93" t="s">
        <v>6878</v>
      </c>
      <c r="C833" s="96" t="s">
        <v>7722</v>
      </c>
      <c r="D833" s="92" t="s">
        <v>7723</v>
      </c>
      <c r="E833" s="92" t="s">
        <v>117</v>
      </c>
      <c r="F833" s="92" t="s">
        <v>8083</v>
      </c>
      <c r="G833" s="92">
        <v>1</v>
      </c>
      <c r="H833" s="104">
        <v>1150</v>
      </c>
      <c r="I833" s="95">
        <v>0.1</v>
      </c>
      <c r="J833" s="110">
        <f t="shared" si="13"/>
        <v>1035</v>
      </c>
    </row>
    <row r="834" spans="1:10" ht="15.75" x14ac:dyDescent="0.25">
      <c r="A834" s="92">
        <v>830</v>
      </c>
      <c r="B834" s="93" t="s">
        <v>6878</v>
      </c>
      <c r="C834" s="96" t="s">
        <v>7724</v>
      </c>
      <c r="D834" s="92" t="s">
        <v>7725</v>
      </c>
      <c r="E834" s="92" t="s">
        <v>117</v>
      </c>
      <c r="F834" s="92" t="s">
        <v>8083</v>
      </c>
      <c r="G834" s="92">
        <v>1</v>
      </c>
      <c r="H834" s="104">
        <v>2050</v>
      </c>
      <c r="I834" s="95">
        <v>0.1</v>
      </c>
      <c r="J834" s="110">
        <f t="shared" si="13"/>
        <v>1845</v>
      </c>
    </row>
    <row r="835" spans="1:10" ht="15.75" x14ac:dyDescent="0.25">
      <c r="A835" s="92">
        <v>831</v>
      </c>
      <c r="B835" s="93" t="s">
        <v>6878</v>
      </c>
      <c r="C835" s="96" t="s">
        <v>7726</v>
      </c>
      <c r="D835" s="92" t="s">
        <v>7727</v>
      </c>
      <c r="E835" s="92" t="s">
        <v>117</v>
      </c>
      <c r="F835" s="92" t="s">
        <v>8083</v>
      </c>
      <c r="G835" s="92">
        <v>1</v>
      </c>
      <c r="H835" s="104">
        <v>1150</v>
      </c>
      <c r="I835" s="95">
        <v>0.1</v>
      </c>
      <c r="J835" s="110">
        <f t="shared" si="13"/>
        <v>1035</v>
      </c>
    </row>
    <row r="836" spans="1:10" ht="15.75" x14ac:dyDescent="0.25">
      <c r="A836" s="92">
        <v>832</v>
      </c>
      <c r="B836" s="93" t="s">
        <v>6878</v>
      </c>
      <c r="C836" s="96" t="s">
        <v>7728</v>
      </c>
      <c r="D836" s="92" t="s">
        <v>7729</v>
      </c>
      <c r="E836" s="92" t="s">
        <v>117</v>
      </c>
      <c r="F836" s="92" t="s">
        <v>8083</v>
      </c>
      <c r="G836" s="92">
        <v>1</v>
      </c>
      <c r="H836" s="104">
        <v>2050</v>
      </c>
      <c r="I836" s="95">
        <v>0.1</v>
      </c>
      <c r="J836" s="110">
        <f t="shared" si="13"/>
        <v>1845</v>
      </c>
    </row>
    <row r="837" spans="1:10" ht="15.75" x14ac:dyDescent="0.25">
      <c r="A837" s="92">
        <v>833</v>
      </c>
      <c r="B837" s="93" t="s">
        <v>6878</v>
      </c>
      <c r="C837" s="96" t="s">
        <v>7730</v>
      </c>
      <c r="D837" s="92" t="s">
        <v>7731</v>
      </c>
      <c r="E837" s="92" t="s">
        <v>117</v>
      </c>
      <c r="F837" s="92" t="s">
        <v>8083</v>
      </c>
      <c r="G837" s="92">
        <v>1</v>
      </c>
      <c r="H837" s="104">
        <v>2050</v>
      </c>
      <c r="I837" s="95">
        <v>0.1</v>
      </c>
      <c r="J837" s="110">
        <f t="shared" si="13"/>
        <v>1845</v>
      </c>
    </row>
    <row r="838" spans="1:10" ht="15.75" x14ac:dyDescent="0.25">
      <c r="A838" s="92">
        <v>834</v>
      </c>
      <c r="B838" s="93" t="s">
        <v>6878</v>
      </c>
      <c r="C838" s="96" t="s">
        <v>7732</v>
      </c>
      <c r="D838" s="92" t="s">
        <v>7733</v>
      </c>
      <c r="E838" s="92" t="s">
        <v>117</v>
      </c>
      <c r="F838" s="92" t="s">
        <v>8083</v>
      </c>
      <c r="G838" s="92">
        <v>1</v>
      </c>
      <c r="H838" s="104">
        <v>653</v>
      </c>
      <c r="I838" s="95">
        <v>0.1</v>
      </c>
      <c r="J838" s="110">
        <f t="shared" si="13"/>
        <v>587.70000000000005</v>
      </c>
    </row>
    <row r="839" spans="1:10" ht="15.75" x14ac:dyDescent="0.25">
      <c r="A839" s="92">
        <v>835</v>
      </c>
      <c r="B839" s="93" t="s">
        <v>6878</v>
      </c>
      <c r="C839" s="96" t="s">
        <v>7734</v>
      </c>
      <c r="D839" s="92" t="s">
        <v>7733</v>
      </c>
      <c r="E839" s="92" t="s">
        <v>117</v>
      </c>
      <c r="F839" s="92" t="s">
        <v>8083</v>
      </c>
      <c r="G839" s="92">
        <v>1</v>
      </c>
      <c r="H839" s="104">
        <v>597</v>
      </c>
      <c r="I839" s="95">
        <v>0.1</v>
      </c>
      <c r="J839" s="110">
        <f t="shared" si="13"/>
        <v>537.30000000000007</v>
      </c>
    </row>
    <row r="840" spans="1:10" ht="15.75" x14ac:dyDescent="0.25">
      <c r="A840" s="92">
        <v>836</v>
      </c>
      <c r="B840" s="93" t="s">
        <v>6878</v>
      </c>
      <c r="C840" s="96" t="s">
        <v>7735</v>
      </c>
      <c r="D840" s="92" t="s">
        <v>7733</v>
      </c>
      <c r="E840" s="92" t="s">
        <v>117</v>
      </c>
      <c r="F840" s="92" t="s">
        <v>8083</v>
      </c>
      <c r="G840" s="92">
        <v>1</v>
      </c>
      <c r="H840" s="104">
        <v>547</v>
      </c>
      <c r="I840" s="95">
        <v>0.1</v>
      </c>
      <c r="J840" s="110">
        <f t="shared" si="13"/>
        <v>492.3</v>
      </c>
    </row>
    <row r="841" spans="1:10" ht="15.75" x14ac:dyDescent="0.25">
      <c r="A841" s="92">
        <v>837</v>
      </c>
      <c r="B841" s="93" t="s">
        <v>6878</v>
      </c>
      <c r="C841" s="96" t="s">
        <v>7736</v>
      </c>
      <c r="D841" s="92" t="s">
        <v>7737</v>
      </c>
      <c r="E841" s="92" t="s">
        <v>117</v>
      </c>
      <c r="F841" s="92" t="s">
        <v>8083</v>
      </c>
      <c r="G841" s="92">
        <v>1</v>
      </c>
      <c r="H841" s="104">
        <v>1676</v>
      </c>
      <c r="I841" s="95">
        <v>0.1</v>
      </c>
      <c r="J841" s="110">
        <f t="shared" si="13"/>
        <v>1508.4</v>
      </c>
    </row>
    <row r="842" spans="1:10" ht="15.75" x14ac:dyDescent="0.25">
      <c r="A842" s="92">
        <v>838</v>
      </c>
      <c r="B842" s="93" t="s">
        <v>6878</v>
      </c>
      <c r="C842" s="96" t="s">
        <v>7738</v>
      </c>
      <c r="D842" s="92" t="s">
        <v>7737</v>
      </c>
      <c r="E842" s="92" t="s">
        <v>117</v>
      </c>
      <c r="F842" s="92" t="s">
        <v>8083</v>
      </c>
      <c r="G842" s="92">
        <v>1</v>
      </c>
      <c r="H842" s="104">
        <v>1500</v>
      </c>
      <c r="I842" s="95">
        <v>0.1</v>
      </c>
      <c r="J842" s="110">
        <f t="shared" si="13"/>
        <v>1350</v>
      </c>
    </row>
    <row r="843" spans="1:10" ht="15.75" x14ac:dyDescent="0.25">
      <c r="A843" s="92">
        <v>839</v>
      </c>
      <c r="B843" s="93" t="s">
        <v>6878</v>
      </c>
      <c r="C843" s="96" t="s">
        <v>7739</v>
      </c>
      <c r="D843" s="92" t="s">
        <v>7737</v>
      </c>
      <c r="E843" s="92" t="s">
        <v>117</v>
      </c>
      <c r="F843" s="92" t="s">
        <v>8083</v>
      </c>
      <c r="G843" s="92">
        <v>1</v>
      </c>
      <c r="H843" s="104">
        <v>1425</v>
      </c>
      <c r="I843" s="95">
        <v>0.1</v>
      </c>
      <c r="J843" s="110">
        <f t="shared" si="13"/>
        <v>1282.5</v>
      </c>
    </row>
    <row r="844" spans="1:10" ht="15.75" x14ac:dyDescent="0.25">
      <c r="A844" s="92">
        <v>840</v>
      </c>
      <c r="B844" s="93" t="s">
        <v>6878</v>
      </c>
      <c r="C844" s="96" t="s">
        <v>7740</v>
      </c>
      <c r="D844" s="92" t="s">
        <v>7741</v>
      </c>
      <c r="E844" s="92" t="s">
        <v>117</v>
      </c>
      <c r="F844" s="92" t="s">
        <v>8083</v>
      </c>
      <c r="G844" s="92">
        <v>1</v>
      </c>
      <c r="H844" s="104">
        <v>912</v>
      </c>
      <c r="I844" s="95">
        <v>0.1</v>
      </c>
      <c r="J844" s="110">
        <f t="shared" si="13"/>
        <v>820.80000000000007</v>
      </c>
    </row>
    <row r="845" spans="1:10" ht="15.75" x14ac:dyDescent="0.25">
      <c r="A845" s="92">
        <v>841</v>
      </c>
      <c r="B845" s="93" t="s">
        <v>6878</v>
      </c>
      <c r="C845" s="96" t="s">
        <v>7742</v>
      </c>
      <c r="D845" s="92" t="s">
        <v>7741</v>
      </c>
      <c r="E845" s="92" t="s">
        <v>117</v>
      </c>
      <c r="F845" s="92" t="s">
        <v>8083</v>
      </c>
      <c r="G845" s="92">
        <v>1</v>
      </c>
      <c r="H845" s="104">
        <v>798</v>
      </c>
      <c r="I845" s="95">
        <v>0.1</v>
      </c>
      <c r="J845" s="110">
        <f t="shared" si="13"/>
        <v>718.2</v>
      </c>
    </row>
    <row r="846" spans="1:10" ht="15.75" x14ac:dyDescent="0.25">
      <c r="A846" s="92">
        <v>842</v>
      </c>
      <c r="B846" s="93" t="s">
        <v>6878</v>
      </c>
      <c r="C846" s="96" t="s">
        <v>7743</v>
      </c>
      <c r="D846" s="92" t="s">
        <v>7741</v>
      </c>
      <c r="E846" s="92" t="s">
        <v>117</v>
      </c>
      <c r="F846" s="92" t="s">
        <v>8083</v>
      </c>
      <c r="G846" s="92">
        <v>1</v>
      </c>
      <c r="H846" s="104">
        <v>713</v>
      </c>
      <c r="I846" s="95">
        <v>0.1</v>
      </c>
      <c r="J846" s="110">
        <f t="shared" si="13"/>
        <v>641.70000000000005</v>
      </c>
    </row>
    <row r="847" spans="1:10" ht="15.75" x14ac:dyDescent="0.25">
      <c r="A847" s="92">
        <v>843</v>
      </c>
      <c r="B847" s="93" t="s">
        <v>6878</v>
      </c>
      <c r="C847" s="96" t="s">
        <v>7744</v>
      </c>
      <c r="D847" s="92" t="s">
        <v>7745</v>
      </c>
      <c r="E847" s="92" t="s">
        <v>117</v>
      </c>
      <c r="F847" s="92" t="s">
        <v>8083</v>
      </c>
      <c r="G847" s="92">
        <v>1</v>
      </c>
      <c r="H847" s="104">
        <v>392</v>
      </c>
      <c r="I847" s="95">
        <v>0.1</v>
      </c>
      <c r="J847" s="110">
        <f t="shared" si="13"/>
        <v>352.8</v>
      </c>
    </row>
    <row r="848" spans="1:10" ht="15.75" x14ac:dyDescent="0.25">
      <c r="A848" s="92">
        <v>844</v>
      </c>
      <c r="B848" s="93" t="s">
        <v>6878</v>
      </c>
      <c r="C848" s="96" t="s">
        <v>7746</v>
      </c>
      <c r="D848" s="92" t="s">
        <v>7745</v>
      </c>
      <c r="E848" s="92" t="s">
        <v>117</v>
      </c>
      <c r="F848" s="92" t="s">
        <v>8083</v>
      </c>
      <c r="G848" s="92">
        <v>1</v>
      </c>
      <c r="H848" s="104">
        <v>358</v>
      </c>
      <c r="I848" s="95">
        <v>0.1</v>
      </c>
      <c r="J848" s="110">
        <f t="shared" si="13"/>
        <v>322.2</v>
      </c>
    </row>
    <row r="849" spans="1:10" ht="15.75" x14ac:dyDescent="0.25">
      <c r="A849" s="92">
        <v>845</v>
      </c>
      <c r="B849" s="93" t="s">
        <v>6878</v>
      </c>
      <c r="C849" s="96" t="s">
        <v>7747</v>
      </c>
      <c r="D849" s="92" t="s">
        <v>7745</v>
      </c>
      <c r="E849" s="92" t="s">
        <v>117</v>
      </c>
      <c r="F849" s="92" t="s">
        <v>8083</v>
      </c>
      <c r="G849" s="92">
        <v>1</v>
      </c>
      <c r="H849" s="104">
        <v>328</v>
      </c>
      <c r="I849" s="95">
        <v>0.1</v>
      </c>
      <c r="J849" s="110">
        <f t="shared" si="13"/>
        <v>295.2</v>
      </c>
    </row>
    <row r="850" spans="1:10" ht="15.75" x14ac:dyDescent="0.25">
      <c r="A850" s="92">
        <v>846</v>
      </c>
      <c r="B850" s="93" t="s">
        <v>6878</v>
      </c>
      <c r="C850" s="96" t="s">
        <v>7748</v>
      </c>
      <c r="D850" s="92" t="s">
        <v>7749</v>
      </c>
      <c r="E850" s="92" t="s">
        <v>117</v>
      </c>
      <c r="F850" s="92" t="s">
        <v>8083</v>
      </c>
      <c r="G850" s="92">
        <v>1</v>
      </c>
      <c r="H850" s="104">
        <v>1006</v>
      </c>
      <c r="I850" s="95">
        <v>0.1</v>
      </c>
      <c r="J850" s="110">
        <f t="shared" si="13"/>
        <v>905.4</v>
      </c>
    </row>
    <row r="851" spans="1:10" ht="15.75" x14ac:dyDescent="0.25">
      <c r="A851" s="92">
        <v>847</v>
      </c>
      <c r="B851" s="93" t="s">
        <v>6878</v>
      </c>
      <c r="C851" s="96" t="s">
        <v>7750</v>
      </c>
      <c r="D851" s="92" t="s">
        <v>7749</v>
      </c>
      <c r="E851" s="92" t="s">
        <v>117</v>
      </c>
      <c r="F851" s="92" t="s">
        <v>8083</v>
      </c>
      <c r="G851" s="92">
        <v>1</v>
      </c>
      <c r="H851" s="104">
        <v>900</v>
      </c>
      <c r="I851" s="95">
        <v>0.1</v>
      </c>
      <c r="J851" s="110">
        <f t="shared" si="13"/>
        <v>810</v>
      </c>
    </row>
    <row r="852" spans="1:10" ht="15.75" x14ac:dyDescent="0.25">
      <c r="A852" s="92">
        <v>848</v>
      </c>
      <c r="B852" s="93" t="s">
        <v>6878</v>
      </c>
      <c r="C852" s="96" t="s">
        <v>7751</v>
      </c>
      <c r="D852" s="92" t="s">
        <v>7749</v>
      </c>
      <c r="E852" s="92" t="s">
        <v>117</v>
      </c>
      <c r="F852" s="92" t="s">
        <v>8083</v>
      </c>
      <c r="G852" s="92">
        <v>1</v>
      </c>
      <c r="H852" s="104">
        <v>855</v>
      </c>
      <c r="I852" s="95">
        <v>0.1</v>
      </c>
      <c r="J852" s="110">
        <f t="shared" si="13"/>
        <v>769.5</v>
      </c>
    </row>
    <row r="853" spans="1:10" ht="15.75" x14ac:dyDescent="0.25">
      <c r="A853" s="92">
        <v>849</v>
      </c>
      <c r="B853" s="93" t="s">
        <v>6878</v>
      </c>
      <c r="C853" s="96" t="s">
        <v>7752</v>
      </c>
      <c r="D853" s="92" t="s">
        <v>7753</v>
      </c>
      <c r="E853" s="92" t="s">
        <v>117</v>
      </c>
      <c r="F853" s="92" t="s">
        <v>8083</v>
      </c>
      <c r="G853" s="92">
        <v>1</v>
      </c>
      <c r="H853" s="104">
        <v>838</v>
      </c>
      <c r="I853" s="95">
        <v>0.1</v>
      </c>
      <c r="J853" s="110">
        <f t="shared" si="13"/>
        <v>754.2</v>
      </c>
    </row>
    <row r="854" spans="1:10" ht="15.75" x14ac:dyDescent="0.25">
      <c r="A854" s="92">
        <v>850</v>
      </c>
      <c r="B854" s="93" t="s">
        <v>6878</v>
      </c>
      <c r="C854" s="96" t="s">
        <v>7754</v>
      </c>
      <c r="D854" s="92" t="s">
        <v>7753</v>
      </c>
      <c r="E854" s="92" t="s">
        <v>117</v>
      </c>
      <c r="F854" s="92" t="s">
        <v>8083</v>
      </c>
      <c r="G854" s="92">
        <v>1</v>
      </c>
      <c r="H854" s="104">
        <v>750</v>
      </c>
      <c r="I854" s="95">
        <v>0.1</v>
      </c>
      <c r="J854" s="110">
        <f t="shared" si="13"/>
        <v>675</v>
      </c>
    </row>
    <row r="855" spans="1:10" ht="15.75" x14ac:dyDescent="0.25">
      <c r="A855" s="92">
        <v>851</v>
      </c>
      <c r="B855" s="93" t="s">
        <v>6878</v>
      </c>
      <c r="C855" s="96" t="s">
        <v>7755</v>
      </c>
      <c r="D855" s="92" t="s">
        <v>7753</v>
      </c>
      <c r="E855" s="92" t="s">
        <v>117</v>
      </c>
      <c r="F855" s="92" t="s">
        <v>8083</v>
      </c>
      <c r="G855" s="92">
        <v>1</v>
      </c>
      <c r="H855" s="104">
        <v>713</v>
      </c>
      <c r="I855" s="95">
        <v>0.1</v>
      </c>
      <c r="J855" s="110">
        <f t="shared" si="13"/>
        <v>641.70000000000005</v>
      </c>
    </row>
    <row r="856" spans="1:10" ht="15.75" x14ac:dyDescent="0.25">
      <c r="A856" s="92">
        <v>852</v>
      </c>
      <c r="B856" s="93" t="s">
        <v>6878</v>
      </c>
      <c r="C856" s="96" t="s">
        <v>7756</v>
      </c>
      <c r="D856" s="92" t="s">
        <v>7757</v>
      </c>
      <c r="E856" s="92" t="s">
        <v>117</v>
      </c>
      <c r="F856" s="92" t="s">
        <v>8083</v>
      </c>
      <c r="G856" s="92">
        <v>1</v>
      </c>
      <c r="H856" s="104">
        <v>625</v>
      </c>
      <c r="I856" s="95">
        <v>0.1</v>
      </c>
      <c r="J856" s="110">
        <f t="shared" si="13"/>
        <v>562.5</v>
      </c>
    </row>
    <row r="857" spans="1:10" ht="15.75" x14ac:dyDescent="0.25">
      <c r="A857" s="92">
        <v>853</v>
      </c>
      <c r="B857" s="93" t="s">
        <v>6878</v>
      </c>
      <c r="C857" s="96" t="s">
        <v>7758</v>
      </c>
      <c r="D857" s="92" t="s">
        <v>7759</v>
      </c>
      <c r="E857" s="92" t="s">
        <v>117</v>
      </c>
      <c r="F857" s="92" t="s">
        <v>8083</v>
      </c>
      <c r="G857" s="92">
        <v>1</v>
      </c>
      <c r="H857" s="104">
        <v>250</v>
      </c>
      <c r="I857" s="95">
        <v>0.1</v>
      </c>
      <c r="J857" s="110">
        <f t="shared" si="13"/>
        <v>225</v>
      </c>
    </row>
    <row r="858" spans="1:10" ht="15.75" x14ac:dyDescent="0.25">
      <c r="A858" s="92">
        <v>854</v>
      </c>
      <c r="B858" s="93" t="s">
        <v>6878</v>
      </c>
      <c r="C858" s="96" t="s">
        <v>7760</v>
      </c>
      <c r="D858" s="92" t="s">
        <v>7761</v>
      </c>
      <c r="E858" s="92" t="s">
        <v>117</v>
      </c>
      <c r="F858" s="92" t="s">
        <v>8083</v>
      </c>
      <c r="G858" s="92">
        <v>1</v>
      </c>
      <c r="H858" s="104">
        <v>625</v>
      </c>
      <c r="I858" s="95">
        <v>0.1</v>
      </c>
      <c r="J858" s="110">
        <f t="shared" si="13"/>
        <v>562.5</v>
      </c>
    </row>
    <row r="859" spans="1:10" ht="15.75" x14ac:dyDescent="0.25">
      <c r="A859" s="92">
        <v>855</v>
      </c>
      <c r="B859" s="93" t="s">
        <v>6878</v>
      </c>
      <c r="C859" s="96" t="s">
        <v>7762</v>
      </c>
      <c r="D859" s="92" t="s">
        <v>7763</v>
      </c>
      <c r="E859" s="92" t="s">
        <v>117</v>
      </c>
      <c r="F859" s="92" t="s">
        <v>8083</v>
      </c>
      <c r="G859" s="92">
        <v>1</v>
      </c>
      <c r="H859" s="104">
        <v>250</v>
      </c>
      <c r="I859" s="95">
        <v>0.1</v>
      </c>
      <c r="J859" s="110">
        <f t="shared" si="13"/>
        <v>225</v>
      </c>
    </row>
    <row r="860" spans="1:10" ht="15.75" x14ac:dyDescent="0.25">
      <c r="A860" s="92">
        <v>856</v>
      </c>
      <c r="B860" s="93" t="s">
        <v>6878</v>
      </c>
      <c r="C860" s="96" t="s">
        <v>7764</v>
      </c>
      <c r="D860" s="92" t="s">
        <v>7765</v>
      </c>
      <c r="E860" s="92" t="s">
        <v>117</v>
      </c>
      <c r="F860" s="92" t="s">
        <v>8083</v>
      </c>
      <c r="G860" s="92">
        <v>1</v>
      </c>
      <c r="H860" s="104">
        <v>1500</v>
      </c>
      <c r="I860" s="95">
        <v>0.1</v>
      </c>
      <c r="J860" s="110">
        <f t="shared" si="13"/>
        <v>1350</v>
      </c>
    </row>
    <row r="861" spans="1:10" ht="15.75" x14ac:dyDescent="0.25">
      <c r="A861" s="92">
        <v>857</v>
      </c>
      <c r="B861" s="93" t="s">
        <v>6878</v>
      </c>
      <c r="C861" s="96" t="s">
        <v>7766</v>
      </c>
      <c r="D861" s="92" t="s">
        <v>7767</v>
      </c>
      <c r="E861" s="92" t="s">
        <v>117</v>
      </c>
      <c r="F861" s="92" t="s">
        <v>8083</v>
      </c>
      <c r="G861" s="92">
        <v>1</v>
      </c>
      <c r="H861" s="104">
        <v>150</v>
      </c>
      <c r="I861" s="95">
        <v>0.1</v>
      </c>
      <c r="J861" s="110">
        <f t="shared" si="13"/>
        <v>135</v>
      </c>
    </row>
    <row r="862" spans="1:10" ht="15.75" x14ac:dyDescent="0.25">
      <c r="A862" s="92">
        <v>858</v>
      </c>
      <c r="B862" s="93" t="s">
        <v>6878</v>
      </c>
      <c r="C862" s="96" t="s">
        <v>7768</v>
      </c>
      <c r="D862" s="92" t="s">
        <v>7769</v>
      </c>
      <c r="E862" s="92" t="s">
        <v>117</v>
      </c>
      <c r="F862" s="92" t="s">
        <v>8083</v>
      </c>
      <c r="G862" s="92">
        <v>1</v>
      </c>
      <c r="H862" s="104">
        <v>250</v>
      </c>
      <c r="I862" s="95">
        <v>0.1</v>
      </c>
      <c r="J862" s="110">
        <f t="shared" si="13"/>
        <v>225</v>
      </c>
    </row>
    <row r="863" spans="1:10" ht="15.75" x14ac:dyDescent="0.25">
      <c r="A863" s="92">
        <v>859</v>
      </c>
      <c r="B863" s="93" t="s">
        <v>6878</v>
      </c>
      <c r="C863" s="96" t="s">
        <v>7770</v>
      </c>
      <c r="D863" s="92" t="s">
        <v>7771</v>
      </c>
      <c r="E863" s="92" t="s">
        <v>117</v>
      </c>
      <c r="F863" s="92" t="s">
        <v>8083</v>
      </c>
      <c r="G863" s="92">
        <v>1</v>
      </c>
      <c r="H863" s="104">
        <v>250</v>
      </c>
      <c r="I863" s="95">
        <v>0.1</v>
      </c>
      <c r="J863" s="110">
        <f t="shared" si="13"/>
        <v>225</v>
      </c>
    </row>
    <row r="864" spans="1:10" ht="15.75" x14ac:dyDescent="0.25">
      <c r="A864" s="92">
        <v>860</v>
      </c>
      <c r="B864" s="93" t="s">
        <v>6878</v>
      </c>
      <c r="C864" s="96" t="s">
        <v>7772</v>
      </c>
      <c r="D864" s="92" t="s">
        <v>7773</v>
      </c>
      <c r="E864" s="92" t="s">
        <v>117</v>
      </c>
      <c r="F864" s="92" t="s">
        <v>8083</v>
      </c>
      <c r="G864" s="92">
        <v>1</v>
      </c>
      <c r="H864" s="104">
        <v>450</v>
      </c>
      <c r="I864" s="95">
        <v>0.1</v>
      </c>
      <c r="J864" s="110">
        <f t="shared" si="13"/>
        <v>405</v>
      </c>
    </row>
    <row r="865" spans="1:10" ht="15.75" x14ac:dyDescent="0.25">
      <c r="A865" s="92">
        <v>861</v>
      </c>
      <c r="B865" s="93" t="s">
        <v>6878</v>
      </c>
      <c r="C865" s="96" t="s">
        <v>7774</v>
      </c>
      <c r="D865" s="92" t="s">
        <v>7775</v>
      </c>
      <c r="E865" s="92" t="s">
        <v>117</v>
      </c>
      <c r="F865" s="92" t="s">
        <v>8083</v>
      </c>
      <c r="G865" s="92">
        <v>1</v>
      </c>
      <c r="H865" s="104">
        <v>550</v>
      </c>
      <c r="I865" s="95">
        <v>0.1</v>
      </c>
      <c r="J865" s="110">
        <f t="shared" si="13"/>
        <v>495</v>
      </c>
    </row>
    <row r="866" spans="1:10" ht="15.75" x14ac:dyDescent="0.25">
      <c r="A866" s="92">
        <v>862</v>
      </c>
      <c r="B866" s="93" t="s">
        <v>6878</v>
      </c>
      <c r="C866" s="96" t="s">
        <v>7776</v>
      </c>
      <c r="D866" s="92" t="s">
        <v>7777</v>
      </c>
      <c r="E866" s="92" t="s">
        <v>117</v>
      </c>
      <c r="F866" s="92" t="s">
        <v>8083</v>
      </c>
      <c r="G866" s="92">
        <v>1</v>
      </c>
      <c r="H866" s="104">
        <v>750</v>
      </c>
      <c r="I866" s="95">
        <v>0.1</v>
      </c>
      <c r="J866" s="110">
        <f t="shared" si="13"/>
        <v>675</v>
      </c>
    </row>
    <row r="867" spans="1:10" ht="15.75" x14ac:dyDescent="0.25">
      <c r="A867" s="92">
        <v>863</v>
      </c>
      <c r="B867" s="93" t="s">
        <v>6878</v>
      </c>
      <c r="C867" s="96" t="s">
        <v>7778</v>
      </c>
      <c r="D867" s="92" t="s">
        <v>7779</v>
      </c>
      <c r="E867" s="92" t="s">
        <v>117</v>
      </c>
      <c r="F867" s="92" t="s">
        <v>8083</v>
      </c>
      <c r="G867" s="92">
        <v>1</v>
      </c>
      <c r="H867" s="104">
        <v>850</v>
      </c>
      <c r="I867" s="95">
        <v>0.1</v>
      </c>
      <c r="J867" s="110">
        <f t="shared" si="13"/>
        <v>765</v>
      </c>
    </row>
    <row r="868" spans="1:10" ht="15.75" x14ac:dyDescent="0.25">
      <c r="A868" s="92">
        <v>864</v>
      </c>
      <c r="B868" s="93" t="s">
        <v>6878</v>
      </c>
      <c r="C868" s="96" t="s">
        <v>7780</v>
      </c>
      <c r="D868" s="92" t="s">
        <v>7781</v>
      </c>
      <c r="E868" s="92" t="s">
        <v>117</v>
      </c>
      <c r="F868" s="92" t="s">
        <v>8083</v>
      </c>
      <c r="G868" s="92">
        <v>1</v>
      </c>
      <c r="H868" s="104">
        <v>1150</v>
      </c>
      <c r="I868" s="95">
        <v>0.1</v>
      </c>
      <c r="J868" s="110">
        <f t="shared" si="13"/>
        <v>1035</v>
      </c>
    </row>
    <row r="869" spans="1:10" ht="15.75" x14ac:dyDescent="0.25">
      <c r="A869" s="92">
        <v>865</v>
      </c>
      <c r="B869" s="93" t="s">
        <v>6878</v>
      </c>
      <c r="C869" s="96" t="s">
        <v>7782</v>
      </c>
      <c r="D869" s="92" t="s">
        <v>7783</v>
      </c>
      <c r="E869" s="92" t="s">
        <v>117</v>
      </c>
      <c r="F869" s="92" t="s">
        <v>8083</v>
      </c>
      <c r="G869" s="92">
        <v>1</v>
      </c>
      <c r="H869" s="104">
        <v>280</v>
      </c>
      <c r="I869" s="95">
        <v>0.1</v>
      </c>
      <c r="J869" s="110">
        <f t="shared" si="13"/>
        <v>252</v>
      </c>
    </row>
    <row r="870" spans="1:10" ht="15.75" x14ac:dyDescent="0.25">
      <c r="A870" s="92">
        <v>866</v>
      </c>
      <c r="B870" s="93" t="s">
        <v>6878</v>
      </c>
      <c r="C870" s="96" t="s">
        <v>7784</v>
      </c>
      <c r="D870" s="92" t="s">
        <v>7783</v>
      </c>
      <c r="E870" s="92" t="s">
        <v>117</v>
      </c>
      <c r="F870" s="92" t="s">
        <v>8083</v>
      </c>
      <c r="G870" s="92">
        <v>1</v>
      </c>
      <c r="H870" s="104">
        <v>210.84</v>
      </c>
      <c r="I870" s="95">
        <v>0.1</v>
      </c>
      <c r="J870" s="110">
        <f t="shared" si="13"/>
        <v>189.756</v>
      </c>
    </row>
    <row r="871" spans="1:10" ht="15.75" x14ac:dyDescent="0.25">
      <c r="A871" s="92">
        <v>867</v>
      </c>
      <c r="B871" s="93" t="s">
        <v>6878</v>
      </c>
      <c r="C871" s="96" t="s">
        <v>7785</v>
      </c>
      <c r="D871" s="92" t="s">
        <v>7783</v>
      </c>
      <c r="E871" s="92" t="s">
        <v>117</v>
      </c>
      <c r="F871" s="92" t="s">
        <v>8083</v>
      </c>
      <c r="G871" s="92">
        <v>1</v>
      </c>
      <c r="H871" s="104">
        <v>140</v>
      </c>
      <c r="I871" s="95">
        <v>0.1</v>
      </c>
      <c r="J871" s="110">
        <f t="shared" si="13"/>
        <v>126</v>
      </c>
    </row>
    <row r="872" spans="1:10" ht="15.75" x14ac:dyDescent="0.25">
      <c r="A872" s="92">
        <v>868</v>
      </c>
      <c r="B872" s="93" t="s">
        <v>6878</v>
      </c>
      <c r="C872" s="96" t="s">
        <v>7786</v>
      </c>
      <c r="D872" s="92" t="s">
        <v>7787</v>
      </c>
      <c r="E872" s="92" t="s">
        <v>117</v>
      </c>
      <c r="F872" s="92" t="s">
        <v>8083</v>
      </c>
      <c r="G872" s="92">
        <v>1</v>
      </c>
      <c r="H872" s="104">
        <v>481</v>
      </c>
      <c r="I872" s="95">
        <v>0.1</v>
      </c>
      <c r="J872" s="110">
        <f t="shared" si="13"/>
        <v>432.90000000000003</v>
      </c>
    </row>
    <row r="873" spans="1:10" ht="15.75" x14ac:dyDescent="0.25">
      <c r="A873" s="92">
        <v>869</v>
      </c>
      <c r="B873" s="93" t="s">
        <v>6878</v>
      </c>
      <c r="C873" s="96" t="s">
        <v>7788</v>
      </c>
      <c r="D873" s="92" t="s">
        <v>7787</v>
      </c>
      <c r="E873" s="92" t="s">
        <v>117</v>
      </c>
      <c r="F873" s="92" t="s">
        <v>8083</v>
      </c>
      <c r="G873" s="92">
        <v>1</v>
      </c>
      <c r="H873" s="104">
        <v>360.08</v>
      </c>
      <c r="I873" s="95">
        <v>0.1</v>
      </c>
      <c r="J873" s="110">
        <f t="shared" si="13"/>
        <v>324.072</v>
      </c>
    </row>
    <row r="874" spans="1:10" ht="15.75" x14ac:dyDescent="0.25">
      <c r="A874" s="92">
        <v>870</v>
      </c>
      <c r="B874" s="93" t="s">
        <v>6878</v>
      </c>
      <c r="C874" s="96" t="s">
        <v>7789</v>
      </c>
      <c r="D874" s="92" t="s">
        <v>7787</v>
      </c>
      <c r="E874" s="92" t="s">
        <v>117</v>
      </c>
      <c r="F874" s="92" t="s">
        <v>8083</v>
      </c>
      <c r="G874" s="92">
        <v>1</v>
      </c>
      <c r="H874" s="104">
        <v>240</v>
      </c>
      <c r="I874" s="95">
        <v>0.1</v>
      </c>
      <c r="J874" s="110">
        <f t="shared" si="13"/>
        <v>216</v>
      </c>
    </row>
    <row r="875" spans="1:10" ht="15.75" x14ac:dyDescent="0.25">
      <c r="A875" s="92">
        <v>871</v>
      </c>
      <c r="B875" s="93" t="s">
        <v>6878</v>
      </c>
      <c r="C875" s="96" t="s">
        <v>7790</v>
      </c>
      <c r="D875" s="92" t="s">
        <v>7791</v>
      </c>
      <c r="E875" s="92" t="s">
        <v>117</v>
      </c>
      <c r="F875" s="92" t="s">
        <v>8083</v>
      </c>
      <c r="G875" s="92">
        <v>1</v>
      </c>
      <c r="H875" s="104">
        <v>740</v>
      </c>
      <c r="I875" s="95">
        <v>0.1</v>
      </c>
      <c r="J875" s="110">
        <f t="shared" si="13"/>
        <v>666</v>
      </c>
    </row>
    <row r="876" spans="1:10" ht="15.75" x14ac:dyDescent="0.25">
      <c r="A876" s="92">
        <v>872</v>
      </c>
      <c r="B876" s="93" t="s">
        <v>6878</v>
      </c>
      <c r="C876" s="96" t="s">
        <v>7792</v>
      </c>
      <c r="D876" s="92" t="s">
        <v>7791</v>
      </c>
      <c r="E876" s="92" t="s">
        <v>117</v>
      </c>
      <c r="F876" s="92" t="s">
        <v>8083</v>
      </c>
      <c r="G876" s="92">
        <v>1</v>
      </c>
      <c r="H876" s="104">
        <v>554.47</v>
      </c>
      <c r="I876" s="95">
        <v>0.1</v>
      </c>
      <c r="J876" s="110">
        <f t="shared" si="13"/>
        <v>499.02300000000002</v>
      </c>
    </row>
    <row r="877" spans="1:10" ht="15.75" x14ac:dyDescent="0.25">
      <c r="A877" s="92">
        <v>873</v>
      </c>
      <c r="B877" s="93" t="s">
        <v>6878</v>
      </c>
      <c r="C877" s="96" t="s">
        <v>7793</v>
      </c>
      <c r="D877" s="92" t="s">
        <v>7791</v>
      </c>
      <c r="E877" s="92" t="s">
        <v>117</v>
      </c>
      <c r="F877" s="92" t="s">
        <v>8083</v>
      </c>
      <c r="G877" s="92">
        <v>1</v>
      </c>
      <c r="H877" s="104">
        <v>371</v>
      </c>
      <c r="I877" s="95">
        <v>0.1</v>
      </c>
      <c r="J877" s="110">
        <f t="shared" si="13"/>
        <v>333.90000000000003</v>
      </c>
    </row>
    <row r="878" spans="1:10" ht="15.75" x14ac:dyDescent="0.25">
      <c r="A878" s="92">
        <v>874</v>
      </c>
      <c r="B878" s="93" t="s">
        <v>6878</v>
      </c>
      <c r="C878" s="96" t="s">
        <v>7794</v>
      </c>
      <c r="D878" s="92" t="s">
        <v>7795</v>
      </c>
      <c r="E878" s="92" t="s">
        <v>117</v>
      </c>
      <c r="F878" s="92" t="s">
        <v>8083</v>
      </c>
      <c r="G878" s="92">
        <v>1</v>
      </c>
      <c r="H878" s="104">
        <v>1278</v>
      </c>
      <c r="I878" s="95">
        <v>0.1</v>
      </c>
      <c r="J878" s="110">
        <f t="shared" ref="J878:J941" si="14">H878*(1-I878)</f>
        <v>1150.2</v>
      </c>
    </row>
    <row r="879" spans="1:10" ht="15.75" x14ac:dyDescent="0.25">
      <c r="A879" s="92">
        <v>875</v>
      </c>
      <c r="B879" s="93" t="s">
        <v>6878</v>
      </c>
      <c r="C879" s="96" t="s">
        <v>7796</v>
      </c>
      <c r="D879" s="92" t="s">
        <v>7797</v>
      </c>
      <c r="E879" s="92" t="s">
        <v>117</v>
      </c>
      <c r="F879" s="92" t="s">
        <v>8083</v>
      </c>
      <c r="G879" s="92">
        <v>1</v>
      </c>
      <c r="H879" s="104">
        <v>959.6</v>
      </c>
      <c r="I879" s="95">
        <v>0.1</v>
      </c>
      <c r="J879" s="110">
        <f t="shared" si="14"/>
        <v>863.64</v>
      </c>
    </row>
    <row r="880" spans="1:10" ht="15.75" x14ac:dyDescent="0.25">
      <c r="A880" s="92">
        <v>876</v>
      </c>
      <c r="B880" s="93" t="s">
        <v>6878</v>
      </c>
      <c r="C880" s="96" t="s">
        <v>7798</v>
      </c>
      <c r="D880" s="92" t="s">
        <v>7797</v>
      </c>
      <c r="E880" s="92" t="s">
        <v>117</v>
      </c>
      <c r="F880" s="92" t="s">
        <v>8083</v>
      </c>
      <c r="G880" s="92">
        <v>1</v>
      </c>
      <c r="H880" s="104">
        <v>640</v>
      </c>
      <c r="I880" s="95">
        <v>0.1</v>
      </c>
      <c r="J880" s="110">
        <f t="shared" si="14"/>
        <v>576</v>
      </c>
    </row>
    <row r="881" spans="1:10" ht="15.75" x14ac:dyDescent="0.25">
      <c r="A881" s="92">
        <v>877</v>
      </c>
      <c r="B881" s="93" t="s">
        <v>6878</v>
      </c>
      <c r="C881" s="96" t="s">
        <v>7799</v>
      </c>
      <c r="D881" s="92" t="s">
        <v>7800</v>
      </c>
      <c r="E881" s="92" t="s">
        <v>117</v>
      </c>
      <c r="F881" s="92" t="s">
        <v>8082</v>
      </c>
      <c r="G881" s="92">
        <v>1</v>
      </c>
      <c r="H881" s="104">
        <v>925</v>
      </c>
      <c r="I881" s="95">
        <v>0.05</v>
      </c>
      <c r="J881" s="110">
        <f t="shared" si="14"/>
        <v>878.75</v>
      </c>
    </row>
    <row r="882" spans="1:10" ht="15.75" x14ac:dyDescent="0.25">
      <c r="A882" s="92">
        <v>878</v>
      </c>
      <c r="B882" s="93" t="s">
        <v>6878</v>
      </c>
      <c r="C882" s="96" t="s">
        <v>7801</v>
      </c>
      <c r="D882" s="92" t="s">
        <v>7800</v>
      </c>
      <c r="E882" s="92" t="s">
        <v>117</v>
      </c>
      <c r="F882" s="92" t="s">
        <v>8082</v>
      </c>
      <c r="G882" s="92">
        <v>1</v>
      </c>
      <c r="H882" s="104">
        <v>1200</v>
      </c>
      <c r="I882" s="95">
        <v>0.05</v>
      </c>
      <c r="J882" s="110">
        <f t="shared" si="14"/>
        <v>1140</v>
      </c>
    </row>
    <row r="883" spans="1:10" ht="15.75" x14ac:dyDescent="0.25">
      <c r="A883" s="92">
        <v>879</v>
      </c>
      <c r="B883" s="93" t="s">
        <v>6878</v>
      </c>
      <c r="C883" s="96" t="s">
        <v>7802</v>
      </c>
      <c r="D883" s="92" t="s">
        <v>7800</v>
      </c>
      <c r="E883" s="92" t="s">
        <v>117</v>
      </c>
      <c r="F883" s="92" t="s">
        <v>8082</v>
      </c>
      <c r="G883" s="92">
        <v>1</v>
      </c>
      <c r="H883" s="104">
        <v>925</v>
      </c>
      <c r="I883" s="95">
        <v>0.05</v>
      </c>
      <c r="J883" s="110">
        <f t="shared" si="14"/>
        <v>878.75</v>
      </c>
    </row>
    <row r="884" spans="1:10" ht="15.75" x14ac:dyDescent="0.25">
      <c r="A884" s="92">
        <v>880</v>
      </c>
      <c r="B884" s="93" t="s">
        <v>6878</v>
      </c>
      <c r="C884" s="96" t="s">
        <v>7803</v>
      </c>
      <c r="D884" s="92" t="s">
        <v>7800</v>
      </c>
      <c r="E884" s="92" t="s">
        <v>117</v>
      </c>
      <c r="F884" s="92" t="s">
        <v>8082</v>
      </c>
      <c r="G884" s="92">
        <v>1</v>
      </c>
      <c r="H884" s="104">
        <v>1200</v>
      </c>
      <c r="I884" s="95">
        <v>0.05</v>
      </c>
      <c r="J884" s="110">
        <f t="shared" si="14"/>
        <v>1140</v>
      </c>
    </row>
    <row r="885" spans="1:10" ht="15.75" x14ac:dyDescent="0.25">
      <c r="A885" s="92">
        <v>881</v>
      </c>
      <c r="B885" s="93" t="s">
        <v>6878</v>
      </c>
      <c r="C885" s="96" t="s">
        <v>7804</v>
      </c>
      <c r="D885" s="92" t="s">
        <v>7800</v>
      </c>
      <c r="E885" s="92" t="s">
        <v>117</v>
      </c>
      <c r="F885" s="92" t="s">
        <v>8082</v>
      </c>
      <c r="G885" s="92">
        <v>1</v>
      </c>
      <c r="H885" s="104">
        <v>825</v>
      </c>
      <c r="I885" s="95">
        <v>0.05</v>
      </c>
      <c r="J885" s="110">
        <f t="shared" si="14"/>
        <v>783.75</v>
      </c>
    </row>
    <row r="886" spans="1:10" ht="15.75" x14ac:dyDescent="0.25">
      <c r="A886" s="92">
        <v>882</v>
      </c>
      <c r="B886" s="93" t="s">
        <v>6878</v>
      </c>
      <c r="C886" s="96" t="s">
        <v>7805</v>
      </c>
      <c r="D886" s="92" t="s">
        <v>7800</v>
      </c>
      <c r="E886" s="92" t="s">
        <v>117</v>
      </c>
      <c r="F886" s="92" t="s">
        <v>8082</v>
      </c>
      <c r="G886" s="92">
        <v>1</v>
      </c>
      <c r="H886" s="104">
        <v>1000</v>
      </c>
      <c r="I886" s="95">
        <v>0.05</v>
      </c>
      <c r="J886" s="110">
        <f t="shared" si="14"/>
        <v>950</v>
      </c>
    </row>
    <row r="887" spans="1:10" ht="15.75" x14ac:dyDescent="0.25">
      <c r="A887" s="92">
        <v>883</v>
      </c>
      <c r="B887" s="93" t="s">
        <v>6878</v>
      </c>
      <c r="C887" s="96" t="s">
        <v>7806</v>
      </c>
      <c r="D887" s="92" t="s">
        <v>7800</v>
      </c>
      <c r="E887" s="92" t="s">
        <v>117</v>
      </c>
      <c r="F887" s="92" t="s">
        <v>8082</v>
      </c>
      <c r="G887" s="92">
        <v>1</v>
      </c>
      <c r="H887" s="104">
        <v>1000</v>
      </c>
      <c r="I887" s="95">
        <v>0.05</v>
      </c>
      <c r="J887" s="110">
        <f t="shared" si="14"/>
        <v>950</v>
      </c>
    </row>
    <row r="888" spans="1:10" ht="31.5" x14ac:dyDescent="0.25">
      <c r="A888" s="92">
        <v>884</v>
      </c>
      <c r="B888" s="93" t="s">
        <v>6878</v>
      </c>
      <c r="C888" s="96" t="s">
        <v>7807</v>
      </c>
      <c r="D888" s="92" t="s">
        <v>7808</v>
      </c>
      <c r="E888" s="92"/>
      <c r="F888" s="92" t="s">
        <v>8083</v>
      </c>
      <c r="G888" s="92">
        <v>1</v>
      </c>
      <c r="H888" s="104">
        <v>100</v>
      </c>
      <c r="I888" s="95">
        <v>0.1</v>
      </c>
      <c r="J888" s="110">
        <f t="shared" si="14"/>
        <v>90</v>
      </c>
    </row>
    <row r="889" spans="1:10" ht="15.75" x14ac:dyDescent="0.25">
      <c r="A889" s="92">
        <v>885</v>
      </c>
      <c r="B889" s="93" t="s">
        <v>6878</v>
      </c>
      <c r="C889" s="96" t="s">
        <v>7809</v>
      </c>
      <c r="D889" s="92" t="s">
        <v>7810</v>
      </c>
      <c r="E889" s="92"/>
      <c r="F889" s="92" t="s">
        <v>8083</v>
      </c>
      <c r="G889" s="92">
        <v>1</v>
      </c>
      <c r="H889" s="104">
        <v>57.5</v>
      </c>
      <c r="I889" s="95">
        <v>0.1</v>
      </c>
      <c r="J889" s="110">
        <f t="shared" si="14"/>
        <v>51.75</v>
      </c>
    </row>
    <row r="890" spans="1:10" ht="15.75" x14ac:dyDescent="0.25">
      <c r="A890" s="92">
        <v>886</v>
      </c>
      <c r="B890" s="93" t="s">
        <v>6878</v>
      </c>
      <c r="C890" s="96" t="s">
        <v>7811</v>
      </c>
      <c r="D890" s="92" t="s">
        <v>7812</v>
      </c>
      <c r="E890" s="92"/>
      <c r="F890" s="92" t="s">
        <v>8083</v>
      </c>
      <c r="G890" s="92">
        <v>1</v>
      </c>
      <c r="H890" s="104">
        <v>26</v>
      </c>
      <c r="I890" s="95">
        <v>0.1</v>
      </c>
      <c r="J890" s="110">
        <f t="shared" si="14"/>
        <v>23.400000000000002</v>
      </c>
    </row>
    <row r="891" spans="1:10" ht="31.5" x14ac:dyDescent="0.25">
      <c r="A891" s="92">
        <v>887</v>
      </c>
      <c r="B891" s="93" t="s">
        <v>6878</v>
      </c>
      <c r="C891" s="96" t="s">
        <v>7813</v>
      </c>
      <c r="D891" s="92" t="s">
        <v>7814</v>
      </c>
      <c r="E891" s="92"/>
      <c r="F891" s="92" t="s">
        <v>8083</v>
      </c>
      <c r="G891" s="92">
        <v>1</v>
      </c>
      <c r="H891" s="104">
        <v>60</v>
      </c>
      <c r="I891" s="95">
        <v>0.1</v>
      </c>
      <c r="J891" s="110">
        <f t="shared" si="14"/>
        <v>54</v>
      </c>
    </row>
    <row r="892" spans="1:10" ht="31.5" x14ac:dyDescent="0.25">
      <c r="A892" s="92">
        <v>888</v>
      </c>
      <c r="B892" s="93" t="s">
        <v>6878</v>
      </c>
      <c r="C892" s="96" t="s">
        <v>7815</v>
      </c>
      <c r="D892" s="92" t="s">
        <v>7816</v>
      </c>
      <c r="E892" s="92"/>
      <c r="F892" s="92" t="s">
        <v>8083</v>
      </c>
      <c r="G892" s="92">
        <v>1</v>
      </c>
      <c r="H892" s="104">
        <v>55</v>
      </c>
      <c r="I892" s="95">
        <v>0.1</v>
      </c>
      <c r="J892" s="110">
        <f t="shared" si="14"/>
        <v>49.5</v>
      </c>
    </row>
    <row r="893" spans="1:10" ht="31.5" x14ac:dyDescent="0.25">
      <c r="A893" s="92">
        <v>889</v>
      </c>
      <c r="B893" s="93" t="s">
        <v>6878</v>
      </c>
      <c r="C893" s="96" t="s">
        <v>7817</v>
      </c>
      <c r="D893" s="92" t="s">
        <v>7814</v>
      </c>
      <c r="E893" s="92"/>
      <c r="F893" s="92" t="s">
        <v>8083</v>
      </c>
      <c r="G893" s="92">
        <v>1</v>
      </c>
      <c r="H893" s="104">
        <v>55</v>
      </c>
      <c r="I893" s="95">
        <v>0.1</v>
      </c>
      <c r="J893" s="110">
        <f t="shared" si="14"/>
        <v>49.5</v>
      </c>
    </row>
    <row r="894" spans="1:10" ht="15.75" x14ac:dyDescent="0.25">
      <c r="A894" s="92">
        <v>890</v>
      </c>
      <c r="B894" s="93" t="s">
        <v>6878</v>
      </c>
      <c r="C894" s="96" t="s">
        <v>7818</v>
      </c>
      <c r="D894" s="92" t="s">
        <v>7812</v>
      </c>
      <c r="E894" s="92"/>
      <c r="F894" s="92" t="s">
        <v>8083</v>
      </c>
      <c r="G894" s="92">
        <v>1</v>
      </c>
      <c r="H894" s="104">
        <v>22.5</v>
      </c>
      <c r="I894" s="95">
        <v>0.1</v>
      </c>
      <c r="J894" s="110">
        <f t="shared" si="14"/>
        <v>20.25</v>
      </c>
    </row>
    <row r="895" spans="1:10" ht="15.75" x14ac:dyDescent="0.25">
      <c r="A895" s="92">
        <v>891</v>
      </c>
      <c r="B895" s="93" t="s">
        <v>6878</v>
      </c>
      <c r="C895" s="96" t="s">
        <v>7819</v>
      </c>
      <c r="D895" s="92" t="s">
        <v>7820</v>
      </c>
      <c r="E895" s="92"/>
      <c r="F895" s="92" t="s">
        <v>8083</v>
      </c>
      <c r="G895" s="92">
        <v>1</v>
      </c>
      <c r="H895" s="104">
        <v>45</v>
      </c>
      <c r="I895" s="95">
        <v>0.1</v>
      </c>
      <c r="J895" s="110">
        <f t="shared" si="14"/>
        <v>40.5</v>
      </c>
    </row>
    <row r="896" spans="1:10" ht="15.75" x14ac:dyDescent="0.25">
      <c r="A896" s="92">
        <v>892</v>
      </c>
      <c r="B896" s="93" t="s">
        <v>6878</v>
      </c>
      <c r="C896" s="96" t="s">
        <v>7821</v>
      </c>
      <c r="D896" s="92" t="s">
        <v>7822</v>
      </c>
      <c r="E896" s="92"/>
      <c r="F896" s="92" t="s">
        <v>8083</v>
      </c>
      <c r="G896" s="92">
        <v>1</v>
      </c>
      <c r="H896" s="104">
        <v>50</v>
      </c>
      <c r="I896" s="95">
        <v>0.1</v>
      </c>
      <c r="J896" s="110">
        <f t="shared" si="14"/>
        <v>45</v>
      </c>
    </row>
    <row r="897" spans="1:10" ht="15.75" x14ac:dyDescent="0.25">
      <c r="A897" s="92">
        <v>893</v>
      </c>
      <c r="B897" s="93" t="s">
        <v>6878</v>
      </c>
      <c r="C897" s="96" t="s">
        <v>7823</v>
      </c>
      <c r="D897" s="92" t="s">
        <v>7824</v>
      </c>
      <c r="E897" s="92"/>
      <c r="F897" s="92" t="s">
        <v>8083</v>
      </c>
      <c r="G897" s="92">
        <v>1</v>
      </c>
      <c r="H897" s="104">
        <v>40</v>
      </c>
      <c r="I897" s="95">
        <v>0.1</v>
      </c>
      <c r="J897" s="110">
        <f t="shared" si="14"/>
        <v>36</v>
      </c>
    </row>
    <row r="898" spans="1:10" ht="15.75" x14ac:dyDescent="0.25">
      <c r="A898" s="92">
        <v>894</v>
      </c>
      <c r="B898" s="93" t="s">
        <v>6878</v>
      </c>
      <c r="C898" s="96" t="s">
        <v>7825</v>
      </c>
      <c r="D898" s="92" t="s">
        <v>7826</v>
      </c>
      <c r="E898" s="92"/>
      <c r="F898" s="92" t="s">
        <v>8083</v>
      </c>
      <c r="G898" s="92">
        <v>1</v>
      </c>
      <c r="H898" s="104">
        <v>25</v>
      </c>
      <c r="I898" s="95">
        <v>0.1</v>
      </c>
      <c r="J898" s="110">
        <f t="shared" si="14"/>
        <v>22.5</v>
      </c>
    </row>
    <row r="899" spans="1:10" ht="15.75" x14ac:dyDescent="0.25">
      <c r="A899" s="92">
        <v>895</v>
      </c>
      <c r="B899" s="93" t="s">
        <v>6878</v>
      </c>
      <c r="C899" s="96" t="s">
        <v>7827</v>
      </c>
      <c r="D899" s="92" t="s">
        <v>7828</v>
      </c>
      <c r="E899" s="92"/>
      <c r="F899" s="92" t="s">
        <v>8083</v>
      </c>
      <c r="G899" s="92">
        <v>1</v>
      </c>
      <c r="H899" s="104">
        <v>19.95</v>
      </c>
      <c r="I899" s="95">
        <v>0.1</v>
      </c>
      <c r="J899" s="110">
        <f t="shared" si="14"/>
        <v>17.954999999999998</v>
      </c>
    </row>
    <row r="900" spans="1:10" ht="15.75" x14ac:dyDescent="0.25">
      <c r="A900" s="92">
        <v>896</v>
      </c>
      <c r="B900" s="93" t="s">
        <v>6878</v>
      </c>
      <c r="C900" s="96" t="s">
        <v>7829</v>
      </c>
      <c r="D900" s="92" t="s">
        <v>7830</v>
      </c>
      <c r="E900" s="92"/>
      <c r="F900" s="92" t="s">
        <v>8083</v>
      </c>
      <c r="G900" s="92">
        <v>1</v>
      </c>
      <c r="H900" s="104">
        <v>20</v>
      </c>
      <c r="I900" s="95">
        <v>0.1</v>
      </c>
      <c r="J900" s="110">
        <f t="shared" si="14"/>
        <v>18</v>
      </c>
    </row>
    <row r="901" spans="1:10" ht="15.75" x14ac:dyDescent="0.25">
      <c r="A901" s="92">
        <v>897</v>
      </c>
      <c r="B901" s="93" t="s">
        <v>6878</v>
      </c>
      <c r="C901" s="96" t="s">
        <v>7831</v>
      </c>
      <c r="D901" s="92" t="s">
        <v>7832</v>
      </c>
      <c r="E901" s="92"/>
      <c r="F901" s="92" t="s">
        <v>8083</v>
      </c>
      <c r="G901" s="92">
        <v>1</v>
      </c>
      <c r="H901" s="104">
        <v>70</v>
      </c>
      <c r="I901" s="95">
        <v>0.1</v>
      </c>
      <c r="J901" s="110">
        <f t="shared" si="14"/>
        <v>63</v>
      </c>
    </row>
    <row r="902" spans="1:10" ht="15.75" x14ac:dyDescent="0.25">
      <c r="A902" s="92">
        <v>898</v>
      </c>
      <c r="B902" s="93" t="s">
        <v>6878</v>
      </c>
      <c r="C902" s="96" t="s">
        <v>7833</v>
      </c>
      <c r="D902" s="92" t="s">
        <v>7822</v>
      </c>
      <c r="E902" s="92"/>
      <c r="F902" s="92" t="s">
        <v>8083</v>
      </c>
      <c r="G902" s="92">
        <v>1</v>
      </c>
      <c r="H902" s="104">
        <v>50</v>
      </c>
      <c r="I902" s="95">
        <v>0.1</v>
      </c>
      <c r="J902" s="110">
        <f t="shared" si="14"/>
        <v>45</v>
      </c>
    </row>
    <row r="903" spans="1:10" ht="31.5" x14ac:dyDescent="0.25">
      <c r="A903" s="92">
        <v>899</v>
      </c>
      <c r="B903" s="93" t="s">
        <v>6878</v>
      </c>
      <c r="C903" s="96" t="s">
        <v>7834</v>
      </c>
      <c r="D903" s="92" t="s">
        <v>7835</v>
      </c>
      <c r="E903" s="92"/>
      <c r="F903" s="92" t="s">
        <v>8083</v>
      </c>
      <c r="G903" s="92">
        <v>1</v>
      </c>
      <c r="H903" s="104">
        <v>65</v>
      </c>
      <c r="I903" s="95">
        <v>0.1</v>
      </c>
      <c r="J903" s="110">
        <f t="shared" si="14"/>
        <v>58.5</v>
      </c>
    </row>
    <row r="904" spans="1:10" ht="31.5" x14ac:dyDescent="0.25">
      <c r="A904" s="92">
        <v>900</v>
      </c>
      <c r="B904" s="92" t="s">
        <v>6878</v>
      </c>
      <c r="C904" s="96" t="s">
        <v>7836</v>
      </c>
      <c r="D904" s="92" t="s">
        <v>7814</v>
      </c>
      <c r="E904" s="92"/>
      <c r="F904" s="92" t="s">
        <v>8083</v>
      </c>
      <c r="G904" s="92">
        <v>1</v>
      </c>
      <c r="H904" s="104">
        <v>75</v>
      </c>
      <c r="I904" s="95">
        <v>0.1</v>
      </c>
      <c r="J904" s="110">
        <f t="shared" si="14"/>
        <v>67.5</v>
      </c>
    </row>
    <row r="905" spans="1:10" ht="31.5" x14ac:dyDescent="0.25">
      <c r="A905" s="92">
        <v>901</v>
      </c>
      <c r="B905" s="92" t="s">
        <v>7872</v>
      </c>
      <c r="C905" s="96" t="s">
        <v>7873</v>
      </c>
      <c r="D905" s="92" t="s">
        <v>7874</v>
      </c>
      <c r="E905" s="92" t="s">
        <v>117</v>
      </c>
      <c r="F905" s="92"/>
      <c r="G905" s="92">
        <v>3</v>
      </c>
      <c r="H905" s="104">
        <v>1750</v>
      </c>
      <c r="I905" s="95">
        <v>0.1</v>
      </c>
      <c r="J905" s="110">
        <f t="shared" si="14"/>
        <v>1575</v>
      </c>
    </row>
    <row r="906" spans="1:10" ht="31.5" x14ac:dyDescent="0.25">
      <c r="A906" s="92">
        <v>902</v>
      </c>
      <c r="B906" s="92" t="s">
        <v>7872</v>
      </c>
      <c r="C906" s="96" t="s">
        <v>7875</v>
      </c>
      <c r="D906" s="92" t="s">
        <v>7876</v>
      </c>
      <c r="E906" s="92" t="s">
        <v>117</v>
      </c>
      <c r="F906" s="92"/>
      <c r="G906" s="92">
        <v>3</v>
      </c>
      <c r="H906" s="104">
        <v>1750</v>
      </c>
      <c r="I906" s="95">
        <v>0.1</v>
      </c>
      <c r="J906" s="110">
        <f t="shared" si="14"/>
        <v>1575</v>
      </c>
    </row>
    <row r="907" spans="1:10" ht="47.25" x14ac:dyDescent="0.25">
      <c r="A907" s="92">
        <v>903</v>
      </c>
      <c r="B907" s="92" t="s">
        <v>7872</v>
      </c>
      <c r="C907" s="96" t="s">
        <v>7877</v>
      </c>
      <c r="D907" s="92" t="s">
        <v>7878</v>
      </c>
      <c r="E907" s="92" t="s">
        <v>117</v>
      </c>
      <c r="F907" s="92"/>
      <c r="G907" s="92">
        <v>3</v>
      </c>
      <c r="H907" s="104">
        <v>1910</v>
      </c>
      <c r="I907" s="95">
        <v>0.1</v>
      </c>
      <c r="J907" s="110">
        <f t="shared" si="14"/>
        <v>1719</v>
      </c>
    </row>
    <row r="908" spans="1:10" ht="47.25" x14ac:dyDescent="0.25">
      <c r="A908" s="92">
        <v>904</v>
      </c>
      <c r="B908" s="92" t="s">
        <v>7872</v>
      </c>
      <c r="C908" s="96" t="s">
        <v>7879</v>
      </c>
      <c r="D908" s="92" t="s">
        <v>7880</v>
      </c>
      <c r="E908" s="92" t="s">
        <v>117</v>
      </c>
      <c r="F908" s="92"/>
      <c r="G908" s="92">
        <v>3</v>
      </c>
      <c r="H908" s="104">
        <v>1750</v>
      </c>
      <c r="I908" s="95">
        <v>0.1</v>
      </c>
      <c r="J908" s="110">
        <f t="shared" si="14"/>
        <v>1575</v>
      </c>
    </row>
    <row r="909" spans="1:10" ht="31.5" x14ac:dyDescent="0.25">
      <c r="A909" s="92">
        <v>905</v>
      </c>
      <c r="B909" s="92" t="s">
        <v>7872</v>
      </c>
      <c r="C909" s="96" t="s">
        <v>7881</v>
      </c>
      <c r="D909" s="92" t="s">
        <v>7882</v>
      </c>
      <c r="E909" s="92" t="s">
        <v>117</v>
      </c>
      <c r="F909" s="92"/>
      <c r="G909" s="92">
        <v>3</v>
      </c>
      <c r="H909" s="104">
        <v>2190</v>
      </c>
      <c r="I909" s="95">
        <v>0.1</v>
      </c>
      <c r="J909" s="110">
        <f t="shared" si="14"/>
        <v>1971</v>
      </c>
    </row>
    <row r="910" spans="1:10" ht="47.25" x14ac:dyDescent="0.25">
      <c r="A910" s="92">
        <v>906</v>
      </c>
      <c r="B910" s="92" t="s">
        <v>7872</v>
      </c>
      <c r="C910" s="96" t="s">
        <v>7883</v>
      </c>
      <c r="D910" s="92" t="s">
        <v>7884</v>
      </c>
      <c r="E910" s="92" t="s">
        <v>117</v>
      </c>
      <c r="F910" s="92"/>
      <c r="G910" s="92">
        <v>3</v>
      </c>
      <c r="H910" s="104">
        <v>2205</v>
      </c>
      <c r="I910" s="95">
        <v>0.1</v>
      </c>
      <c r="J910" s="110">
        <f t="shared" si="14"/>
        <v>1984.5</v>
      </c>
    </row>
    <row r="911" spans="1:10" ht="47.25" x14ac:dyDescent="0.25">
      <c r="A911" s="92">
        <v>907</v>
      </c>
      <c r="B911" s="92" t="s">
        <v>7872</v>
      </c>
      <c r="C911" s="96" t="s">
        <v>7885</v>
      </c>
      <c r="D911" s="92" t="s">
        <v>7886</v>
      </c>
      <c r="E911" s="92" t="s">
        <v>117</v>
      </c>
      <c r="F911" s="92"/>
      <c r="G911" s="92">
        <v>3</v>
      </c>
      <c r="H911" s="104">
        <v>2205</v>
      </c>
      <c r="I911" s="95">
        <v>0.1</v>
      </c>
      <c r="J911" s="110">
        <f t="shared" si="14"/>
        <v>1984.5</v>
      </c>
    </row>
    <row r="912" spans="1:10" ht="47.25" x14ac:dyDescent="0.25">
      <c r="A912" s="92">
        <v>908</v>
      </c>
      <c r="B912" s="92" t="s">
        <v>7872</v>
      </c>
      <c r="C912" s="96" t="s">
        <v>7887</v>
      </c>
      <c r="D912" s="92" t="s">
        <v>7888</v>
      </c>
      <c r="E912" s="92" t="s">
        <v>117</v>
      </c>
      <c r="F912" s="92"/>
      <c r="G912" s="92">
        <v>3</v>
      </c>
      <c r="H912" s="104">
        <v>2380</v>
      </c>
      <c r="I912" s="95">
        <v>0.1</v>
      </c>
      <c r="J912" s="110">
        <f t="shared" si="14"/>
        <v>2142</v>
      </c>
    </row>
    <row r="913" spans="1:10" ht="47.25" x14ac:dyDescent="0.25">
      <c r="A913" s="92">
        <v>909</v>
      </c>
      <c r="B913" s="92" t="s">
        <v>7872</v>
      </c>
      <c r="C913" s="96" t="s">
        <v>7889</v>
      </c>
      <c r="D913" s="92" t="s">
        <v>7890</v>
      </c>
      <c r="E913" s="92" t="s">
        <v>117</v>
      </c>
      <c r="F913" s="92"/>
      <c r="G913" s="92">
        <v>3</v>
      </c>
      <c r="H913" s="104">
        <v>2625</v>
      </c>
      <c r="I913" s="95">
        <v>0.1</v>
      </c>
      <c r="J913" s="110">
        <f t="shared" si="14"/>
        <v>2362.5</v>
      </c>
    </row>
    <row r="914" spans="1:10" ht="47.25" x14ac:dyDescent="0.25">
      <c r="A914" s="92">
        <v>910</v>
      </c>
      <c r="B914" s="92" t="s">
        <v>7872</v>
      </c>
      <c r="C914" s="96" t="s">
        <v>7891</v>
      </c>
      <c r="D914" s="92" t="s">
        <v>7892</v>
      </c>
      <c r="E914" s="92" t="s">
        <v>117</v>
      </c>
      <c r="F914" s="92"/>
      <c r="G914" s="92">
        <v>3</v>
      </c>
      <c r="H914" s="104">
        <v>3330</v>
      </c>
      <c r="I914" s="95">
        <v>0.1</v>
      </c>
      <c r="J914" s="110">
        <f t="shared" si="14"/>
        <v>2997</v>
      </c>
    </row>
    <row r="915" spans="1:10" ht="47.25" x14ac:dyDescent="0.25">
      <c r="A915" s="92">
        <v>911</v>
      </c>
      <c r="B915" s="92" t="s">
        <v>7872</v>
      </c>
      <c r="C915" s="96" t="s">
        <v>7893</v>
      </c>
      <c r="D915" s="92" t="s">
        <v>7894</v>
      </c>
      <c r="E915" s="92" t="s">
        <v>117</v>
      </c>
      <c r="F915" s="92"/>
      <c r="G915" s="92">
        <v>3</v>
      </c>
      <c r="H915" s="104">
        <v>3330</v>
      </c>
      <c r="I915" s="95">
        <v>0.1</v>
      </c>
      <c r="J915" s="110">
        <f t="shared" si="14"/>
        <v>2997</v>
      </c>
    </row>
    <row r="916" spans="1:10" ht="47.25" x14ac:dyDescent="0.25">
      <c r="A916" s="92">
        <v>912</v>
      </c>
      <c r="B916" s="92" t="s">
        <v>7872</v>
      </c>
      <c r="C916" s="96" t="s">
        <v>7895</v>
      </c>
      <c r="D916" s="92" t="s">
        <v>7896</v>
      </c>
      <c r="E916" s="92" t="s">
        <v>117</v>
      </c>
      <c r="F916" s="92"/>
      <c r="G916" s="92">
        <v>3</v>
      </c>
      <c r="H916" s="104">
        <v>2690</v>
      </c>
      <c r="I916" s="95">
        <v>0.1</v>
      </c>
      <c r="J916" s="110">
        <f t="shared" si="14"/>
        <v>2421</v>
      </c>
    </row>
    <row r="917" spans="1:10" ht="47.25" x14ac:dyDescent="0.25">
      <c r="A917" s="92">
        <v>913</v>
      </c>
      <c r="B917" s="92" t="s">
        <v>7872</v>
      </c>
      <c r="C917" s="96" t="s">
        <v>7897</v>
      </c>
      <c r="D917" s="92" t="s">
        <v>7898</v>
      </c>
      <c r="E917" s="92" t="s">
        <v>117</v>
      </c>
      <c r="F917" s="92"/>
      <c r="G917" s="92">
        <v>3</v>
      </c>
      <c r="H917" s="104">
        <v>2690</v>
      </c>
      <c r="I917" s="95">
        <v>0.1</v>
      </c>
      <c r="J917" s="110">
        <f t="shared" si="14"/>
        <v>2421</v>
      </c>
    </row>
    <row r="918" spans="1:10" ht="47.25" x14ac:dyDescent="0.25">
      <c r="A918" s="92">
        <v>914</v>
      </c>
      <c r="B918" s="92" t="s">
        <v>7872</v>
      </c>
      <c r="C918" s="96" t="s">
        <v>7899</v>
      </c>
      <c r="D918" s="92" t="s">
        <v>7900</v>
      </c>
      <c r="E918" s="92" t="s">
        <v>117</v>
      </c>
      <c r="F918" s="92"/>
      <c r="G918" s="92">
        <v>3</v>
      </c>
      <c r="H918" s="104">
        <v>2090</v>
      </c>
      <c r="I918" s="95">
        <v>0.1</v>
      </c>
      <c r="J918" s="110">
        <f t="shared" si="14"/>
        <v>1881</v>
      </c>
    </row>
    <row r="919" spans="1:10" ht="31.5" x14ac:dyDescent="0.25">
      <c r="A919" s="92">
        <v>915</v>
      </c>
      <c r="B919" s="92" t="s">
        <v>7872</v>
      </c>
      <c r="C919" s="96" t="s">
        <v>7901</v>
      </c>
      <c r="D919" s="92" t="s">
        <v>7902</v>
      </c>
      <c r="E919" s="92" t="s">
        <v>117</v>
      </c>
      <c r="F919" s="92"/>
      <c r="G919" s="92">
        <v>3</v>
      </c>
      <c r="H919" s="104">
        <v>2090</v>
      </c>
      <c r="I919" s="95">
        <v>0.1</v>
      </c>
      <c r="J919" s="110">
        <f t="shared" si="14"/>
        <v>1881</v>
      </c>
    </row>
    <row r="920" spans="1:10" ht="47.25" x14ac:dyDescent="0.25">
      <c r="A920" s="92">
        <v>916</v>
      </c>
      <c r="B920" s="92" t="s">
        <v>7872</v>
      </c>
      <c r="C920" s="96" t="s">
        <v>7903</v>
      </c>
      <c r="D920" s="92" t="s">
        <v>7904</v>
      </c>
      <c r="E920" s="92" t="s">
        <v>117</v>
      </c>
      <c r="F920" s="92"/>
      <c r="G920" s="92">
        <v>3</v>
      </c>
      <c r="H920" s="104">
        <v>2250</v>
      </c>
      <c r="I920" s="95">
        <v>0.1</v>
      </c>
      <c r="J920" s="110">
        <f t="shared" si="14"/>
        <v>2025</v>
      </c>
    </row>
    <row r="921" spans="1:10" ht="47.25" x14ac:dyDescent="0.25">
      <c r="A921" s="92">
        <v>917</v>
      </c>
      <c r="B921" s="92" t="s">
        <v>7872</v>
      </c>
      <c r="C921" s="96" t="s">
        <v>7905</v>
      </c>
      <c r="D921" s="92" t="s">
        <v>7906</v>
      </c>
      <c r="E921" s="92" t="s">
        <v>117</v>
      </c>
      <c r="F921" s="92"/>
      <c r="G921" s="92">
        <v>3</v>
      </c>
      <c r="H921" s="104">
        <v>2090</v>
      </c>
      <c r="I921" s="95">
        <v>0.1</v>
      </c>
      <c r="J921" s="110">
        <f t="shared" si="14"/>
        <v>1881</v>
      </c>
    </row>
    <row r="922" spans="1:10" ht="31.5" x14ac:dyDescent="0.25">
      <c r="A922" s="92">
        <v>918</v>
      </c>
      <c r="B922" s="92" t="s">
        <v>7872</v>
      </c>
      <c r="C922" s="96" t="s">
        <v>7907</v>
      </c>
      <c r="D922" s="92" t="s">
        <v>7908</v>
      </c>
      <c r="E922" s="92" t="s">
        <v>117</v>
      </c>
      <c r="F922" s="92"/>
      <c r="G922" s="92">
        <v>3</v>
      </c>
      <c r="H922" s="104">
        <v>2530</v>
      </c>
      <c r="I922" s="95">
        <v>0.1</v>
      </c>
      <c r="J922" s="110">
        <f t="shared" si="14"/>
        <v>2277</v>
      </c>
    </row>
    <row r="923" spans="1:10" ht="47.25" x14ac:dyDescent="0.25">
      <c r="A923" s="92">
        <v>919</v>
      </c>
      <c r="B923" s="92" t="s">
        <v>7872</v>
      </c>
      <c r="C923" s="96" t="s">
        <v>7909</v>
      </c>
      <c r="D923" s="92" t="s">
        <v>7910</v>
      </c>
      <c r="E923" s="92" t="s">
        <v>117</v>
      </c>
      <c r="F923" s="92"/>
      <c r="G923" s="92">
        <v>3</v>
      </c>
      <c r="H923" s="104">
        <v>2545</v>
      </c>
      <c r="I923" s="95">
        <v>0.1</v>
      </c>
      <c r="J923" s="110">
        <f t="shared" si="14"/>
        <v>2290.5</v>
      </c>
    </row>
    <row r="924" spans="1:10" ht="47.25" x14ac:dyDescent="0.25">
      <c r="A924" s="92">
        <v>920</v>
      </c>
      <c r="B924" s="92" t="s">
        <v>7872</v>
      </c>
      <c r="C924" s="96" t="s">
        <v>7911</v>
      </c>
      <c r="D924" s="92" t="s">
        <v>7912</v>
      </c>
      <c r="E924" s="92" t="s">
        <v>117</v>
      </c>
      <c r="F924" s="92"/>
      <c r="G924" s="92">
        <v>3</v>
      </c>
      <c r="H924" s="104">
        <v>2545</v>
      </c>
      <c r="I924" s="95">
        <v>0.1</v>
      </c>
      <c r="J924" s="110">
        <f t="shared" si="14"/>
        <v>2290.5</v>
      </c>
    </row>
    <row r="925" spans="1:10" ht="47.25" x14ac:dyDescent="0.25">
      <c r="A925" s="92">
        <v>921</v>
      </c>
      <c r="B925" s="92" t="s">
        <v>7872</v>
      </c>
      <c r="C925" s="96" t="s">
        <v>7913</v>
      </c>
      <c r="D925" s="92" t="s">
        <v>7914</v>
      </c>
      <c r="E925" s="92" t="s">
        <v>117</v>
      </c>
      <c r="F925" s="92"/>
      <c r="G925" s="92">
        <v>3</v>
      </c>
      <c r="H925" s="104">
        <v>2720</v>
      </c>
      <c r="I925" s="95">
        <v>0.1</v>
      </c>
      <c r="J925" s="110">
        <f t="shared" si="14"/>
        <v>2448</v>
      </c>
    </row>
    <row r="926" spans="1:10" ht="47.25" x14ac:dyDescent="0.25">
      <c r="A926" s="92">
        <v>922</v>
      </c>
      <c r="B926" s="92" t="s">
        <v>7872</v>
      </c>
      <c r="C926" s="96" t="s">
        <v>7915</v>
      </c>
      <c r="D926" s="92" t="s">
        <v>7916</v>
      </c>
      <c r="E926" s="92" t="s">
        <v>117</v>
      </c>
      <c r="F926" s="92"/>
      <c r="G926" s="92">
        <v>3</v>
      </c>
      <c r="H926" s="104">
        <v>2965</v>
      </c>
      <c r="I926" s="95">
        <v>0.1</v>
      </c>
      <c r="J926" s="110">
        <f t="shared" si="14"/>
        <v>2668.5</v>
      </c>
    </row>
    <row r="927" spans="1:10" ht="47.25" x14ac:dyDescent="0.25">
      <c r="A927" s="92">
        <v>923</v>
      </c>
      <c r="B927" s="92" t="s">
        <v>7872</v>
      </c>
      <c r="C927" s="96" t="s">
        <v>7917</v>
      </c>
      <c r="D927" s="92" t="s">
        <v>7918</v>
      </c>
      <c r="E927" s="92" t="s">
        <v>117</v>
      </c>
      <c r="F927" s="92"/>
      <c r="G927" s="92">
        <v>3</v>
      </c>
      <c r="H927" s="104">
        <v>3030</v>
      </c>
      <c r="I927" s="95">
        <v>0.1</v>
      </c>
      <c r="J927" s="110">
        <f t="shared" si="14"/>
        <v>2727</v>
      </c>
    </row>
    <row r="928" spans="1:10" ht="15.75" x14ac:dyDescent="0.25">
      <c r="A928" s="92">
        <v>924</v>
      </c>
      <c r="B928" s="92" t="s">
        <v>7872</v>
      </c>
      <c r="C928" s="96" t="s">
        <v>7919</v>
      </c>
      <c r="D928" s="92" t="s">
        <v>7920</v>
      </c>
      <c r="E928" s="92" t="s">
        <v>117</v>
      </c>
      <c r="F928" s="92"/>
      <c r="G928" s="92">
        <v>1</v>
      </c>
      <c r="H928" s="104">
        <v>95</v>
      </c>
      <c r="I928" s="95">
        <v>0.1</v>
      </c>
      <c r="J928" s="110">
        <f t="shared" si="14"/>
        <v>85.5</v>
      </c>
    </row>
    <row r="929" spans="1:10" ht="15.75" x14ac:dyDescent="0.25">
      <c r="A929" s="92">
        <v>925</v>
      </c>
      <c r="B929" s="92" t="s">
        <v>7872</v>
      </c>
      <c r="C929" s="96" t="s">
        <v>7921</v>
      </c>
      <c r="D929" s="92" t="s">
        <v>7922</v>
      </c>
      <c r="E929" s="92" t="s">
        <v>117</v>
      </c>
      <c r="F929" s="92"/>
      <c r="G929" s="92">
        <v>1</v>
      </c>
      <c r="H929" s="104">
        <v>72</v>
      </c>
      <c r="I929" s="95">
        <v>0.1</v>
      </c>
      <c r="J929" s="110">
        <f t="shared" si="14"/>
        <v>64.8</v>
      </c>
    </row>
    <row r="930" spans="1:10" ht="15.75" x14ac:dyDescent="0.25">
      <c r="A930" s="92">
        <v>926</v>
      </c>
      <c r="B930" s="92" t="s">
        <v>7872</v>
      </c>
      <c r="C930" s="96" t="s">
        <v>7923</v>
      </c>
      <c r="D930" s="92" t="s">
        <v>7924</v>
      </c>
      <c r="E930" s="92" t="s">
        <v>117</v>
      </c>
      <c r="F930" s="92"/>
      <c r="G930" s="92">
        <v>1</v>
      </c>
      <c r="H930" s="104">
        <v>75</v>
      </c>
      <c r="I930" s="95">
        <v>0.1</v>
      </c>
      <c r="J930" s="110">
        <f t="shared" si="14"/>
        <v>67.5</v>
      </c>
    </row>
    <row r="931" spans="1:10" ht="15.75" x14ac:dyDescent="0.25">
      <c r="A931" s="92">
        <v>927</v>
      </c>
      <c r="B931" s="92" t="s">
        <v>7872</v>
      </c>
      <c r="C931" s="96" t="s">
        <v>7925</v>
      </c>
      <c r="D931" s="92" t="s">
        <v>7926</v>
      </c>
      <c r="E931" s="92" t="s">
        <v>117</v>
      </c>
      <c r="F931" s="92"/>
      <c r="G931" s="92">
        <v>1</v>
      </c>
      <c r="H931" s="104">
        <v>75</v>
      </c>
      <c r="I931" s="95">
        <v>0.1</v>
      </c>
      <c r="J931" s="110">
        <f t="shared" si="14"/>
        <v>67.5</v>
      </c>
    </row>
    <row r="932" spans="1:10" ht="15.75" x14ac:dyDescent="0.25">
      <c r="A932" s="92">
        <v>928</v>
      </c>
      <c r="B932" s="92" t="s">
        <v>7872</v>
      </c>
      <c r="C932" s="96" t="s">
        <v>7927</v>
      </c>
      <c r="D932" s="92" t="s">
        <v>7928</v>
      </c>
      <c r="E932" s="92" t="s">
        <v>117</v>
      </c>
      <c r="F932" s="92"/>
      <c r="G932" s="92">
        <v>1</v>
      </c>
      <c r="H932" s="104">
        <v>80</v>
      </c>
      <c r="I932" s="95">
        <v>0.1</v>
      </c>
      <c r="J932" s="110">
        <f t="shared" si="14"/>
        <v>72</v>
      </c>
    </row>
    <row r="933" spans="1:10" ht="15.75" x14ac:dyDescent="0.25">
      <c r="A933" s="92">
        <v>929</v>
      </c>
      <c r="B933" s="92" t="s">
        <v>7872</v>
      </c>
      <c r="C933" s="96" t="s">
        <v>7929</v>
      </c>
      <c r="D933" s="92" t="s">
        <v>7930</v>
      </c>
      <c r="E933" s="92" t="s">
        <v>117</v>
      </c>
      <c r="F933" s="92"/>
      <c r="G933" s="92">
        <v>1</v>
      </c>
      <c r="H933" s="104">
        <v>78</v>
      </c>
      <c r="I933" s="95">
        <v>0.1</v>
      </c>
      <c r="J933" s="110">
        <f t="shared" si="14"/>
        <v>70.2</v>
      </c>
    </row>
    <row r="934" spans="1:10" ht="15.75" x14ac:dyDescent="0.25">
      <c r="A934" s="92">
        <v>930</v>
      </c>
      <c r="B934" s="92" t="s">
        <v>7872</v>
      </c>
      <c r="C934" s="96" t="s">
        <v>7931</v>
      </c>
      <c r="D934" s="92" t="s">
        <v>7932</v>
      </c>
      <c r="E934" s="92" t="s">
        <v>117</v>
      </c>
      <c r="F934" s="92"/>
      <c r="G934" s="92">
        <v>1</v>
      </c>
      <c r="H934" s="104">
        <v>120</v>
      </c>
      <c r="I934" s="95">
        <v>0.1</v>
      </c>
      <c r="J934" s="110">
        <f t="shared" si="14"/>
        <v>108</v>
      </c>
    </row>
    <row r="935" spans="1:10" ht="15.75" x14ac:dyDescent="0.25">
      <c r="A935" s="92">
        <v>931</v>
      </c>
      <c r="B935" s="92" t="s">
        <v>7872</v>
      </c>
      <c r="C935" s="96" t="s">
        <v>7933</v>
      </c>
      <c r="D935" s="92" t="s">
        <v>7934</v>
      </c>
      <c r="E935" s="92" t="s">
        <v>117</v>
      </c>
      <c r="F935" s="92"/>
      <c r="G935" s="92">
        <v>1</v>
      </c>
      <c r="H935" s="104">
        <v>26</v>
      </c>
      <c r="I935" s="95">
        <v>0.1</v>
      </c>
      <c r="J935" s="110">
        <f t="shared" si="14"/>
        <v>23.400000000000002</v>
      </c>
    </row>
    <row r="936" spans="1:10" ht="15.75" x14ac:dyDescent="0.25">
      <c r="A936" s="92">
        <v>932</v>
      </c>
      <c r="B936" s="92" t="s">
        <v>7872</v>
      </c>
      <c r="C936" s="96" t="s">
        <v>7935</v>
      </c>
      <c r="D936" s="92" t="s">
        <v>7936</v>
      </c>
      <c r="E936" s="92" t="s">
        <v>117</v>
      </c>
      <c r="F936" s="92"/>
      <c r="G936" s="92">
        <v>1</v>
      </c>
      <c r="H936" s="104">
        <v>40</v>
      </c>
      <c r="I936" s="95">
        <v>0.1</v>
      </c>
      <c r="J936" s="110">
        <f t="shared" si="14"/>
        <v>36</v>
      </c>
    </row>
    <row r="937" spans="1:10" ht="15.75" x14ac:dyDescent="0.25">
      <c r="A937" s="92">
        <v>933</v>
      </c>
      <c r="B937" s="92" t="s">
        <v>7872</v>
      </c>
      <c r="C937" s="96" t="s">
        <v>7937</v>
      </c>
      <c r="D937" s="92" t="s">
        <v>7938</v>
      </c>
      <c r="E937" s="92" t="s">
        <v>117</v>
      </c>
      <c r="F937" s="92"/>
      <c r="G937" s="92">
        <v>1</v>
      </c>
      <c r="H937" s="104">
        <v>40</v>
      </c>
      <c r="I937" s="95">
        <v>0.1</v>
      </c>
      <c r="J937" s="110">
        <f t="shared" si="14"/>
        <v>36</v>
      </c>
    </row>
    <row r="938" spans="1:10" ht="15.75" x14ac:dyDescent="0.25">
      <c r="A938" s="92">
        <v>934</v>
      </c>
      <c r="B938" s="92" t="s">
        <v>7872</v>
      </c>
      <c r="C938" s="96" t="s">
        <v>7939</v>
      </c>
      <c r="D938" s="92" t="s">
        <v>7940</v>
      </c>
      <c r="E938" s="92" t="s">
        <v>117</v>
      </c>
      <c r="F938" s="92"/>
      <c r="G938" s="92">
        <v>1</v>
      </c>
      <c r="H938" s="104">
        <v>40</v>
      </c>
      <c r="I938" s="95">
        <v>0.1</v>
      </c>
      <c r="J938" s="110">
        <f t="shared" si="14"/>
        <v>36</v>
      </c>
    </row>
    <row r="939" spans="1:10" ht="15.75" x14ac:dyDescent="0.25">
      <c r="A939" s="92">
        <v>935</v>
      </c>
      <c r="B939" s="92" t="s">
        <v>7872</v>
      </c>
      <c r="C939" s="96" t="s">
        <v>7941</v>
      </c>
      <c r="D939" s="92" t="s">
        <v>7942</v>
      </c>
      <c r="E939" s="92" t="s">
        <v>117</v>
      </c>
      <c r="F939" s="92"/>
      <c r="G939" s="92">
        <v>1</v>
      </c>
      <c r="H939" s="104">
        <v>40</v>
      </c>
      <c r="I939" s="95">
        <v>0.1</v>
      </c>
      <c r="J939" s="110">
        <f t="shared" si="14"/>
        <v>36</v>
      </c>
    </row>
    <row r="940" spans="1:10" ht="15.75" x14ac:dyDescent="0.25">
      <c r="A940" s="92">
        <v>936</v>
      </c>
      <c r="B940" s="92" t="s">
        <v>7872</v>
      </c>
      <c r="C940" s="96" t="s">
        <v>7943</v>
      </c>
      <c r="D940" s="92" t="s">
        <v>7944</v>
      </c>
      <c r="E940" s="92" t="s">
        <v>117</v>
      </c>
      <c r="F940" s="92"/>
      <c r="G940" s="92">
        <v>1</v>
      </c>
      <c r="H940" s="104">
        <v>80</v>
      </c>
      <c r="I940" s="95">
        <v>0.1</v>
      </c>
      <c r="J940" s="110">
        <f t="shared" si="14"/>
        <v>72</v>
      </c>
    </row>
    <row r="941" spans="1:10" ht="15.75" x14ac:dyDescent="0.25">
      <c r="A941" s="92">
        <v>937</v>
      </c>
      <c r="B941" s="92" t="s">
        <v>7872</v>
      </c>
      <c r="C941" s="96" t="s">
        <v>7945</v>
      </c>
      <c r="D941" s="92" t="s">
        <v>7946</v>
      </c>
      <c r="E941" s="92" t="s">
        <v>117</v>
      </c>
      <c r="F941" s="92"/>
      <c r="G941" s="92">
        <v>1</v>
      </c>
      <c r="H941" s="104">
        <v>80</v>
      </c>
      <c r="I941" s="95">
        <v>0.1</v>
      </c>
      <c r="J941" s="110">
        <f t="shared" si="14"/>
        <v>72</v>
      </c>
    </row>
    <row r="942" spans="1:10" ht="15.75" x14ac:dyDescent="0.25">
      <c r="A942" s="92">
        <v>938</v>
      </c>
      <c r="B942" s="92" t="s">
        <v>7872</v>
      </c>
      <c r="C942" s="96" t="s">
        <v>7947</v>
      </c>
      <c r="D942" s="92" t="s">
        <v>7948</v>
      </c>
      <c r="E942" s="92" t="s">
        <v>117</v>
      </c>
      <c r="F942" s="92"/>
      <c r="G942" s="92">
        <v>1</v>
      </c>
      <c r="H942" s="104">
        <v>57</v>
      </c>
      <c r="I942" s="95">
        <v>0.1</v>
      </c>
      <c r="J942" s="110">
        <f t="shared" ref="J942:J1003" si="15">H942*(1-I942)</f>
        <v>51.300000000000004</v>
      </c>
    </row>
    <row r="943" spans="1:10" ht="15.75" x14ac:dyDescent="0.25">
      <c r="A943" s="92">
        <v>939</v>
      </c>
      <c r="B943" s="92" t="s">
        <v>7872</v>
      </c>
      <c r="C943" s="96" t="s">
        <v>7949</v>
      </c>
      <c r="D943" s="92" t="s">
        <v>7950</v>
      </c>
      <c r="E943" s="92" t="s">
        <v>117</v>
      </c>
      <c r="F943" s="92"/>
      <c r="G943" s="92">
        <v>1</v>
      </c>
      <c r="H943" s="104">
        <v>21</v>
      </c>
      <c r="I943" s="95">
        <v>0.1</v>
      </c>
      <c r="J943" s="110">
        <f t="shared" si="15"/>
        <v>18.900000000000002</v>
      </c>
    </row>
    <row r="944" spans="1:10" ht="15.75" x14ac:dyDescent="0.25">
      <c r="A944" s="92">
        <v>940</v>
      </c>
      <c r="B944" s="92" t="s">
        <v>7872</v>
      </c>
      <c r="C944" s="96" t="s">
        <v>7951</v>
      </c>
      <c r="D944" s="92" t="s">
        <v>7952</v>
      </c>
      <c r="E944" s="92" t="s">
        <v>117</v>
      </c>
      <c r="F944" s="92"/>
      <c r="G944" s="92">
        <v>1</v>
      </c>
      <c r="H944" s="104">
        <v>45</v>
      </c>
      <c r="I944" s="95">
        <v>0.1</v>
      </c>
      <c r="J944" s="110">
        <f t="shared" si="15"/>
        <v>40.5</v>
      </c>
    </row>
    <row r="945" spans="1:10" ht="15.75" x14ac:dyDescent="0.25">
      <c r="A945" s="92">
        <v>941</v>
      </c>
      <c r="B945" s="92" t="s">
        <v>7872</v>
      </c>
      <c r="C945" s="96" t="s">
        <v>7953</v>
      </c>
      <c r="D945" s="92" t="s">
        <v>7954</v>
      </c>
      <c r="E945" s="92" t="s">
        <v>117</v>
      </c>
      <c r="F945" s="92"/>
      <c r="G945" s="92">
        <v>1</v>
      </c>
      <c r="H945" s="104">
        <v>85</v>
      </c>
      <c r="I945" s="95">
        <v>0.1</v>
      </c>
      <c r="J945" s="110">
        <f t="shared" si="15"/>
        <v>76.5</v>
      </c>
    </row>
    <row r="946" spans="1:10" ht="15.75" x14ac:dyDescent="0.25">
      <c r="A946" s="92">
        <v>942</v>
      </c>
      <c r="B946" s="92" t="s">
        <v>7872</v>
      </c>
      <c r="C946" s="96" t="s">
        <v>7955</v>
      </c>
      <c r="D946" s="92" t="s">
        <v>7956</v>
      </c>
      <c r="E946" s="92" t="s">
        <v>117</v>
      </c>
      <c r="F946" s="92"/>
      <c r="G946" s="92">
        <v>1</v>
      </c>
      <c r="H946" s="104">
        <v>250</v>
      </c>
      <c r="I946" s="95">
        <v>0.1</v>
      </c>
      <c r="J946" s="110">
        <f t="shared" si="15"/>
        <v>225</v>
      </c>
    </row>
    <row r="947" spans="1:10" ht="47.25" x14ac:dyDescent="0.25">
      <c r="A947" s="92">
        <v>943</v>
      </c>
      <c r="B947" s="92" t="s">
        <v>7872</v>
      </c>
      <c r="C947" s="96" t="s">
        <v>7957</v>
      </c>
      <c r="D947" s="92" t="s">
        <v>7958</v>
      </c>
      <c r="E947" s="92" t="s">
        <v>117</v>
      </c>
      <c r="F947" s="92"/>
      <c r="G947" s="92">
        <v>1</v>
      </c>
      <c r="H947" s="104">
        <v>180</v>
      </c>
      <c r="I947" s="95">
        <v>0.1</v>
      </c>
      <c r="J947" s="110">
        <f t="shared" si="15"/>
        <v>162</v>
      </c>
    </row>
    <row r="948" spans="1:10" ht="31.5" x14ac:dyDescent="0.25">
      <c r="A948" s="92">
        <v>944</v>
      </c>
      <c r="B948" s="92" t="s">
        <v>7872</v>
      </c>
      <c r="C948" s="96" t="s">
        <v>7959</v>
      </c>
      <c r="D948" s="92" t="s">
        <v>7960</v>
      </c>
      <c r="E948" s="92" t="s">
        <v>117</v>
      </c>
      <c r="F948" s="92"/>
      <c r="G948" s="92">
        <v>1</v>
      </c>
      <c r="H948" s="104">
        <v>325</v>
      </c>
      <c r="I948" s="95">
        <v>0.1</v>
      </c>
      <c r="J948" s="110">
        <f t="shared" si="15"/>
        <v>292.5</v>
      </c>
    </row>
    <row r="949" spans="1:10" ht="31.5" x14ac:dyDescent="0.25">
      <c r="A949" s="92">
        <v>945</v>
      </c>
      <c r="B949" s="92" t="s">
        <v>7872</v>
      </c>
      <c r="C949" s="96" t="s">
        <v>7961</v>
      </c>
      <c r="D949" s="92" t="s">
        <v>7962</v>
      </c>
      <c r="E949" s="92" t="s">
        <v>117</v>
      </c>
      <c r="F949" s="92"/>
      <c r="G949" s="92">
        <v>1</v>
      </c>
      <c r="H949" s="104">
        <v>410</v>
      </c>
      <c r="I949" s="95">
        <v>0.1</v>
      </c>
      <c r="J949" s="110">
        <f t="shared" si="15"/>
        <v>369</v>
      </c>
    </row>
    <row r="950" spans="1:10" ht="78.75" x14ac:dyDescent="0.25">
      <c r="A950" s="92">
        <v>946</v>
      </c>
      <c r="B950" s="92" t="s">
        <v>7872</v>
      </c>
      <c r="C950" s="96" t="s">
        <v>7963</v>
      </c>
      <c r="D950" s="92" t="s">
        <v>7964</v>
      </c>
      <c r="E950" s="92" t="s">
        <v>117</v>
      </c>
      <c r="F950" s="92"/>
      <c r="G950" s="92">
        <v>1</v>
      </c>
      <c r="H950" s="104">
        <v>500</v>
      </c>
      <c r="I950" s="95">
        <v>0.1</v>
      </c>
      <c r="J950" s="110">
        <f t="shared" si="15"/>
        <v>450</v>
      </c>
    </row>
    <row r="951" spans="1:10" ht="78.75" x14ac:dyDescent="0.25">
      <c r="A951" s="92">
        <v>947</v>
      </c>
      <c r="B951" s="92" t="s">
        <v>7872</v>
      </c>
      <c r="C951" s="96" t="s">
        <v>7965</v>
      </c>
      <c r="D951" s="92" t="s">
        <v>7966</v>
      </c>
      <c r="E951" s="92" t="s">
        <v>117</v>
      </c>
      <c r="F951" s="92"/>
      <c r="G951" s="92">
        <v>1</v>
      </c>
      <c r="H951" s="104">
        <v>725</v>
      </c>
      <c r="I951" s="95">
        <v>0.1</v>
      </c>
      <c r="J951" s="110">
        <f t="shared" si="15"/>
        <v>652.5</v>
      </c>
    </row>
    <row r="952" spans="1:10" ht="15.75" x14ac:dyDescent="0.25">
      <c r="A952" s="92">
        <v>948</v>
      </c>
      <c r="B952" s="92" t="s">
        <v>7872</v>
      </c>
      <c r="C952" s="96" t="s">
        <v>7967</v>
      </c>
      <c r="D952" s="92" t="s">
        <v>7968</v>
      </c>
      <c r="E952" s="92" t="s">
        <v>117</v>
      </c>
      <c r="F952" s="92"/>
      <c r="G952" s="92">
        <v>1</v>
      </c>
      <c r="H952" s="104">
        <v>260</v>
      </c>
      <c r="I952" s="95">
        <v>0.1</v>
      </c>
      <c r="J952" s="110">
        <f t="shared" si="15"/>
        <v>234</v>
      </c>
    </row>
    <row r="953" spans="1:10" ht="63" x14ac:dyDescent="0.25">
      <c r="A953" s="92">
        <v>949</v>
      </c>
      <c r="B953" s="92" t="s">
        <v>7872</v>
      </c>
      <c r="C953" s="96" t="s">
        <v>7969</v>
      </c>
      <c r="D953" s="92" t="s">
        <v>7970</v>
      </c>
      <c r="E953" s="92" t="s">
        <v>117</v>
      </c>
      <c r="F953" s="92"/>
      <c r="G953" s="92">
        <v>1</v>
      </c>
      <c r="H953" s="104">
        <v>1430</v>
      </c>
      <c r="I953" s="95">
        <v>0.1</v>
      </c>
      <c r="J953" s="110">
        <f t="shared" si="15"/>
        <v>1287</v>
      </c>
    </row>
    <row r="954" spans="1:10" ht="47.25" x14ac:dyDescent="0.25">
      <c r="A954" s="92">
        <v>950</v>
      </c>
      <c r="B954" s="92" t="s">
        <v>7872</v>
      </c>
      <c r="C954" s="96" t="s">
        <v>7971</v>
      </c>
      <c r="D954" s="92" t="s">
        <v>7972</v>
      </c>
      <c r="E954" s="92" t="s">
        <v>117</v>
      </c>
      <c r="F954" s="92"/>
      <c r="G954" s="92">
        <v>1</v>
      </c>
      <c r="H954" s="104">
        <v>750</v>
      </c>
      <c r="I954" s="95">
        <v>0.1</v>
      </c>
      <c r="J954" s="110">
        <f t="shared" si="15"/>
        <v>675</v>
      </c>
    </row>
    <row r="955" spans="1:10" ht="78.75" x14ac:dyDescent="0.25">
      <c r="A955" s="92">
        <v>951</v>
      </c>
      <c r="B955" s="92" t="s">
        <v>7872</v>
      </c>
      <c r="C955" s="96" t="s">
        <v>7973</v>
      </c>
      <c r="D955" s="92" t="s">
        <v>7974</v>
      </c>
      <c r="E955" s="92" t="s">
        <v>117</v>
      </c>
      <c r="F955" s="92"/>
      <c r="G955" s="92">
        <v>1</v>
      </c>
      <c r="H955" s="104">
        <v>780</v>
      </c>
      <c r="I955" s="95">
        <v>0.1</v>
      </c>
      <c r="J955" s="110">
        <f t="shared" si="15"/>
        <v>702</v>
      </c>
    </row>
    <row r="956" spans="1:10" ht="15.75" x14ac:dyDescent="0.25">
      <c r="A956" s="92">
        <v>952</v>
      </c>
      <c r="B956" s="92" t="s">
        <v>7872</v>
      </c>
      <c r="C956" s="96" t="s">
        <v>7975</v>
      </c>
      <c r="D956" s="92" t="s">
        <v>7976</v>
      </c>
      <c r="E956" s="92" t="s">
        <v>117</v>
      </c>
      <c r="F956" s="92"/>
      <c r="G956" s="92">
        <v>1</v>
      </c>
      <c r="H956" s="104">
        <v>195</v>
      </c>
      <c r="I956" s="95">
        <v>0.1</v>
      </c>
      <c r="J956" s="110">
        <f t="shared" si="15"/>
        <v>175.5</v>
      </c>
    </row>
    <row r="957" spans="1:10" ht="47.25" x14ac:dyDescent="0.25">
      <c r="A957" s="92">
        <v>953</v>
      </c>
      <c r="B957" s="92" t="s">
        <v>7872</v>
      </c>
      <c r="C957" s="96" t="s">
        <v>7977</v>
      </c>
      <c r="D957" s="92" t="s">
        <v>7978</v>
      </c>
      <c r="E957" s="92" t="s">
        <v>117</v>
      </c>
      <c r="F957" s="92"/>
      <c r="G957" s="92">
        <v>1</v>
      </c>
      <c r="H957" s="104">
        <v>845</v>
      </c>
      <c r="I957" s="95">
        <v>0.1</v>
      </c>
      <c r="J957" s="110">
        <f t="shared" si="15"/>
        <v>760.5</v>
      </c>
    </row>
    <row r="958" spans="1:10" ht="31.5" x14ac:dyDescent="0.25">
      <c r="A958" s="92">
        <v>954</v>
      </c>
      <c r="B958" s="92" t="s">
        <v>7872</v>
      </c>
      <c r="C958" s="96" t="s">
        <v>7979</v>
      </c>
      <c r="D958" s="92" t="s">
        <v>7980</v>
      </c>
      <c r="E958" s="92" t="s">
        <v>117</v>
      </c>
      <c r="F958" s="92"/>
      <c r="G958" s="92">
        <v>1</v>
      </c>
      <c r="H958" s="104">
        <v>70</v>
      </c>
      <c r="I958" s="95">
        <v>0.1</v>
      </c>
      <c r="J958" s="110">
        <f t="shared" si="15"/>
        <v>63</v>
      </c>
    </row>
    <row r="959" spans="1:10" ht="31.5" x14ac:dyDescent="0.25">
      <c r="A959" s="92">
        <v>955</v>
      </c>
      <c r="B959" s="92" t="s">
        <v>7872</v>
      </c>
      <c r="C959" s="96" t="s">
        <v>7981</v>
      </c>
      <c r="D959" s="92" t="s">
        <v>7982</v>
      </c>
      <c r="E959" s="92" t="s">
        <v>117</v>
      </c>
      <c r="F959" s="92"/>
      <c r="G959" s="92">
        <v>1</v>
      </c>
      <c r="H959" s="104">
        <v>320</v>
      </c>
      <c r="I959" s="95">
        <v>0.1</v>
      </c>
      <c r="J959" s="110">
        <f t="shared" si="15"/>
        <v>288</v>
      </c>
    </row>
    <row r="960" spans="1:10" ht="15.75" x14ac:dyDescent="0.25">
      <c r="A960" s="92">
        <v>956</v>
      </c>
      <c r="B960" s="92" t="s">
        <v>7872</v>
      </c>
      <c r="C960" s="96" t="s">
        <v>7983</v>
      </c>
      <c r="D960" s="92" t="s">
        <v>7984</v>
      </c>
      <c r="E960" s="92" t="s">
        <v>117</v>
      </c>
      <c r="F960" s="92"/>
      <c r="G960" s="92">
        <v>1</v>
      </c>
      <c r="H960" s="104">
        <v>20</v>
      </c>
      <c r="I960" s="95">
        <v>0.1</v>
      </c>
      <c r="J960" s="110">
        <f t="shared" si="15"/>
        <v>18</v>
      </c>
    </row>
    <row r="961" spans="1:10" ht="15.75" x14ac:dyDescent="0.25">
      <c r="A961" s="92">
        <v>957</v>
      </c>
      <c r="B961" s="92" t="s">
        <v>7872</v>
      </c>
      <c r="C961" s="96" t="s">
        <v>7985</v>
      </c>
      <c r="D961" s="92" t="s">
        <v>7986</v>
      </c>
      <c r="E961" s="92" t="s">
        <v>117</v>
      </c>
      <c r="F961" s="92"/>
      <c r="G961" s="92">
        <v>1</v>
      </c>
      <c r="H961" s="104">
        <v>21</v>
      </c>
      <c r="I961" s="95">
        <v>0.1</v>
      </c>
      <c r="J961" s="110">
        <f t="shared" si="15"/>
        <v>18.900000000000002</v>
      </c>
    </row>
    <row r="962" spans="1:10" ht="31.5" x14ac:dyDescent="0.25">
      <c r="A962" s="92">
        <v>958</v>
      </c>
      <c r="B962" s="92" t="s">
        <v>7872</v>
      </c>
      <c r="C962" s="96" t="s">
        <v>7987</v>
      </c>
      <c r="D962" s="92" t="s">
        <v>7988</v>
      </c>
      <c r="E962" s="92" t="s">
        <v>117</v>
      </c>
      <c r="F962" s="92"/>
      <c r="G962" s="92">
        <v>1</v>
      </c>
      <c r="H962" s="104">
        <v>30</v>
      </c>
      <c r="I962" s="95">
        <v>0.1</v>
      </c>
      <c r="J962" s="110">
        <f t="shared" si="15"/>
        <v>27</v>
      </c>
    </row>
    <row r="963" spans="1:10" ht="15.75" x14ac:dyDescent="0.25">
      <c r="A963" s="92">
        <v>959</v>
      </c>
      <c r="B963" s="92" t="s">
        <v>7872</v>
      </c>
      <c r="C963" s="96" t="s">
        <v>7989</v>
      </c>
      <c r="D963" s="92" t="s">
        <v>7990</v>
      </c>
      <c r="E963" s="92" t="s">
        <v>117</v>
      </c>
      <c r="F963" s="92"/>
      <c r="G963" s="92">
        <v>1</v>
      </c>
      <c r="H963" s="104">
        <v>50</v>
      </c>
      <c r="I963" s="95">
        <v>0.1</v>
      </c>
      <c r="J963" s="110">
        <f t="shared" si="15"/>
        <v>45</v>
      </c>
    </row>
    <row r="964" spans="1:10" ht="15.75" x14ac:dyDescent="0.25">
      <c r="A964" s="92">
        <v>960</v>
      </c>
      <c r="B964" s="92" t="s">
        <v>7872</v>
      </c>
      <c r="C964" s="96" t="s">
        <v>7991</v>
      </c>
      <c r="D964" s="92" t="s">
        <v>7992</v>
      </c>
      <c r="E964" s="92" t="s">
        <v>117</v>
      </c>
      <c r="F964" s="92"/>
      <c r="G964" s="92">
        <v>1</v>
      </c>
      <c r="H964" s="104">
        <v>50</v>
      </c>
      <c r="I964" s="95">
        <v>0.1</v>
      </c>
      <c r="J964" s="110">
        <f t="shared" si="15"/>
        <v>45</v>
      </c>
    </row>
    <row r="965" spans="1:10" ht="15.75" x14ac:dyDescent="0.25">
      <c r="A965" s="92">
        <v>961</v>
      </c>
      <c r="B965" s="92" t="s">
        <v>7872</v>
      </c>
      <c r="C965" s="96" t="s">
        <v>7993</v>
      </c>
      <c r="D965" s="92" t="s">
        <v>7994</v>
      </c>
      <c r="E965" s="92" t="s">
        <v>117</v>
      </c>
      <c r="F965" s="92"/>
      <c r="G965" s="92">
        <v>1</v>
      </c>
      <c r="H965" s="104">
        <v>6</v>
      </c>
      <c r="I965" s="95">
        <v>0.1</v>
      </c>
      <c r="J965" s="110">
        <f t="shared" si="15"/>
        <v>5.4</v>
      </c>
    </row>
    <row r="966" spans="1:10" ht="15.75" x14ac:dyDescent="0.25">
      <c r="A966" s="92">
        <v>962</v>
      </c>
      <c r="B966" s="92" t="s">
        <v>7872</v>
      </c>
      <c r="C966" s="96" t="s">
        <v>7995</v>
      </c>
      <c r="D966" s="92" t="s">
        <v>7996</v>
      </c>
      <c r="E966" s="92" t="s">
        <v>117</v>
      </c>
      <c r="F966" s="92"/>
      <c r="G966" s="92">
        <v>1</v>
      </c>
      <c r="H966" s="104">
        <v>35</v>
      </c>
      <c r="I966" s="95">
        <v>0.1</v>
      </c>
      <c r="J966" s="110">
        <f t="shared" si="15"/>
        <v>31.5</v>
      </c>
    </row>
    <row r="967" spans="1:10" ht="15.75" x14ac:dyDescent="0.25">
      <c r="A967" s="92">
        <v>963</v>
      </c>
      <c r="B967" s="92" t="s">
        <v>7872</v>
      </c>
      <c r="C967" s="96" t="s">
        <v>7997</v>
      </c>
      <c r="D967" s="92" t="s">
        <v>7998</v>
      </c>
      <c r="E967" s="92" t="s">
        <v>117</v>
      </c>
      <c r="F967" s="92"/>
      <c r="G967" s="92">
        <v>1</v>
      </c>
      <c r="H967" s="104">
        <v>10</v>
      </c>
      <c r="I967" s="95">
        <v>0.1</v>
      </c>
      <c r="J967" s="110">
        <f t="shared" si="15"/>
        <v>9</v>
      </c>
    </row>
    <row r="968" spans="1:10" ht="31.5" x14ac:dyDescent="0.25">
      <c r="A968" s="92">
        <v>964</v>
      </c>
      <c r="B968" s="92" t="s">
        <v>7872</v>
      </c>
      <c r="C968" s="96" t="s">
        <v>7999</v>
      </c>
      <c r="D968" s="92" t="s">
        <v>8000</v>
      </c>
      <c r="E968" s="92" t="s">
        <v>117</v>
      </c>
      <c r="F968" s="92"/>
      <c r="G968" s="92">
        <v>1</v>
      </c>
      <c r="H968" s="104">
        <v>21</v>
      </c>
      <c r="I968" s="95">
        <v>0.1</v>
      </c>
      <c r="J968" s="110">
        <f t="shared" si="15"/>
        <v>18.900000000000002</v>
      </c>
    </row>
    <row r="969" spans="1:10" ht="31.5" x14ac:dyDescent="0.25">
      <c r="A969" s="92">
        <v>965</v>
      </c>
      <c r="B969" s="92" t="s">
        <v>7872</v>
      </c>
      <c r="C969" s="96" t="s">
        <v>8001</v>
      </c>
      <c r="D969" s="92" t="s">
        <v>8002</v>
      </c>
      <c r="E969" s="92" t="s">
        <v>117</v>
      </c>
      <c r="F969" s="92"/>
      <c r="G969" s="92">
        <v>1</v>
      </c>
      <c r="H969" s="104">
        <v>15</v>
      </c>
      <c r="I969" s="95">
        <v>0.1</v>
      </c>
      <c r="J969" s="110">
        <f t="shared" si="15"/>
        <v>13.5</v>
      </c>
    </row>
    <row r="970" spans="1:10" ht="31.5" x14ac:dyDescent="0.25">
      <c r="A970" s="92">
        <v>966</v>
      </c>
      <c r="B970" s="92" t="s">
        <v>7872</v>
      </c>
      <c r="C970" s="96" t="s">
        <v>8003</v>
      </c>
      <c r="D970" s="92" t="s">
        <v>8004</v>
      </c>
      <c r="E970" s="92" t="s">
        <v>117</v>
      </c>
      <c r="F970" s="92"/>
      <c r="G970" s="92">
        <v>3</v>
      </c>
      <c r="H970" s="104">
        <v>3650</v>
      </c>
      <c r="I970" s="95">
        <v>0.1</v>
      </c>
      <c r="J970" s="110">
        <f t="shared" si="15"/>
        <v>3285</v>
      </c>
    </row>
    <row r="971" spans="1:10" ht="31.5" x14ac:dyDescent="0.25">
      <c r="A971" s="92">
        <v>967</v>
      </c>
      <c r="B971" s="92" t="s">
        <v>7872</v>
      </c>
      <c r="C971" s="96" t="s">
        <v>8005</v>
      </c>
      <c r="D971" s="92" t="s">
        <v>8006</v>
      </c>
      <c r="E971" s="92" t="s">
        <v>117</v>
      </c>
      <c r="F971" s="92"/>
      <c r="G971" s="92">
        <v>3</v>
      </c>
      <c r="H971" s="104">
        <v>3810</v>
      </c>
      <c r="I971" s="95">
        <v>0.1</v>
      </c>
      <c r="J971" s="110">
        <f t="shared" si="15"/>
        <v>3429</v>
      </c>
    </row>
    <row r="972" spans="1:10" ht="47.25" x14ac:dyDescent="0.25">
      <c r="A972" s="92">
        <v>968</v>
      </c>
      <c r="B972" s="92" t="s">
        <v>7872</v>
      </c>
      <c r="C972" s="96" t="s">
        <v>8007</v>
      </c>
      <c r="D972" s="92" t="s">
        <v>8008</v>
      </c>
      <c r="E972" s="92" t="s">
        <v>117</v>
      </c>
      <c r="F972" s="92"/>
      <c r="G972" s="92">
        <v>3</v>
      </c>
      <c r="H972" s="104">
        <v>4105</v>
      </c>
      <c r="I972" s="95">
        <v>0.1</v>
      </c>
      <c r="J972" s="110">
        <f t="shared" si="15"/>
        <v>3694.5</v>
      </c>
    </row>
    <row r="973" spans="1:10" ht="47.25" x14ac:dyDescent="0.25">
      <c r="A973" s="92">
        <v>969</v>
      </c>
      <c r="B973" s="92" t="s">
        <v>7872</v>
      </c>
      <c r="C973" s="96" t="s">
        <v>8009</v>
      </c>
      <c r="D973" s="92" t="s">
        <v>8010</v>
      </c>
      <c r="E973" s="92" t="s">
        <v>117</v>
      </c>
      <c r="F973" s="92"/>
      <c r="G973" s="92">
        <v>3</v>
      </c>
      <c r="H973" s="104">
        <v>4280</v>
      </c>
      <c r="I973" s="95">
        <v>0.1</v>
      </c>
      <c r="J973" s="110">
        <f t="shared" si="15"/>
        <v>3852</v>
      </c>
    </row>
    <row r="974" spans="1:10" ht="47.25" x14ac:dyDescent="0.25">
      <c r="A974" s="92">
        <v>970</v>
      </c>
      <c r="B974" s="92" t="s">
        <v>7872</v>
      </c>
      <c r="C974" s="96" t="s">
        <v>8011</v>
      </c>
      <c r="D974" s="92" t="s">
        <v>8012</v>
      </c>
      <c r="E974" s="92" t="s">
        <v>117</v>
      </c>
      <c r="F974" s="92"/>
      <c r="G974" s="92">
        <v>3</v>
      </c>
      <c r="H974" s="104">
        <v>4525</v>
      </c>
      <c r="I974" s="95">
        <v>0.1</v>
      </c>
      <c r="J974" s="110">
        <f t="shared" si="15"/>
        <v>4072.5</v>
      </c>
    </row>
    <row r="975" spans="1:10" ht="47.25" x14ac:dyDescent="0.25">
      <c r="A975" s="92">
        <v>971</v>
      </c>
      <c r="B975" s="92" t="s">
        <v>7872</v>
      </c>
      <c r="C975" s="96" t="s">
        <v>8013</v>
      </c>
      <c r="D975" s="92" t="s">
        <v>8014</v>
      </c>
      <c r="E975" s="92" t="s">
        <v>117</v>
      </c>
      <c r="F975" s="92"/>
      <c r="G975" s="92">
        <v>3</v>
      </c>
      <c r="H975" s="104">
        <v>4590</v>
      </c>
      <c r="I975" s="95">
        <v>0.1</v>
      </c>
      <c r="J975" s="110">
        <f t="shared" si="15"/>
        <v>4131</v>
      </c>
    </row>
    <row r="976" spans="1:10" ht="47.25" x14ac:dyDescent="0.25">
      <c r="A976" s="92">
        <v>972</v>
      </c>
      <c r="B976" s="92" t="s">
        <v>7872</v>
      </c>
      <c r="C976" s="96" t="s">
        <v>8015</v>
      </c>
      <c r="D976" s="92" t="s">
        <v>8016</v>
      </c>
      <c r="E976" s="92" t="s">
        <v>117</v>
      </c>
      <c r="F976" s="92"/>
      <c r="G976" s="92">
        <v>3</v>
      </c>
      <c r="H976" s="104">
        <v>4590</v>
      </c>
      <c r="I976" s="95">
        <v>0.1</v>
      </c>
      <c r="J976" s="110">
        <f t="shared" si="15"/>
        <v>4131</v>
      </c>
    </row>
    <row r="977" spans="1:10" ht="47.25" x14ac:dyDescent="0.25">
      <c r="A977" s="92">
        <v>973</v>
      </c>
      <c r="B977" s="92" t="s">
        <v>7872</v>
      </c>
      <c r="C977" s="96" t="s">
        <v>8017</v>
      </c>
      <c r="D977" s="92" t="s">
        <v>8018</v>
      </c>
      <c r="E977" s="92" t="s">
        <v>117</v>
      </c>
      <c r="F977" s="92"/>
      <c r="G977" s="92">
        <v>3</v>
      </c>
      <c r="H977" s="104">
        <v>3990</v>
      </c>
      <c r="I977" s="95">
        <v>0.1</v>
      </c>
      <c r="J977" s="110">
        <f t="shared" si="15"/>
        <v>3591</v>
      </c>
    </row>
    <row r="978" spans="1:10" ht="47.25" x14ac:dyDescent="0.25">
      <c r="A978" s="92">
        <v>974</v>
      </c>
      <c r="B978" s="92" t="s">
        <v>7872</v>
      </c>
      <c r="C978" s="96" t="s">
        <v>8019</v>
      </c>
      <c r="D978" s="92" t="s">
        <v>8020</v>
      </c>
      <c r="E978" s="92" t="s">
        <v>117</v>
      </c>
      <c r="F978" s="92"/>
      <c r="G978" s="92">
        <v>3</v>
      </c>
      <c r="H978" s="104">
        <v>4150</v>
      </c>
      <c r="I978" s="95">
        <v>0.1</v>
      </c>
      <c r="J978" s="110">
        <f t="shared" si="15"/>
        <v>3735</v>
      </c>
    </row>
    <row r="979" spans="1:10" ht="15.75" x14ac:dyDescent="0.25">
      <c r="A979" s="92">
        <v>975</v>
      </c>
      <c r="B979" s="92" t="s">
        <v>7872</v>
      </c>
      <c r="C979" s="96" t="s">
        <v>7919</v>
      </c>
      <c r="D979" s="92" t="s">
        <v>7920</v>
      </c>
      <c r="E979" s="92" t="s">
        <v>117</v>
      </c>
      <c r="F979" s="92"/>
      <c r="G979" s="92">
        <v>1</v>
      </c>
      <c r="H979" s="104">
        <v>95</v>
      </c>
      <c r="I979" s="95">
        <v>0.1</v>
      </c>
      <c r="J979" s="110">
        <f t="shared" si="15"/>
        <v>85.5</v>
      </c>
    </row>
    <row r="980" spans="1:10" ht="15.75" x14ac:dyDescent="0.25">
      <c r="A980" s="92">
        <v>976</v>
      </c>
      <c r="B980" s="92" t="s">
        <v>7872</v>
      </c>
      <c r="C980" s="96" t="s">
        <v>7921</v>
      </c>
      <c r="D980" s="92" t="s">
        <v>7922</v>
      </c>
      <c r="E980" s="92" t="s">
        <v>117</v>
      </c>
      <c r="F980" s="92"/>
      <c r="G980" s="92">
        <v>1</v>
      </c>
      <c r="H980" s="104">
        <v>72</v>
      </c>
      <c r="I980" s="95">
        <v>0.1</v>
      </c>
      <c r="J980" s="110">
        <f t="shared" si="15"/>
        <v>64.8</v>
      </c>
    </row>
    <row r="981" spans="1:10" ht="15.75" x14ac:dyDescent="0.25">
      <c r="A981" s="92">
        <v>977</v>
      </c>
      <c r="B981" s="92" t="s">
        <v>7872</v>
      </c>
      <c r="C981" s="96" t="s">
        <v>7923</v>
      </c>
      <c r="D981" s="92" t="s">
        <v>7924</v>
      </c>
      <c r="E981" s="92" t="s">
        <v>117</v>
      </c>
      <c r="F981" s="92"/>
      <c r="G981" s="92">
        <v>1</v>
      </c>
      <c r="H981" s="104">
        <v>75</v>
      </c>
      <c r="I981" s="95">
        <v>0.1</v>
      </c>
      <c r="J981" s="110">
        <f t="shared" si="15"/>
        <v>67.5</v>
      </c>
    </row>
    <row r="982" spans="1:10" ht="15.75" x14ac:dyDescent="0.25">
      <c r="A982" s="92">
        <v>978</v>
      </c>
      <c r="B982" s="92" t="s">
        <v>7872</v>
      </c>
      <c r="C982" s="96" t="s">
        <v>7925</v>
      </c>
      <c r="D982" s="92" t="s">
        <v>7926</v>
      </c>
      <c r="E982" s="92" t="s">
        <v>117</v>
      </c>
      <c r="F982" s="92"/>
      <c r="G982" s="92">
        <v>1</v>
      </c>
      <c r="H982" s="104">
        <v>75</v>
      </c>
      <c r="I982" s="95">
        <v>0.1</v>
      </c>
      <c r="J982" s="110">
        <f t="shared" si="15"/>
        <v>67.5</v>
      </c>
    </row>
    <row r="983" spans="1:10" ht="15.75" x14ac:dyDescent="0.25">
      <c r="A983" s="92">
        <v>979</v>
      </c>
      <c r="B983" s="92" t="s">
        <v>7872</v>
      </c>
      <c r="C983" s="96" t="s">
        <v>7927</v>
      </c>
      <c r="D983" s="92" t="s">
        <v>7928</v>
      </c>
      <c r="E983" s="92" t="s">
        <v>117</v>
      </c>
      <c r="F983" s="92"/>
      <c r="G983" s="92">
        <v>1</v>
      </c>
      <c r="H983" s="104">
        <v>80</v>
      </c>
      <c r="I983" s="95">
        <v>0.1</v>
      </c>
      <c r="J983" s="110">
        <f t="shared" si="15"/>
        <v>72</v>
      </c>
    </row>
    <row r="984" spans="1:10" ht="15.75" x14ac:dyDescent="0.25">
      <c r="A984" s="92">
        <v>980</v>
      </c>
      <c r="B984" s="92" t="s">
        <v>7872</v>
      </c>
      <c r="C984" s="96" t="s">
        <v>7929</v>
      </c>
      <c r="D984" s="92" t="s">
        <v>7930</v>
      </c>
      <c r="E984" s="92" t="s">
        <v>117</v>
      </c>
      <c r="F984" s="92"/>
      <c r="G984" s="92">
        <v>1</v>
      </c>
      <c r="H984" s="104">
        <v>78</v>
      </c>
      <c r="I984" s="95">
        <v>0.1</v>
      </c>
      <c r="J984" s="110">
        <f t="shared" si="15"/>
        <v>70.2</v>
      </c>
    </row>
    <row r="985" spans="1:10" ht="15.75" x14ac:dyDescent="0.25">
      <c r="A985" s="92">
        <v>981</v>
      </c>
      <c r="B985" s="92" t="s">
        <v>7872</v>
      </c>
      <c r="C985" s="96" t="s">
        <v>7931</v>
      </c>
      <c r="D985" s="92" t="s">
        <v>7932</v>
      </c>
      <c r="E985" s="92" t="s">
        <v>117</v>
      </c>
      <c r="F985" s="92"/>
      <c r="G985" s="92">
        <v>1</v>
      </c>
      <c r="H985" s="104">
        <v>120</v>
      </c>
      <c r="I985" s="95">
        <v>0.1</v>
      </c>
      <c r="J985" s="110">
        <f t="shared" si="15"/>
        <v>108</v>
      </c>
    </row>
    <row r="986" spans="1:10" ht="15.75" x14ac:dyDescent="0.25">
      <c r="A986" s="92">
        <v>982</v>
      </c>
      <c r="B986" s="92" t="s">
        <v>7872</v>
      </c>
      <c r="C986" s="96" t="s">
        <v>7933</v>
      </c>
      <c r="D986" s="92" t="s">
        <v>7934</v>
      </c>
      <c r="E986" s="92" t="s">
        <v>117</v>
      </c>
      <c r="F986" s="92"/>
      <c r="G986" s="92">
        <v>1</v>
      </c>
      <c r="H986" s="104">
        <v>26</v>
      </c>
      <c r="I986" s="95">
        <v>0.1</v>
      </c>
      <c r="J986" s="110">
        <f t="shared" si="15"/>
        <v>23.400000000000002</v>
      </c>
    </row>
    <row r="987" spans="1:10" ht="15.75" x14ac:dyDescent="0.25">
      <c r="A987" s="92">
        <v>983</v>
      </c>
      <c r="B987" s="92" t="s">
        <v>7872</v>
      </c>
      <c r="C987" s="96" t="s">
        <v>7935</v>
      </c>
      <c r="D987" s="92" t="s">
        <v>7936</v>
      </c>
      <c r="E987" s="92" t="s">
        <v>117</v>
      </c>
      <c r="F987" s="92"/>
      <c r="G987" s="92">
        <v>1</v>
      </c>
      <c r="H987" s="104">
        <v>40</v>
      </c>
      <c r="I987" s="95">
        <v>0.1</v>
      </c>
      <c r="J987" s="110">
        <f t="shared" si="15"/>
        <v>36</v>
      </c>
    </row>
    <row r="988" spans="1:10" ht="15.75" x14ac:dyDescent="0.25">
      <c r="A988" s="92">
        <v>984</v>
      </c>
      <c r="B988" s="92" t="s">
        <v>7872</v>
      </c>
      <c r="C988" s="96" t="s">
        <v>7937</v>
      </c>
      <c r="D988" s="92" t="s">
        <v>7938</v>
      </c>
      <c r="E988" s="92" t="s">
        <v>117</v>
      </c>
      <c r="F988" s="92"/>
      <c r="G988" s="92">
        <v>1</v>
      </c>
      <c r="H988" s="104">
        <v>40</v>
      </c>
      <c r="I988" s="95">
        <v>0.1</v>
      </c>
      <c r="J988" s="110">
        <f t="shared" si="15"/>
        <v>36</v>
      </c>
    </row>
    <row r="989" spans="1:10" ht="15.75" x14ac:dyDescent="0.25">
      <c r="A989" s="92">
        <v>985</v>
      </c>
      <c r="B989" s="92" t="s">
        <v>7872</v>
      </c>
      <c r="C989" s="96" t="s">
        <v>7943</v>
      </c>
      <c r="D989" s="92" t="s">
        <v>7944</v>
      </c>
      <c r="E989" s="92" t="s">
        <v>117</v>
      </c>
      <c r="F989" s="92"/>
      <c r="G989" s="92">
        <v>1</v>
      </c>
      <c r="H989" s="104">
        <v>80</v>
      </c>
      <c r="I989" s="95">
        <v>0.1</v>
      </c>
      <c r="J989" s="110">
        <f t="shared" si="15"/>
        <v>72</v>
      </c>
    </row>
    <row r="990" spans="1:10" ht="15.75" x14ac:dyDescent="0.25">
      <c r="A990" s="92">
        <v>986</v>
      </c>
      <c r="B990" s="92" t="s">
        <v>7872</v>
      </c>
      <c r="C990" s="96" t="s">
        <v>7939</v>
      </c>
      <c r="D990" s="92" t="s">
        <v>7940</v>
      </c>
      <c r="E990" s="92" t="s">
        <v>117</v>
      </c>
      <c r="F990" s="92"/>
      <c r="G990" s="92">
        <v>1</v>
      </c>
      <c r="H990" s="104">
        <v>40</v>
      </c>
      <c r="I990" s="95">
        <v>0.1</v>
      </c>
      <c r="J990" s="110">
        <f t="shared" si="15"/>
        <v>36</v>
      </c>
    </row>
    <row r="991" spans="1:10" ht="15.75" x14ac:dyDescent="0.25">
      <c r="A991" s="92">
        <v>987</v>
      </c>
      <c r="B991" s="92" t="s">
        <v>7872</v>
      </c>
      <c r="C991" s="96" t="s">
        <v>7941</v>
      </c>
      <c r="D991" s="92" t="s">
        <v>7942</v>
      </c>
      <c r="E991" s="92" t="s">
        <v>117</v>
      </c>
      <c r="F991" s="92"/>
      <c r="G991" s="92">
        <v>1</v>
      </c>
      <c r="H991" s="104">
        <v>40</v>
      </c>
      <c r="I991" s="95">
        <v>0.1</v>
      </c>
      <c r="J991" s="110">
        <f t="shared" si="15"/>
        <v>36</v>
      </c>
    </row>
    <row r="992" spans="1:10" ht="15.75" x14ac:dyDescent="0.25">
      <c r="A992" s="92">
        <v>988</v>
      </c>
      <c r="B992" s="92" t="s">
        <v>7872</v>
      </c>
      <c r="C992" s="96" t="s">
        <v>7943</v>
      </c>
      <c r="D992" s="92" t="s">
        <v>7944</v>
      </c>
      <c r="E992" s="92" t="s">
        <v>117</v>
      </c>
      <c r="F992" s="92"/>
      <c r="G992" s="92">
        <v>1</v>
      </c>
      <c r="H992" s="104">
        <v>80</v>
      </c>
      <c r="I992" s="95">
        <v>0.1</v>
      </c>
      <c r="J992" s="110">
        <f t="shared" si="15"/>
        <v>72</v>
      </c>
    </row>
    <row r="993" spans="1:10" ht="15.75" x14ac:dyDescent="0.25">
      <c r="A993" s="92">
        <v>989</v>
      </c>
      <c r="B993" s="92" t="s">
        <v>7872</v>
      </c>
      <c r="C993" s="96" t="s">
        <v>7945</v>
      </c>
      <c r="D993" s="92" t="s">
        <v>7946</v>
      </c>
      <c r="E993" s="92" t="s">
        <v>117</v>
      </c>
      <c r="F993" s="92"/>
      <c r="G993" s="92">
        <v>1</v>
      </c>
      <c r="H993" s="104">
        <v>80</v>
      </c>
      <c r="I993" s="95">
        <v>0.1</v>
      </c>
      <c r="J993" s="110">
        <f t="shared" si="15"/>
        <v>72</v>
      </c>
    </row>
    <row r="994" spans="1:10" ht="15.75" x14ac:dyDescent="0.25">
      <c r="A994" s="92">
        <v>990</v>
      </c>
      <c r="B994" s="92" t="s">
        <v>7872</v>
      </c>
      <c r="C994" s="96" t="s">
        <v>7947</v>
      </c>
      <c r="D994" s="92" t="s">
        <v>7948</v>
      </c>
      <c r="E994" s="92" t="s">
        <v>117</v>
      </c>
      <c r="F994" s="92"/>
      <c r="G994" s="92">
        <v>1</v>
      </c>
      <c r="H994" s="104">
        <v>57</v>
      </c>
      <c r="I994" s="95">
        <v>0.1</v>
      </c>
      <c r="J994" s="110">
        <f t="shared" si="15"/>
        <v>51.300000000000004</v>
      </c>
    </row>
    <row r="995" spans="1:10" ht="15.75" x14ac:dyDescent="0.25">
      <c r="A995" s="92">
        <v>991</v>
      </c>
      <c r="B995" s="92" t="s">
        <v>7872</v>
      </c>
      <c r="C995" s="96" t="s">
        <v>7949</v>
      </c>
      <c r="D995" s="92" t="s">
        <v>7950</v>
      </c>
      <c r="E995" s="92" t="s">
        <v>117</v>
      </c>
      <c r="F995" s="92"/>
      <c r="G995" s="92">
        <v>1</v>
      </c>
      <c r="H995" s="104">
        <v>21</v>
      </c>
      <c r="I995" s="95">
        <v>0.1</v>
      </c>
      <c r="J995" s="110">
        <f t="shared" si="15"/>
        <v>18.900000000000002</v>
      </c>
    </row>
    <row r="996" spans="1:10" ht="15.75" x14ac:dyDescent="0.25">
      <c r="A996" s="92">
        <v>992</v>
      </c>
      <c r="B996" s="92" t="s">
        <v>7872</v>
      </c>
      <c r="C996" s="96" t="s">
        <v>7951</v>
      </c>
      <c r="D996" s="92" t="s">
        <v>7952</v>
      </c>
      <c r="E996" s="92" t="s">
        <v>117</v>
      </c>
      <c r="F996" s="92"/>
      <c r="G996" s="92">
        <v>1</v>
      </c>
      <c r="H996" s="104">
        <v>45</v>
      </c>
      <c r="I996" s="95">
        <v>0.1</v>
      </c>
      <c r="J996" s="110">
        <f t="shared" si="15"/>
        <v>40.5</v>
      </c>
    </row>
    <row r="997" spans="1:10" ht="15.75" x14ac:dyDescent="0.25">
      <c r="A997" s="92">
        <v>993</v>
      </c>
      <c r="B997" s="92" t="s">
        <v>7872</v>
      </c>
      <c r="C997" s="96" t="s">
        <v>8021</v>
      </c>
      <c r="D997" s="92" t="s">
        <v>8022</v>
      </c>
      <c r="E997" s="92" t="s">
        <v>117</v>
      </c>
      <c r="F997" s="92"/>
      <c r="G997" s="92">
        <v>1</v>
      </c>
      <c r="H997" s="104">
        <v>150</v>
      </c>
      <c r="I997" s="95">
        <v>0.1</v>
      </c>
      <c r="J997" s="110">
        <f t="shared" si="15"/>
        <v>135</v>
      </c>
    </row>
    <row r="998" spans="1:10" ht="15.75" x14ac:dyDescent="0.25">
      <c r="A998" s="92">
        <v>994</v>
      </c>
      <c r="B998" s="92" t="s">
        <v>7872</v>
      </c>
      <c r="C998" s="96" t="s">
        <v>8023</v>
      </c>
      <c r="D998" s="92" t="s">
        <v>8024</v>
      </c>
      <c r="E998" s="92" t="s">
        <v>117</v>
      </c>
      <c r="F998" s="92"/>
      <c r="G998" s="92">
        <v>1</v>
      </c>
      <c r="H998" s="104">
        <v>210</v>
      </c>
      <c r="I998" s="95">
        <v>0.1</v>
      </c>
      <c r="J998" s="110">
        <f t="shared" si="15"/>
        <v>189</v>
      </c>
    </row>
    <row r="999" spans="1:10" ht="15.75" x14ac:dyDescent="0.25">
      <c r="A999" s="92">
        <v>995</v>
      </c>
      <c r="B999" s="92" t="s">
        <v>7872</v>
      </c>
      <c r="C999" s="96" t="s">
        <v>8025</v>
      </c>
      <c r="D999" s="92" t="s">
        <v>8026</v>
      </c>
      <c r="E999" s="92" t="s">
        <v>117</v>
      </c>
      <c r="F999" s="92"/>
      <c r="G999" s="92">
        <v>1</v>
      </c>
      <c r="H999" s="104">
        <v>240</v>
      </c>
      <c r="I999" s="95">
        <v>0.1</v>
      </c>
      <c r="J999" s="110">
        <f t="shared" si="15"/>
        <v>216</v>
      </c>
    </row>
    <row r="1000" spans="1:10" ht="15.75" x14ac:dyDescent="0.25">
      <c r="A1000" s="92">
        <v>996</v>
      </c>
      <c r="B1000" s="92" t="s">
        <v>7872</v>
      </c>
      <c r="C1000" s="96" t="s">
        <v>8027</v>
      </c>
      <c r="D1000" s="92" t="s">
        <v>8028</v>
      </c>
      <c r="E1000" s="92" t="s">
        <v>117</v>
      </c>
      <c r="F1000" s="92"/>
      <c r="G1000" s="92">
        <v>1</v>
      </c>
      <c r="H1000" s="104">
        <v>120</v>
      </c>
      <c r="I1000" s="95">
        <v>0.1</v>
      </c>
      <c r="J1000" s="110">
        <f t="shared" si="15"/>
        <v>108</v>
      </c>
    </row>
    <row r="1001" spans="1:10" ht="15.75" x14ac:dyDescent="0.25">
      <c r="A1001" s="92">
        <v>997</v>
      </c>
      <c r="B1001" s="92" t="s">
        <v>7872</v>
      </c>
      <c r="C1001" s="96" t="s">
        <v>8029</v>
      </c>
      <c r="D1001" s="92" t="s">
        <v>8030</v>
      </c>
      <c r="E1001" s="92" t="s">
        <v>117</v>
      </c>
      <c r="F1001" s="92"/>
      <c r="G1001" s="92">
        <v>1</v>
      </c>
      <c r="H1001" s="104">
        <v>120</v>
      </c>
      <c r="I1001" s="95">
        <v>0.1</v>
      </c>
      <c r="J1001" s="110">
        <f t="shared" si="15"/>
        <v>108</v>
      </c>
    </row>
    <row r="1002" spans="1:10" ht="15.75" x14ac:dyDescent="0.25">
      <c r="A1002" s="92">
        <v>998</v>
      </c>
      <c r="B1002" s="92" t="s">
        <v>7872</v>
      </c>
      <c r="C1002" s="96" t="s">
        <v>8031</v>
      </c>
      <c r="D1002" s="92" t="s">
        <v>8032</v>
      </c>
      <c r="E1002" s="92" t="s">
        <v>117</v>
      </c>
      <c r="F1002" s="92"/>
      <c r="G1002" s="92">
        <v>1</v>
      </c>
      <c r="H1002" s="104">
        <v>170</v>
      </c>
      <c r="I1002" s="95">
        <v>0.1</v>
      </c>
      <c r="J1002" s="110">
        <f t="shared" si="15"/>
        <v>153</v>
      </c>
    </row>
    <row r="1003" spans="1:10" ht="15.75" x14ac:dyDescent="0.25">
      <c r="A1003" s="92">
        <v>999</v>
      </c>
      <c r="B1003" s="92" t="s">
        <v>7872</v>
      </c>
      <c r="C1003" s="96" t="s">
        <v>8033</v>
      </c>
      <c r="D1003" s="92" t="s">
        <v>8034</v>
      </c>
      <c r="E1003" s="92" t="s">
        <v>117</v>
      </c>
      <c r="F1003" s="92"/>
      <c r="G1003" s="92">
        <v>1</v>
      </c>
      <c r="H1003" s="104">
        <v>135</v>
      </c>
      <c r="I1003" s="95">
        <v>0.1</v>
      </c>
      <c r="J1003" s="110">
        <f t="shared" si="15"/>
        <v>121.5</v>
      </c>
    </row>
    <row r="1004" spans="1:10" ht="15.75" x14ac:dyDescent="0.25">
      <c r="A1004" s="92">
        <v>1000</v>
      </c>
      <c r="B1004" s="92" t="s">
        <v>7872</v>
      </c>
      <c r="C1004" s="96" t="s">
        <v>8035</v>
      </c>
      <c r="D1004" s="92" t="s">
        <v>8036</v>
      </c>
      <c r="E1004" s="92" t="s">
        <v>117</v>
      </c>
      <c r="F1004" s="92"/>
      <c r="G1004" s="92">
        <v>1</v>
      </c>
      <c r="H1004" s="104">
        <v>135</v>
      </c>
      <c r="I1004" s="95">
        <v>0.1</v>
      </c>
      <c r="J1004" s="110">
        <f t="shared" ref="J1004:J1034" si="16">H1004*(1-I1004)</f>
        <v>121.5</v>
      </c>
    </row>
    <row r="1005" spans="1:10" ht="15.75" x14ac:dyDescent="0.25">
      <c r="A1005" s="92">
        <v>1001</v>
      </c>
      <c r="B1005" s="92" t="s">
        <v>7872</v>
      </c>
      <c r="C1005" s="96" t="s">
        <v>8037</v>
      </c>
      <c r="D1005" s="92" t="s">
        <v>8038</v>
      </c>
      <c r="E1005" s="92" t="s">
        <v>117</v>
      </c>
      <c r="F1005" s="92"/>
      <c r="G1005" s="92">
        <v>1</v>
      </c>
      <c r="H1005" s="104">
        <v>190</v>
      </c>
      <c r="I1005" s="95">
        <v>0.1</v>
      </c>
      <c r="J1005" s="110">
        <f t="shared" si="16"/>
        <v>171</v>
      </c>
    </row>
    <row r="1006" spans="1:10" ht="15.75" x14ac:dyDescent="0.25">
      <c r="A1006" s="92">
        <v>1002</v>
      </c>
      <c r="B1006" s="92" t="s">
        <v>7872</v>
      </c>
      <c r="C1006" s="96" t="s">
        <v>8039</v>
      </c>
      <c r="D1006" s="92" t="s">
        <v>8040</v>
      </c>
      <c r="E1006" s="92" t="s">
        <v>117</v>
      </c>
      <c r="F1006" s="92"/>
      <c r="G1006" s="92">
        <v>1</v>
      </c>
      <c r="H1006" s="104">
        <v>135</v>
      </c>
      <c r="I1006" s="95">
        <v>0.1</v>
      </c>
      <c r="J1006" s="110">
        <f t="shared" si="16"/>
        <v>121.5</v>
      </c>
    </row>
    <row r="1007" spans="1:10" ht="31.5" x14ac:dyDescent="0.25">
      <c r="A1007" s="92">
        <v>1003</v>
      </c>
      <c r="B1007" s="92" t="s">
        <v>7872</v>
      </c>
      <c r="C1007" s="96" t="s">
        <v>8041</v>
      </c>
      <c r="D1007" s="92" t="s">
        <v>8042</v>
      </c>
      <c r="E1007" s="92" t="s">
        <v>117</v>
      </c>
      <c r="F1007" s="92"/>
      <c r="G1007" s="92">
        <v>1</v>
      </c>
      <c r="H1007" s="104">
        <v>135</v>
      </c>
      <c r="I1007" s="95">
        <v>0.1</v>
      </c>
      <c r="J1007" s="110">
        <f t="shared" si="16"/>
        <v>121.5</v>
      </c>
    </row>
    <row r="1008" spans="1:10" ht="15.75" x14ac:dyDescent="0.25">
      <c r="A1008" s="92">
        <v>1004</v>
      </c>
      <c r="B1008" s="92" t="s">
        <v>7872</v>
      </c>
      <c r="C1008" s="96" t="s">
        <v>8043</v>
      </c>
      <c r="D1008" s="92" t="s">
        <v>8044</v>
      </c>
      <c r="E1008" s="92" t="s">
        <v>117</v>
      </c>
      <c r="F1008" s="92"/>
      <c r="G1008" s="92">
        <v>1</v>
      </c>
      <c r="H1008" s="104">
        <v>135</v>
      </c>
      <c r="I1008" s="95">
        <v>0.1</v>
      </c>
      <c r="J1008" s="110">
        <f t="shared" si="16"/>
        <v>121.5</v>
      </c>
    </row>
    <row r="1009" spans="1:10" ht="15.75" x14ac:dyDescent="0.25">
      <c r="A1009" s="92">
        <v>1005</v>
      </c>
      <c r="B1009" s="92" t="s">
        <v>7872</v>
      </c>
      <c r="C1009" s="96" t="s">
        <v>8045</v>
      </c>
      <c r="D1009" s="92" t="s">
        <v>8046</v>
      </c>
      <c r="E1009" s="92" t="s">
        <v>117</v>
      </c>
      <c r="F1009" s="92"/>
      <c r="G1009" s="92">
        <v>1</v>
      </c>
      <c r="H1009" s="104">
        <v>460</v>
      </c>
      <c r="I1009" s="95">
        <v>0.1</v>
      </c>
      <c r="J1009" s="110">
        <f t="shared" si="16"/>
        <v>414</v>
      </c>
    </row>
    <row r="1010" spans="1:10" ht="31.5" x14ac:dyDescent="0.25">
      <c r="A1010" s="92">
        <v>1006</v>
      </c>
      <c r="B1010" s="92" t="s">
        <v>7872</v>
      </c>
      <c r="C1010" s="96" t="s">
        <v>8047</v>
      </c>
      <c r="D1010" s="92" t="s">
        <v>8048</v>
      </c>
      <c r="E1010" s="92" t="s">
        <v>117</v>
      </c>
      <c r="F1010" s="92"/>
      <c r="G1010" s="92">
        <v>1</v>
      </c>
      <c r="H1010" s="104">
        <v>230</v>
      </c>
      <c r="I1010" s="95">
        <v>0.1</v>
      </c>
      <c r="J1010" s="110">
        <f t="shared" si="16"/>
        <v>207</v>
      </c>
    </row>
    <row r="1011" spans="1:10" ht="31.5" x14ac:dyDescent="0.25">
      <c r="A1011" s="92">
        <v>1007</v>
      </c>
      <c r="B1011" s="92" t="s">
        <v>7872</v>
      </c>
      <c r="C1011" s="96" t="s">
        <v>8049</v>
      </c>
      <c r="D1011" s="92" t="s">
        <v>8050</v>
      </c>
      <c r="E1011" s="92" t="s">
        <v>117</v>
      </c>
      <c r="F1011" s="92"/>
      <c r="G1011" s="92">
        <v>1</v>
      </c>
      <c r="H1011" s="104">
        <v>2090</v>
      </c>
      <c r="I1011" s="95">
        <v>0.1</v>
      </c>
      <c r="J1011" s="110">
        <f t="shared" si="16"/>
        <v>1881</v>
      </c>
    </row>
    <row r="1012" spans="1:10" ht="15.75" x14ac:dyDescent="0.25">
      <c r="A1012" s="92">
        <v>1008</v>
      </c>
      <c r="B1012" s="92" t="s">
        <v>7872</v>
      </c>
      <c r="C1012" s="96" t="s">
        <v>8051</v>
      </c>
      <c r="D1012" s="92" t="s">
        <v>8052</v>
      </c>
      <c r="E1012" s="92" t="s">
        <v>117</v>
      </c>
      <c r="F1012" s="92"/>
      <c r="G1012" s="92">
        <v>1</v>
      </c>
      <c r="H1012" s="104">
        <v>2250</v>
      </c>
      <c r="I1012" s="95">
        <v>0.1</v>
      </c>
      <c r="J1012" s="110">
        <f t="shared" si="16"/>
        <v>2025</v>
      </c>
    </row>
    <row r="1013" spans="1:10" ht="31.5" x14ac:dyDescent="0.25">
      <c r="A1013" s="92">
        <v>1009</v>
      </c>
      <c r="B1013" s="92" t="s">
        <v>7872</v>
      </c>
      <c r="C1013" s="96" t="s">
        <v>7961</v>
      </c>
      <c r="D1013" s="92" t="s">
        <v>7962</v>
      </c>
      <c r="E1013" s="92" t="s">
        <v>117</v>
      </c>
      <c r="F1013" s="92"/>
      <c r="G1013" s="92">
        <v>1</v>
      </c>
      <c r="H1013" s="104">
        <v>410</v>
      </c>
      <c r="I1013" s="95">
        <v>0.1</v>
      </c>
      <c r="J1013" s="110">
        <f t="shared" si="16"/>
        <v>369</v>
      </c>
    </row>
    <row r="1014" spans="1:10" ht="78.75" x14ac:dyDescent="0.25">
      <c r="A1014" s="92">
        <v>1010</v>
      </c>
      <c r="B1014" s="92" t="s">
        <v>7872</v>
      </c>
      <c r="C1014" s="96" t="s">
        <v>7963</v>
      </c>
      <c r="D1014" s="92" t="s">
        <v>7964</v>
      </c>
      <c r="E1014" s="92" t="s">
        <v>117</v>
      </c>
      <c r="F1014" s="92"/>
      <c r="G1014" s="92">
        <v>1</v>
      </c>
      <c r="H1014" s="104">
        <v>500</v>
      </c>
      <c r="I1014" s="95">
        <v>0.1</v>
      </c>
      <c r="J1014" s="110">
        <f t="shared" si="16"/>
        <v>450</v>
      </c>
    </row>
    <row r="1015" spans="1:10" ht="78.75" x14ac:dyDescent="0.25">
      <c r="A1015" s="92">
        <v>1011</v>
      </c>
      <c r="B1015" s="92" t="s">
        <v>7872</v>
      </c>
      <c r="C1015" s="96" t="s">
        <v>7965</v>
      </c>
      <c r="D1015" s="92" t="s">
        <v>7966</v>
      </c>
      <c r="E1015" s="92" t="s">
        <v>117</v>
      </c>
      <c r="F1015" s="92"/>
      <c r="G1015" s="92">
        <v>1</v>
      </c>
      <c r="H1015" s="104">
        <v>725</v>
      </c>
      <c r="I1015" s="95">
        <v>0.1</v>
      </c>
      <c r="J1015" s="110">
        <f t="shared" si="16"/>
        <v>652.5</v>
      </c>
    </row>
    <row r="1016" spans="1:10" ht="15.75" x14ac:dyDescent="0.25">
      <c r="A1016" s="92">
        <v>1012</v>
      </c>
      <c r="B1016" s="92" t="s">
        <v>7872</v>
      </c>
      <c r="C1016" s="96" t="s">
        <v>7967</v>
      </c>
      <c r="D1016" s="92" t="s">
        <v>7968</v>
      </c>
      <c r="E1016" s="92" t="s">
        <v>117</v>
      </c>
      <c r="F1016" s="92"/>
      <c r="G1016" s="92">
        <v>1</v>
      </c>
      <c r="H1016" s="104">
        <v>260</v>
      </c>
      <c r="I1016" s="95">
        <v>0.1</v>
      </c>
      <c r="J1016" s="110">
        <f t="shared" si="16"/>
        <v>234</v>
      </c>
    </row>
    <row r="1017" spans="1:10" ht="63" x14ac:dyDescent="0.25">
      <c r="A1017" s="92">
        <v>1013</v>
      </c>
      <c r="B1017" s="92" t="s">
        <v>7872</v>
      </c>
      <c r="C1017" s="96" t="s">
        <v>7969</v>
      </c>
      <c r="D1017" s="92" t="s">
        <v>7970</v>
      </c>
      <c r="E1017" s="92" t="s">
        <v>117</v>
      </c>
      <c r="F1017" s="92"/>
      <c r="G1017" s="92">
        <v>1</v>
      </c>
      <c r="H1017" s="104">
        <v>1430</v>
      </c>
      <c r="I1017" s="95">
        <v>0.1</v>
      </c>
      <c r="J1017" s="110">
        <f t="shared" si="16"/>
        <v>1287</v>
      </c>
    </row>
    <row r="1018" spans="1:10" ht="47.25" x14ac:dyDescent="0.25">
      <c r="A1018" s="92">
        <v>1014</v>
      </c>
      <c r="B1018" s="92" t="s">
        <v>7872</v>
      </c>
      <c r="C1018" s="96" t="s">
        <v>7971</v>
      </c>
      <c r="D1018" s="92" t="s">
        <v>7972</v>
      </c>
      <c r="E1018" s="92" t="s">
        <v>117</v>
      </c>
      <c r="F1018" s="92"/>
      <c r="G1018" s="92">
        <v>1</v>
      </c>
      <c r="H1018" s="104">
        <v>750</v>
      </c>
      <c r="I1018" s="95">
        <v>0.1</v>
      </c>
      <c r="J1018" s="110">
        <f t="shared" si="16"/>
        <v>675</v>
      </c>
    </row>
    <row r="1019" spans="1:10" ht="78.75" x14ac:dyDescent="0.25">
      <c r="A1019" s="92">
        <v>1015</v>
      </c>
      <c r="B1019" s="92" t="s">
        <v>7872</v>
      </c>
      <c r="C1019" s="96" t="s">
        <v>7973</v>
      </c>
      <c r="D1019" s="92" t="s">
        <v>7974</v>
      </c>
      <c r="E1019" s="92" t="s">
        <v>117</v>
      </c>
      <c r="F1019" s="92"/>
      <c r="G1019" s="92">
        <v>1</v>
      </c>
      <c r="H1019" s="104">
        <v>780</v>
      </c>
      <c r="I1019" s="95">
        <v>0.1</v>
      </c>
      <c r="J1019" s="110">
        <f t="shared" si="16"/>
        <v>702</v>
      </c>
    </row>
    <row r="1020" spans="1:10" ht="15.75" x14ac:dyDescent="0.25">
      <c r="A1020" s="92">
        <v>1016</v>
      </c>
      <c r="B1020" s="92" t="s">
        <v>7872</v>
      </c>
      <c r="C1020" s="96" t="s">
        <v>7975</v>
      </c>
      <c r="D1020" s="92" t="s">
        <v>7976</v>
      </c>
      <c r="E1020" s="92" t="s">
        <v>117</v>
      </c>
      <c r="F1020" s="92"/>
      <c r="G1020" s="92">
        <v>1</v>
      </c>
      <c r="H1020" s="104">
        <v>195</v>
      </c>
      <c r="I1020" s="95">
        <v>0.1</v>
      </c>
      <c r="J1020" s="110">
        <f t="shared" si="16"/>
        <v>175.5</v>
      </c>
    </row>
    <row r="1021" spans="1:10" ht="47.25" x14ac:dyDescent="0.25">
      <c r="A1021" s="92">
        <v>1017</v>
      </c>
      <c r="B1021" s="92" t="s">
        <v>7872</v>
      </c>
      <c r="C1021" s="96" t="s">
        <v>7977</v>
      </c>
      <c r="D1021" s="92" t="s">
        <v>7978</v>
      </c>
      <c r="E1021" s="92" t="s">
        <v>117</v>
      </c>
      <c r="F1021" s="92"/>
      <c r="G1021" s="92">
        <v>1</v>
      </c>
      <c r="H1021" s="104">
        <v>845</v>
      </c>
      <c r="I1021" s="95">
        <v>0.1</v>
      </c>
      <c r="J1021" s="110">
        <f t="shared" si="16"/>
        <v>760.5</v>
      </c>
    </row>
    <row r="1022" spans="1:10" ht="31.5" x14ac:dyDescent="0.25">
      <c r="A1022" s="92">
        <v>1018</v>
      </c>
      <c r="B1022" s="92" t="s">
        <v>7872</v>
      </c>
      <c r="C1022" s="96" t="s">
        <v>7979</v>
      </c>
      <c r="D1022" s="92" t="s">
        <v>7980</v>
      </c>
      <c r="E1022" s="92" t="s">
        <v>117</v>
      </c>
      <c r="F1022" s="92"/>
      <c r="G1022" s="92">
        <v>1</v>
      </c>
      <c r="H1022" s="104">
        <v>70</v>
      </c>
      <c r="I1022" s="95">
        <v>0.1</v>
      </c>
      <c r="J1022" s="110">
        <f t="shared" si="16"/>
        <v>63</v>
      </c>
    </row>
    <row r="1023" spans="1:10" ht="15.75" x14ac:dyDescent="0.25">
      <c r="A1023" s="92">
        <v>1019</v>
      </c>
      <c r="B1023" s="92" t="s">
        <v>7872</v>
      </c>
      <c r="C1023" s="96" t="s">
        <v>8053</v>
      </c>
      <c r="D1023" s="92" t="s">
        <v>8054</v>
      </c>
      <c r="E1023" s="92" t="s">
        <v>117</v>
      </c>
      <c r="F1023" s="92"/>
      <c r="G1023" s="92">
        <v>1</v>
      </c>
      <c r="H1023" s="104">
        <v>7</v>
      </c>
      <c r="I1023" s="95">
        <v>0.1</v>
      </c>
      <c r="J1023" s="110">
        <f t="shared" si="16"/>
        <v>6.3</v>
      </c>
    </row>
    <row r="1024" spans="1:10" ht="15.75" x14ac:dyDescent="0.25">
      <c r="A1024" s="92">
        <v>1020</v>
      </c>
      <c r="B1024" s="92" t="s">
        <v>7872</v>
      </c>
      <c r="C1024" s="96" t="s">
        <v>7983</v>
      </c>
      <c r="D1024" s="92" t="s">
        <v>7984</v>
      </c>
      <c r="E1024" s="92" t="s">
        <v>117</v>
      </c>
      <c r="F1024" s="92"/>
      <c r="G1024" s="92">
        <v>1</v>
      </c>
      <c r="H1024" s="104">
        <v>20</v>
      </c>
      <c r="I1024" s="95">
        <v>0.1</v>
      </c>
      <c r="J1024" s="110">
        <f t="shared" si="16"/>
        <v>18</v>
      </c>
    </row>
    <row r="1025" spans="1:10" ht="15.75" x14ac:dyDescent="0.25">
      <c r="A1025" s="92">
        <v>1021</v>
      </c>
      <c r="B1025" s="92" t="s">
        <v>7872</v>
      </c>
      <c r="C1025" s="96" t="s">
        <v>7985</v>
      </c>
      <c r="D1025" s="92" t="s">
        <v>7986</v>
      </c>
      <c r="E1025" s="92" t="s">
        <v>117</v>
      </c>
      <c r="F1025" s="92"/>
      <c r="G1025" s="92">
        <v>1</v>
      </c>
      <c r="H1025" s="104">
        <v>21</v>
      </c>
      <c r="I1025" s="95">
        <v>0.1</v>
      </c>
      <c r="J1025" s="110">
        <f t="shared" si="16"/>
        <v>18.900000000000002</v>
      </c>
    </row>
    <row r="1026" spans="1:10" ht="31.5" x14ac:dyDescent="0.25">
      <c r="A1026" s="92">
        <v>1022</v>
      </c>
      <c r="B1026" s="92" t="s">
        <v>7872</v>
      </c>
      <c r="C1026" s="96" t="s">
        <v>7987</v>
      </c>
      <c r="D1026" s="92" t="s">
        <v>7988</v>
      </c>
      <c r="E1026" s="92" t="s">
        <v>117</v>
      </c>
      <c r="F1026" s="92"/>
      <c r="G1026" s="92">
        <v>1</v>
      </c>
      <c r="H1026" s="104">
        <v>30</v>
      </c>
      <c r="I1026" s="95">
        <v>0.1</v>
      </c>
      <c r="J1026" s="110">
        <f t="shared" si="16"/>
        <v>27</v>
      </c>
    </row>
    <row r="1027" spans="1:10" ht="15.75" x14ac:dyDescent="0.25">
      <c r="A1027" s="92">
        <v>1023</v>
      </c>
      <c r="B1027" s="92" t="s">
        <v>7872</v>
      </c>
      <c r="C1027" s="96" t="s">
        <v>7989</v>
      </c>
      <c r="D1027" s="92" t="s">
        <v>7990</v>
      </c>
      <c r="E1027" s="92" t="s">
        <v>117</v>
      </c>
      <c r="F1027" s="92"/>
      <c r="G1027" s="92">
        <v>1</v>
      </c>
      <c r="H1027" s="104">
        <v>50</v>
      </c>
      <c r="I1027" s="95">
        <v>0.1</v>
      </c>
      <c r="J1027" s="110">
        <f t="shared" si="16"/>
        <v>45</v>
      </c>
    </row>
    <row r="1028" spans="1:10" ht="15.75" x14ac:dyDescent="0.25">
      <c r="A1028" s="92">
        <v>1024</v>
      </c>
      <c r="B1028" s="92" t="s">
        <v>7872</v>
      </c>
      <c r="C1028" s="96" t="s">
        <v>7991</v>
      </c>
      <c r="D1028" s="92" t="s">
        <v>7992</v>
      </c>
      <c r="E1028" s="92" t="s">
        <v>117</v>
      </c>
      <c r="F1028" s="92"/>
      <c r="G1028" s="92">
        <v>1</v>
      </c>
      <c r="H1028" s="104">
        <v>50</v>
      </c>
      <c r="I1028" s="95">
        <v>0.1</v>
      </c>
      <c r="J1028" s="110">
        <f t="shared" si="16"/>
        <v>45</v>
      </c>
    </row>
    <row r="1029" spans="1:10" ht="15.75" x14ac:dyDescent="0.25">
      <c r="A1029" s="92">
        <v>1025</v>
      </c>
      <c r="B1029" s="92" t="s">
        <v>7872</v>
      </c>
      <c r="C1029" s="96" t="s">
        <v>7993</v>
      </c>
      <c r="D1029" s="92" t="s">
        <v>7994</v>
      </c>
      <c r="E1029" s="92" t="s">
        <v>117</v>
      </c>
      <c r="F1029" s="92"/>
      <c r="G1029" s="92">
        <v>1</v>
      </c>
      <c r="H1029" s="104">
        <v>6</v>
      </c>
      <c r="I1029" s="95">
        <v>0.1</v>
      </c>
      <c r="J1029" s="110">
        <f t="shared" si="16"/>
        <v>5.4</v>
      </c>
    </row>
    <row r="1030" spans="1:10" ht="15.75" x14ac:dyDescent="0.25">
      <c r="A1030" s="92">
        <v>1026</v>
      </c>
      <c r="B1030" s="92" t="s">
        <v>7872</v>
      </c>
      <c r="C1030" s="96" t="s">
        <v>7995</v>
      </c>
      <c r="D1030" s="92" t="s">
        <v>7996</v>
      </c>
      <c r="E1030" s="92" t="s">
        <v>117</v>
      </c>
      <c r="F1030" s="92"/>
      <c r="G1030" s="92">
        <v>1</v>
      </c>
      <c r="H1030" s="104">
        <v>35</v>
      </c>
      <c r="I1030" s="95">
        <v>0.1</v>
      </c>
      <c r="J1030" s="110">
        <f t="shared" si="16"/>
        <v>31.5</v>
      </c>
    </row>
    <row r="1031" spans="1:10" ht="15.75" x14ac:dyDescent="0.25">
      <c r="A1031" s="92">
        <v>1027</v>
      </c>
      <c r="B1031" s="92" t="s">
        <v>7872</v>
      </c>
      <c r="C1031" s="96" t="s">
        <v>7997</v>
      </c>
      <c r="D1031" s="92" t="s">
        <v>7998</v>
      </c>
      <c r="E1031" s="92" t="s">
        <v>117</v>
      </c>
      <c r="F1031" s="92"/>
      <c r="G1031" s="92">
        <v>1</v>
      </c>
      <c r="H1031" s="104">
        <v>10</v>
      </c>
      <c r="I1031" s="95">
        <v>0.1</v>
      </c>
      <c r="J1031" s="110">
        <f t="shared" si="16"/>
        <v>9</v>
      </c>
    </row>
    <row r="1032" spans="1:10" ht="31.5" x14ac:dyDescent="0.25">
      <c r="A1032" s="92">
        <v>1028</v>
      </c>
      <c r="B1032" s="92" t="s">
        <v>7872</v>
      </c>
      <c r="C1032" s="96" t="s">
        <v>8001</v>
      </c>
      <c r="D1032" s="92" t="s">
        <v>8002</v>
      </c>
      <c r="E1032" s="92" t="s">
        <v>117</v>
      </c>
      <c r="F1032" s="92"/>
      <c r="G1032" s="92">
        <v>1</v>
      </c>
      <c r="H1032" s="104">
        <v>15</v>
      </c>
      <c r="I1032" s="95">
        <v>0.1</v>
      </c>
      <c r="J1032" s="110">
        <f t="shared" si="16"/>
        <v>13.5</v>
      </c>
    </row>
    <row r="1033" spans="1:10" ht="31.5" x14ac:dyDescent="0.25">
      <c r="A1033" s="92">
        <v>1029</v>
      </c>
      <c r="B1033" s="92" t="s">
        <v>7872</v>
      </c>
      <c r="C1033" s="96" t="s">
        <v>7999</v>
      </c>
      <c r="D1033" s="92" t="s">
        <v>8000</v>
      </c>
      <c r="E1033" s="92" t="s">
        <v>117</v>
      </c>
      <c r="F1033" s="92"/>
      <c r="G1033" s="92">
        <v>1</v>
      </c>
      <c r="H1033" s="104">
        <v>21</v>
      </c>
      <c r="I1033" s="95">
        <v>0.1</v>
      </c>
      <c r="J1033" s="110">
        <f t="shared" si="16"/>
        <v>18.900000000000002</v>
      </c>
    </row>
    <row r="1034" spans="1:10" ht="15.75" x14ac:dyDescent="0.25">
      <c r="A1034" s="92">
        <v>1030</v>
      </c>
      <c r="B1034" s="92" t="s">
        <v>7872</v>
      </c>
      <c r="C1034" s="96" t="s">
        <v>8055</v>
      </c>
      <c r="D1034" s="92" t="s">
        <v>8056</v>
      </c>
      <c r="E1034" s="92" t="s">
        <v>117</v>
      </c>
      <c r="F1034" s="92"/>
      <c r="G1034" s="92">
        <v>1</v>
      </c>
      <c r="H1034" s="104">
        <v>32</v>
      </c>
      <c r="I1034" s="95">
        <v>0.1</v>
      </c>
      <c r="J1034" s="110">
        <f t="shared" si="16"/>
        <v>28.8</v>
      </c>
    </row>
  </sheetData>
  <sheetProtection algorithmName="SHA-512" hashValue="rzfZVV7Tdsa52C0LFl7SpbnOaXDC+05d3lWP4I2fRcv0JZdIQT7RYbTScq7UBFnWgpjfGVOI53ueKUHtQVsUVQ==" saltValue="SV8ssBDwRujqD7nfcnj0Yg==" spinCount="100000" sheet="1" objects="1" scenarios="1"/>
  <autoFilter ref="A4:J7687" xr:uid="{00000000-0009-0000-0000-00000B000000}"/>
  <printOptions horizontalCentered="1"/>
  <pageMargins left="0.75" right="0.75" top="1" bottom="1" header="0.25" footer="0.5"/>
  <pageSetup paperSize="3" scale="75" fitToHeight="0" orientation="landscape" r:id="rId1"/>
  <headerFooter alignWithMargins="0">
    <oddHeader>&amp;LGROUP 77201, AWARD 23150
INTELLIGENT FACILITY AND SECURITY SYSTEMS &amp;&amp; SOLUTIONS&amp;RMETROPOLITAN DATA SOLUTIONS MGMT
CO INC dba METROPOLITAN DATA SOL
CONTRACT NO.: PT68831</oddHeader>
    <oddFooter>&amp;L&amp;F
&amp;A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J64"/>
  <sheetViews>
    <sheetView topLeftCell="D1" workbookViewId="0">
      <pane ySplit="4" topLeftCell="A5" activePane="bottomLeft" state="frozen"/>
      <selection activeCell="B5" sqref="B5"/>
      <selection pane="bottomLeft" activeCell="I1" sqref="I1:I1048576"/>
    </sheetView>
  </sheetViews>
  <sheetFormatPr defaultColWidth="9.28515625" defaultRowHeight="12.75" x14ac:dyDescent="0.2"/>
  <cols>
    <col min="1" max="1" width="11.5703125" style="90" bestFit="1" customWidth="1"/>
    <col min="2" max="2" width="32.5703125" style="90" customWidth="1"/>
    <col min="3" max="3" width="31.42578125" style="97" bestFit="1" customWidth="1"/>
    <col min="4" max="4" width="76.28515625" style="90" customWidth="1"/>
    <col min="5" max="5" width="19.140625" style="90" bestFit="1" customWidth="1"/>
    <col min="6" max="6" width="19.28515625" style="90" bestFit="1" customWidth="1"/>
    <col min="7" max="7" width="23" style="90" bestFit="1" customWidth="1"/>
    <col min="8" max="8" width="16.42578125" style="105" bestFit="1" customWidth="1"/>
    <col min="9" max="9" width="17.140625" style="113" bestFit="1" customWidth="1"/>
    <col min="10" max="10" width="19.7109375" style="105" bestFit="1" customWidth="1"/>
    <col min="11" max="16384" width="9.28515625" style="74"/>
  </cols>
  <sheetData>
    <row r="1" spans="1:10" ht="15.75" x14ac:dyDescent="0.25">
      <c r="B1" s="3" t="s">
        <v>8116</v>
      </c>
      <c r="C1" s="6" t="s">
        <v>15</v>
      </c>
      <c r="D1" s="4"/>
      <c r="E1" s="4"/>
      <c r="F1" s="91"/>
      <c r="G1" s="91"/>
      <c r="H1" s="103"/>
      <c r="I1" s="111"/>
      <c r="J1" s="103"/>
    </row>
    <row r="2" spans="1:10" ht="15.75" x14ac:dyDescent="0.25">
      <c r="B2" s="91" t="s">
        <v>8115</v>
      </c>
      <c r="C2" s="7" t="str">
        <f>'[1]Cover Page'!C5:E5</f>
        <v>Metropolitan Data Solutions</v>
      </c>
      <c r="D2" s="4"/>
      <c r="E2" s="4"/>
      <c r="F2" s="91"/>
      <c r="G2" s="91"/>
      <c r="H2" s="103"/>
      <c r="I2" s="111"/>
      <c r="J2" s="103"/>
    </row>
    <row r="3" spans="1:10" ht="15.75" x14ac:dyDescent="0.25">
      <c r="B3" s="91"/>
      <c r="C3" s="7"/>
      <c r="D3" s="4"/>
      <c r="E3" s="4"/>
      <c r="F3" s="91"/>
      <c r="G3" s="91"/>
      <c r="H3" s="103"/>
      <c r="I3" s="111"/>
      <c r="J3" s="103"/>
    </row>
    <row r="4" spans="1:10" ht="78.75" x14ac:dyDescent="0.25">
      <c r="A4" s="2" t="s">
        <v>16</v>
      </c>
      <c r="B4" s="2" t="s">
        <v>3</v>
      </c>
      <c r="C4" s="8" t="s">
        <v>102</v>
      </c>
      <c r="D4" s="2" t="s">
        <v>103</v>
      </c>
      <c r="E4" s="2" t="s">
        <v>2</v>
      </c>
      <c r="F4" s="2" t="s">
        <v>36</v>
      </c>
      <c r="G4" s="2" t="s">
        <v>17</v>
      </c>
      <c r="H4" s="5" t="s">
        <v>1</v>
      </c>
      <c r="I4" s="112" t="s">
        <v>5</v>
      </c>
      <c r="J4" s="5" t="s">
        <v>0</v>
      </c>
    </row>
    <row r="5" spans="1:10" ht="15.75" x14ac:dyDescent="0.25">
      <c r="A5" s="92">
        <v>1</v>
      </c>
      <c r="B5" s="93" t="s">
        <v>10512</v>
      </c>
      <c r="C5" s="100" t="s">
        <v>8120</v>
      </c>
      <c r="D5" s="100" t="s">
        <v>8180</v>
      </c>
      <c r="E5" s="92" t="s">
        <v>117</v>
      </c>
      <c r="F5" s="92"/>
      <c r="G5" s="92">
        <v>1</v>
      </c>
      <c r="H5" s="114">
        <f>'[2]Integrator &amp; Rep'!$G$12</f>
        <v>280.06400602409639</v>
      </c>
      <c r="I5" s="95">
        <v>0.02</v>
      </c>
      <c r="J5" s="110">
        <f t="shared" ref="J5:J23" si="0">H5*(1-I5)</f>
        <v>274.46272590361446</v>
      </c>
    </row>
    <row r="6" spans="1:10" s="90" customFormat="1" ht="15.75" x14ac:dyDescent="0.25">
      <c r="A6" s="92">
        <f>A5+1</f>
        <v>2</v>
      </c>
      <c r="B6" s="93" t="s">
        <v>10512</v>
      </c>
      <c r="C6" s="100" t="s">
        <v>8121</v>
      </c>
      <c r="D6" s="100" t="s">
        <v>8181</v>
      </c>
      <c r="E6" s="92" t="s">
        <v>117</v>
      </c>
      <c r="F6" s="92"/>
      <c r="G6" s="92">
        <v>1</v>
      </c>
      <c r="H6" s="114">
        <f>'[2]Integrator &amp; Rep'!$G$11</f>
        <v>282.78571428571428</v>
      </c>
      <c r="I6" s="95">
        <v>0.02</v>
      </c>
      <c r="J6" s="110">
        <f t="shared" si="0"/>
        <v>277.13</v>
      </c>
    </row>
    <row r="7" spans="1:10" s="90" customFormat="1" ht="15.75" x14ac:dyDescent="0.25">
      <c r="A7" s="92">
        <f t="shared" ref="A7:A64" si="1">A6+1</f>
        <v>3</v>
      </c>
      <c r="B7" s="93" t="s">
        <v>10512</v>
      </c>
      <c r="C7" s="100" t="s">
        <v>8122</v>
      </c>
      <c r="D7" s="100" t="s">
        <v>8182</v>
      </c>
      <c r="E7" s="92" t="s">
        <v>117</v>
      </c>
      <c r="F7" s="92"/>
      <c r="G7" s="92">
        <v>1</v>
      </c>
      <c r="H7" s="115">
        <f>'[2]Integrator &amp; Rep'!$G$20</f>
        <v>95.334821428571431</v>
      </c>
      <c r="I7" s="95">
        <v>0.02</v>
      </c>
      <c r="J7" s="110">
        <f t="shared" si="0"/>
        <v>93.428124999999994</v>
      </c>
    </row>
    <row r="8" spans="1:10" s="90" customFormat="1" ht="15.75" x14ac:dyDescent="0.25">
      <c r="A8" s="92">
        <f t="shared" si="1"/>
        <v>4</v>
      </c>
      <c r="B8" s="93" t="s">
        <v>10512</v>
      </c>
      <c r="C8" s="100" t="s">
        <v>8123</v>
      </c>
      <c r="D8" s="100" t="s">
        <v>8183</v>
      </c>
      <c r="E8" s="92" t="s">
        <v>117</v>
      </c>
      <c r="F8" s="92"/>
      <c r="G8" s="92">
        <v>1</v>
      </c>
      <c r="H8" s="114">
        <f>'[2]Integrator &amp; Rep'!$G$18</f>
        <v>160.5</v>
      </c>
      <c r="I8" s="95">
        <v>0.02</v>
      </c>
      <c r="J8" s="110">
        <f t="shared" si="0"/>
        <v>157.29</v>
      </c>
    </row>
    <row r="9" spans="1:10" s="90" customFormat="1" ht="15.75" x14ac:dyDescent="0.25">
      <c r="A9" s="92">
        <f t="shared" si="1"/>
        <v>5</v>
      </c>
      <c r="B9" s="93" t="s">
        <v>10512</v>
      </c>
      <c r="C9" s="100" t="s">
        <v>8124</v>
      </c>
      <c r="D9" s="100" t="s">
        <v>8184</v>
      </c>
      <c r="E9" s="92" t="s">
        <v>117</v>
      </c>
      <c r="F9" s="92"/>
      <c r="G9" s="92">
        <v>1</v>
      </c>
      <c r="H9" s="114">
        <f>'[2]Integrator &amp; Rep'!$G$14</f>
        <v>114.94642857142858</v>
      </c>
      <c r="I9" s="95">
        <v>0.02</v>
      </c>
      <c r="J9" s="110">
        <f t="shared" si="0"/>
        <v>112.64750000000001</v>
      </c>
    </row>
    <row r="10" spans="1:10" s="90" customFormat="1" ht="15.75" x14ac:dyDescent="0.25">
      <c r="A10" s="92">
        <f t="shared" si="1"/>
        <v>6</v>
      </c>
      <c r="B10" s="93" t="s">
        <v>10512</v>
      </c>
      <c r="C10" s="100" t="s">
        <v>8125</v>
      </c>
      <c r="D10" s="100" t="s">
        <v>8185</v>
      </c>
      <c r="E10" s="92" t="s">
        <v>117</v>
      </c>
      <c r="F10" s="92"/>
      <c r="G10" s="92">
        <v>1</v>
      </c>
      <c r="H10" s="114">
        <f>'[2]Integrator &amp; Rep'!$G$10</f>
        <v>232.14285714285714</v>
      </c>
      <c r="I10" s="95">
        <v>0.02</v>
      </c>
      <c r="J10" s="110">
        <f t="shared" si="0"/>
        <v>227.5</v>
      </c>
    </row>
    <row r="11" spans="1:10" s="90" customFormat="1" ht="15.75" x14ac:dyDescent="0.25">
      <c r="A11" s="92">
        <f t="shared" si="1"/>
        <v>7</v>
      </c>
      <c r="B11" s="93" t="s">
        <v>10512</v>
      </c>
      <c r="C11" s="100" t="s">
        <v>8126</v>
      </c>
      <c r="D11" s="100" t="s">
        <v>8186</v>
      </c>
      <c r="E11" s="92" t="s">
        <v>117</v>
      </c>
      <c r="F11" s="92"/>
      <c r="G11" s="92">
        <v>1</v>
      </c>
      <c r="H11" s="114">
        <f>'[2]Integrator &amp; Rep'!$G$180</f>
        <v>187.61617100371745</v>
      </c>
      <c r="I11" s="95">
        <v>0.02</v>
      </c>
      <c r="J11" s="110">
        <f t="shared" si="0"/>
        <v>183.86384758364309</v>
      </c>
    </row>
    <row r="12" spans="1:10" s="90" customFormat="1" ht="15.75" x14ac:dyDescent="0.25">
      <c r="A12" s="92">
        <f t="shared" si="1"/>
        <v>8</v>
      </c>
      <c r="B12" s="93" t="s">
        <v>10512</v>
      </c>
      <c r="C12" s="100" t="s">
        <v>8127</v>
      </c>
      <c r="D12" s="100" t="s">
        <v>8187</v>
      </c>
      <c r="E12" s="92" t="s">
        <v>117</v>
      </c>
      <c r="F12" s="92"/>
      <c r="G12" s="92">
        <v>1</v>
      </c>
      <c r="H12" s="114">
        <f>'[2]Integrator &amp; Rep'!$G$181</f>
        <v>228.6245353159851</v>
      </c>
      <c r="I12" s="95">
        <v>0.02</v>
      </c>
      <c r="J12" s="110">
        <f t="shared" si="0"/>
        <v>224.05204460966539</v>
      </c>
    </row>
    <row r="13" spans="1:10" s="90" customFormat="1" ht="15.75" x14ac:dyDescent="0.25">
      <c r="A13" s="92">
        <f t="shared" si="1"/>
        <v>9</v>
      </c>
      <c r="B13" s="93" t="s">
        <v>10512</v>
      </c>
      <c r="C13" s="100" t="s">
        <v>8128</v>
      </c>
      <c r="D13" s="100" t="s">
        <v>8188</v>
      </c>
      <c r="E13" s="92" t="s">
        <v>117</v>
      </c>
      <c r="F13" s="92"/>
      <c r="G13" s="92">
        <v>1</v>
      </c>
      <c r="H13" s="114">
        <f>'[2]Integrator &amp; Rep'!$G$182</f>
        <v>278.07655038759691</v>
      </c>
      <c r="I13" s="95">
        <v>0.02</v>
      </c>
      <c r="J13" s="110">
        <f t="shared" si="0"/>
        <v>272.51501937984494</v>
      </c>
    </row>
    <row r="14" spans="1:10" s="90" customFormat="1" ht="15.75" x14ac:dyDescent="0.25">
      <c r="A14" s="92">
        <f t="shared" si="1"/>
        <v>10</v>
      </c>
      <c r="B14" s="93" t="s">
        <v>10512</v>
      </c>
      <c r="C14" s="100" t="s">
        <v>8129</v>
      </c>
      <c r="D14" s="100" t="s">
        <v>8189</v>
      </c>
      <c r="E14" s="92" t="s">
        <v>117</v>
      </c>
      <c r="F14" s="92"/>
      <c r="G14" s="92">
        <v>1</v>
      </c>
      <c r="H14" s="114">
        <f>'[2]Integrator &amp; Rep'!$G$178</f>
        <v>223.98531951640763</v>
      </c>
      <c r="I14" s="95">
        <v>0.02</v>
      </c>
      <c r="J14" s="110">
        <f t="shared" si="0"/>
        <v>219.50561312607948</v>
      </c>
    </row>
    <row r="15" spans="1:10" s="90" customFormat="1" ht="15.75" x14ac:dyDescent="0.25">
      <c r="A15" s="92">
        <f t="shared" si="1"/>
        <v>11</v>
      </c>
      <c r="B15" s="93" t="s">
        <v>10512</v>
      </c>
      <c r="C15" s="100" t="s">
        <v>8130</v>
      </c>
      <c r="D15" s="100" t="s">
        <v>8190</v>
      </c>
      <c r="E15" s="92" t="s">
        <v>117</v>
      </c>
      <c r="F15" s="92"/>
      <c r="G15" s="92">
        <v>1</v>
      </c>
      <c r="H15" s="114">
        <f>'[2]Integrator &amp; Rep'!$G$125</f>
        <v>571.32142857142856</v>
      </c>
      <c r="I15" s="95">
        <v>0.02</v>
      </c>
      <c r="J15" s="110">
        <f t="shared" si="0"/>
        <v>559.89499999999998</v>
      </c>
    </row>
    <row r="16" spans="1:10" s="90" customFormat="1" ht="15.75" x14ac:dyDescent="0.25">
      <c r="A16" s="92">
        <f t="shared" si="1"/>
        <v>12</v>
      </c>
      <c r="B16" s="93" t="s">
        <v>10512</v>
      </c>
      <c r="C16" s="100" t="s">
        <v>8131</v>
      </c>
      <c r="D16" s="100" t="s">
        <v>8191</v>
      </c>
      <c r="E16" s="92" t="s">
        <v>117</v>
      </c>
      <c r="F16" s="92"/>
      <c r="G16" s="92">
        <v>1</v>
      </c>
      <c r="H16" s="114">
        <f>'[2]Integrator &amp; Rep'!$G$124</f>
        <v>294.32142857142856</v>
      </c>
      <c r="I16" s="95">
        <v>0.02</v>
      </c>
      <c r="J16" s="110">
        <f t="shared" si="0"/>
        <v>288.435</v>
      </c>
    </row>
    <row r="17" spans="1:10" s="90" customFormat="1" ht="15.75" x14ac:dyDescent="0.25">
      <c r="A17" s="92">
        <f t="shared" si="1"/>
        <v>13</v>
      </c>
      <c r="B17" s="93" t="s">
        <v>10512</v>
      </c>
      <c r="C17" s="100" t="s">
        <v>8132</v>
      </c>
      <c r="D17" s="100" t="s">
        <v>8192</v>
      </c>
      <c r="E17" s="92" t="s">
        <v>117</v>
      </c>
      <c r="F17" s="92"/>
      <c r="G17" s="92">
        <v>1</v>
      </c>
      <c r="H17" s="115">
        <f>'[2]Integrator &amp; Rep'!$G$127</f>
        <v>514</v>
      </c>
      <c r="I17" s="95">
        <v>0.02</v>
      </c>
      <c r="J17" s="110">
        <f t="shared" si="0"/>
        <v>503.71999999999997</v>
      </c>
    </row>
    <row r="18" spans="1:10" s="90" customFormat="1" ht="15.75" x14ac:dyDescent="0.25">
      <c r="A18" s="92">
        <f t="shared" si="1"/>
        <v>14</v>
      </c>
      <c r="B18" s="93" t="s">
        <v>10512</v>
      </c>
      <c r="C18" s="100" t="s">
        <v>8133</v>
      </c>
      <c r="D18" s="100" t="s">
        <v>8193</v>
      </c>
      <c r="E18" s="92" t="s">
        <v>117</v>
      </c>
      <c r="F18" s="92"/>
      <c r="G18" s="92">
        <v>1</v>
      </c>
      <c r="H18" s="115">
        <f>'[2]Integrator &amp; Rep'!$G$126</f>
        <v>263.85714285714283</v>
      </c>
      <c r="I18" s="95">
        <v>0.02</v>
      </c>
      <c r="J18" s="110">
        <f t="shared" si="0"/>
        <v>258.58</v>
      </c>
    </row>
    <row r="19" spans="1:10" s="90" customFormat="1" ht="15.75" x14ac:dyDescent="0.25">
      <c r="A19" s="92">
        <f t="shared" si="1"/>
        <v>15</v>
      </c>
      <c r="B19" s="93" t="s">
        <v>10512</v>
      </c>
      <c r="C19" s="100" t="s">
        <v>8134</v>
      </c>
      <c r="D19" s="100" t="s">
        <v>8194</v>
      </c>
      <c r="E19" s="92" t="s">
        <v>117</v>
      </c>
      <c r="F19" s="92"/>
      <c r="G19" s="92">
        <v>1</v>
      </c>
      <c r="H19" s="114">
        <v>120.07</v>
      </c>
      <c r="I19" s="95">
        <v>0.02</v>
      </c>
      <c r="J19" s="110">
        <f t="shared" si="0"/>
        <v>117.6686</v>
      </c>
    </row>
    <row r="20" spans="1:10" s="90" customFormat="1" ht="15.75" x14ac:dyDescent="0.25">
      <c r="A20" s="92">
        <f t="shared" si="1"/>
        <v>16</v>
      </c>
      <c r="B20" s="93" t="s">
        <v>10512</v>
      </c>
      <c r="C20" s="100" t="s">
        <v>8135</v>
      </c>
      <c r="D20" s="100" t="s">
        <v>8195</v>
      </c>
      <c r="E20" s="92" t="s">
        <v>117</v>
      </c>
      <c r="F20" s="92"/>
      <c r="G20" s="92">
        <v>1</v>
      </c>
      <c r="H20" s="115">
        <v>230.32</v>
      </c>
      <c r="I20" s="95">
        <v>0.02</v>
      </c>
      <c r="J20" s="110">
        <f t="shared" si="0"/>
        <v>225.71359999999999</v>
      </c>
    </row>
    <row r="21" spans="1:10" s="90" customFormat="1" ht="15.75" x14ac:dyDescent="0.25">
      <c r="A21" s="92">
        <f t="shared" si="1"/>
        <v>17</v>
      </c>
      <c r="B21" s="93" t="s">
        <v>10512</v>
      </c>
      <c r="C21" s="100" t="s">
        <v>8136</v>
      </c>
      <c r="D21" s="100" t="s">
        <v>8196</v>
      </c>
      <c r="E21" s="92" t="s">
        <v>117</v>
      </c>
      <c r="F21" s="92"/>
      <c r="G21" s="92">
        <v>1</v>
      </c>
      <c r="H21" s="114">
        <v>78.8</v>
      </c>
      <c r="I21" s="95">
        <v>0.02</v>
      </c>
      <c r="J21" s="110">
        <f t="shared" si="0"/>
        <v>77.22399999999999</v>
      </c>
    </row>
    <row r="22" spans="1:10" s="90" customFormat="1" ht="15.75" x14ac:dyDescent="0.25">
      <c r="A22" s="92">
        <f t="shared" si="1"/>
        <v>18</v>
      </c>
      <c r="B22" s="93" t="s">
        <v>10512</v>
      </c>
      <c r="C22" s="100" t="s">
        <v>8137</v>
      </c>
      <c r="D22" s="100" t="s">
        <v>8197</v>
      </c>
      <c r="E22" s="92" t="s">
        <v>117</v>
      </c>
      <c r="F22" s="92"/>
      <c r="G22" s="92">
        <v>1</v>
      </c>
      <c r="H22" s="114">
        <v>152.71</v>
      </c>
      <c r="I22" s="95">
        <v>0.02</v>
      </c>
      <c r="J22" s="110">
        <f t="shared" si="0"/>
        <v>149.6558</v>
      </c>
    </row>
    <row r="23" spans="1:10" s="90" customFormat="1" ht="15.75" x14ac:dyDescent="0.25">
      <c r="A23" s="92">
        <f t="shared" si="1"/>
        <v>19</v>
      </c>
      <c r="B23" s="93" t="s">
        <v>10512</v>
      </c>
      <c r="C23" s="100" t="s">
        <v>8138</v>
      </c>
      <c r="D23" s="100" t="s">
        <v>8198</v>
      </c>
      <c r="E23" s="92" t="s">
        <v>117</v>
      </c>
      <c r="F23" s="92"/>
      <c r="G23" s="92">
        <v>1</v>
      </c>
      <c r="H23" s="114">
        <v>140.07</v>
      </c>
      <c r="I23" s="95">
        <v>0.02</v>
      </c>
      <c r="J23" s="110">
        <f t="shared" si="0"/>
        <v>137.26859999999999</v>
      </c>
    </row>
    <row r="24" spans="1:10" s="90" customFormat="1" ht="15.75" x14ac:dyDescent="0.25">
      <c r="A24" s="92">
        <f t="shared" si="1"/>
        <v>20</v>
      </c>
      <c r="B24" s="93" t="s">
        <v>10512</v>
      </c>
      <c r="C24" s="100" t="s">
        <v>8139</v>
      </c>
      <c r="D24" s="100" t="s">
        <v>8199</v>
      </c>
      <c r="E24" s="92" t="s">
        <v>117</v>
      </c>
      <c r="F24" s="92"/>
      <c r="G24" s="92">
        <v>1</v>
      </c>
      <c r="H24" s="114">
        <v>279.3</v>
      </c>
      <c r="I24" s="95">
        <v>0.02</v>
      </c>
      <c r="J24" s="110">
        <f t="shared" ref="J24:J55" si="2">H24*(1-I24)</f>
        <v>273.714</v>
      </c>
    </row>
    <row r="25" spans="1:10" s="90" customFormat="1" ht="15.75" x14ac:dyDescent="0.25">
      <c r="A25" s="92">
        <f t="shared" si="1"/>
        <v>21</v>
      </c>
      <c r="B25" s="93" t="s">
        <v>10512</v>
      </c>
      <c r="C25" s="100" t="s">
        <v>8140</v>
      </c>
      <c r="D25" s="100" t="s">
        <v>8200</v>
      </c>
      <c r="E25" s="92" t="s">
        <v>117</v>
      </c>
      <c r="F25" s="92"/>
      <c r="G25" s="92">
        <v>1</v>
      </c>
      <c r="H25" s="114">
        <f>'[2]Integrator &amp; Rep'!$G$159</f>
        <v>226.67857142857144</v>
      </c>
      <c r="I25" s="95">
        <v>0.02</v>
      </c>
      <c r="J25" s="110">
        <f t="shared" si="2"/>
        <v>222.14500000000001</v>
      </c>
    </row>
    <row r="26" spans="1:10" s="90" customFormat="1" ht="15.75" x14ac:dyDescent="0.25">
      <c r="A26" s="92">
        <f t="shared" si="1"/>
        <v>22</v>
      </c>
      <c r="B26" s="93" t="s">
        <v>10512</v>
      </c>
      <c r="C26" s="100" t="s">
        <v>8141</v>
      </c>
      <c r="D26" s="100" t="s">
        <v>8201</v>
      </c>
      <c r="E26" s="92" t="s">
        <v>117</v>
      </c>
      <c r="F26" s="92"/>
      <c r="G26" s="92">
        <v>1</v>
      </c>
      <c r="H26" s="114">
        <f>'[2]Integrator &amp; Rep'!$G$30</f>
        <v>74.759696428571431</v>
      </c>
      <c r="I26" s="95">
        <v>0.02</v>
      </c>
      <c r="J26" s="110">
        <f t="shared" si="2"/>
        <v>73.264502500000006</v>
      </c>
    </row>
    <row r="27" spans="1:10" s="90" customFormat="1" ht="15.75" x14ac:dyDescent="0.25">
      <c r="A27" s="92">
        <f t="shared" si="1"/>
        <v>23</v>
      </c>
      <c r="B27" s="93" t="s">
        <v>10512</v>
      </c>
      <c r="C27" s="100" t="s">
        <v>8142</v>
      </c>
      <c r="D27" s="100" t="s">
        <v>8202</v>
      </c>
      <c r="E27" s="92" t="s">
        <v>117</v>
      </c>
      <c r="F27" s="92"/>
      <c r="G27" s="92">
        <v>1</v>
      </c>
      <c r="H27" s="114">
        <f>'[2]Integrator &amp; Rep'!$G$30</f>
        <v>74.759696428571431</v>
      </c>
      <c r="I27" s="95">
        <v>0.02</v>
      </c>
      <c r="J27" s="110">
        <f t="shared" si="2"/>
        <v>73.264502500000006</v>
      </c>
    </row>
    <row r="28" spans="1:10" s="90" customFormat="1" ht="15.75" x14ac:dyDescent="0.25">
      <c r="A28" s="92">
        <f t="shared" si="1"/>
        <v>24</v>
      </c>
      <c r="B28" s="93" t="s">
        <v>10512</v>
      </c>
      <c r="C28" s="100" t="s">
        <v>8143</v>
      </c>
      <c r="D28" s="100" t="s">
        <v>8203</v>
      </c>
      <c r="E28" s="92" t="s">
        <v>117</v>
      </c>
      <c r="F28" s="92"/>
      <c r="G28" s="92">
        <v>1</v>
      </c>
      <c r="H28" s="114">
        <f>'[2]Integrator &amp; Rep'!$G$32</f>
        <v>60.882517857142865</v>
      </c>
      <c r="I28" s="95">
        <v>0.02</v>
      </c>
      <c r="J28" s="110">
        <f t="shared" si="2"/>
        <v>59.664867500000007</v>
      </c>
    </row>
    <row r="29" spans="1:10" ht="15.75" x14ac:dyDescent="0.25">
      <c r="A29" s="92">
        <f t="shared" si="1"/>
        <v>25</v>
      </c>
      <c r="B29" s="93" t="s">
        <v>10512</v>
      </c>
      <c r="C29" s="100" t="s">
        <v>8144</v>
      </c>
      <c r="D29" s="100" t="s">
        <v>8204</v>
      </c>
      <c r="E29" s="92" t="s">
        <v>117</v>
      </c>
      <c r="F29" s="92"/>
      <c r="G29" s="92">
        <v>1</v>
      </c>
      <c r="H29" s="114">
        <f>'[2]Integrator &amp; Rep'!$G$32</f>
        <v>60.882517857142865</v>
      </c>
      <c r="I29" s="95">
        <v>0.02</v>
      </c>
      <c r="J29" s="110">
        <f t="shared" si="2"/>
        <v>59.664867500000007</v>
      </c>
    </row>
    <row r="30" spans="1:10" ht="15.75" x14ac:dyDescent="0.25">
      <c r="A30" s="92">
        <f t="shared" si="1"/>
        <v>26</v>
      </c>
      <c r="B30" s="93" t="s">
        <v>10512</v>
      </c>
      <c r="C30" s="100" t="s">
        <v>8145</v>
      </c>
      <c r="D30" s="100" t="s">
        <v>8205</v>
      </c>
      <c r="E30" s="92" t="s">
        <v>117</v>
      </c>
      <c r="F30" s="92"/>
      <c r="G30" s="92">
        <v>1</v>
      </c>
      <c r="H30" s="114">
        <f>'[2]Integrator &amp; Rep'!$G$42</f>
        <v>102.4934642857143</v>
      </c>
      <c r="I30" s="95">
        <v>0.02</v>
      </c>
      <c r="J30" s="110">
        <f t="shared" si="2"/>
        <v>100.443595</v>
      </c>
    </row>
    <row r="31" spans="1:10" ht="15.75" x14ac:dyDescent="0.25">
      <c r="A31" s="92">
        <f t="shared" si="1"/>
        <v>27</v>
      </c>
      <c r="B31" s="93" t="s">
        <v>10512</v>
      </c>
      <c r="C31" s="100" t="s">
        <v>8146</v>
      </c>
      <c r="D31" s="100" t="s">
        <v>8206</v>
      </c>
      <c r="E31" s="92" t="s">
        <v>117</v>
      </c>
      <c r="F31" s="92"/>
      <c r="G31" s="92">
        <v>1</v>
      </c>
      <c r="H31" s="114">
        <f>'[2]Integrator &amp; Rep'!$G$42</f>
        <v>102.4934642857143</v>
      </c>
      <c r="I31" s="95">
        <v>0.02</v>
      </c>
      <c r="J31" s="110">
        <f t="shared" si="2"/>
        <v>100.443595</v>
      </c>
    </row>
    <row r="32" spans="1:10" ht="15.75" x14ac:dyDescent="0.25">
      <c r="A32" s="92">
        <f t="shared" si="1"/>
        <v>28</v>
      </c>
      <c r="B32" s="93" t="s">
        <v>10512</v>
      </c>
      <c r="C32" s="100" t="s">
        <v>8147</v>
      </c>
      <c r="D32" s="100" t="s">
        <v>8207</v>
      </c>
      <c r="E32" s="92" t="s">
        <v>117</v>
      </c>
      <c r="F32" s="92"/>
      <c r="G32" s="92">
        <v>1</v>
      </c>
      <c r="H32" s="114">
        <f>'[2]Integrator &amp; Rep'!$G$43</f>
        <v>195.52219230769231</v>
      </c>
      <c r="I32" s="95">
        <v>0.02</v>
      </c>
      <c r="J32" s="110">
        <f t="shared" si="2"/>
        <v>191.61174846153847</v>
      </c>
    </row>
    <row r="33" spans="1:10" ht="15.75" x14ac:dyDescent="0.25">
      <c r="A33" s="92">
        <f t="shared" si="1"/>
        <v>29</v>
      </c>
      <c r="B33" s="93" t="s">
        <v>10512</v>
      </c>
      <c r="C33" s="100" t="s">
        <v>8148</v>
      </c>
      <c r="D33" s="100" t="s">
        <v>8208</v>
      </c>
      <c r="E33" s="92" t="s">
        <v>117</v>
      </c>
      <c r="F33" s="92"/>
      <c r="G33" s="92">
        <v>1</v>
      </c>
      <c r="H33" s="114">
        <f>'[2]Integrator &amp; Rep'!$G$41</f>
        <v>192.66186538461534</v>
      </c>
      <c r="I33" s="95">
        <v>0.02</v>
      </c>
      <c r="J33" s="110">
        <f t="shared" si="2"/>
        <v>188.80862807692304</v>
      </c>
    </row>
    <row r="34" spans="1:10" ht="15.75" x14ac:dyDescent="0.25">
      <c r="A34" s="92">
        <f t="shared" si="1"/>
        <v>30</v>
      </c>
      <c r="B34" s="93" t="s">
        <v>10512</v>
      </c>
      <c r="C34" s="100" t="s">
        <v>8149</v>
      </c>
      <c r="D34" s="100" t="s">
        <v>8209</v>
      </c>
      <c r="E34" s="92" t="s">
        <v>117</v>
      </c>
      <c r="F34" s="92"/>
      <c r="G34" s="92">
        <v>1</v>
      </c>
      <c r="H34" s="114">
        <f>'[2]Integrator &amp; Rep'!$G$29</f>
        <v>354.57142857142861</v>
      </c>
      <c r="I34" s="95">
        <v>0.02</v>
      </c>
      <c r="J34" s="110">
        <f t="shared" si="2"/>
        <v>347.48</v>
      </c>
    </row>
    <row r="35" spans="1:10" ht="15.75" x14ac:dyDescent="0.25">
      <c r="A35" s="92">
        <f t="shared" si="1"/>
        <v>31</v>
      </c>
      <c r="B35" s="93" t="s">
        <v>10512</v>
      </c>
      <c r="C35" s="100" t="s">
        <v>8150</v>
      </c>
      <c r="D35" s="100" t="s">
        <v>8210</v>
      </c>
      <c r="E35" s="92" t="s">
        <v>117</v>
      </c>
      <c r="F35" s="92"/>
      <c r="G35" s="92">
        <v>1</v>
      </c>
      <c r="H35" s="114">
        <f>'[2]Integrator &amp; Rep'!$G$38</f>
        <v>86.115384615384613</v>
      </c>
      <c r="I35" s="95">
        <v>0.02</v>
      </c>
      <c r="J35" s="110">
        <f t="shared" si="2"/>
        <v>84.393076923076919</v>
      </c>
    </row>
    <row r="36" spans="1:10" ht="15.75" x14ac:dyDescent="0.25">
      <c r="A36" s="92">
        <f t="shared" si="1"/>
        <v>32</v>
      </c>
      <c r="B36" s="93" t="s">
        <v>10512</v>
      </c>
      <c r="C36" s="100" t="s">
        <v>8151</v>
      </c>
      <c r="D36" s="100" t="s">
        <v>8211</v>
      </c>
      <c r="E36" s="92" t="s">
        <v>117</v>
      </c>
      <c r="F36" s="92"/>
      <c r="G36" s="92">
        <v>1</v>
      </c>
      <c r="H36" s="114">
        <f>'[2]Integrator &amp; Rep'!$G$38</f>
        <v>86.115384615384613</v>
      </c>
      <c r="I36" s="95">
        <v>0.02</v>
      </c>
      <c r="J36" s="110">
        <f t="shared" si="2"/>
        <v>84.393076923076919</v>
      </c>
    </row>
    <row r="37" spans="1:10" ht="15.75" x14ac:dyDescent="0.25">
      <c r="A37" s="92">
        <f t="shared" si="1"/>
        <v>33</v>
      </c>
      <c r="B37" s="93" t="s">
        <v>10512</v>
      </c>
      <c r="C37" s="100" t="s">
        <v>8152</v>
      </c>
      <c r="D37" s="100" t="s">
        <v>8212</v>
      </c>
      <c r="E37" s="92" t="s">
        <v>117</v>
      </c>
      <c r="F37" s="92"/>
      <c r="G37" s="92">
        <v>1</v>
      </c>
      <c r="H37" s="114">
        <f>'[2]Integrator &amp; Rep'!$G$37</f>
        <v>229.99999999999994</v>
      </c>
      <c r="I37" s="95">
        <v>0.02</v>
      </c>
      <c r="J37" s="110">
        <f t="shared" si="2"/>
        <v>225.39999999999995</v>
      </c>
    </row>
    <row r="38" spans="1:10" ht="15.75" x14ac:dyDescent="0.25">
      <c r="A38" s="92">
        <f t="shared" si="1"/>
        <v>34</v>
      </c>
      <c r="B38" s="93" t="s">
        <v>10512</v>
      </c>
      <c r="C38" s="100" t="s">
        <v>8153</v>
      </c>
      <c r="D38" s="100" t="s">
        <v>8213</v>
      </c>
      <c r="E38" s="92" t="s">
        <v>117</v>
      </c>
      <c r="F38" s="92"/>
      <c r="G38" s="92">
        <v>1</v>
      </c>
      <c r="H38" s="114">
        <v>92.63</v>
      </c>
      <c r="I38" s="95">
        <v>0.02</v>
      </c>
      <c r="J38" s="110">
        <f t="shared" si="2"/>
        <v>90.7774</v>
      </c>
    </row>
    <row r="39" spans="1:10" ht="15.75" x14ac:dyDescent="0.25">
      <c r="A39" s="92">
        <f t="shared" si="1"/>
        <v>35</v>
      </c>
      <c r="B39" s="93" t="s">
        <v>10512</v>
      </c>
      <c r="C39" s="100" t="s">
        <v>8154</v>
      </c>
      <c r="D39" s="100" t="s">
        <v>8214</v>
      </c>
      <c r="E39" s="92" t="s">
        <v>117</v>
      </c>
      <c r="F39" s="92"/>
      <c r="G39" s="92">
        <v>1</v>
      </c>
      <c r="H39" s="114">
        <v>165.5</v>
      </c>
      <c r="I39" s="95">
        <v>0.02</v>
      </c>
      <c r="J39" s="110">
        <f t="shared" si="2"/>
        <v>162.19</v>
      </c>
    </row>
    <row r="40" spans="1:10" ht="15.75" x14ac:dyDescent="0.25">
      <c r="A40" s="92">
        <f t="shared" si="1"/>
        <v>36</v>
      </c>
      <c r="B40" s="93" t="s">
        <v>10512</v>
      </c>
      <c r="C40" s="100" t="s">
        <v>8155</v>
      </c>
      <c r="D40" s="100" t="s">
        <v>8215</v>
      </c>
      <c r="E40" s="92" t="s">
        <v>117</v>
      </c>
      <c r="F40" s="92"/>
      <c r="G40" s="92">
        <v>1</v>
      </c>
      <c r="H40" s="114">
        <v>243.02</v>
      </c>
      <c r="I40" s="95">
        <v>0.02</v>
      </c>
      <c r="J40" s="110">
        <f t="shared" si="2"/>
        <v>238.15960000000001</v>
      </c>
    </row>
    <row r="41" spans="1:10" ht="15.75" x14ac:dyDescent="0.25">
      <c r="A41" s="92">
        <f t="shared" si="1"/>
        <v>37</v>
      </c>
      <c r="B41" s="93" t="s">
        <v>10512</v>
      </c>
      <c r="C41" s="100" t="s">
        <v>8156</v>
      </c>
      <c r="D41" s="100" t="s">
        <v>8216</v>
      </c>
      <c r="E41" s="92" t="s">
        <v>117</v>
      </c>
      <c r="F41" s="92"/>
      <c r="G41" s="92">
        <v>1</v>
      </c>
      <c r="H41" s="114">
        <v>107.96</v>
      </c>
      <c r="I41" s="95">
        <v>0.02</v>
      </c>
      <c r="J41" s="110">
        <f t="shared" si="2"/>
        <v>105.8008</v>
      </c>
    </row>
    <row r="42" spans="1:10" ht="15.75" x14ac:dyDescent="0.25">
      <c r="A42" s="92">
        <f t="shared" si="1"/>
        <v>38</v>
      </c>
      <c r="B42" s="93" t="s">
        <v>10512</v>
      </c>
      <c r="C42" s="100" t="s">
        <v>8157</v>
      </c>
      <c r="D42" s="100" t="s">
        <v>8217</v>
      </c>
      <c r="E42" s="92" t="s">
        <v>117</v>
      </c>
      <c r="F42" s="92"/>
      <c r="G42" s="92">
        <v>1</v>
      </c>
      <c r="H42" s="114">
        <v>144.41</v>
      </c>
      <c r="I42" s="95">
        <v>0.02</v>
      </c>
      <c r="J42" s="110">
        <f t="shared" si="2"/>
        <v>141.52179999999998</v>
      </c>
    </row>
    <row r="43" spans="1:10" ht="15.75" x14ac:dyDescent="0.25">
      <c r="A43" s="92">
        <f t="shared" si="1"/>
        <v>39</v>
      </c>
      <c r="B43" s="93" t="s">
        <v>10512</v>
      </c>
      <c r="C43" s="100" t="s">
        <v>8158</v>
      </c>
      <c r="D43" s="100" t="s">
        <v>8218</v>
      </c>
      <c r="E43" s="92" t="s">
        <v>117</v>
      </c>
      <c r="F43" s="92"/>
      <c r="G43" s="92">
        <v>1</v>
      </c>
      <c r="H43" s="114">
        <v>189.13</v>
      </c>
      <c r="I43" s="95">
        <v>0.02</v>
      </c>
      <c r="J43" s="110">
        <f t="shared" si="2"/>
        <v>185.34739999999999</v>
      </c>
    </row>
    <row r="44" spans="1:10" ht="15.75" x14ac:dyDescent="0.25">
      <c r="A44" s="92">
        <f t="shared" si="1"/>
        <v>40</v>
      </c>
      <c r="B44" s="93" t="s">
        <v>10512</v>
      </c>
      <c r="C44" s="100" t="s">
        <v>8159</v>
      </c>
      <c r="D44" s="100" t="s">
        <v>8219</v>
      </c>
      <c r="E44" s="92" t="s">
        <v>117</v>
      </c>
      <c r="F44" s="92"/>
      <c r="G44" s="92">
        <v>1</v>
      </c>
      <c r="H44" s="114">
        <v>262.3</v>
      </c>
      <c r="I44" s="95">
        <v>0.02</v>
      </c>
      <c r="J44" s="110">
        <f t="shared" si="2"/>
        <v>257.05400000000003</v>
      </c>
    </row>
    <row r="45" spans="1:10" ht="15.75" x14ac:dyDescent="0.25">
      <c r="A45" s="92">
        <f t="shared" si="1"/>
        <v>41</v>
      </c>
      <c r="B45" s="93" t="s">
        <v>10512</v>
      </c>
      <c r="C45" s="100" t="s">
        <v>8160</v>
      </c>
      <c r="D45" s="100" t="s">
        <v>8220</v>
      </c>
      <c r="E45" s="92" t="s">
        <v>117</v>
      </c>
      <c r="F45" s="92"/>
      <c r="G45" s="92">
        <v>1</v>
      </c>
      <c r="H45" s="114">
        <v>62.93</v>
      </c>
      <c r="I45" s="95">
        <v>0.02</v>
      </c>
      <c r="J45" s="110">
        <f t="shared" si="2"/>
        <v>61.671399999999998</v>
      </c>
    </row>
    <row r="46" spans="1:10" ht="15.75" x14ac:dyDescent="0.25">
      <c r="A46" s="92">
        <f t="shared" si="1"/>
        <v>42</v>
      </c>
      <c r="B46" s="93" t="s">
        <v>10512</v>
      </c>
      <c r="C46" s="100" t="s">
        <v>8161</v>
      </c>
      <c r="D46" s="100" t="s">
        <v>8221</v>
      </c>
      <c r="E46" s="92" t="s">
        <v>117</v>
      </c>
      <c r="F46" s="92"/>
      <c r="G46" s="92">
        <v>1</v>
      </c>
      <c r="H46" s="114">
        <v>102.8</v>
      </c>
      <c r="I46" s="95">
        <v>0.02</v>
      </c>
      <c r="J46" s="110">
        <f t="shared" si="2"/>
        <v>100.744</v>
      </c>
    </row>
    <row r="47" spans="1:10" ht="15.75" x14ac:dyDescent="0.25">
      <c r="A47" s="92">
        <f t="shared" si="1"/>
        <v>43</v>
      </c>
      <c r="B47" s="93" t="s">
        <v>10512</v>
      </c>
      <c r="C47" s="100" t="s">
        <v>8162</v>
      </c>
      <c r="D47" s="100" t="s">
        <v>8222</v>
      </c>
      <c r="E47" s="92" t="s">
        <v>117</v>
      </c>
      <c r="F47" s="92"/>
      <c r="G47" s="92">
        <v>1</v>
      </c>
      <c r="H47" s="114">
        <v>139.77000000000001</v>
      </c>
      <c r="I47" s="95">
        <v>0.02</v>
      </c>
      <c r="J47" s="110">
        <f t="shared" si="2"/>
        <v>136.97460000000001</v>
      </c>
    </row>
    <row r="48" spans="1:10" ht="15.75" x14ac:dyDescent="0.25">
      <c r="A48" s="92">
        <f t="shared" si="1"/>
        <v>44</v>
      </c>
      <c r="B48" s="93" t="s">
        <v>10512</v>
      </c>
      <c r="C48" s="100" t="s">
        <v>8163</v>
      </c>
      <c r="D48" s="100" t="s">
        <v>8223</v>
      </c>
      <c r="E48" s="92" t="s">
        <v>117</v>
      </c>
      <c r="F48" s="92"/>
      <c r="G48" s="92">
        <v>1</v>
      </c>
      <c r="H48" s="114">
        <f>'[2]Integrator &amp; Rep'!$G$47</f>
        <v>214.53571428571428</v>
      </c>
      <c r="I48" s="95">
        <v>0.02</v>
      </c>
      <c r="J48" s="110">
        <f t="shared" si="2"/>
        <v>210.24499999999998</v>
      </c>
    </row>
    <row r="49" spans="1:10" ht="15.75" x14ac:dyDescent="0.25">
      <c r="A49" s="92">
        <f t="shared" si="1"/>
        <v>45</v>
      </c>
      <c r="B49" s="93" t="s">
        <v>10512</v>
      </c>
      <c r="C49" s="100" t="s">
        <v>8164</v>
      </c>
      <c r="D49" s="100" t="s">
        <v>8224</v>
      </c>
      <c r="E49" s="92" t="s">
        <v>117</v>
      </c>
      <c r="F49" s="92"/>
      <c r="G49" s="92">
        <v>1</v>
      </c>
      <c r="H49" s="114">
        <f>'[2]Integrator &amp; Rep'!$G$49</f>
        <v>142.37500000000003</v>
      </c>
      <c r="I49" s="95">
        <v>0.02</v>
      </c>
      <c r="J49" s="110">
        <f t="shared" si="2"/>
        <v>139.52750000000003</v>
      </c>
    </row>
    <row r="50" spans="1:10" ht="15.75" x14ac:dyDescent="0.25">
      <c r="A50" s="92">
        <f t="shared" si="1"/>
        <v>46</v>
      </c>
      <c r="B50" s="93" t="s">
        <v>10512</v>
      </c>
      <c r="C50" s="100" t="s">
        <v>8165</v>
      </c>
      <c r="D50" s="100" t="s">
        <v>8225</v>
      </c>
      <c r="E50" s="92" t="s">
        <v>117</v>
      </c>
      <c r="F50" s="92"/>
      <c r="G50" s="92">
        <v>1</v>
      </c>
      <c r="H50" s="114">
        <f>'[2]Integrator &amp; Rep'!$G$51</f>
        <v>97.714285714285722</v>
      </c>
      <c r="I50" s="95">
        <v>0.02</v>
      </c>
      <c r="J50" s="110">
        <f t="shared" si="2"/>
        <v>95.76</v>
      </c>
    </row>
    <row r="51" spans="1:10" ht="15.75" x14ac:dyDescent="0.25">
      <c r="A51" s="92">
        <f t="shared" si="1"/>
        <v>47</v>
      </c>
      <c r="B51" s="93" t="s">
        <v>10512</v>
      </c>
      <c r="C51" s="100" t="s">
        <v>8166</v>
      </c>
      <c r="D51" s="100" t="s">
        <v>8226</v>
      </c>
      <c r="E51" s="92" t="s">
        <v>117</v>
      </c>
      <c r="F51" s="92"/>
      <c r="G51" s="92">
        <v>1</v>
      </c>
      <c r="H51" s="114">
        <f>'[2]Integrator &amp; Rep'!$G$52</f>
        <v>137.71428571428569</v>
      </c>
      <c r="I51" s="95">
        <v>0.02</v>
      </c>
      <c r="J51" s="110">
        <f t="shared" si="2"/>
        <v>134.95999999999998</v>
      </c>
    </row>
    <row r="52" spans="1:10" ht="15.75" x14ac:dyDescent="0.25">
      <c r="A52" s="92">
        <f t="shared" si="1"/>
        <v>48</v>
      </c>
      <c r="B52" s="93" t="s">
        <v>10512</v>
      </c>
      <c r="C52" s="100" t="s">
        <v>8167</v>
      </c>
      <c r="D52" s="100" t="s">
        <v>8227</v>
      </c>
      <c r="E52" s="92" t="s">
        <v>117</v>
      </c>
      <c r="F52" s="92"/>
      <c r="G52" s="92">
        <v>1</v>
      </c>
      <c r="H52" s="114">
        <f>'[2]Integrator &amp; Rep'!$G$53</f>
        <v>181.44642857142858</v>
      </c>
      <c r="I52" s="95">
        <v>0.02</v>
      </c>
      <c r="J52" s="110">
        <f t="shared" si="2"/>
        <v>177.8175</v>
      </c>
    </row>
    <row r="53" spans="1:10" ht="15.75" x14ac:dyDescent="0.25">
      <c r="A53" s="92">
        <f t="shared" si="1"/>
        <v>49</v>
      </c>
      <c r="B53" s="93" t="s">
        <v>10512</v>
      </c>
      <c r="C53" s="100" t="s">
        <v>8168</v>
      </c>
      <c r="D53" s="100" t="s">
        <v>8228</v>
      </c>
      <c r="E53" s="92" t="s">
        <v>117</v>
      </c>
      <c r="F53" s="92"/>
      <c r="G53" s="92">
        <v>1</v>
      </c>
      <c r="H53" s="115">
        <f>'[2]Integrator &amp; Rep'!$G$54</f>
        <v>257.44642857142861</v>
      </c>
      <c r="I53" s="95">
        <v>0.02</v>
      </c>
      <c r="J53" s="110">
        <f t="shared" si="2"/>
        <v>252.29750000000004</v>
      </c>
    </row>
    <row r="54" spans="1:10" ht="15.75" x14ac:dyDescent="0.25">
      <c r="A54" s="92">
        <f t="shared" si="1"/>
        <v>50</v>
      </c>
      <c r="B54" s="93" t="s">
        <v>10512</v>
      </c>
      <c r="C54" s="100" t="s">
        <v>8169</v>
      </c>
      <c r="D54" s="100" t="s">
        <v>8229</v>
      </c>
      <c r="E54" s="92" t="s">
        <v>117</v>
      </c>
      <c r="F54" s="92"/>
      <c r="G54" s="92">
        <v>1</v>
      </c>
      <c r="H54" s="114">
        <f>'[2]Integrator &amp; Rep'!$G$56</f>
        <v>61.232142857142854</v>
      </c>
      <c r="I54" s="95">
        <v>0.02</v>
      </c>
      <c r="J54" s="110">
        <f t="shared" si="2"/>
        <v>60.007499999999993</v>
      </c>
    </row>
    <row r="55" spans="1:10" ht="15.75" x14ac:dyDescent="0.25">
      <c r="A55" s="92">
        <f t="shared" si="1"/>
        <v>51</v>
      </c>
      <c r="B55" s="93" t="s">
        <v>10512</v>
      </c>
      <c r="C55" s="100" t="s">
        <v>8170</v>
      </c>
      <c r="D55" s="100" t="s">
        <v>8230</v>
      </c>
      <c r="E55" s="92" t="s">
        <v>117</v>
      </c>
      <c r="F55" s="92"/>
      <c r="G55" s="92">
        <v>1</v>
      </c>
      <c r="H55" s="114">
        <f>'[2]Integrator &amp; Rep'!$G$57</f>
        <v>95.732142857142861</v>
      </c>
      <c r="I55" s="95">
        <v>0.02</v>
      </c>
      <c r="J55" s="110">
        <f t="shared" si="2"/>
        <v>93.817499999999995</v>
      </c>
    </row>
    <row r="56" spans="1:10" ht="15.75" x14ac:dyDescent="0.25">
      <c r="A56" s="92">
        <f t="shared" si="1"/>
        <v>52</v>
      </c>
      <c r="B56" s="93" t="s">
        <v>10512</v>
      </c>
      <c r="C56" s="100" t="s">
        <v>8171</v>
      </c>
      <c r="D56" s="100" t="s">
        <v>8231</v>
      </c>
      <c r="E56" s="92" t="s">
        <v>117</v>
      </c>
      <c r="F56" s="92"/>
      <c r="G56" s="92">
        <v>1</v>
      </c>
      <c r="H56" s="114">
        <f>'[2]Integrator &amp; Rep'!$G$58</f>
        <v>130.08928571428569</v>
      </c>
      <c r="I56" s="95">
        <v>0.02</v>
      </c>
      <c r="J56" s="110">
        <f t="shared" ref="J56:J64" si="3">H56*(1-I56)</f>
        <v>127.48749999999998</v>
      </c>
    </row>
    <row r="57" spans="1:10" ht="15.75" x14ac:dyDescent="0.25">
      <c r="A57" s="92">
        <f t="shared" si="1"/>
        <v>53</v>
      </c>
      <c r="B57" s="93" t="s">
        <v>10512</v>
      </c>
      <c r="C57" s="100" t="s">
        <v>8172</v>
      </c>
      <c r="D57" s="100" t="s">
        <v>8232</v>
      </c>
      <c r="E57" s="92" t="s">
        <v>117</v>
      </c>
      <c r="F57" s="92"/>
      <c r="G57" s="92">
        <v>1</v>
      </c>
      <c r="H57" s="114">
        <f>'[2]Integrator &amp; Rep'!$G$62</f>
        <v>157.53571428571428</v>
      </c>
      <c r="I57" s="95">
        <v>0.02</v>
      </c>
      <c r="J57" s="110">
        <f t="shared" si="3"/>
        <v>154.38499999999999</v>
      </c>
    </row>
    <row r="58" spans="1:10" ht="15.75" x14ac:dyDescent="0.25">
      <c r="A58" s="92">
        <f t="shared" si="1"/>
        <v>54</v>
      </c>
      <c r="B58" s="93" t="s">
        <v>10512</v>
      </c>
      <c r="C58" s="100" t="s">
        <v>8173</v>
      </c>
      <c r="D58" s="100" t="s">
        <v>8233</v>
      </c>
      <c r="E58" s="92" t="s">
        <v>117</v>
      </c>
      <c r="F58" s="92"/>
      <c r="G58" s="92">
        <v>1</v>
      </c>
      <c r="H58" s="114">
        <v>118.3</v>
      </c>
      <c r="I58" s="95">
        <v>0.02</v>
      </c>
      <c r="J58" s="110">
        <f t="shared" si="3"/>
        <v>115.934</v>
      </c>
    </row>
    <row r="59" spans="1:10" ht="15.75" x14ac:dyDescent="0.25">
      <c r="A59" s="92">
        <f t="shared" si="1"/>
        <v>55</v>
      </c>
      <c r="B59" s="93" t="s">
        <v>10512</v>
      </c>
      <c r="C59" s="100" t="s">
        <v>8174</v>
      </c>
      <c r="D59" s="100" t="s">
        <v>8234</v>
      </c>
      <c r="E59" s="92" t="s">
        <v>117</v>
      </c>
      <c r="F59" s="92"/>
      <c r="G59" s="92">
        <v>1</v>
      </c>
      <c r="H59" s="114">
        <v>150.12</v>
      </c>
      <c r="I59" s="95">
        <v>0.02</v>
      </c>
      <c r="J59" s="110">
        <f t="shared" si="3"/>
        <v>147.11760000000001</v>
      </c>
    </row>
    <row r="60" spans="1:10" ht="15.75" x14ac:dyDescent="0.25">
      <c r="A60" s="92">
        <f t="shared" si="1"/>
        <v>56</v>
      </c>
      <c r="B60" s="93" t="s">
        <v>10512</v>
      </c>
      <c r="C60" s="100" t="s">
        <v>8175</v>
      </c>
      <c r="D60" s="100" t="s">
        <v>8235</v>
      </c>
      <c r="E60" s="92" t="s">
        <v>117</v>
      </c>
      <c r="F60" s="92"/>
      <c r="G60" s="92">
        <v>1</v>
      </c>
      <c r="H60" s="114">
        <v>195.18</v>
      </c>
      <c r="I60" s="95">
        <v>0.02</v>
      </c>
      <c r="J60" s="110">
        <f t="shared" si="3"/>
        <v>191.2764</v>
      </c>
    </row>
    <row r="61" spans="1:10" ht="15.75" x14ac:dyDescent="0.25">
      <c r="A61" s="92">
        <f t="shared" si="1"/>
        <v>57</v>
      </c>
      <c r="B61" s="93" t="s">
        <v>10512</v>
      </c>
      <c r="C61" s="100" t="s">
        <v>8176</v>
      </c>
      <c r="D61" s="100" t="s">
        <v>8236</v>
      </c>
      <c r="E61" s="92" t="s">
        <v>117</v>
      </c>
      <c r="F61" s="92"/>
      <c r="G61" s="92">
        <v>1</v>
      </c>
      <c r="H61" s="114">
        <v>275.33999999999997</v>
      </c>
      <c r="I61" s="95">
        <v>0.02</v>
      </c>
      <c r="J61" s="110">
        <f t="shared" si="3"/>
        <v>269.83319999999998</v>
      </c>
    </row>
    <row r="62" spans="1:10" ht="15.75" x14ac:dyDescent="0.25">
      <c r="A62" s="92">
        <f t="shared" si="1"/>
        <v>58</v>
      </c>
      <c r="B62" s="93" t="s">
        <v>10512</v>
      </c>
      <c r="C62" s="100" t="s">
        <v>8177</v>
      </c>
      <c r="D62" s="100" t="s">
        <v>8237</v>
      </c>
      <c r="E62" s="92" t="s">
        <v>117</v>
      </c>
      <c r="F62" s="92"/>
      <c r="G62" s="92">
        <v>1</v>
      </c>
      <c r="H62" s="114">
        <v>353.41</v>
      </c>
      <c r="I62" s="95">
        <v>0.02</v>
      </c>
      <c r="J62" s="110">
        <f t="shared" si="3"/>
        <v>346.34180000000003</v>
      </c>
    </row>
    <row r="63" spans="1:10" ht="15.75" x14ac:dyDescent="0.25">
      <c r="A63" s="92">
        <f t="shared" si="1"/>
        <v>59</v>
      </c>
      <c r="B63" s="93" t="s">
        <v>10512</v>
      </c>
      <c r="C63" s="100" t="s">
        <v>8178</v>
      </c>
      <c r="D63" s="100" t="s">
        <v>8238</v>
      </c>
      <c r="E63" s="92" t="s">
        <v>117</v>
      </c>
      <c r="F63" s="92"/>
      <c r="G63" s="92">
        <v>1</v>
      </c>
      <c r="H63" s="114">
        <f>'[2]Integrator &amp; Rep'!$G$70</f>
        <v>107.42857142857143</v>
      </c>
      <c r="I63" s="95">
        <v>0.02</v>
      </c>
      <c r="J63" s="110">
        <f t="shared" si="3"/>
        <v>105.28</v>
      </c>
    </row>
    <row r="64" spans="1:10" ht="15.75" x14ac:dyDescent="0.25">
      <c r="A64" s="92">
        <f t="shared" si="1"/>
        <v>60</v>
      </c>
      <c r="B64" s="93" t="s">
        <v>10512</v>
      </c>
      <c r="C64" s="100" t="s">
        <v>8179</v>
      </c>
      <c r="D64" s="100" t="s">
        <v>8239</v>
      </c>
      <c r="E64" s="92" t="s">
        <v>117</v>
      </c>
      <c r="F64" s="92"/>
      <c r="G64" s="92">
        <v>1</v>
      </c>
      <c r="H64" s="114">
        <f>'[2]Integrator &amp; Rep'!$G$72</f>
        <v>150.39285714285714</v>
      </c>
      <c r="I64" s="95">
        <v>0.02</v>
      </c>
      <c r="J64" s="110">
        <f t="shared" si="3"/>
        <v>147.38499999999999</v>
      </c>
    </row>
  </sheetData>
  <sheetProtection algorithmName="SHA-512" hashValue="UPs2KjMUhW8svucLC5wTHBQUDabOpjVMzP/E/Trx2wfCx72QBbwzEeSTIlNPYbRVYrIdUiVrODtZoIm5nGMbxw==" saltValue="QHzRFuxY6DAGa8g6u/R9Ag==" spinCount="100000" sheet="1" objects="1" scenarios="1"/>
  <autoFilter ref="A4:J2314" xr:uid="{4962EE71-287D-41A7-8752-2239822EB7FD}"/>
  <printOptions horizontalCentered="1"/>
  <pageMargins left="0.75" right="0.75" top="1" bottom="1" header="0.25" footer="0.5"/>
  <pageSetup paperSize="3" scale="75" fitToHeight="0" orientation="landscape" r:id="rId1"/>
  <headerFooter alignWithMargins="0">
    <oddHeader>&amp;LGROUP 77201, AWARD 23150
INTELLIGENT FACILITY AND SECURITY SYSTEMS &amp;&amp; SOLUTIONS&amp;RMETROPOLITAN DATA SOLUTIONS MGMT
CO INC dba METROPOLITAN DATA SOL
CONTRACT NO.: PT68831</oddHeader>
    <oddFooter>&amp;L&amp;F
&amp;A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52056-9854-442B-A091-702E81F20625}">
  <sheetPr>
    <pageSetUpPr fitToPage="1"/>
  </sheetPr>
  <dimension ref="A1:J1820"/>
  <sheetViews>
    <sheetView workbookViewId="0">
      <pane ySplit="4" topLeftCell="A5" activePane="bottomLeft" state="frozen"/>
      <selection activeCell="B5" sqref="B5"/>
      <selection pane="bottomLeft" activeCell="I1" sqref="I1:I1048576"/>
    </sheetView>
  </sheetViews>
  <sheetFormatPr defaultRowHeight="12.75" x14ac:dyDescent="0.2"/>
  <cols>
    <col min="1" max="1" width="11.28515625" style="98" bestFit="1" customWidth="1"/>
    <col min="2" max="2" width="26.28515625" style="98" bestFit="1" customWidth="1"/>
    <col min="3" max="3" width="30.85546875" style="98" bestFit="1" customWidth="1"/>
    <col min="4" max="4" width="32.28515625" style="98" bestFit="1" customWidth="1"/>
    <col min="5" max="5" width="18.28515625" style="98" bestFit="1" customWidth="1"/>
    <col min="6" max="6" width="19" style="98" bestFit="1" customWidth="1"/>
    <col min="7" max="7" width="27.140625" style="98" bestFit="1" customWidth="1"/>
    <col min="8" max="8" width="11.5703125" style="117" bestFit="1" customWidth="1"/>
    <col min="9" max="9" width="25.85546875" style="118" bestFit="1" customWidth="1"/>
    <col min="10" max="10" width="19.140625" style="117" bestFit="1" customWidth="1"/>
    <col min="11" max="16384" width="9.140625" style="98"/>
  </cols>
  <sheetData>
    <row r="1" spans="1:10" ht="15.75" x14ac:dyDescent="0.25">
      <c r="A1" s="90"/>
      <c r="B1" s="3" t="s">
        <v>8116</v>
      </c>
      <c r="C1" s="6" t="s">
        <v>15</v>
      </c>
      <c r="D1" s="4"/>
      <c r="E1" s="4"/>
      <c r="F1" s="91"/>
      <c r="G1" s="91"/>
      <c r="H1" s="103"/>
      <c r="I1" s="111"/>
      <c r="J1" s="103"/>
    </row>
    <row r="2" spans="1:10" ht="15.75" x14ac:dyDescent="0.25">
      <c r="A2" s="90"/>
      <c r="B2" s="91" t="s">
        <v>8115</v>
      </c>
      <c r="C2" s="7" t="str">
        <f>'[1]Cover Page'!C5:E5</f>
        <v>Metropolitan Data Solutions</v>
      </c>
      <c r="D2" s="4"/>
      <c r="E2" s="4"/>
      <c r="F2" s="91"/>
      <c r="G2" s="91"/>
      <c r="H2" s="103"/>
      <c r="I2" s="111"/>
      <c r="J2" s="103"/>
    </row>
    <row r="3" spans="1:10" ht="15.75" x14ac:dyDescent="0.25">
      <c r="A3" s="90"/>
      <c r="B3" s="91"/>
      <c r="C3" s="7"/>
      <c r="D3" s="4"/>
      <c r="E3" s="4"/>
      <c r="F3" s="91"/>
      <c r="G3" s="91"/>
      <c r="H3" s="103"/>
      <c r="I3" s="111"/>
      <c r="J3" s="103"/>
    </row>
    <row r="4" spans="1:10" ht="63" x14ac:dyDescent="0.25">
      <c r="A4" s="2" t="s">
        <v>16</v>
      </c>
      <c r="B4" s="2" t="s">
        <v>3</v>
      </c>
      <c r="C4" s="8" t="s">
        <v>102</v>
      </c>
      <c r="D4" s="2" t="s">
        <v>103</v>
      </c>
      <c r="E4" s="2" t="s">
        <v>2</v>
      </c>
      <c r="F4" s="2" t="s">
        <v>36</v>
      </c>
      <c r="G4" s="2" t="s">
        <v>17</v>
      </c>
      <c r="H4" s="5" t="s">
        <v>1</v>
      </c>
      <c r="I4" s="112" t="s">
        <v>5</v>
      </c>
      <c r="J4" s="5" t="s">
        <v>0</v>
      </c>
    </row>
    <row r="5" spans="1:10" ht="15.75" x14ac:dyDescent="0.25">
      <c r="A5" s="99">
        <v>1</v>
      </c>
      <c r="B5" s="93" t="s">
        <v>10511</v>
      </c>
      <c r="C5" s="100" t="s">
        <v>8240</v>
      </c>
      <c r="D5" s="100" t="s">
        <v>8241</v>
      </c>
      <c r="E5" s="92" t="s">
        <v>117</v>
      </c>
      <c r="F5" s="100"/>
      <c r="G5" s="101">
        <v>1</v>
      </c>
      <c r="H5" s="116">
        <v>111.75</v>
      </c>
      <c r="I5" s="95">
        <v>0.02</v>
      </c>
      <c r="J5" s="110">
        <f t="shared" ref="J5:J58" si="0">H5*(1-I5)</f>
        <v>109.515</v>
      </c>
    </row>
    <row r="6" spans="1:10" ht="15.75" x14ac:dyDescent="0.25">
      <c r="A6" s="99">
        <f>A5+1</f>
        <v>2</v>
      </c>
      <c r="B6" s="93" t="s">
        <v>10511</v>
      </c>
      <c r="C6" s="100" t="s">
        <v>8242</v>
      </c>
      <c r="D6" s="100" t="s">
        <v>8241</v>
      </c>
      <c r="E6" s="92" t="s">
        <v>117</v>
      </c>
      <c r="F6" s="100"/>
      <c r="G6" s="101">
        <v>1</v>
      </c>
      <c r="H6" s="116">
        <v>215.9</v>
      </c>
      <c r="I6" s="95">
        <v>0.02</v>
      </c>
      <c r="J6" s="110">
        <f t="shared" si="0"/>
        <v>211.58199999999999</v>
      </c>
    </row>
    <row r="7" spans="1:10" ht="15.75" x14ac:dyDescent="0.25">
      <c r="A7" s="99">
        <f t="shared" ref="A7:A70" si="1">A6+1</f>
        <v>3</v>
      </c>
      <c r="B7" s="93" t="s">
        <v>10511</v>
      </c>
      <c r="C7" s="100" t="s">
        <v>8243</v>
      </c>
      <c r="D7" s="100" t="s">
        <v>8241</v>
      </c>
      <c r="E7" s="92" t="s">
        <v>117</v>
      </c>
      <c r="F7" s="100"/>
      <c r="G7" s="101">
        <v>1</v>
      </c>
      <c r="H7" s="116">
        <v>215.9</v>
      </c>
      <c r="I7" s="95">
        <v>0.02</v>
      </c>
      <c r="J7" s="110">
        <f t="shared" si="0"/>
        <v>211.58199999999999</v>
      </c>
    </row>
    <row r="8" spans="1:10" ht="15.75" x14ac:dyDescent="0.25">
      <c r="A8" s="99">
        <f t="shared" si="1"/>
        <v>4</v>
      </c>
      <c r="B8" s="93" t="s">
        <v>10511</v>
      </c>
      <c r="C8" s="100" t="s">
        <v>8244</v>
      </c>
      <c r="D8" s="100" t="s">
        <v>8245</v>
      </c>
      <c r="E8" s="92" t="s">
        <v>117</v>
      </c>
      <c r="F8" s="100"/>
      <c r="G8" s="101">
        <v>1</v>
      </c>
      <c r="H8" s="116">
        <v>172.5</v>
      </c>
      <c r="I8" s="95">
        <v>0.02</v>
      </c>
      <c r="J8" s="110">
        <f t="shared" si="0"/>
        <v>169.04999999999998</v>
      </c>
    </row>
    <row r="9" spans="1:10" ht="15.75" x14ac:dyDescent="0.25">
      <c r="A9" s="99">
        <f t="shared" si="1"/>
        <v>5</v>
      </c>
      <c r="B9" s="93" t="s">
        <v>10511</v>
      </c>
      <c r="C9" s="100" t="s">
        <v>8246</v>
      </c>
      <c r="D9" s="100" t="s">
        <v>8245</v>
      </c>
      <c r="E9" s="92" t="s">
        <v>117</v>
      </c>
      <c r="F9" s="100"/>
      <c r="G9" s="101">
        <v>1</v>
      </c>
      <c r="H9" s="116">
        <v>333.3</v>
      </c>
      <c r="I9" s="95">
        <v>0.02</v>
      </c>
      <c r="J9" s="110">
        <f t="shared" si="0"/>
        <v>326.63400000000001</v>
      </c>
    </row>
    <row r="10" spans="1:10" ht="15.75" x14ac:dyDescent="0.25">
      <c r="A10" s="99">
        <f t="shared" si="1"/>
        <v>6</v>
      </c>
      <c r="B10" s="93" t="s">
        <v>10511</v>
      </c>
      <c r="C10" s="100" t="s">
        <v>8247</v>
      </c>
      <c r="D10" s="100" t="s">
        <v>8245</v>
      </c>
      <c r="E10" s="92" t="s">
        <v>117</v>
      </c>
      <c r="F10" s="100"/>
      <c r="G10" s="101">
        <v>1</v>
      </c>
      <c r="H10" s="116">
        <v>333.3</v>
      </c>
      <c r="I10" s="95">
        <v>0.02</v>
      </c>
      <c r="J10" s="110">
        <f t="shared" si="0"/>
        <v>326.63400000000001</v>
      </c>
    </row>
    <row r="11" spans="1:10" ht="15.75" x14ac:dyDescent="0.25">
      <c r="A11" s="99">
        <f t="shared" si="1"/>
        <v>7</v>
      </c>
      <c r="B11" s="93" t="s">
        <v>10511</v>
      </c>
      <c r="C11" s="100" t="s">
        <v>8248</v>
      </c>
      <c r="D11" s="100" t="s">
        <v>8249</v>
      </c>
      <c r="E11" s="92" t="s">
        <v>117</v>
      </c>
      <c r="F11" s="100"/>
      <c r="G11" s="101">
        <v>1</v>
      </c>
      <c r="H11" s="116">
        <v>138</v>
      </c>
      <c r="I11" s="95">
        <v>0.02</v>
      </c>
      <c r="J11" s="110">
        <f t="shared" si="0"/>
        <v>135.24</v>
      </c>
    </row>
    <row r="12" spans="1:10" ht="15.75" x14ac:dyDescent="0.25">
      <c r="A12" s="99">
        <f t="shared" si="1"/>
        <v>8</v>
      </c>
      <c r="B12" s="93" t="s">
        <v>10511</v>
      </c>
      <c r="C12" s="100" t="s">
        <v>8250</v>
      </c>
      <c r="D12" s="100" t="s">
        <v>8249</v>
      </c>
      <c r="E12" s="92" t="s">
        <v>117</v>
      </c>
      <c r="F12" s="100"/>
      <c r="G12" s="101">
        <v>1</v>
      </c>
      <c r="H12" s="116">
        <v>266.90000000000003</v>
      </c>
      <c r="I12" s="95">
        <v>0.02</v>
      </c>
      <c r="J12" s="110">
        <f t="shared" si="0"/>
        <v>261.56200000000001</v>
      </c>
    </row>
    <row r="13" spans="1:10" ht="15.75" x14ac:dyDescent="0.25">
      <c r="A13" s="99">
        <f t="shared" si="1"/>
        <v>9</v>
      </c>
      <c r="B13" s="93" t="s">
        <v>10511</v>
      </c>
      <c r="C13" s="100" t="s">
        <v>8251</v>
      </c>
      <c r="D13" s="100" t="s">
        <v>8252</v>
      </c>
      <c r="E13" s="92" t="s">
        <v>117</v>
      </c>
      <c r="F13" s="100"/>
      <c r="G13" s="101">
        <v>1</v>
      </c>
      <c r="H13" s="116">
        <v>44.15</v>
      </c>
      <c r="I13" s="95">
        <v>0.02</v>
      </c>
      <c r="J13" s="110">
        <f t="shared" si="0"/>
        <v>43.266999999999996</v>
      </c>
    </row>
    <row r="14" spans="1:10" ht="15.75" x14ac:dyDescent="0.25">
      <c r="A14" s="99">
        <f t="shared" si="1"/>
        <v>10</v>
      </c>
      <c r="B14" s="93" t="s">
        <v>10511</v>
      </c>
      <c r="C14" s="100" t="s">
        <v>8253</v>
      </c>
      <c r="D14" s="100" t="s">
        <v>8252</v>
      </c>
      <c r="E14" s="92" t="s">
        <v>117</v>
      </c>
      <c r="F14" s="100"/>
      <c r="G14" s="101">
        <v>1</v>
      </c>
      <c r="H14" s="116">
        <v>85.6</v>
      </c>
      <c r="I14" s="95">
        <v>0.02</v>
      </c>
      <c r="J14" s="110">
        <f t="shared" si="0"/>
        <v>83.887999999999991</v>
      </c>
    </row>
    <row r="15" spans="1:10" ht="15.75" x14ac:dyDescent="0.25">
      <c r="A15" s="99">
        <f t="shared" si="1"/>
        <v>11</v>
      </c>
      <c r="B15" s="93" t="s">
        <v>10511</v>
      </c>
      <c r="C15" s="100" t="s">
        <v>8254</v>
      </c>
      <c r="D15" s="100" t="s">
        <v>8255</v>
      </c>
      <c r="E15" s="92" t="s">
        <v>117</v>
      </c>
      <c r="F15" s="100"/>
      <c r="G15" s="101">
        <v>1</v>
      </c>
      <c r="H15" s="116">
        <v>83.7</v>
      </c>
      <c r="I15" s="95">
        <v>0.02</v>
      </c>
      <c r="J15" s="110">
        <f t="shared" si="0"/>
        <v>82.025999999999996</v>
      </c>
    </row>
    <row r="16" spans="1:10" ht="15.75" x14ac:dyDescent="0.25">
      <c r="A16" s="99">
        <f t="shared" si="1"/>
        <v>12</v>
      </c>
      <c r="B16" s="93" t="s">
        <v>10511</v>
      </c>
      <c r="C16" s="100" t="s">
        <v>8256</v>
      </c>
      <c r="D16" s="100" t="s">
        <v>8255</v>
      </c>
      <c r="E16" s="92" t="s">
        <v>117</v>
      </c>
      <c r="F16" s="100"/>
      <c r="G16" s="101">
        <v>1</v>
      </c>
      <c r="H16" s="116">
        <v>83.7</v>
      </c>
      <c r="I16" s="95">
        <v>0.02</v>
      </c>
      <c r="J16" s="110">
        <f t="shared" si="0"/>
        <v>82.025999999999996</v>
      </c>
    </row>
    <row r="17" spans="1:10" ht="15.75" x14ac:dyDescent="0.25">
      <c r="A17" s="99">
        <f t="shared" si="1"/>
        <v>13</v>
      </c>
      <c r="B17" s="93" t="s">
        <v>10511</v>
      </c>
      <c r="C17" s="100" t="s">
        <v>8257</v>
      </c>
      <c r="D17" s="100" t="s">
        <v>8255</v>
      </c>
      <c r="E17" s="92" t="s">
        <v>117</v>
      </c>
      <c r="F17" s="100"/>
      <c r="G17" s="101">
        <v>1</v>
      </c>
      <c r="H17" s="116">
        <v>43.3</v>
      </c>
      <c r="I17" s="95">
        <v>0.02</v>
      </c>
      <c r="J17" s="110">
        <f t="shared" si="0"/>
        <v>42.433999999999997</v>
      </c>
    </row>
    <row r="18" spans="1:10" ht="15.75" x14ac:dyDescent="0.25">
      <c r="A18" s="99">
        <f t="shared" si="1"/>
        <v>14</v>
      </c>
      <c r="B18" s="93" t="s">
        <v>10511</v>
      </c>
      <c r="C18" s="100" t="s">
        <v>8258</v>
      </c>
      <c r="D18" s="100" t="s">
        <v>8255</v>
      </c>
      <c r="E18" s="92" t="s">
        <v>117</v>
      </c>
      <c r="F18" s="100"/>
      <c r="G18" s="101">
        <v>1</v>
      </c>
      <c r="H18" s="116">
        <v>83.7</v>
      </c>
      <c r="I18" s="95">
        <v>0.02</v>
      </c>
      <c r="J18" s="110">
        <f t="shared" si="0"/>
        <v>82.025999999999996</v>
      </c>
    </row>
    <row r="19" spans="1:10" ht="15.75" x14ac:dyDescent="0.25">
      <c r="A19" s="99">
        <f t="shared" si="1"/>
        <v>15</v>
      </c>
      <c r="B19" s="93" t="s">
        <v>10511</v>
      </c>
      <c r="C19" s="100" t="s">
        <v>8259</v>
      </c>
      <c r="D19" s="100" t="s">
        <v>8260</v>
      </c>
      <c r="E19" s="92" t="s">
        <v>117</v>
      </c>
      <c r="F19" s="100"/>
      <c r="G19" s="101">
        <v>1</v>
      </c>
      <c r="H19" s="116">
        <v>43.3</v>
      </c>
      <c r="I19" s="95">
        <v>0.02</v>
      </c>
      <c r="J19" s="110">
        <f t="shared" si="0"/>
        <v>42.433999999999997</v>
      </c>
    </row>
    <row r="20" spans="1:10" ht="15.75" x14ac:dyDescent="0.25">
      <c r="A20" s="99">
        <f t="shared" si="1"/>
        <v>16</v>
      </c>
      <c r="B20" s="93" t="s">
        <v>10511</v>
      </c>
      <c r="C20" s="100" t="s">
        <v>8261</v>
      </c>
      <c r="D20" s="100" t="s">
        <v>8260</v>
      </c>
      <c r="E20" s="92" t="s">
        <v>117</v>
      </c>
      <c r="F20" s="100"/>
      <c r="G20" s="101">
        <v>1</v>
      </c>
      <c r="H20" s="116">
        <v>83.7</v>
      </c>
      <c r="I20" s="95">
        <v>0.02</v>
      </c>
      <c r="J20" s="110">
        <f t="shared" si="0"/>
        <v>82.025999999999996</v>
      </c>
    </row>
    <row r="21" spans="1:10" ht="15.75" x14ac:dyDescent="0.25">
      <c r="A21" s="99">
        <f t="shared" si="1"/>
        <v>17</v>
      </c>
      <c r="B21" s="93" t="s">
        <v>10511</v>
      </c>
      <c r="C21" s="100" t="s">
        <v>8262</v>
      </c>
      <c r="D21" s="100" t="s">
        <v>8255</v>
      </c>
      <c r="E21" s="92" t="s">
        <v>117</v>
      </c>
      <c r="F21" s="100"/>
      <c r="G21" s="101">
        <v>1</v>
      </c>
      <c r="H21" s="116">
        <v>43.3</v>
      </c>
      <c r="I21" s="95">
        <v>0.02</v>
      </c>
      <c r="J21" s="110">
        <f t="shared" si="0"/>
        <v>42.433999999999997</v>
      </c>
    </row>
    <row r="22" spans="1:10" ht="15.75" x14ac:dyDescent="0.25">
      <c r="A22" s="99">
        <f t="shared" si="1"/>
        <v>18</v>
      </c>
      <c r="B22" s="93" t="s">
        <v>10511</v>
      </c>
      <c r="C22" s="100" t="s">
        <v>8263</v>
      </c>
      <c r="D22" s="100" t="s">
        <v>8255</v>
      </c>
      <c r="E22" s="92" t="s">
        <v>117</v>
      </c>
      <c r="F22" s="100"/>
      <c r="G22" s="101">
        <v>1</v>
      </c>
      <c r="H22" s="116">
        <v>83.7</v>
      </c>
      <c r="I22" s="95">
        <v>0.02</v>
      </c>
      <c r="J22" s="110">
        <f t="shared" si="0"/>
        <v>82.025999999999996</v>
      </c>
    </row>
    <row r="23" spans="1:10" ht="15.75" x14ac:dyDescent="0.25">
      <c r="A23" s="99">
        <f t="shared" si="1"/>
        <v>19</v>
      </c>
      <c r="B23" s="93" t="s">
        <v>10511</v>
      </c>
      <c r="C23" s="100" t="s">
        <v>8264</v>
      </c>
      <c r="D23" s="100" t="s">
        <v>8255</v>
      </c>
      <c r="E23" s="92" t="s">
        <v>117</v>
      </c>
      <c r="F23" s="100"/>
      <c r="G23" s="101">
        <v>1</v>
      </c>
      <c r="H23" s="116">
        <v>8.8999999999999996E-2</v>
      </c>
      <c r="I23" s="95">
        <v>0.02</v>
      </c>
      <c r="J23" s="110">
        <f t="shared" si="0"/>
        <v>8.7219999999999992E-2</v>
      </c>
    </row>
    <row r="24" spans="1:10" ht="15.75" x14ac:dyDescent="0.25">
      <c r="A24" s="99">
        <f t="shared" si="1"/>
        <v>20</v>
      </c>
      <c r="B24" s="93" t="s">
        <v>10511</v>
      </c>
      <c r="C24" s="100" t="s">
        <v>8265</v>
      </c>
      <c r="D24" s="100" t="s">
        <v>8255</v>
      </c>
      <c r="E24" s="92" t="s">
        <v>117</v>
      </c>
      <c r="F24" s="100"/>
      <c r="G24" s="101">
        <v>1</v>
      </c>
      <c r="H24" s="116">
        <v>83.7</v>
      </c>
      <c r="I24" s="95">
        <v>0.02</v>
      </c>
      <c r="J24" s="110">
        <f t="shared" si="0"/>
        <v>82.025999999999996</v>
      </c>
    </row>
    <row r="25" spans="1:10" ht="15.75" x14ac:dyDescent="0.25">
      <c r="A25" s="99">
        <f t="shared" si="1"/>
        <v>21</v>
      </c>
      <c r="B25" s="93" t="s">
        <v>10511</v>
      </c>
      <c r="C25" s="100" t="s">
        <v>8266</v>
      </c>
      <c r="D25" s="100" t="s">
        <v>8255</v>
      </c>
      <c r="E25" s="92" t="s">
        <v>117</v>
      </c>
      <c r="F25" s="100"/>
      <c r="G25" s="101">
        <v>1</v>
      </c>
      <c r="H25" s="116">
        <v>43.3</v>
      </c>
      <c r="I25" s="95">
        <v>0.02</v>
      </c>
      <c r="J25" s="110">
        <f t="shared" si="0"/>
        <v>42.433999999999997</v>
      </c>
    </row>
    <row r="26" spans="1:10" ht="15.75" x14ac:dyDescent="0.25">
      <c r="A26" s="99">
        <f t="shared" si="1"/>
        <v>22</v>
      </c>
      <c r="B26" s="93" t="s">
        <v>10511</v>
      </c>
      <c r="C26" s="100" t="s">
        <v>8267</v>
      </c>
      <c r="D26" s="100" t="s">
        <v>8255</v>
      </c>
      <c r="E26" s="92" t="s">
        <v>117</v>
      </c>
      <c r="F26" s="100"/>
      <c r="G26" s="101">
        <v>1</v>
      </c>
      <c r="H26" s="116">
        <v>83.7</v>
      </c>
      <c r="I26" s="95">
        <v>0.02</v>
      </c>
      <c r="J26" s="110">
        <f t="shared" si="0"/>
        <v>82.025999999999996</v>
      </c>
    </row>
    <row r="27" spans="1:10" ht="15.75" x14ac:dyDescent="0.25">
      <c r="A27" s="99">
        <f t="shared" si="1"/>
        <v>23</v>
      </c>
      <c r="B27" s="93" t="s">
        <v>10511</v>
      </c>
      <c r="C27" s="100" t="s">
        <v>8268</v>
      </c>
      <c r="D27" s="100" t="s">
        <v>8255</v>
      </c>
      <c r="E27" s="92" t="s">
        <v>117</v>
      </c>
      <c r="F27" s="100"/>
      <c r="G27" s="101">
        <v>1</v>
      </c>
      <c r="H27" s="116">
        <v>43.3</v>
      </c>
      <c r="I27" s="95">
        <v>0.02</v>
      </c>
      <c r="J27" s="110">
        <f t="shared" si="0"/>
        <v>42.433999999999997</v>
      </c>
    </row>
    <row r="28" spans="1:10" ht="15.75" x14ac:dyDescent="0.25">
      <c r="A28" s="99">
        <f t="shared" si="1"/>
        <v>24</v>
      </c>
      <c r="B28" s="93" t="s">
        <v>10511</v>
      </c>
      <c r="C28" s="100" t="s">
        <v>8269</v>
      </c>
      <c r="D28" s="100" t="s">
        <v>8255</v>
      </c>
      <c r="E28" s="92" t="s">
        <v>117</v>
      </c>
      <c r="F28" s="100"/>
      <c r="G28" s="101">
        <v>1</v>
      </c>
      <c r="H28" s="116">
        <v>83.7</v>
      </c>
      <c r="I28" s="95">
        <v>0.02</v>
      </c>
      <c r="J28" s="110">
        <f t="shared" si="0"/>
        <v>82.025999999999996</v>
      </c>
    </row>
    <row r="29" spans="1:10" ht="15.75" x14ac:dyDescent="0.25">
      <c r="A29" s="99">
        <f t="shared" si="1"/>
        <v>25</v>
      </c>
      <c r="B29" s="93" t="s">
        <v>10511</v>
      </c>
      <c r="C29" s="100" t="s">
        <v>8270</v>
      </c>
      <c r="D29" s="100" t="s">
        <v>8271</v>
      </c>
      <c r="E29" s="92" t="s">
        <v>117</v>
      </c>
      <c r="F29" s="100"/>
      <c r="G29" s="101">
        <v>1</v>
      </c>
      <c r="H29" s="116">
        <v>56.599999999999994</v>
      </c>
      <c r="I29" s="95">
        <v>0.02</v>
      </c>
      <c r="J29" s="110">
        <f t="shared" si="0"/>
        <v>55.467999999999996</v>
      </c>
    </row>
    <row r="30" spans="1:10" ht="15.75" x14ac:dyDescent="0.25">
      <c r="A30" s="99">
        <f t="shared" si="1"/>
        <v>26</v>
      </c>
      <c r="B30" s="93" t="s">
        <v>10511</v>
      </c>
      <c r="C30" s="100" t="s">
        <v>8272</v>
      </c>
      <c r="D30" s="100" t="s">
        <v>8271</v>
      </c>
      <c r="E30" s="92" t="s">
        <v>117</v>
      </c>
      <c r="F30" s="100"/>
      <c r="G30" s="101">
        <v>1</v>
      </c>
      <c r="H30" s="116">
        <v>109.7</v>
      </c>
      <c r="I30" s="95">
        <v>0.02</v>
      </c>
      <c r="J30" s="110">
        <f t="shared" si="0"/>
        <v>107.506</v>
      </c>
    </row>
    <row r="31" spans="1:10" ht="15.75" x14ac:dyDescent="0.25">
      <c r="A31" s="99">
        <f t="shared" si="1"/>
        <v>27</v>
      </c>
      <c r="B31" s="93" t="s">
        <v>10511</v>
      </c>
      <c r="C31" s="100" t="s">
        <v>8273</v>
      </c>
      <c r="D31" s="100" t="s">
        <v>8271</v>
      </c>
      <c r="E31" s="92" t="s">
        <v>117</v>
      </c>
      <c r="F31" s="100"/>
      <c r="G31" s="101">
        <v>1</v>
      </c>
      <c r="H31" s="116">
        <v>56.599999999999994</v>
      </c>
      <c r="I31" s="95">
        <v>0.02</v>
      </c>
      <c r="J31" s="110">
        <f t="shared" si="0"/>
        <v>55.467999999999996</v>
      </c>
    </row>
    <row r="32" spans="1:10" ht="15.75" x14ac:dyDescent="0.25">
      <c r="A32" s="99">
        <f t="shared" si="1"/>
        <v>28</v>
      </c>
      <c r="B32" s="93" t="s">
        <v>10511</v>
      </c>
      <c r="C32" s="100" t="s">
        <v>8274</v>
      </c>
      <c r="D32" s="100" t="s">
        <v>8271</v>
      </c>
      <c r="E32" s="92" t="s">
        <v>117</v>
      </c>
      <c r="F32" s="100"/>
      <c r="G32" s="101">
        <v>1</v>
      </c>
      <c r="H32" s="116">
        <v>109.7</v>
      </c>
      <c r="I32" s="95">
        <v>0.02</v>
      </c>
      <c r="J32" s="110">
        <f t="shared" si="0"/>
        <v>107.506</v>
      </c>
    </row>
    <row r="33" spans="1:10" ht="15.75" x14ac:dyDescent="0.25">
      <c r="A33" s="99">
        <f t="shared" si="1"/>
        <v>29</v>
      </c>
      <c r="B33" s="93" t="s">
        <v>10511</v>
      </c>
      <c r="C33" s="100" t="s">
        <v>8275</v>
      </c>
      <c r="D33" s="100" t="s">
        <v>8271</v>
      </c>
      <c r="E33" s="92" t="s">
        <v>117</v>
      </c>
      <c r="F33" s="100"/>
      <c r="G33" s="101">
        <v>1</v>
      </c>
      <c r="H33" s="116">
        <v>0.11650000000000001</v>
      </c>
      <c r="I33" s="95">
        <v>0.02</v>
      </c>
      <c r="J33" s="110">
        <f t="shared" si="0"/>
        <v>0.11417000000000001</v>
      </c>
    </row>
    <row r="34" spans="1:10" ht="15.75" x14ac:dyDescent="0.25">
      <c r="A34" s="99">
        <f t="shared" si="1"/>
        <v>30</v>
      </c>
      <c r="B34" s="93" t="s">
        <v>10511</v>
      </c>
      <c r="C34" s="100" t="s">
        <v>8276</v>
      </c>
      <c r="D34" s="100" t="s">
        <v>8271</v>
      </c>
      <c r="E34" s="92" t="s">
        <v>117</v>
      </c>
      <c r="F34" s="100"/>
      <c r="G34" s="101">
        <v>1</v>
      </c>
      <c r="H34" s="116">
        <v>56.599999999999994</v>
      </c>
      <c r="I34" s="95">
        <v>0.02</v>
      </c>
      <c r="J34" s="110">
        <f t="shared" si="0"/>
        <v>55.467999999999996</v>
      </c>
    </row>
    <row r="35" spans="1:10" ht="15.75" x14ac:dyDescent="0.25">
      <c r="A35" s="99">
        <f t="shared" si="1"/>
        <v>31</v>
      </c>
      <c r="B35" s="93" t="s">
        <v>10511</v>
      </c>
      <c r="C35" s="100" t="s">
        <v>8277</v>
      </c>
      <c r="D35" s="100" t="s">
        <v>8271</v>
      </c>
      <c r="E35" s="92" t="s">
        <v>117</v>
      </c>
      <c r="F35" s="100"/>
      <c r="G35" s="101">
        <v>1</v>
      </c>
      <c r="H35" s="116">
        <v>109.7</v>
      </c>
      <c r="I35" s="95">
        <v>0.02</v>
      </c>
      <c r="J35" s="110">
        <f t="shared" si="0"/>
        <v>107.506</v>
      </c>
    </row>
    <row r="36" spans="1:10" ht="15.75" x14ac:dyDescent="0.25">
      <c r="A36" s="99">
        <f t="shared" si="1"/>
        <v>32</v>
      </c>
      <c r="B36" s="93" t="s">
        <v>10511</v>
      </c>
      <c r="C36" s="100" t="s">
        <v>8278</v>
      </c>
      <c r="D36" s="100" t="s">
        <v>8279</v>
      </c>
      <c r="E36" s="92" t="s">
        <v>117</v>
      </c>
      <c r="F36" s="100"/>
      <c r="G36" s="101">
        <v>1</v>
      </c>
      <c r="H36" s="116">
        <v>79.5</v>
      </c>
      <c r="I36" s="95">
        <v>0.02</v>
      </c>
      <c r="J36" s="110">
        <f t="shared" si="0"/>
        <v>77.91</v>
      </c>
    </row>
    <row r="37" spans="1:10" ht="15.75" x14ac:dyDescent="0.25">
      <c r="A37" s="99">
        <f t="shared" si="1"/>
        <v>33</v>
      </c>
      <c r="B37" s="93" t="s">
        <v>10511</v>
      </c>
      <c r="C37" s="100" t="s">
        <v>8280</v>
      </c>
      <c r="D37" s="100" t="s">
        <v>8279</v>
      </c>
      <c r="E37" s="92" t="s">
        <v>117</v>
      </c>
      <c r="F37" s="100"/>
      <c r="G37" s="101">
        <v>1</v>
      </c>
      <c r="H37" s="116">
        <v>153.9</v>
      </c>
      <c r="I37" s="95">
        <v>0.02</v>
      </c>
      <c r="J37" s="110">
        <f t="shared" si="0"/>
        <v>150.822</v>
      </c>
    </row>
    <row r="38" spans="1:10" ht="15.75" x14ac:dyDescent="0.25">
      <c r="A38" s="99">
        <f t="shared" si="1"/>
        <v>34</v>
      </c>
      <c r="B38" s="93" t="s">
        <v>10511</v>
      </c>
      <c r="C38" s="100" t="s">
        <v>8281</v>
      </c>
      <c r="D38" s="100" t="s">
        <v>8279</v>
      </c>
      <c r="E38" s="92" t="s">
        <v>117</v>
      </c>
      <c r="F38" s="100"/>
      <c r="G38" s="101">
        <v>1</v>
      </c>
      <c r="H38" s="116">
        <v>0.1633</v>
      </c>
      <c r="I38" s="95">
        <v>0.02</v>
      </c>
      <c r="J38" s="110">
        <f t="shared" si="0"/>
        <v>0.16003400000000001</v>
      </c>
    </row>
    <row r="39" spans="1:10" ht="15.75" x14ac:dyDescent="0.25">
      <c r="A39" s="99">
        <f t="shared" si="1"/>
        <v>35</v>
      </c>
      <c r="B39" s="93" t="s">
        <v>10511</v>
      </c>
      <c r="C39" s="100" t="s">
        <v>8282</v>
      </c>
      <c r="D39" s="100" t="s">
        <v>8279</v>
      </c>
      <c r="E39" s="92" t="s">
        <v>117</v>
      </c>
      <c r="F39" s="100"/>
      <c r="G39" s="101">
        <v>1</v>
      </c>
      <c r="H39" s="116">
        <v>79.5</v>
      </c>
      <c r="I39" s="95">
        <v>0.02</v>
      </c>
      <c r="J39" s="110">
        <f t="shared" si="0"/>
        <v>77.91</v>
      </c>
    </row>
    <row r="40" spans="1:10" ht="15.75" x14ac:dyDescent="0.25">
      <c r="A40" s="99">
        <f t="shared" si="1"/>
        <v>36</v>
      </c>
      <c r="B40" s="93" t="s">
        <v>10511</v>
      </c>
      <c r="C40" s="100" t="s">
        <v>8283</v>
      </c>
      <c r="D40" s="100" t="s">
        <v>8279</v>
      </c>
      <c r="E40" s="92" t="s">
        <v>117</v>
      </c>
      <c r="F40" s="100"/>
      <c r="G40" s="101">
        <v>1</v>
      </c>
      <c r="H40" s="116">
        <v>153.9</v>
      </c>
      <c r="I40" s="95">
        <v>0.02</v>
      </c>
      <c r="J40" s="110">
        <f t="shared" si="0"/>
        <v>150.822</v>
      </c>
    </row>
    <row r="41" spans="1:10" ht="15.75" x14ac:dyDescent="0.25">
      <c r="A41" s="99">
        <f t="shared" si="1"/>
        <v>37</v>
      </c>
      <c r="B41" s="93" t="s">
        <v>10511</v>
      </c>
      <c r="C41" s="100" t="s">
        <v>8284</v>
      </c>
      <c r="D41" s="100" t="s">
        <v>8279</v>
      </c>
      <c r="E41" s="92" t="s">
        <v>117</v>
      </c>
      <c r="F41" s="100"/>
      <c r="G41" s="101">
        <v>1</v>
      </c>
      <c r="H41" s="116">
        <v>79.5</v>
      </c>
      <c r="I41" s="95">
        <v>0.02</v>
      </c>
      <c r="J41" s="110">
        <f t="shared" si="0"/>
        <v>77.91</v>
      </c>
    </row>
    <row r="42" spans="1:10" ht="15.75" x14ac:dyDescent="0.25">
      <c r="A42" s="99">
        <f t="shared" si="1"/>
        <v>38</v>
      </c>
      <c r="B42" s="93" t="s">
        <v>10511</v>
      </c>
      <c r="C42" s="100" t="s">
        <v>8285</v>
      </c>
      <c r="D42" s="100" t="s">
        <v>8279</v>
      </c>
      <c r="E42" s="92" t="s">
        <v>117</v>
      </c>
      <c r="F42" s="100"/>
      <c r="G42" s="101">
        <v>1</v>
      </c>
      <c r="H42" s="116">
        <v>153.9</v>
      </c>
      <c r="I42" s="95">
        <v>0.02</v>
      </c>
      <c r="J42" s="110">
        <f t="shared" si="0"/>
        <v>150.822</v>
      </c>
    </row>
    <row r="43" spans="1:10" ht="15.75" x14ac:dyDescent="0.25">
      <c r="A43" s="99">
        <f t="shared" si="1"/>
        <v>39</v>
      </c>
      <c r="B43" s="93" t="s">
        <v>10511</v>
      </c>
      <c r="C43" s="100" t="s">
        <v>8286</v>
      </c>
      <c r="D43" s="100" t="s">
        <v>8287</v>
      </c>
      <c r="E43" s="92" t="s">
        <v>117</v>
      </c>
      <c r="F43" s="100"/>
      <c r="G43" s="101">
        <v>1</v>
      </c>
      <c r="H43" s="116">
        <v>79.5</v>
      </c>
      <c r="I43" s="95">
        <v>0.02</v>
      </c>
      <c r="J43" s="110">
        <f t="shared" si="0"/>
        <v>77.91</v>
      </c>
    </row>
    <row r="44" spans="1:10" ht="15.75" x14ac:dyDescent="0.25">
      <c r="A44" s="99">
        <f t="shared" si="1"/>
        <v>40</v>
      </c>
      <c r="B44" s="93" t="s">
        <v>10511</v>
      </c>
      <c r="C44" s="100" t="s">
        <v>8288</v>
      </c>
      <c r="D44" s="100" t="s">
        <v>8287</v>
      </c>
      <c r="E44" s="92" t="s">
        <v>117</v>
      </c>
      <c r="F44" s="100"/>
      <c r="G44" s="101">
        <v>1</v>
      </c>
      <c r="H44" s="116">
        <v>153.9</v>
      </c>
      <c r="I44" s="95">
        <v>0.02</v>
      </c>
      <c r="J44" s="110">
        <f t="shared" si="0"/>
        <v>150.822</v>
      </c>
    </row>
    <row r="45" spans="1:10" ht="15.75" x14ac:dyDescent="0.25">
      <c r="A45" s="99">
        <f t="shared" si="1"/>
        <v>41</v>
      </c>
      <c r="B45" s="93" t="s">
        <v>10511</v>
      </c>
      <c r="C45" s="100" t="s">
        <v>8289</v>
      </c>
      <c r="D45" s="100" t="s">
        <v>8279</v>
      </c>
      <c r="E45" s="92" t="s">
        <v>117</v>
      </c>
      <c r="F45" s="100"/>
      <c r="G45" s="101">
        <v>1</v>
      </c>
      <c r="H45" s="116">
        <v>79.5</v>
      </c>
      <c r="I45" s="95">
        <v>0.02</v>
      </c>
      <c r="J45" s="110">
        <f t="shared" si="0"/>
        <v>77.91</v>
      </c>
    </row>
    <row r="46" spans="1:10" ht="15.75" x14ac:dyDescent="0.25">
      <c r="A46" s="99">
        <f t="shared" si="1"/>
        <v>42</v>
      </c>
      <c r="B46" s="93" t="s">
        <v>10511</v>
      </c>
      <c r="C46" s="100" t="s">
        <v>8290</v>
      </c>
      <c r="D46" s="100" t="s">
        <v>8291</v>
      </c>
      <c r="E46" s="92" t="s">
        <v>117</v>
      </c>
      <c r="F46" s="100"/>
      <c r="G46" s="101">
        <v>1</v>
      </c>
      <c r="H46" s="116">
        <v>153.9</v>
      </c>
      <c r="I46" s="95">
        <v>0.02</v>
      </c>
      <c r="J46" s="110">
        <f t="shared" si="0"/>
        <v>150.822</v>
      </c>
    </row>
    <row r="47" spans="1:10" ht="15.75" x14ac:dyDescent="0.25">
      <c r="A47" s="99">
        <f t="shared" si="1"/>
        <v>43</v>
      </c>
      <c r="B47" s="93" t="s">
        <v>10511</v>
      </c>
      <c r="C47" s="100" t="s">
        <v>8292</v>
      </c>
      <c r="D47" s="100" t="s">
        <v>8279</v>
      </c>
      <c r="E47" s="92" t="s">
        <v>117</v>
      </c>
      <c r="F47" s="100"/>
      <c r="G47" s="101">
        <v>1</v>
      </c>
      <c r="H47" s="116">
        <v>0.1633</v>
      </c>
      <c r="I47" s="95">
        <v>0.02</v>
      </c>
      <c r="J47" s="110">
        <f t="shared" si="0"/>
        <v>0.16003400000000001</v>
      </c>
    </row>
    <row r="48" spans="1:10" ht="15.75" x14ac:dyDescent="0.25">
      <c r="A48" s="99">
        <f t="shared" si="1"/>
        <v>44</v>
      </c>
      <c r="B48" s="93" t="s">
        <v>10511</v>
      </c>
      <c r="C48" s="100" t="s">
        <v>8293</v>
      </c>
      <c r="D48" s="100" t="s">
        <v>8279</v>
      </c>
      <c r="E48" s="92" t="s">
        <v>117</v>
      </c>
      <c r="F48" s="100"/>
      <c r="G48" s="101">
        <v>1</v>
      </c>
      <c r="H48" s="116">
        <v>79.5</v>
      </c>
      <c r="I48" s="95">
        <v>0.02</v>
      </c>
      <c r="J48" s="110">
        <f t="shared" si="0"/>
        <v>77.91</v>
      </c>
    </row>
    <row r="49" spans="1:10" ht="15.75" x14ac:dyDescent="0.25">
      <c r="A49" s="99">
        <f t="shared" si="1"/>
        <v>45</v>
      </c>
      <c r="B49" s="93" t="s">
        <v>10511</v>
      </c>
      <c r="C49" s="100" t="s">
        <v>8294</v>
      </c>
      <c r="D49" s="100" t="s">
        <v>8279</v>
      </c>
      <c r="E49" s="92" t="s">
        <v>117</v>
      </c>
      <c r="F49" s="100"/>
      <c r="G49" s="101">
        <v>1</v>
      </c>
      <c r="H49" s="116">
        <v>153.9</v>
      </c>
      <c r="I49" s="95">
        <v>0.02</v>
      </c>
      <c r="J49" s="110">
        <f t="shared" si="0"/>
        <v>150.822</v>
      </c>
    </row>
    <row r="50" spans="1:10" ht="15.75" x14ac:dyDescent="0.25">
      <c r="A50" s="99">
        <f t="shared" si="1"/>
        <v>46</v>
      </c>
      <c r="B50" s="93" t="s">
        <v>10511</v>
      </c>
      <c r="C50" s="100" t="s">
        <v>8295</v>
      </c>
      <c r="D50" s="100" t="s">
        <v>8279</v>
      </c>
      <c r="E50" s="92" t="s">
        <v>117</v>
      </c>
      <c r="F50" s="100"/>
      <c r="G50" s="101">
        <v>1</v>
      </c>
      <c r="H50" s="116">
        <v>79.5</v>
      </c>
      <c r="I50" s="95">
        <v>0.02</v>
      </c>
      <c r="J50" s="110">
        <f t="shared" si="0"/>
        <v>77.91</v>
      </c>
    </row>
    <row r="51" spans="1:10" ht="15.75" x14ac:dyDescent="0.25">
      <c r="A51" s="99">
        <f t="shared" si="1"/>
        <v>47</v>
      </c>
      <c r="B51" s="93" t="s">
        <v>10511</v>
      </c>
      <c r="C51" s="100" t="s">
        <v>8296</v>
      </c>
      <c r="D51" s="100" t="s">
        <v>8279</v>
      </c>
      <c r="E51" s="92" t="s">
        <v>117</v>
      </c>
      <c r="F51" s="100"/>
      <c r="G51" s="101">
        <v>1</v>
      </c>
      <c r="H51" s="116">
        <v>153.9</v>
      </c>
      <c r="I51" s="95">
        <v>0.02</v>
      </c>
      <c r="J51" s="110">
        <f t="shared" si="0"/>
        <v>150.822</v>
      </c>
    </row>
    <row r="52" spans="1:10" ht="15.75" x14ac:dyDescent="0.25">
      <c r="A52" s="99">
        <f t="shared" si="1"/>
        <v>48</v>
      </c>
      <c r="B52" s="93" t="s">
        <v>10511</v>
      </c>
      <c r="C52" s="100" t="s">
        <v>8297</v>
      </c>
      <c r="D52" s="100" t="s">
        <v>8279</v>
      </c>
      <c r="E52" s="92" t="s">
        <v>117</v>
      </c>
      <c r="F52" s="100"/>
      <c r="G52" s="101">
        <v>1</v>
      </c>
      <c r="H52" s="116">
        <v>79.5</v>
      </c>
      <c r="I52" s="95">
        <v>0.02</v>
      </c>
      <c r="J52" s="110">
        <f t="shared" si="0"/>
        <v>77.91</v>
      </c>
    </row>
    <row r="53" spans="1:10" ht="15.75" x14ac:dyDescent="0.25">
      <c r="A53" s="99">
        <f t="shared" si="1"/>
        <v>49</v>
      </c>
      <c r="B53" s="93" t="s">
        <v>10511</v>
      </c>
      <c r="C53" s="100" t="s">
        <v>8298</v>
      </c>
      <c r="D53" s="100" t="s">
        <v>8279</v>
      </c>
      <c r="E53" s="92" t="s">
        <v>117</v>
      </c>
      <c r="F53" s="100"/>
      <c r="G53" s="101">
        <v>1</v>
      </c>
      <c r="H53" s="116">
        <v>153.9</v>
      </c>
      <c r="I53" s="95">
        <v>0.02</v>
      </c>
      <c r="J53" s="110">
        <f t="shared" si="0"/>
        <v>150.822</v>
      </c>
    </row>
    <row r="54" spans="1:10" ht="15.75" x14ac:dyDescent="0.25">
      <c r="A54" s="99">
        <f t="shared" si="1"/>
        <v>50</v>
      </c>
      <c r="B54" s="93" t="s">
        <v>10511</v>
      </c>
      <c r="C54" s="100" t="s">
        <v>8299</v>
      </c>
      <c r="D54" s="100" t="s">
        <v>8279</v>
      </c>
      <c r="E54" s="92" t="s">
        <v>117</v>
      </c>
      <c r="F54" s="100"/>
      <c r="G54" s="101">
        <v>1</v>
      </c>
      <c r="H54" s="116">
        <v>79.5</v>
      </c>
      <c r="I54" s="95">
        <v>0.02</v>
      </c>
      <c r="J54" s="110">
        <f t="shared" si="0"/>
        <v>77.91</v>
      </c>
    </row>
    <row r="55" spans="1:10" ht="15.75" x14ac:dyDescent="0.25">
      <c r="A55" s="99">
        <f t="shared" si="1"/>
        <v>51</v>
      </c>
      <c r="B55" s="93" t="s">
        <v>10511</v>
      </c>
      <c r="C55" s="100" t="s">
        <v>8300</v>
      </c>
      <c r="D55" s="100" t="s">
        <v>8279</v>
      </c>
      <c r="E55" s="92" t="s">
        <v>117</v>
      </c>
      <c r="F55" s="100"/>
      <c r="G55" s="101">
        <v>1</v>
      </c>
      <c r="H55" s="116">
        <v>153.9</v>
      </c>
      <c r="I55" s="95">
        <v>0.02</v>
      </c>
      <c r="J55" s="110">
        <f t="shared" si="0"/>
        <v>150.822</v>
      </c>
    </row>
    <row r="56" spans="1:10" ht="15.75" x14ac:dyDescent="0.25">
      <c r="A56" s="99">
        <f t="shared" si="1"/>
        <v>52</v>
      </c>
      <c r="B56" s="93" t="s">
        <v>10511</v>
      </c>
      <c r="C56" s="100" t="s">
        <v>8301</v>
      </c>
      <c r="D56" s="100" t="s">
        <v>8279</v>
      </c>
      <c r="E56" s="92" t="s">
        <v>117</v>
      </c>
      <c r="F56" s="100"/>
      <c r="G56" s="101">
        <v>1</v>
      </c>
      <c r="H56" s="116">
        <v>0.1633</v>
      </c>
      <c r="I56" s="95">
        <v>0.02</v>
      </c>
      <c r="J56" s="110">
        <f t="shared" si="0"/>
        <v>0.16003400000000001</v>
      </c>
    </row>
    <row r="57" spans="1:10" ht="15.75" x14ac:dyDescent="0.25">
      <c r="A57" s="99">
        <f t="shared" si="1"/>
        <v>53</v>
      </c>
      <c r="B57" s="93" t="s">
        <v>10511</v>
      </c>
      <c r="C57" s="100" t="s">
        <v>8302</v>
      </c>
      <c r="D57" s="100" t="s">
        <v>8279</v>
      </c>
      <c r="E57" s="92" t="s">
        <v>117</v>
      </c>
      <c r="F57" s="100"/>
      <c r="G57" s="101">
        <v>1</v>
      </c>
      <c r="H57" s="116">
        <v>79.5</v>
      </c>
      <c r="I57" s="95">
        <v>0.02</v>
      </c>
      <c r="J57" s="110">
        <f t="shared" si="0"/>
        <v>77.91</v>
      </c>
    </row>
    <row r="58" spans="1:10" ht="15.75" x14ac:dyDescent="0.25">
      <c r="A58" s="99">
        <f t="shared" si="1"/>
        <v>54</v>
      </c>
      <c r="B58" s="93" t="s">
        <v>10511</v>
      </c>
      <c r="C58" s="100" t="s">
        <v>8303</v>
      </c>
      <c r="D58" s="100" t="s">
        <v>8279</v>
      </c>
      <c r="E58" s="92" t="s">
        <v>117</v>
      </c>
      <c r="F58" s="100"/>
      <c r="G58" s="101">
        <v>1</v>
      </c>
      <c r="H58" s="116">
        <v>153.9</v>
      </c>
      <c r="I58" s="95">
        <v>0.02</v>
      </c>
      <c r="J58" s="110">
        <f t="shared" si="0"/>
        <v>150.822</v>
      </c>
    </row>
    <row r="59" spans="1:10" ht="15.75" x14ac:dyDescent="0.25">
      <c r="A59" s="99">
        <f t="shared" si="1"/>
        <v>55</v>
      </c>
      <c r="B59" s="93" t="s">
        <v>10511</v>
      </c>
      <c r="C59" s="100" t="s">
        <v>8304</v>
      </c>
      <c r="D59" s="100" t="s">
        <v>8305</v>
      </c>
      <c r="E59" s="92" t="s">
        <v>117</v>
      </c>
      <c r="F59" s="100"/>
      <c r="G59" s="101">
        <v>1</v>
      </c>
      <c r="H59" s="116">
        <v>120.39999999999999</v>
      </c>
      <c r="I59" s="95">
        <v>0.02</v>
      </c>
      <c r="J59" s="110">
        <f t="shared" ref="J59:J122" si="2">H59*(1-I59)</f>
        <v>117.99199999999999</v>
      </c>
    </row>
    <row r="60" spans="1:10" ht="15.75" x14ac:dyDescent="0.25">
      <c r="A60" s="99">
        <f t="shared" si="1"/>
        <v>56</v>
      </c>
      <c r="B60" s="93" t="s">
        <v>10511</v>
      </c>
      <c r="C60" s="100" t="s">
        <v>8306</v>
      </c>
      <c r="D60" s="100" t="s">
        <v>8305</v>
      </c>
      <c r="E60" s="92" t="s">
        <v>117</v>
      </c>
      <c r="F60" s="100"/>
      <c r="G60" s="101">
        <v>1</v>
      </c>
      <c r="H60" s="116">
        <v>233.3</v>
      </c>
      <c r="I60" s="95">
        <v>0.02</v>
      </c>
      <c r="J60" s="110">
        <f t="shared" si="2"/>
        <v>228.63400000000001</v>
      </c>
    </row>
    <row r="61" spans="1:10" ht="15.75" x14ac:dyDescent="0.25">
      <c r="A61" s="99">
        <f t="shared" si="1"/>
        <v>57</v>
      </c>
      <c r="B61" s="93" t="s">
        <v>10511</v>
      </c>
      <c r="C61" s="100" t="s">
        <v>8307</v>
      </c>
      <c r="D61" s="100" t="s">
        <v>8305</v>
      </c>
      <c r="E61" s="92" t="s">
        <v>117</v>
      </c>
      <c r="F61" s="100"/>
      <c r="G61" s="101">
        <v>1</v>
      </c>
      <c r="H61" s="116">
        <v>233.3</v>
      </c>
      <c r="I61" s="95">
        <v>0.02</v>
      </c>
      <c r="J61" s="110">
        <f t="shared" si="2"/>
        <v>228.63400000000001</v>
      </c>
    </row>
    <row r="62" spans="1:10" ht="15.75" x14ac:dyDescent="0.25">
      <c r="A62" s="99">
        <f t="shared" si="1"/>
        <v>58</v>
      </c>
      <c r="B62" s="93" t="s">
        <v>10511</v>
      </c>
      <c r="C62" s="100" t="s">
        <v>8308</v>
      </c>
      <c r="D62" s="100" t="s">
        <v>8305</v>
      </c>
      <c r="E62" s="92" t="s">
        <v>117</v>
      </c>
      <c r="F62" s="100"/>
      <c r="G62" s="101">
        <v>1</v>
      </c>
      <c r="H62" s="116">
        <v>120.39999999999999</v>
      </c>
      <c r="I62" s="95">
        <v>0.02</v>
      </c>
      <c r="J62" s="110">
        <f t="shared" si="2"/>
        <v>117.99199999999999</v>
      </c>
    </row>
    <row r="63" spans="1:10" ht="15.75" x14ac:dyDescent="0.25">
      <c r="A63" s="99">
        <f t="shared" si="1"/>
        <v>59</v>
      </c>
      <c r="B63" s="93" t="s">
        <v>10511</v>
      </c>
      <c r="C63" s="100" t="s">
        <v>8309</v>
      </c>
      <c r="D63" s="100" t="s">
        <v>8305</v>
      </c>
      <c r="E63" s="92" t="s">
        <v>117</v>
      </c>
      <c r="F63" s="100"/>
      <c r="G63" s="101">
        <v>1</v>
      </c>
      <c r="H63" s="116">
        <v>233.3</v>
      </c>
      <c r="I63" s="95">
        <v>0.02</v>
      </c>
      <c r="J63" s="110">
        <f t="shared" si="2"/>
        <v>228.63400000000001</v>
      </c>
    </row>
    <row r="64" spans="1:10" ht="15.75" x14ac:dyDescent="0.25">
      <c r="A64" s="99">
        <f t="shared" si="1"/>
        <v>60</v>
      </c>
      <c r="B64" s="93" t="s">
        <v>10511</v>
      </c>
      <c r="C64" s="100" t="s">
        <v>8310</v>
      </c>
      <c r="D64" s="100" t="s">
        <v>8305</v>
      </c>
      <c r="E64" s="92" t="s">
        <v>117</v>
      </c>
      <c r="F64" s="100"/>
      <c r="G64" s="101">
        <v>1</v>
      </c>
      <c r="H64" s="116">
        <v>120.39999999999999</v>
      </c>
      <c r="I64" s="95">
        <v>0.02</v>
      </c>
      <c r="J64" s="110">
        <f t="shared" si="2"/>
        <v>117.99199999999999</v>
      </c>
    </row>
    <row r="65" spans="1:10" ht="15.75" x14ac:dyDescent="0.25">
      <c r="A65" s="99">
        <f t="shared" si="1"/>
        <v>61</v>
      </c>
      <c r="B65" s="93" t="s">
        <v>10511</v>
      </c>
      <c r="C65" s="100" t="s">
        <v>8311</v>
      </c>
      <c r="D65" s="100" t="s">
        <v>8305</v>
      </c>
      <c r="E65" s="92" t="s">
        <v>117</v>
      </c>
      <c r="F65" s="100"/>
      <c r="G65" s="101">
        <v>1</v>
      </c>
      <c r="H65" s="116">
        <v>233.3</v>
      </c>
      <c r="I65" s="95">
        <v>0.02</v>
      </c>
      <c r="J65" s="110">
        <f t="shared" si="2"/>
        <v>228.63400000000001</v>
      </c>
    </row>
    <row r="66" spans="1:10" ht="15.75" x14ac:dyDescent="0.25">
      <c r="A66" s="99">
        <f t="shared" si="1"/>
        <v>62</v>
      </c>
      <c r="B66" s="93" t="s">
        <v>10511</v>
      </c>
      <c r="C66" s="100" t="s">
        <v>8312</v>
      </c>
      <c r="D66" s="100" t="s">
        <v>8305</v>
      </c>
      <c r="E66" s="92" t="s">
        <v>117</v>
      </c>
      <c r="F66" s="100"/>
      <c r="G66" s="101">
        <v>1</v>
      </c>
      <c r="H66" s="116">
        <v>120.39999999999999</v>
      </c>
      <c r="I66" s="95">
        <v>0.02</v>
      </c>
      <c r="J66" s="110">
        <f t="shared" si="2"/>
        <v>117.99199999999999</v>
      </c>
    </row>
    <row r="67" spans="1:10" ht="15.75" x14ac:dyDescent="0.25">
      <c r="A67" s="99">
        <f t="shared" si="1"/>
        <v>63</v>
      </c>
      <c r="B67" s="93" t="s">
        <v>10511</v>
      </c>
      <c r="C67" s="100" t="s">
        <v>8313</v>
      </c>
      <c r="D67" s="100" t="s">
        <v>8305</v>
      </c>
      <c r="E67" s="92" t="s">
        <v>117</v>
      </c>
      <c r="F67" s="100"/>
      <c r="G67" s="101">
        <v>1</v>
      </c>
      <c r="H67" s="116">
        <v>233.3</v>
      </c>
      <c r="I67" s="95">
        <v>0.02</v>
      </c>
      <c r="J67" s="110">
        <f t="shared" si="2"/>
        <v>228.63400000000001</v>
      </c>
    </row>
    <row r="68" spans="1:10" ht="15.75" x14ac:dyDescent="0.25">
      <c r="A68" s="99">
        <f t="shared" si="1"/>
        <v>64</v>
      </c>
      <c r="B68" s="93" t="s">
        <v>10511</v>
      </c>
      <c r="C68" s="100" t="s">
        <v>8314</v>
      </c>
      <c r="D68" s="100" t="s">
        <v>8305</v>
      </c>
      <c r="E68" s="92" t="s">
        <v>117</v>
      </c>
      <c r="F68" s="100"/>
      <c r="G68" s="101">
        <v>1</v>
      </c>
      <c r="H68" s="116">
        <v>0.24740000000000001</v>
      </c>
      <c r="I68" s="95">
        <v>0.02</v>
      </c>
      <c r="J68" s="110">
        <f t="shared" si="2"/>
        <v>0.242452</v>
      </c>
    </row>
    <row r="69" spans="1:10" ht="15.75" x14ac:dyDescent="0.25">
      <c r="A69" s="99">
        <f t="shared" si="1"/>
        <v>65</v>
      </c>
      <c r="B69" s="93" t="s">
        <v>10511</v>
      </c>
      <c r="C69" s="100" t="s">
        <v>8315</v>
      </c>
      <c r="D69" s="100" t="s">
        <v>8316</v>
      </c>
      <c r="E69" s="92" t="s">
        <v>117</v>
      </c>
      <c r="F69" s="100"/>
      <c r="G69" s="101">
        <v>1</v>
      </c>
      <c r="H69" s="116">
        <v>120.39999999999999</v>
      </c>
      <c r="I69" s="95">
        <v>0.02</v>
      </c>
      <c r="J69" s="110">
        <f t="shared" si="2"/>
        <v>117.99199999999999</v>
      </c>
    </row>
    <row r="70" spans="1:10" ht="15.75" x14ac:dyDescent="0.25">
      <c r="A70" s="99">
        <f t="shared" si="1"/>
        <v>66</v>
      </c>
      <c r="B70" s="93" t="s">
        <v>10511</v>
      </c>
      <c r="C70" s="100" t="s">
        <v>8317</v>
      </c>
      <c r="D70" s="100" t="s">
        <v>8316</v>
      </c>
      <c r="E70" s="92" t="s">
        <v>117</v>
      </c>
      <c r="F70" s="100"/>
      <c r="G70" s="101">
        <v>1</v>
      </c>
      <c r="H70" s="116">
        <v>233.3</v>
      </c>
      <c r="I70" s="95">
        <v>0.02</v>
      </c>
      <c r="J70" s="110">
        <f t="shared" si="2"/>
        <v>228.63400000000001</v>
      </c>
    </row>
    <row r="71" spans="1:10" ht="15.75" x14ac:dyDescent="0.25">
      <c r="A71" s="99">
        <f t="shared" ref="A71:A134" si="3">A70+1</f>
        <v>67</v>
      </c>
      <c r="B71" s="93" t="s">
        <v>10511</v>
      </c>
      <c r="C71" s="100" t="s">
        <v>8318</v>
      </c>
      <c r="D71" s="100" t="s">
        <v>8305</v>
      </c>
      <c r="E71" s="92" t="s">
        <v>117</v>
      </c>
      <c r="F71" s="100"/>
      <c r="G71" s="101">
        <v>1</v>
      </c>
      <c r="H71" s="116">
        <v>120.39999999999999</v>
      </c>
      <c r="I71" s="95">
        <v>0.02</v>
      </c>
      <c r="J71" s="110">
        <f t="shared" si="2"/>
        <v>117.99199999999999</v>
      </c>
    </row>
    <row r="72" spans="1:10" ht="15.75" x14ac:dyDescent="0.25">
      <c r="A72" s="99">
        <f t="shared" si="3"/>
        <v>68</v>
      </c>
      <c r="B72" s="93" t="s">
        <v>10511</v>
      </c>
      <c r="C72" s="100" t="s">
        <v>8319</v>
      </c>
      <c r="D72" s="100" t="s">
        <v>8305</v>
      </c>
      <c r="E72" s="92" t="s">
        <v>117</v>
      </c>
      <c r="F72" s="100"/>
      <c r="G72" s="101">
        <v>1</v>
      </c>
      <c r="H72" s="116">
        <v>233.3</v>
      </c>
      <c r="I72" s="95">
        <v>0.02</v>
      </c>
      <c r="J72" s="110">
        <f t="shared" si="2"/>
        <v>228.63400000000001</v>
      </c>
    </row>
    <row r="73" spans="1:10" ht="15.75" x14ac:dyDescent="0.25">
      <c r="A73" s="99">
        <f t="shared" si="3"/>
        <v>69</v>
      </c>
      <c r="B73" s="93" t="s">
        <v>10511</v>
      </c>
      <c r="C73" s="100" t="s">
        <v>8320</v>
      </c>
      <c r="D73" s="100" t="s">
        <v>8305</v>
      </c>
      <c r="E73" s="92" t="s">
        <v>117</v>
      </c>
      <c r="F73" s="100"/>
      <c r="G73" s="101">
        <v>1</v>
      </c>
      <c r="H73" s="116">
        <v>120.39999999999999</v>
      </c>
      <c r="I73" s="95">
        <v>0.02</v>
      </c>
      <c r="J73" s="110">
        <f t="shared" si="2"/>
        <v>117.99199999999999</v>
      </c>
    </row>
    <row r="74" spans="1:10" ht="15.75" x14ac:dyDescent="0.25">
      <c r="A74" s="99">
        <f t="shared" si="3"/>
        <v>70</v>
      </c>
      <c r="B74" s="93" t="s">
        <v>10511</v>
      </c>
      <c r="C74" s="100" t="s">
        <v>8321</v>
      </c>
      <c r="D74" s="100" t="s">
        <v>8305</v>
      </c>
      <c r="E74" s="92" t="s">
        <v>117</v>
      </c>
      <c r="F74" s="100"/>
      <c r="G74" s="101">
        <v>1</v>
      </c>
      <c r="H74" s="116">
        <v>233.3</v>
      </c>
      <c r="I74" s="95">
        <v>0.02</v>
      </c>
      <c r="J74" s="110">
        <f t="shared" si="2"/>
        <v>228.63400000000001</v>
      </c>
    </row>
    <row r="75" spans="1:10" ht="15.75" x14ac:dyDescent="0.25">
      <c r="A75" s="99">
        <f t="shared" si="3"/>
        <v>71</v>
      </c>
      <c r="B75" s="93" t="s">
        <v>10511</v>
      </c>
      <c r="C75" s="100" t="s">
        <v>8322</v>
      </c>
      <c r="D75" s="100" t="s">
        <v>8305</v>
      </c>
      <c r="E75" s="92" t="s">
        <v>117</v>
      </c>
      <c r="F75" s="100"/>
      <c r="G75" s="101">
        <v>1</v>
      </c>
      <c r="H75" s="116">
        <v>233.3</v>
      </c>
      <c r="I75" s="95">
        <v>0.02</v>
      </c>
      <c r="J75" s="110">
        <f t="shared" si="2"/>
        <v>228.63400000000001</v>
      </c>
    </row>
    <row r="76" spans="1:10" ht="15.75" x14ac:dyDescent="0.25">
      <c r="A76" s="99">
        <f t="shared" si="3"/>
        <v>72</v>
      </c>
      <c r="B76" s="93" t="s">
        <v>10511</v>
      </c>
      <c r="C76" s="100" t="s">
        <v>8323</v>
      </c>
      <c r="D76" s="100" t="s">
        <v>8305</v>
      </c>
      <c r="E76" s="92" t="s">
        <v>117</v>
      </c>
      <c r="F76" s="100"/>
      <c r="G76" s="101">
        <v>1</v>
      </c>
      <c r="H76" s="116">
        <v>120.39999999999999</v>
      </c>
      <c r="I76" s="95">
        <v>0.02</v>
      </c>
      <c r="J76" s="110">
        <f t="shared" si="2"/>
        <v>117.99199999999999</v>
      </c>
    </row>
    <row r="77" spans="1:10" ht="15.75" x14ac:dyDescent="0.25">
      <c r="A77" s="99">
        <f t="shared" si="3"/>
        <v>73</v>
      </c>
      <c r="B77" s="93" t="s">
        <v>10511</v>
      </c>
      <c r="C77" s="100" t="s">
        <v>8324</v>
      </c>
      <c r="D77" s="100" t="s">
        <v>8305</v>
      </c>
      <c r="E77" s="92" t="s">
        <v>117</v>
      </c>
      <c r="F77" s="100"/>
      <c r="G77" s="101">
        <v>1</v>
      </c>
      <c r="H77" s="116">
        <v>233.3</v>
      </c>
      <c r="I77" s="95">
        <v>0.02</v>
      </c>
      <c r="J77" s="110">
        <f t="shared" si="2"/>
        <v>228.63400000000001</v>
      </c>
    </row>
    <row r="78" spans="1:10" ht="15.75" x14ac:dyDescent="0.25">
      <c r="A78" s="99">
        <f t="shared" si="3"/>
        <v>74</v>
      </c>
      <c r="B78" s="93" t="s">
        <v>10511</v>
      </c>
      <c r="C78" s="100" t="s">
        <v>8325</v>
      </c>
      <c r="D78" s="100" t="s">
        <v>8305</v>
      </c>
      <c r="E78" s="92" t="s">
        <v>117</v>
      </c>
      <c r="F78" s="100"/>
      <c r="G78" s="101">
        <v>1</v>
      </c>
      <c r="H78" s="116">
        <v>120.39999999999999</v>
      </c>
      <c r="I78" s="95">
        <v>0.02</v>
      </c>
      <c r="J78" s="110">
        <f t="shared" si="2"/>
        <v>117.99199999999999</v>
      </c>
    </row>
    <row r="79" spans="1:10" ht="15.75" x14ac:dyDescent="0.25">
      <c r="A79" s="99">
        <f t="shared" si="3"/>
        <v>75</v>
      </c>
      <c r="B79" s="93" t="s">
        <v>10511</v>
      </c>
      <c r="C79" s="100" t="s">
        <v>8326</v>
      </c>
      <c r="D79" s="100" t="s">
        <v>8305</v>
      </c>
      <c r="E79" s="92" t="s">
        <v>117</v>
      </c>
      <c r="F79" s="100"/>
      <c r="G79" s="101">
        <v>1</v>
      </c>
      <c r="H79" s="116">
        <v>233.3</v>
      </c>
      <c r="I79" s="95">
        <v>0.02</v>
      </c>
      <c r="J79" s="110">
        <f t="shared" si="2"/>
        <v>228.63400000000001</v>
      </c>
    </row>
    <row r="80" spans="1:10" ht="15.75" x14ac:dyDescent="0.25">
      <c r="A80" s="99">
        <f t="shared" si="3"/>
        <v>76</v>
      </c>
      <c r="B80" s="93" t="s">
        <v>10511</v>
      </c>
      <c r="C80" s="100" t="s">
        <v>8327</v>
      </c>
      <c r="D80" s="100" t="s">
        <v>8328</v>
      </c>
      <c r="E80" s="92" t="s">
        <v>117</v>
      </c>
      <c r="F80" s="100"/>
      <c r="G80" s="101">
        <v>1</v>
      </c>
      <c r="H80" s="116">
        <v>182.79999999999998</v>
      </c>
      <c r="I80" s="95">
        <v>0.02</v>
      </c>
      <c r="J80" s="110">
        <f t="shared" si="2"/>
        <v>179.14399999999998</v>
      </c>
    </row>
    <row r="81" spans="1:10" ht="15.75" x14ac:dyDescent="0.25">
      <c r="A81" s="99">
        <f t="shared" si="3"/>
        <v>77</v>
      </c>
      <c r="B81" s="93" t="s">
        <v>10511</v>
      </c>
      <c r="C81" s="100" t="s">
        <v>8329</v>
      </c>
      <c r="D81" s="100" t="s">
        <v>8328</v>
      </c>
      <c r="E81" s="92" t="s">
        <v>117</v>
      </c>
      <c r="F81" s="100"/>
      <c r="G81" s="101">
        <v>1</v>
      </c>
      <c r="H81" s="116">
        <v>354</v>
      </c>
      <c r="I81" s="95">
        <v>0.02</v>
      </c>
      <c r="J81" s="110">
        <f t="shared" si="2"/>
        <v>346.92</v>
      </c>
    </row>
    <row r="82" spans="1:10" ht="15.75" x14ac:dyDescent="0.25">
      <c r="A82" s="99">
        <f t="shared" si="3"/>
        <v>78</v>
      </c>
      <c r="B82" s="93" t="s">
        <v>10511</v>
      </c>
      <c r="C82" s="100" t="s">
        <v>8330</v>
      </c>
      <c r="D82" s="100" t="s">
        <v>8328</v>
      </c>
      <c r="E82" s="92" t="s">
        <v>117</v>
      </c>
      <c r="F82" s="100"/>
      <c r="G82" s="101">
        <v>1</v>
      </c>
      <c r="H82" s="116">
        <v>0.37559999999999999</v>
      </c>
      <c r="I82" s="95">
        <v>0.02</v>
      </c>
      <c r="J82" s="110">
        <f t="shared" si="2"/>
        <v>0.36808799999999997</v>
      </c>
    </row>
    <row r="83" spans="1:10" ht="15.75" x14ac:dyDescent="0.25">
      <c r="A83" s="99">
        <f t="shared" si="3"/>
        <v>79</v>
      </c>
      <c r="B83" s="93" t="s">
        <v>10511</v>
      </c>
      <c r="C83" s="100" t="s">
        <v>8331</v>
      </c>
      <c r="D83" s="100" t="s">
        <v>8328</v>
      </c>
      <c r="E83" s="92" t="s">
        <v>117</v>
      </c>
      <c r="F83" s="100"/>
      <c r="G83" s="101">
        <v>1</v>
      </c>
      <c r="H83" s="116">
        <v>182.79999999999998</v>
      </c>
      <c r="I83" s="95">
        <v>0.02</v>
      </c>
      <c r="J83" s="110">
        <f t="shared" si="2"/>
        <v>179.14399999999998</v>
      </c>
    </row>
    <row r="84" spans="1:10" ht="15.75" x14ac:dyDescent="0.25">
      <c r="A84" s="99">
        <f t="shared" si="3"/>
        <v>80</v>
      </c>
      <c r="B84" s="93" t="s">
        <v>10511</v>
      </c>
      <c r="C84" s="100" t="s">
        <v>8332</v>
      </c>
      <c r="D84" s="100" t="s">
        <v>8328</v>
      </c>
      <c r="E84" s="92" t="s">
        <v>117</v>
      </c>
      <c r="F84" s="100"/>
      <c r="G84" s="101">
        <v>1</v>
      </c>
      <c r="H84" s="116">
        <v>354</v>
      </c>
      <c r="I84" s="95">
        <v>0.02</v>
      </c>
      <c r="J84" s="110">
        <f t="shared" si="2"/>
        <v>346.92</v>
      </c>
    </row>
    <row r="85" spans="1:10" ht="15.75" x14ac:dyDescent="0.25">
      <c r="A85" s="99">
        <f t="shared" si="3"/>
        <v>81</v>
      </c>
      <c r="B85" s="93" t="s">
        <v>10511</v>
      </c>
      <c r="C85" s="100" t="s">
        <v>8333</v>
      </c>
      <c r="D85" s="100" t="s">
        <v>8328</v>
      </c>
      <c r="E85" s="92" t="s">
        <v>117</v>
      </c>
      <c r="F85" s="100"/>
      <c r="G85" s="101">
        <v>1</v>
      </c>
      <c r="H85" s="116">
        <v>182.79999999999998</v>
      </c>
      <c r="I85" s="95">
        <v>0.02</v>
      </c>
      <c r="J85" s="110">
        <f t="shared" si="2"/>
        <v>179.14399999999998</v>
      </c>
    </row>
    <row r="86" spans="1:10" ht="15.75" x14ac:dyDescent="0.25">
      <c r="A86" s="99">
        <f t="shared" si="3"/>
        <v>82</v>
      </c>
      <c r="B86" s="93" t="s">
        <v>10511</v>
      </c>
      <c r="C86" s="100" t="s">
        <v>8334</v>
      </c>
      <c r="D86" s="100" t="s">
        <v>8328</v>
      </c>
      <c r="E86" s="92" t="s">
        <v>117</v>
      </c>
      <c r="F86" s="100"/>
      <c r="G86" s="101">
        <v>1</v>
      </c>
      <c r="H86" s="116">
        <v>354</v>
      </c>
      <c r="I86" s="95">
        <v>0.02</v>
      </c>
      <c r="J86" s="110">
        <f t="shared" si="2"/>
        <v>346.92</v>
      </c>
    </row>
    <row r="87" spans="1:10" ht="15.75" x14ac:dyDescent="0.25">
      <c r="A87" s="99">
        <f t="shared" si="3"/>
        <v>83</v>
      </c>
      <c r="B87" s="93" t="s">
        <v>10511</v>
      </c>
      <c r="C87" s="100" t="s">
        <v>8335</v>
      </c>
      <c r="D87" s="100" t="s">
        <v>8328</v>
      </c>
      <c r="E87" s="92" t="s">
        <v>117</v>
      </c>
      <c r="F87" s="100"/>
      <c r="G87" s="101">
        <v>1</v>
      </c>
      <c r="H87" s="116">
        <v>0.37559999999999999</v>
      </c>
      <c r="I87" s="95">
        <v>0.02</v>
      </c>
      <c r="J87" s="110">
        <f t="shared" si="2"/>
        <v>0.36808799999999997</v>
      </c>
    </row>
    <row r="88" spans="1:10" ht="15.75" x14ac:dyDescent="0.25">
      <c r="A88" s="99">
        <f t="shared" si="3"/>
        <v>84</v>
      </c>
      <c r="B88" s="93" t="s">
        <v>10511</v>
      </c>
      <c r="C88" s="100" t="s">
        <v>8336</v>
      </c>
      <c r="D88" s="100" t="s">
        <v>8328</v>
      </c>
      <c r="E88" s="92" t="s">
        <v>117</v>
      </c>
      <c r="F88" s="100"/>
      <c r="G88" s="101">
        <v>1</v>
      </c>
      <c r="H88" s="116">
        <v>182.79999999999998</v>
      </c>
      <c r="I88" s="95">
        <v>0.02</v>
      </c>
      <c r="J88" s="110">
        <f t="shared" si="2"/>
        <v>179.14399999999998</v>
      </c>
    </row>
    <row r="89" spans="1:10" ht="15.75" x14ac:dyDescent="0.25">
      <c r="A89" s="99">
        <f t="shared" si="3"/>
        <v>85</v>
      </c>
      <c r="B89" s="93" t="s">
        <v>10511</v>
      </c>
      <c r="C89" s="100" t="s">
        <v>8337</v>
      </c>
      <c r="D89" s="100" t="s">
        <v>8328</v>
      </c>
      <c r="E89" s="92" t="s">
        <v>117</v>
      </c>
      <c r="F89" s="100"/>
      <c r="G89" s="101">
        <v>1</v>
      </c>
      <c r="H89" s="116">
        <v>354</v>
      </c>
      <c r="I89" s="95">
        <v>0.02</v>
      </c>
      <c r="J89" s="110">
        <f t="shared" si="2"/>
        <v>346.92</v>
      </c>
    </row>
    <row r="90" spans="1:10" ht="15.75" x14ac:dyDescent="0.25">
      <c r="A90" s="99">
        <f t="shared" si="3"/>
        <v>86</v>
      </c>
      <c r="B90" s="93" t="s">
        <v>10511</v>
      </c>
      <c r="C90" s="100" t="s">
        <v>8338</v>
      </c>
      <c r="D90" s="100" t="s">
        <v>8328</v>
      </c>
      <c r="E90" s="92" t="s">
        <v>117</v>
      </c>
      <c r="F90" s="100"/>
      <c r="G90" s="101">
        <v>1</v>
      </c>
      <c r="H90" s="116">
        <v>182.79999999999998</v>
      </c>
      <c r="I90" s="95">
        <v>0.02</v>
      </c>
      <c r="J90" s="110">
        <f t="shared" si="2"/>
        <v>179.14399999999998</v>
      </c>
    </row>
    <row r="91" spans="1:10" ht="15.75" x14ac:dyDescent="0.25">
      <c r="A91" s="99">
        <f t="shared" si="3"/>
        <v>87</v>
      </c>
      <c r="B91" s="93" t="s">
        <v>10511</v>
      </c>
      <c r="C91" s="100" t="s">
        <v>8339</v>
      </c>
      <c r="D91" s="100" t="s">
        <v>8328</v>
      </c>
      <c r="E91" s="92" t="s">
        <v>117</v>
      </c>
      <c r="F91" s="100"/>
      <c r="G91" s="101">
        <v>1</v>
      </c>
      <c r="H91" s="116">
        <v>354</v>
      </c>
      <c r="I91" s="95">
        <v>0.02</v>
      </c>
      <c r="J91" s="110">
        <f t="shared" si="2"/>
        <v>346.92</v>
      </c>
    </row>
    <row r="92" spans="1:10" ht="15.75" x14ac:dyDescent="0.25">
      <c r="A92" s="99">
        <f t="shared" si="3"/>
        <v>88</v>
      </c>
      <c r="B92" s="93" t="s">
        <v>10511</v>
      </c>
      <c r="C92" s="100" t="s">
        <v>8340</v>
      </c>
      <c r="D92" s="100" t="s">
        <v>8328</v>
      </c>
      <c r="E92" s="92" t="s">
        <v>117</v>
      </c>
      <c r="F92" s="100"/>
      <c r="G92" s="101">
        <v>1</v>
      </c>
      <c r="H92" s="116">
        <v>182.79999999999998</v>
      </c>
      <c r="I92" s="95">
        <v>0.02</v>
      </c>
      <c r="J92" s="110">
        <f t="shared" si="2"/>
        <v>179.14399999999998</v>
      </c>
    </row>
    <row r="93" spans="1:10" ht="15.75" x14ac:dyDescent="0.25">
      <c r="A93" s="99">
        <f t="shared" si="3"/>
        <v>89</v>
      </c>
      <c r="B93" s="93" t="s">
        <v>10511</v>
      </c>
      <c r="C93" s="100" t="s">
        <v>8341</v>
      </c>
      <c r="D93" s="100" t="s">
        <v>8328</v>
      </c>
      <c r="E93" s="92" t="s">
        <v>117</v>
      </c>
      <c r="F93" s="100"/>
      <c r="G93" s="101">
        <v>1</v>
      </c>
      <c r="H93" s="116">
        <v>354</v>
      </c>
      <c r="I93" s="95">
        <v>0.02</v>
      </c>
      <c r="J93" s="110">
        <f t="shared" si="2"/>
        <v>346.92</v>
      </c>
    </row>
    <row r="94" spans="1:10" ht="15.75" x14ac:dyDescent="0.25">
      <c r="A94" s="99">
        <f t="shared" si="3"/>
        <v>90</v>
      </c>
      <c r="B94" s="93" t="s">
        <v>10511</v>
      </c>
      <c r="C94" s="100" t="s">
        <v>8342</v>
      </c>
      <c r="D94" s="100" t="s">
        <v>8328</v>
      </c>
      <c r="E94" s="92" t="s">
        <v>117</v>
      </c>
      <c r="F94" s="100"/>
      <c r="G94" s="101">
        <v>1</v>
      </c>
      <c r="H94" s="116">
        <v>182.79999999999998</v>
      </c>
      <c r="I94" s="95">
        <v>0.02</v>
      </c>
      <c r="J94" s="110">
        <f t="shared" si="2"/>
        <v>179.14399999999998</v>
      </c>
    </row>
    <row r="95" spans="1:10" ht="15.75" x14ac:dyDescent="0.25">
      <c r="A95" s="99">
        <f t="shared" si="3"/>
        <v>91</v>
      </c>
      <c r="B95" s="93" t="s">
        <v>10511</v>
      </c>
      <c r="C95" s="100" t="s">
        <v>8343</v>
      </c>
      <c r="D95" s="100" t="s">
        <v>8328</v>
      </c>
      <c r="E95" s="92" t="s">
        <v>117</v>
      </c>
      <c r="F95" s="100"/>
      <c r="G95" s="101">
        <v>1</v>
      </c>
      <c r="H95" s="116">
        <v>354</v>
      </c>
      <c r="I95" s="95">
        <v>0.02</v>
      </c>
      <c r="J95" s="110">
        <f t="shared" si="2"/>
        <v>346.92</v>
      </c>
    </row>
    <row r="96" spans="1:10" ht="15.75" x14ac:dyDescent="0.25">
      <c r="A96" s="99">
        <f t="shared" si="3"/>
        <v>92</v>
      </c>
      <c r="B96" s="93" t="s">
        <v>10511</v>
      </c>
      <c r="C96" s="100" t="s">
        <v>8344</v>
      </c>
      <c r="D96" s="100" t="s">
        <v>8345</v>
      </c>
      <c r="E96" s="92" t="s">
        <v>117</v>
      </c>
      <c r="F96" s="100"/>
      <c r="G96" s="101">
        <v>1</v>
      </c>
      <c r="H96" s="116">
        <v>286.5</v>
      </c>
      <c r="I96" s="95">
        <v>0.02</v>
      </c>
      <c r="J96" s="110">
        <f t="shared" si="2"/>
        <v>280.77</v>
      </c>
    </row>
    <row r="97" spans="1:10" ht="15.75" x14ac:dyDescent="0.25">
      <c r="A97" s="99">
        <f t="shared" si="3"/>
        <v>93</v>
      </c>
      <c r="B97" s="93" t="s">
        <v>10511</v>
      </c>
      <c r="C97" s="100" t="s">
        <v>8346</v>
      </c>
      <c r="D97" s="100" t="s">
        <v>8345</v>
      </c>
      <c r="E97" s="92" t="s">
        <v>117</v>
      </c>
      <c r="F97" s="100"/>
      <c r="G97" s="101">
        <v>1</v>
      </c>
      <c r="H97" s="116">
        <v>555</v>
      </c>
      <c r="I97" s="95">
        <v>0.02</v>
      </c>
      <c r="J97" s="110">
        <f t="shared" si="2"/>
        <v>543.9</v>
      </c>
    </row>
    <row r="98" spans="1:10" ht="15.75" x14ac:dyDescent="0.25">
      <c r="A98" s="99">
        <f t="shared" si="3"/>
        <v>94</v>
      </c>
      <c r="B98" s="93" t="s">
        <v>10511</v>
      </c>
      <c r="C98" s="100" t="s">
        <v>8347</v>
      </c>
      <c r="D98" s="100" t="s">
        <v>8345</v>
      </c>
      <c r="E98" s="92" t="s">
        <v>117</v>
      </c>
      <c r="F98" s="100"/>
      <c r="G98" s="101">
        <v>1</v>
      </c>
      <c r="H98" s="116">
        <v>0.58850000000000002</v>
      </c>
      <c r="I98" s="95">
        <v>0.02</v>
      </c>
      <c r="J98" s="110">
        <f t="shared" si="2"/>
        <v>0.57672999999999996</v>
      </c>
    </row>
    <row r="99" spans="1:10" ht="15.75" x14ac:dyDescent="0.25">
      <c r="A99" s="99">
        <f t="shared" si="3"/>
        <v>95</v>
      </c>
      <c r="B99" s="93" t="s">
        <v>10511</v>
      </c>
      <c r="C99" s="100" t="s">
        <v>8348</v>
      </c>
      <c r="D99" s="100" t="s">
        <v>8345</v>
      </c>
      <c r="E99" s="92" t="s">
        <v>117</v>
      </c>
      <c r="F99" s="100"/>
      <c r="G99" s="101">
        <v>1</v>
      </c>
      <c r="H99" s="116">
        <v>555</v>
      </c>
      <c r="I99" s="95">
        <v>0.02</v>
      </c>
      <c r="J99" s="110">
        <f t="shared" si="2"/>
        <v>543.9</v>
      </c>
    </row>
    <row r="100" spans="1:10" ht="15.75" x14ac:dyDescent="0.25">
      <c r="A100" s="99">
        <f t="shared" si="3"/>
        <v>96</v>
      </c>
      <c r="B100" s="93" t="s">
        <v>10511</v>
      </c>
      <c r="C100" s="100" t="s">
        <v>8349</v>
      </c>
      <c r="D100" s="100" t="s">
        <v>8345</v>
      </c>
      <c r="E100" s="92" t="s">
        <v>117</v>
      </c>
      <c r="F100" s="100"/>
      <c r="G100" s="101">
        <v>1</v>
      </c>
      <c r="H100" s="116">
        <v>286.5</v>
      </c>
      <c r="I100" s="95">
        <v>0.02</v>
      </c>
      <c r="J100" s="110">
        <f t="shared" si="2"/>
        <v>280.77</v>
      </c>
    </row>
    <row r="101" spans="1:10" ht="15.75" x14ac:dyDescent="0.25">
      <c r="A101" s="99">
        <f t="shared" si="3"/>
        <v>97</v>
      </c>
      <c r="B101" s="93" t="s">
        <v>10511</v>
      </c>
      <c r="C101" s="100" t="s">
        <v>8350</v>
      </c>
      <c r="D101" s="100" t="s">
        <v>8345</v>
      </c>
      <c r="E101" s="92" t="s">
        <v>117</v>
      </c>
      <c r="F101" s="100"/>
      <c r="G101" s="101">
        <v>1</v>
      </c>
      <c r="H101" s="116">
        <v>555</v>
      </c>
      <c r="I101" s="95">
        <v>0.02</v>
      </c>
      <c r="J101" s="110">
        <f t="shared" si="2"/>
        <v>543.9</v>
      </c>
    </row>
    <row r="102" spans="1:10" ht="15.75" x14ac:dyDescent="0.25">
      <c r="A102" s="99">
        <f t="shared" si="3"/>
        <v>98</v>
      </c>
      <c r="B102" s="93" t="s">
        <v>10511</v>
      </c>
      <c r="C102" s="100" t="s">
        <v>8351</v>
      </c>
      <c r="D102" s="100" t="s">
        <v>8345</v>
      </c>
      <c r="E102" s="92" t="s">
        <v>117</v>
      </c>
      <c r="F102" s="100"/>
      <c r="G102" s="101">
        <v>1</v>
      </c>
      <c r="H102" s="116">
        <v>286.5</v>
      </c>
      <c r="I102" s="95">
        <v>0.02</v>
      </c>
      <c r="J102" s="110">
        <f t="shared" si="2"/>
        <v>280.77</v>
      </c>
    </row>
    <row r="103" spans="1:10" ht="15.75" x14ac:dyDescent="0.25">
      <c r="A103" s="99">
        <f t="shared" si="3"/>
        <v>99</v>
      </c>
      <c r="B103" s="93" t="s">
        <v>10511</v>
      </c>
      <c r="C103" s="100" t="s">
        <v>8352</v>
      </c>
      <c r="D103" s="100" t="s">
        <v>8345</v>
      </c>
      <c r="E103" s="92" t="s">
        <v>117</v>
      </c>
      <c r="F103" s="100"/>
      <c r="G103" s="101">
        <v>1</v>
      </c>
      <c r="H103" s="116">
        <v>555</v>
      </c>
      <c r="I103" s="95">
        <v>0.02</v>
      </c>
      <c r="J103" s="110">
        <f t="shared" si="2"/>
        <v>543.9</v>
      </c>
    </row>
    <row r="104" spans="1:10" ht="15.75" x14ac:dyDescent="0.25">
      <c r="A104" s="99">
        <f t="shared" si="3"/>
        <v>100</v>
      </c>
      <c r="B104" s="93" t="s">
        <v>10511</v>
      </c>
      <c r="C104" s="100" t="s">
        <v>8353</v>
      </c>
      <c r="D104" s="100" t="s">
        <v>8345</v>
      </c>
      <c r="E104" s="92" t="s">
        <v>117</v>
      </c>
      <c r="F104" s="100"/>
      <c r="G104" s="101">
        <v>1</v>
      </c>
      <c r="H104" s="116">
        <v>0.58850000000000002</v>
      </c>
      <c r="I104" s="95">
        <v>0.02</v>
      </c>
      <c r="J104" s="110">
        <f t="shared" si="2"/>
        <v>0.57672999999999996</v>
      </c>
    </row>
    <row r="105" spans="1:10" ht="15.75" x14ac:dyDescent="0.25">
      <c r="A105" s="99">
        <f t="shared" si="3"/>
        <v>101</v>
      </c>
      <c r="B105" s="93" t="s">
        <v>10511</v>
      </c>
      <c r="C105" s="100" t="s">
        <v>8354</v>
      </c>
      <c r="D105" s="100" t="s">
        <v>8345</v>
      </c>
      <c r="E105" s="92" t="s">
        <v>117</v>
      </c>
      <c r="F105" s="100"/>
      <c r="G105" s="101">
        <v>1</v>
      </c>
      <c r="H105" s="116">
        <v>286.5</v>
      </c>
      <c r="I105" s="95">
        <v>0.02</v>
      </c>
      <c r="J105" s="110">
        <f t="shared" si="2"/>
        <v>280.77</v>
      </c>
    </row>
    <row r="106" spans="1:10" ht="15.75" x14ac:dyDescent="0.25">
      <c r="A106" s="99">
        <f t="shared" si="3"/>
        <v>102</v>
      </c>
      <c r="B106" s="93" t="s">
        <v>10511</v>
      </c>
      <c r="C106" s="100" t="s">
        <v>8355</v>
      </c>
      <c r="D106" s="100" t="s">
        <v>8345</v>
      </c>
      <c r="E106" s="92" t="s">
        <v>117</v>
      </c>
      <c r="F106" s="100"/>
      <c r="G106" s="101">
        <v>1</v>
      </c>
      <c r="H106" s="116">
        <v>555</v>
      </c>
      <c r="I106" s="95">
        <v>0.02</v>
      </c>
      <c r="J106" s="110">
        <f t="shared" si="2"/>
        <v>543.9</v>
      </c>
    </row>
    <row r="107" spans="1:10" ht="15.75" x14ac:dyDescent="0.25">
      <c r="A107" s="99">
        <f t="shared" si="3"/>
        <v>103</v>
      </c>
      <c r="B107" s="93" t="s">
        <v>10511</v>
      </c>
      <c r="C107" s="100" t="s">
        <v>8356</v>
      </c>
      <c r="D107" s="100" t="s">
        <v>8345</v>
      </c>
      <c r="E107" s="92" t="s">
        <v>117</v>
      </c>
      <c r="F107" s="100"/>
      <c r="G107" s="101">
        <v>1</v>
      </c>
      <c r="H107" s="116">
        <v>286.5</v>
      </c>
      <c r="I107" s="95">
        <v>0.02</v>
      </c>
      <c r="J107" s="110">
        <f t="shared" si="2"/>
        <v>280.77</v>
      </c>
    </row>
    <row r="108" spans="1:10" ht="15.75" x14ac:dyDescent="0.25">
      <c r="A108" s="99">
        <f t="shared" si="3"/>
        <v>104</v>
      </c>
      <c r="B108" s="93" t="s">
        <v>10511</v>
      </c>
      <c r="C108" s="100" t="s">
        <v>8357</v>
      </c>
      <c r="D108" s="100" t="s">
        <v>8345</v>
      </c>
      <c r="E108" s="92" t="s">
        <v>117</v>
      </c>
      <c r="F108" s="100"/>
      <c r="G108" s="101">
        <v>1</v>
      </c>
      <c r="H108" s="116">
        <v>555</v>
      </c>
      <c r="I108" s="95">
        <v>0.02</v>
      </c>
      <c r="J108" s="110">
        <f t="shared" si="2"/>
        <v>543.9</v>
      </c>
    </row>
    <row r="109" spans="1:10" ht="15.75" x14ac:dyDescent="0.25">
      <c r="A109" s="99">
        <f t="shared" si="3"/>
        <v>105</v>
      </c>
      <c r="B109" s="93" t="s">
        <v>10511</v>
      </c>
      <c r="C109" s="100" t="s">
        <v>8358</v>
      </c>
      <c r="D109" s="100" t="s">
        <v>8359</v>
      </c>
      <c r="E109" s="92" t="s">
        <v>117</v>
      </c>
      <c r="F109" s="100"/>
      <c r="G109" s="101">
        <v>1</v>
      </c>
      <c r="H109" s="116">
        <v>68.5</v>
      </c>
      <c r="I109" s="95">
        <v>0.02</v>
      </c>
      <c r="J109" s="110">
        <f t="shared" si="2"/>
        <v>67.13</v>
      </c>
    </row>
    <row r="110" spans="1:10" ht="15.75" x14ac:dyDescent="0.25">
      <c r="A110" s="99">
        <f t="shared" si="3"/>
        <v>106</v>
      </c>
      <c r="B110" s="93" t="s">
        <v>10511</v>
      </c>
      <c r="C110" s="100" t="s">
        <v>8360</v>
      </c>
      <c r="D110" s="100" t="s">
        <v>8359</v>
      </c>
      <c r="E110" s="92" t="s">
        <v>117</v>
      </c>
      <c r="F110" s="100"/>
      <c r="G110" s="101">
        <v>1</v>
      </c>
      <c r="H110" s="116">
        <v>132.6</v>
      </c>
      <c r="I110" s="95">
        <v>0.02</v>
      </c>
      <c r="J110" s="110">
        <f t="shared" si="2"/>
        <v>129.94799999999998</v>
      </c>
    </row>
    <row r="111" spans="1:10" ht="15.75" x14ac:dyDescent="0.25">
      <c r="A111" s="99">
        <f t="shared" si="3"/>
        <v>107</v>
      </c>
      <c r="B111" s="93" t="s">
        <v>10511</v>
      </c>
      <c r="C111" s="100" t="s">
        <v>8361</v>
      </c>
      <c r="D111" s="100" t="s">
        <v>8362</v>
      </c>
      <c r="E111" s="92" t="s">
        <v>117</v>
      </c>
      <c r="F111" s="100"/>
      <c r="G111" s="101">
        <v>1</v>
      </c>
      <c r="H111" s="116">
        <v>137.80000000000001</v>
      </c>
      <c r="I111" s="95">
        <v>0.02</v>
      </c>
      <c r="J111" s="110">
        <f t="shared" si="2"/>
        <v>135.04400000000001</v>
      </c>
    </row>
    <row r="112" spans="1:10" ht="15.75" x14ac:dyDescent="0.25">
      <c r="A112" s="99">
        <f t="shared" si="3"/>
        <v>108</v>
      </c>
      <c r="B112" s="93" t="s">
        <v>10511</v>
      </c>
      <c r="C112" s="100" t="s">
        <v>8363</v>
      </c>
      <c r="D112" s="100" t="s">
        <v>8362</v>
      </c>
      <c r="E112" s="92" t="s">
        <v>117</v>
      </c>
      <c r="F112" s="100"/>
      <c r="G112" s="101">
        <v>1</v>
      </c>
      <c r="H112" s="116">
        <v>71.2</v>
      </c>
      <c r="I112" s="95">
        <v>0.02</v>
      </c>
      <c r="J112" s="110">
        <f t="shared" si="2"/>
        <v>69.775999999999996</v>
      </c>
    </row>
    <row r="113" spans="1:10" ht="15.75" x14ac:dyDescent="0.25">
      <c r="A113" s="99">
        <f t="shared" si="3"/>
        <v>109</v>
      </c>
      <c r="B113" s="93" t="s">
        <v>10511</v>
      </c>
      <c r="C113" s="100" t="s">
        <v>8364</v>
      </c>
      <c r="D113" s="100" t="s">
        <v>8362</v>
      </c>
      <c r="E113" s="92" t="s">
        <v>117</v>
      </c>
      <c r="F113" s="100"/>
      <c r="G113" s="101">
        <v>1</v>
      </c>
      <c r="H113" s="116">
        <v>137.80000000000001</v>
      </c>
      <c r="I113" s="95">
        <v>0.02</v>
      </c>
      <c r="J113" s="110">
        <f t="shared" si="2"/>
        <v>135.04400000000001</v>
      </c>
    </row>
    <row r="114" spans="1:10" ht="15.75" x14ac:dyDescent="0.25">
      <c r="A114" s="99">
        <f t="shared" si="3"/>
        <v>110</v>
      </c>
      <c r="B114" s="93" t="s">
        <v>10511</v>
      </c>
      <c r="C114" s="100" t="s">
        <v>8365</v>
      </c>
      <c r="D114" s="100" t="s">
        <v>8362</v>
      </c>
      <c r="E114" s="92" t="s">
        <v>117</v>
      </c>
      <c r="F114" s="100"/>
      <c r="G114" s="101">
        <v>1</v>
      </c>
      <c r="H114" s="116">
        <v>0.14649999999999999</v>
      </c>
      <c r="I114" s="95">
        <v>0.02</v>
      </c>
      <c r="J114" s="110">
        <f t="shared" si="2"/>
        <v>0.14356999999999998</v>
      </c>
    </row>
    <row r="115" spans="1:10" ht="15.75" x14ac:dyDescent="0.25">
      <c r="A115" s="99">
        <f t="shared" si="3"/>
        <v>111</v>
      </c>
      <c r="B115" s="93" t="s">
        <v>10511</v>
      </c>
      <c r="C115" s="100" t="s">
        <v>8366</v>
      </c>
      <c r="D115" s="100" t="s">
        <v>8367</v>
      </c>
      <c r="E115" s="92" t="s">
        <v>117</v>
      </c>
      <c r="F115" s="100"/>
      <c r="G115" s="101">
        <v>1</v>
      </c>
      <c r="H115" s="116">
        <v>204.7</v>
      </c>
      <c r="I115" s="95">
        <v>0.02</v>
      </c>
      <c r="J115" s="110">
        <f t="shared" si="2"/>
        <v>200.60599999999999</v>
      </c>
    </row>
    <row r="116" spans="1:10" ht="15.75" x14ac:dyDescent="0.25">
      <c r="A116" s="99">
        <f t="shared" si="3"/>
        <v>112</v>
      </c>
      <c r="B116" s="93" t="s">
        <v>10511</v>
      </c>
      <c r="C116" s="100" t="s">
        <v>8368</v>
      </c>
      <c r="D116" s="100" t="s">
        <v>8367</v>
      </c>
      <c r="E116" s="92" t="s">
        <v>117</v>
      </c>
      <c r="F116" s="100"/>
      <c r="G116" s="101">
        <v>1</v>
      </c>
      <c r="H116" s="116">
        <v>105.85</v>
      </c>
      <c r="I116" s="95">
        <v>0.02</v>
      </c>
      <c r="J116" s="110">
        <f t="shared" si="2"/>
        <v>103.73299999999999</v>
      </c>
    </row>
    <row r="117" spans="1:10" ht="15.75" x14ac:dyDescent="0.25">
      <c r="A117" s="99">
        <f t="shared" si="3"/>
        <v>113</v>
      </c>
      <c r="B117" s="93" t="s">
        <v>10511</v>
      </c>
      <c r="C117" s="100" t="s">
        <v>8369</v>
      </c>
      <c r="D117" s="100" t="s">
        <v>8367</v>
      </c>
      <c r="E117" s="92" t="s">
        <v>117</v>
      </c>
      <c r="F117" s="100"/>
      <c r="G117" s="101">
        <v>1</v>
      </c>
      <c r="H117" s="116">
        <v>204.7</v>
      </c>
      <c r="I117" s="95">
        <v>0.02</v>
      </c>
      <c r="J117" s="110">
        <f t="shared" si="2"/>
        <v>200.60599999999999</v>
      </c>
    </row>
    <row r="118" spans="1:10" ht="15.75" x14ac:dyDescent="0.25">
      <c r="A118" s="99">
        <f t="shared" si="3"/>
        <v>114</v>
      </c>
      <c r="B118" s="93" t="s">
        <v>10511</v>
      </c>
      <c r="C118" s="100" t="s">
        <v>8370</v>
      </c>
      <c r="D118" s="100" t="s">
        <v>8371</v>
      </c>
      <c r="E118" s="92" t="s">
        <v>117</v>
      </c>
      <c r="F118" s="100"/>
      <c r="G118" s="101">
        <v>1</v>
      </c>
      <c r="H118" s="116">
        <v>139.1</v>
      </c>
      <c r="I118" s="95">
        <v>0.02</v>
      </c>
      <c r="J118" s="110">
        <f t="shared" si="2"/>
        <v>136.31799999999998</v>
      </c>
    </row>
    <row r="119" spans="1:10" ht="15.75" x14ac:dyDescent="0.25">
      <c r="A119" s="99">
        <f t="shared" si="3"/>
        <v>115</v>
      </c>
      <c r="B119" s="93" t="s">
        <v>10511</v>
      </c>
      <c r="C119" s="100" t="s">
        <v>8372</v>
      </c>
      <c r="D119" s="100" t="s">
        <v>8371</v>
      </c>
      <c r="E119" s="92" t="s">
        <v>117</v>
      </c>
      <c r="F119" s="100"/>
      <c r="G119" s="101">
        <v>1</v>
      </c>
      <c r="H119" s="116">
        <v>269.2</v>
      </c>
      <c r="I119" s="95">
        <v>0.02</v>
      </c>
      <c r="J119" s="110">
        <f t="shared" si="2"/>
        <v>263.81599999999997</v>
      </c>
    </row>
    <row r="120" spans="1:10" ht="15.75" x14ac:dyDescent="0.25">
      <c r="A120" s="99">
        <f t="shared" si="3"/>
        <v>116</v>
      </c>
      <c r="B120" s="93" t="s">
        <v>10511</v>
      </c>
      <c r="C120" s="100" t="s">
        <v>8373</v>
      </c>
      <c r="D120" s="100" t="s">
        <v>8371</v>
      </c>
      <c r="E120" s="92" t="s">
        <v>117</v>
      </c>
      <c r="F120" s="100"/>
      <c r="G120" s="101">
        <v>1</v>
      </c>
      <c r="H120" s="116">
        <v>139.1</v>
      </c>
      <c r="I120" s="95">
        <v>0.02</v>
      </c>
      <c r="J120" s="110">
        <f t="shared" si="2"/>
        <v>136.31799999999998</v>
      </c>
    </row>
    <row r="121" spans="1:10" ht="15.75" x14ac:dyDescent="0.25">
      <c r="A121" s="99">
        <f t="shared" si="3"/>
        <v>117</v>
      </c>
      <c r="B121" s="93" t="s">
        <v>10511</v>
      </c>
      <c r="C121" s="100" t="s">
        <v>8374</v>
      </c>
      <c r="D121" s="100" t="s">
        <v>8371</v>
      </c>
      <c r="E121" s="92" t="s">
        <v>117</v>
      </c>
      <c r="F121" s="100"/>
      <c r="G121" s="101">
        <v>1</v>
      </c>
      <c r="H121" s="116">
        <v>269.2</v>
      </c>
      <c r="I121" s="95">
        <v>0.02</v>
      </c>
      <c r="J121" s="110">
        <f t="shared" si="2"/>
        <v>263.81599999999997</v>
      </c>
    </row>
    <row r="122" spans="1:10" ht="15.75" x14ac:dyDescent="0.25">
      <c r="A122" s="99">
        <f t="shared" si="3"/>
        <v>118</v>
      </c>
      <c r="B122" s="93" t="s">
        <v>10511</v>
      </c>
      <c r="C122" s="100" t="s">
        <v>8375</v>
      </c>
      <c r="D122" s="100" t="s">
        <v>8376</v>
      </c>
      <c r="E122" s="92" t="s">
        <v>117</v>
      </c>
      <c r="F122" s="100"/>
      <c r="G122" s="101">
        <v>1</v>
      </c>
      <c r="H122" s="116">
        <v>210.75</v>
      </c>
      <c r="I122" s="95">
        <v>0.02</v>
      </c>
      <c r="J122" s="110">
        <f t="shared" si="2"/>
        <v>206.535</v>
      </c>
    </row>
    <row r="123" spans="1:10" ht="15.75" x14ac:dyDescent="0.25">
      <c r="A123" s="99">
        <f t="shared" si="3"/>
        <v>119</v>
      </c>
      <c r="B123" s="93" t="s">
        <v>10511</v>
      </c>
      <c r="C123" s="100" t="s">
        <v>8377</v>
      </c>
      <c r="D123" s="100" t="s">
        <v>8376</v>
      </c>
      <c r="E123" s="92" t="s">
        <v>117</v>
      </c>
      <c r="F123" s="100"/>
      <c r="G123" s="101">
        <v>1</v>
      </c>
      <c r="H123" s="116">
        <v>407.9</v>
      </c>
      <c r="I123" s="95">
        <v>0.02</v>
      </c>
      <c r="J123" s="110">
        <f t="shared" ref="J123:J186" si="4">H123*(1-I123)</f>
        <v>399.74199999999996</v>
      </c>
    </row>
    <row r="124" spans="1:10" ht="15.75" x14ac:dyDescent="0.25">
      <c r="A124" s="99">
        <f t="shared" si="3"/>
        <v>120</v>
      </c>
      <c r="B124" s="93" t="s">
        <v>10511</v>
      </c>
      <c r="C124" s="100" t="s">
        <v>8378</v>
      </c>
      <c r="D124" s="100" t="s">
        <v>8376</v>
      </c>
      <c r="E124" s="92" t="s">
        <v>117</v>
      </c>
      <c r="F124" s="100"/>
      <c r="G124" s="101">
        <v>1</v>
      </c>
      <c r="H124" s="116">
        <v>210.75</v>
      </c>
      <c r="I124" s="95">
        <v>0.02</v>
      </c>
      <c r="J124" s="110">
        <f t="shared" si="4"/>
        <v>206.535</v>
      </c>
    </row>
    <row r="125" spans="1:10" ht="15.75" x14ac:dyDescent="0.25">
      <c r="A125" s="99">
        <f t="shared" si="3"/>
        <v>121</v>
      </c>
      <c r="B125" s="93" t="s">
        <v>10511</v>
      </c>
      <c r="C125" s="100" t="s">
        <v>8379</v>
      </c>
      <c r="D125" s="100" t="s">
        <v>8376</v>
      </c>
      <c r="E125" s="92" t="s">
        <v>117</v>
      </c>
      <c r="F125" s="100"/>
      <c r="G125" s="101">
        <v>1</v>
      </c>
      <c r="H125" s="116">
        <v>407.9</v>
      </c>
      <c r="I125" s="95">
        <v>0.02</v>
      </c>
      <c r="J125" s="110">
        <f t="shared" si="4"/>
        <v>399.74199999999996</v>
      </c>
    </row>
    <row r="126" spans="1:10" ht="15.75" x14ac:dyDescent="0.25">
      <c r="A126" s="99">
        <f t="shared" si="3"/>
        <v>122</v>
      </c>
      <c r="B126" s="93" t="s">
        <v>10511</v>
      </c>
      <c r="C126" s="100" t="s">
        <v>8380</v>
      </c>
      <c r="D126" s="100" t="s">
        <v>8381</v>
      </c>
      <c r="E126" s="92" t="s">
        <v>117</v>
      </c>
      <c r="F126" s="100"/>
      <c r="G126" s="101">
        <v>1</v>
      </c>
      <c r="H126" s="116">
        <v>321.14999999999998</v>
      </c>
      <c r="I126" s="95">
        <v>0.02</v>
      </c>
      <c r="J126" s="110">
        <f t="shared" si="4"/>
        <v>314.72699999999998</v>
      </c>
    </row>
    <row r="127" spans="1:10" ht="15.75" x14ac:dyDescent="0.25">
      <c r="A127" s="99">
        <f t="shared" si="3"/>
        <v>123</v>
      </c>
      <c r="B127" s="93" t="s">
        <v>10511</v>
      </c>
      <c r="C127" s="100" t="s">
        <v>8382</v>
      </c>
      <c r="D127" s="100" t="s">
        <v>8381</v>
      </c>
      <c r="E127" s="92" t="s">
        <v>117</v>
      </c>
      <c r="F127" s="100"/>
      <c r="G127" s="101">
        <v>1</v>
      </c>
      <c r="H127" s="116">
        <v>621.70000000000005</v>
      </c>
      <c r="I127" s="95">
        <v>0.02</v>
      </c>
      <c r="J127" s="110">
        <f t="shared" si="4"/>
        <v>609.26600000000008</v>
      </c>
    </row>
    <row r="128" spans="1:10" ht="15.75" x14ac:dyDescent="0.25">
      <c r="A128" s="99">
        <f t="shared" si="3"/>
        <v>124</v>
      </c>
      <c r="B128" s="93" t="s">
        <v>10511</v>
      </c>
      <c r="C128" s="100" t="s">
        <v>8383</v>
      </c>
      <c r="D128" s="100" t="s">
        <v>8384</v>
      </c>
      <c r="E128" s="92" t="s">
        <v>117</v>
      </c>
      <c r="F128" s="100"/>
      <c r="G128" s="101">
        <v>1</v>
      </c>
      <c r="H128" s="116">
        <v>517.70000000000005</v>
      </c>
      <c r="I128" s="95">
        <v>0.02</v>
      </c>
      <c r="J128" s="110">
        <f t="shared" si="4"/>
        <v>507.34600000000006</v>
      </c>
    </row>
    <row r="129" spans="1:10" ht="15.75" x14ac:dyDescent="0.25">
      <c r="A129" s="99">
        <f t="shared" si="3"/>
        <v>125</v>
      </c>
      <c r="B129" s="93" t="s">
        <v>10511</v>
      </c>
      <c r="C129" s="100" t="s">
        <v>8385</v>
      </c>
      <c r="D129" s="100" t="s">
        <v>8384</v>
      </c>
      <c r="E129" s="92" t="s">
        <v>117</v>
      </c>
      <c r="F129" s="100"/>
      <c r="G129" s="101">
        <v>1</v>
      </c>
      <c r="H129" s="116">
        <v>1002</v>
      </c>
      <c r="I129" s="95">
        <v>0.02</v>
      </c>
      <c r="J129" s="110">
        <f t="shared" si="4"/>
        <v>981.96</v>
      </c>
    </row>
    <row r="130" spans="1:10" ht="15.75" x14ac:dyDescent="0.25">
      <c r="A130" s="99">
        <f t="shared" si="3"/>
        <v>126</v>
      </c>
      <c r="B130" s="93" t="s">
        <v>10511</v>
      </c>
      <c r="C130" s="100" t="s">
        <v>8386</v>
      </c>
      <c r="D130" s="100" t="s">
        <v>8387</v>
      </c>
      <c r="E130" s="92" t="s">
        <v>117</v>
      </c>
      <c r="F130" s="100"/>
      <c r="G130" s="101">
        <v>1</v>
      </c>
      <c r="H130" s="116">
        <v>75.95</v>
      </c>
      <c r="I130" s="95">
        <v>0.02</v>
      </c>
      <c r="J130" s="110">
        <f t="shared" si="4"/>
        <v>74.430999999999997</v>
      </c>
    </row>
    <row r="131" spans="1:10" ht="15.75" x14ac:dyDescent="0.25">
      <c r="A131" s="99">
        <f t="shared" si="3"/>
        <v>127</v>
      </c>
      <c r="B131" s="93" t="s">
        <v>10511</v>
      </c>
      <c r="C131" s="100" t="s">
        <v>8388</v>
      </c>
      <c r="D131" s="100" t="s">
        <v>8387</v>
      </c>
      <c r="E131" s="92" t="s">
        <v>117</v>
      </c>
      <c r="F131" s="100"/>
      <c r="G131" s="101">
        <v>1</v>
      </c>
      <c r="H131" s="116">
        <v>147.10000000000002</v>
      </c>
      <c r="I131" s="95">
        <v>0.02</v>
      </c>
      <c r="J131" s="110">
        <f t="shared" si="4"/>
        <v>144.15800000000002</v>
      </c>
    </row>
    <row r="132" spans="1:10" ht="15.75" x14ac:dyDescent="0.25">
      <c r="A132" s="99">
        <f t="shared" si="3"/>
        <v>128</v>
      </c>
      <c r="B132" s="93" t="s">
        <v>10511</v>
      </c>
      <c r="C132" s="100" t="s">
        <v>8389</v>
      </c>
      <c r="D132" s="100" t="s">
        <v>8390</v>
      </c>
      <c r="E132" s="92" t="s">
        <v>117</v>
      </c>
      <c r="F132" s="100"/>
      <c r="G132" s="101">
        <v>1</v>
      </c>
      <c r="H132" s="116">
        <v>75.95</v>
      </c>
      <c r="I132" s="95">
        <v>0.02</v>
      </c>
      <c r="J132" s="110">
        <f t="shared" si="4"/>
        <v>74.430999999999997</v>
      </c>
    </row>
    <row r="133" spans="1:10" ht="15.75" x14ac:dyDescent="0.25">
      <c r="A133" s="99">
        <f t="shared" si="3"/>
        <v>129</v>
      </c>
      <c r="B133" s="93" t="s">
        <v>10511</v>
      </c>
      <c r="C133" s="100" t="s">
        <v>8391</v>
      </c>
      <c r="D133" s="100" t="s">
        <v>8390</v>
      </c>
      <c r="E133" s="92" t="s">
        <v>117</v>
      </c>
      <c r="F133" s="100"/>
      <c r="G133" s="101">
        <v>1</v>
      </c>
      <c r="H133" s="116">
        <v>147.10000000000002</v>
      </c>
      <c r="I133" s="95">
        <v>0.02</v>
      </c>
      <c r="J133" s="110">
        <f t="shared" si="4"/>
        <v>144.15800000000002</v>
      </c>
    </row>
    <row r="134" spans="1:10" ht="15.75" x14ac:dyDescent="0.25">
      <c r="A134" s="99">
        <f t="shared" si="3"/>
        <v>130</v>
      </c>
      <c r="B134" s="93" t="s">
        <v>10511</v>
      </c>
      <c r="C134" s="100" t="s">
        <v>8392</v>
      </c>
      <c r="D134" s="100" t="s">
        <v>8393</v>
      </c>
      <c r="E134" s="92" t="s">
        <v>117</v>
      </c>
      <c r="F134" s="100"/>
      <c r="G134" s="101">
        <v>1</v>
      </c>
      <c r="H134" s="116">
        <v>78.05</v>
      </c>
      <c r="I134" s="95">
        <v>0.02</v>
      </c>
      <c r="J134" s="110">
        <f t="shared" si="4"/>
        <v>76.48899999999999</v>
      </c>
    </row>
    <row r="135" spans="1:10" ht="15.75" x14ac:dyDescent="0.25">
      <c r="A135" s="99">
        <f t="shared" ref="A135:A198" si="5">A134+1</f>
        <v>131</v>
      </c>
      <c r="B135" s="93" t="s">
        <v>10511</v>
      </c>
      <c r="C135" s="100" t="s">
        <v>8394</v>
      </c>
      <c r="D135" s="100" t="s">
        <v>8393</v>
      </c>
      <c r="E135" s="92" t="s">
        <v>117</v>
      </c>
      <c r="F135" s="100"/>
      <c r="G135" s="101">
        <v>1</v>
      </c>
      <c r="H135" s="116">
        <v>151</v>
      </c>
      <c r="I135" s="95">
        <v>0.02</v>
      </c>
      <c r="J135" s="110">
        <f t="shared" si="4"/>
        <v>147.97999999999999</v>
      </c>
    </row>
    <row r="136" spans="1:10" ht="15.75" x14ac:dyDescent="0.25">
      <c r="A136" s="99">
        <f t="shared" si="5"/>
        <v>132</v>
      </c>
      <c r="B136" s="93" t="s">
        <v>10511</v>
      </c>
      <c r="C136" s="100" t="s">
        <v>8395</v>
      </c>
      <c r="D136" s="100" t="s">
        <v>8393</v>
      </c>
      <c r="E136" s="92" t="s">
        <v>117</v>
      </c>
      <c r="F136" s="100"/>
      <c r="G136" s="101">
        <v>1</v>
      </c>
      <c r="H136" s="116">
        <v>151</v>
      </c>
      <c r="I136" s="95">
        <v>0.02</v>
      </c>
      <c r="J136" s="110">
        <f t="shared" si="4"/>
        <v>147.97999999999999</v>
      </c>
    </row>
    <row r="137" spans="1:10" ht="15.75" x14ac:dyDescent="0.25">
      <c r="A137" s="99">
        <f t="shared" si="5"/>
        <v>133</v>
      </c>
      <c r="B137" s="93" t="s">
        <v>10511</v>
      </c>
      <c r="C137" s="100" t="s">
        <v>8396</v>
      </c>
      <c r="D137" s="100" t="s">
        <v>8393</v>
      </c>
      <c r="E137" s="92" t="s">
        <v>117</v>
      </c>
      <c r="F137" s="100"/>
      <c r="G137" s="101">
        <v>1</v>
      </c>
      <c r="H137" s="116">
        <v>78.05</v>
      </c>
      <c r="I137" s="95">
        <v>0.02</v>
      </c>
      <c r="J137" s="110">
        <f t="shared" si="4"/>
        <v>76.48899999999999</v>
      </c>
    </row>
    <row r="138" spans="1:10" ht="15.75" x14ac:dyDescent="0.25">
      <c r="A138" s="99">
        <f t="shared" si="5"/>
        <v>134</v>
      </c>
      <c r="B138" s="93" t="s">
        <v>10511</v>
      </c>
      <c r="C138" s="100" t="s">
        <v>8397</v>
      </c>
      <c r="D138" s="100" t="s">
        <v>8393</v>
      </c>
      <c r="E138" s="92" t="s">
        <v>117</v>
      </c>
      <c r="F138" s="100"/>
      <c r="G138" s="101">
        <v>1</v>
      </c>
      <c r="H138" s="116">
        <v>151</v>
      </c>
      <c r="I138" s="95">
        <v>0.02</v>
      </c>
      <c r="J138" s="110">
        <f t="shared" si="4"/>
        <v>147.97999999999999</v>
      </c>
    </row>
    <row r="139" spans="1:10" ht="15.75" x14ac:dyDescent="0.25">
      <c r="A139" s="99">
        <f t="shared" si="5"/>
        <v>135</v>
      </c>
      <c r="B139" s="93" t="s">
        <v>10511</v>
      </c>
      <c r="C139" s="100" t="s">
        <v>8398</v>
      </c>
      <c r="D139" s="100" t="s">
        <v>8393</v>
      </c>
      <c r="E139" s="92" t="s">
        <v>117</v>
      </c>
      <c r="F139" s="100"/>
      <c r="G139" s="101">
        <v>1</v>
      </c>
      <c r="H139" s="116">
        <v>0.1603</v>
      </c>
      <c r="I139" s="95">
        <v>0.02</v>
      </c>
      <c r="J139" s="110">
        <f t="shared" si="4"/>
        <v>0.15709399999999998</v>
      </c>
    </row>
    <row r="140" spans="1:10" ht="15.75" x14ac:dyDescent="0.25">
      <c r="A140" s="99">
        <f t="shared" si="5"/>
        <v>136</v>
      </c>
      <c r="B140" s="93" t="s">
        <v>10511</v>
      </c>
      <c r="C140" s="100" t="s">
        <v>8399</v>
      </c>
      <c r="D140" s="100" t="s">
        <v>8393</v>
      </c>
      <c r="E140" s="92" t="s">
        <v>117</v>
      </c>
      <c r="F140" s="100"/>
      <c r="G140" s="101">
        <v>1</v>
      </c>
      <c r="H140" s="116">
        <v>151</v>
      </c>
      <c r="I140" s="95">
        <v>0.02</v>
      </c>
      <c r="J140" s="110">
        <f t="shared" si="4"/>
        <v>147.97999999999999</v>
      </c>
    </row>
    <row r="141" spans="1:10" ht="15.75" x14ac:dyDescent="0.25">
      <c r="A141" s="99">
        <f t="shared" si="5"/>
        <v>137</v>
      </c>
      <c r="B141" s="93" t="s">
        <v>10511</v>
      </c>
      <c r="C141" s="100" t="s">
        <v>8400</v>
      </c>
      <c r="D141" s="100" t="s">
        <v>8393</v>
      </c>
      <c r="E141" s="92" t="s">
        <v>117</v>
      </c>
      <c r="F141" s="100"/>
      <c r="G141" s="101">
        <v>1</v>
      </c>
      <c r="H141" s="116">
        <v>78.05</v>
      </c>
      <c r="I141" s="95">
        <v>0.02</v>
      </c>
      <c r="J141" s="110">
        <f t="shared" si="4"/>
        <v>76.48899999999999</v>
      </c>
    </row>
    <row r="142" spans="1:10" ht="15.75" x14ac:dyDescent="0.25">
      <c r="A142" s="99">
        <f t="shared" si="5"/>
        <v>138</v>
      </c>
      <c r="B142" s="93" t="s">
        <v>10511</v>
      </c>
      <c r="C142" s="100" t="s">
        <v>8401</v>
      </c>
      <c r="D142" s="100" t="s">
        <v>8393</v>
      </c>
      <c r="E142" s="92" t="s">
        <v>117</v>
      </c>
      <c r="F142" s="100"/>
      <c r="G142" s="101">
        <v>1</v>
      </c>
      <c r="H142" s="116">
        <v>151</v>
      </c>
      <c r="I142" s="95">
        <v>0.02</v>
      </c>
      <c r="J142" s="110">
        <f t="shared" si="4"/>
        <v>147.97999999999999</v>
      </c>
    </row>
    <row r="143" spans="1:10" ht="15.75" x14ac:dyDescent="0.25">
      <c r="A143" s="99">
        <f t="shared" si="5"/>
        <v>139</v>
      </c>
      <c r="B143" s="93" t="s">
        <v>10511</v>
      </c>
      <c r="C143" s="100" t="s">
        <v>8402</v>
      </c>
      <c r="D143" s="100" t="s">
        <v>8393</v>
      </c>
      <c r="E143" s="92" t="s">
        <v>117</v>
      </c>
      <c r="F143" s="100"/>
      <c r="G143" s="101">
        <v>1</v>
      </c>
      <c r="H143" s="116">
        <v>151</v>
      </c>
      <c r="I143" s="95">
        <v>0.02</v>
      </c>
      <c r="J143" s="110">
        <f t="shared" si="4"/>
        <v>147.97999999999999</v>
      </c>
    </row>
    <row r="144" spans="1:10" ht="15.75" x14ac:dyDescent="0.25">
      <c r="A144" s="99">
        <f t="shared" si="5"/>
        <v>140</v>
      </c>
      <c r="B144" s="93" t="s">
        <v>10511</v>
      </c>
      <c r="C144" s="100" t="s">
        <v>8403</v>
      </c>
      <c r="D144" s="100" t="s">
        <v>8404</v>
      </c>
      <c r="E144" s="92" t="s">
        <v>117</v>
      </c>
      <c r="F144" s="100"/>
      <c r="G144" s="101">
        <v>1</v>
      </c>
      <c r="H144" s="116">
        <v>116.45</v>
      </c>
      <c r="I144" s="95">
        <v>0.02</v>
      </c>
      <c r="J144" s="110">
        <f t="shared" si="4"/>
        <v>114.121</v>
      </c>
    </row>
    <row r="145" spans="1:10" ht="15.75" x14ac:dyDescent="0.25">
      <c r="A145" s="99">
        <f t="shared" si="5"/>
        <v>141</v>
      </c>
      <c r="B145" s="93" t="s">
        <v>10511</v>
      </c>
      <c r="C145" s="100" t="s">
        <v>8405</v>
      </c>
      <c r="D145" s="100" t="s">
        <v>8404</v>
      </c>
      <c r="E145" s="92" t="s">
        <v>117</v>
      </c>
      <c r="F145" s="100"/>
      <c r="G145" s="101">
        <v>1</v>
      </c>
      <c r="H145" s="116">
        <v>225.3</v>
      </c>
      <c r="I145" s="95">
        <v>0.02</v>
      </c>
      <c r="J145" s="110">
        <f t="shared" si="4"/>
        <v>220.79400000000001</v>
      </c>
    </row>
    <row r="146" spans="1:10" ht="15.75" x14ac:dyDescent="0.25">
      <c r="A146" s="99">
        <f t="shared" si="5"/>
        <v>142</v>
      </c>
      <c r="B146" s="93" t="s">
        <v>10511</v>
      </c>
      <c r="C146" s="100" t="s">
        <v>8406</v>
      </c>
      <c r="D146" s="100" t="s">
        <v>8404</v>
      </c>
      <c r="E146" s="92" t="s">
        <v>117</v>
      </c>
      <c r="F146" s="100"/>
      <c r="G146" s="101">
        <v>1</v>
      </c>
      <c r="H146" s="116">
        <v>0.2394</v>
      </c>
      <c r="I146" s="95">
        <v>0.02</v>
      </c>
      <c r="J146" s="110">
        <f t="shared" si="4"/>
        <v>0.23461199999999999</v>
      </c>
    </row>
    <row r="147" spans="1:10" ht="15.75" x14ac:dyDescent="0.25">
      <c r="A147" s="99">
        <f t="shared" si="5"/>
        <v>143</v>
      </c>
      <c r="B147" s="93" t="s">
        <v>10511</v>
      </c>
      <c r="C147" s="100" t="s">
        <v>8407</v>
      </c>
      <c r="D147" s="100" t="s">
        <v>8408</v>
      </c>
      <c r="E147" s="92" t="s">
        <v>117</v>
      </c>
      <c r="F147" s="100"/>
      <c r="G147" s="101">
        <v>1</v>
      </c>
      <c r="H147" s="116">
        <v>159.80000000000001</v>
      </c>
      <c r="I147" s="95">
        <v>0.02</v>
      </c>
      <c r="J147" s="110">
        <f t="shared" si="4"/>
        <v>156.60400000000001</v>
      </c>
    </row>
    <row r="148" spans="1:10" ht="15.75" x14ac:dyDescent="0.25">
      <c r="A148" s="99">
        <f t="shared" si="5"/>
        <v>144</v>
      </c>
      <c r="B148" s="93" t="s">
        <v>10511</v>
      </c>
      <c r="C148" s="100" t="s">
        <v>8409</v>
      </c>
      <c r="D148" s="100" t="s">
        <v>8408</v>
      </c>
      <c r="E148" s="92" t="s">
        <v>117</v>
      </c>
      <c r="F148" s="100"/>
      <c r="G148" s="101">
        <v>1</v>
      </c>
      <c r="H148" s="116">
        <v>309.3</v>
      </c>
      <c r="I148" s="95">
        <v>0.02</v>
      </c>
      <c r="J148" s="110">
        <f t="shared" si="4"/>
        <v>303.11400000000003</v>
      </c>
    </row>
    <row r="149" spans="1:10" ht="15.75" x14ac:dyDescent="0.25">
      <c r="A149" s="99">
        <f t="shared" si="5"/>
        <v>145</v>
      </c>
      <c r="B149" s="93" t="s">
        <v>10511</v>
      </c>
      <c r="C149" s="100" t="s">
        <v>8410</v>
      </c>
      <c r="D149" s="100" t="s">
        <v>8408</v>
      </c>
      <c r="E149" s="92" t="s">
        <v>117</v>
      </c>
      <c r="F149" s="100"/>
      <c r="G149" s="101">
        <v>1</v>
      </c>
      <c r="H149" s="116">
        <v>159.80000000000001</v>
      </c>
      <c r="I149" s="95">
        <v>0.02</v>
      </c>
      <c r="J149" s="110">
        <f t="shared" si="4"/>
        <v>156.60400000000001</v>
      </c>
    </row>
    <row r="150" spans="1:10" ht="15.75" x14ac:dyDescent="0.25">
      <c r="A150" s="99">
        <f t="shared" si="5"/>
        <v>146</v>
      </c>
      <c r="B150" s="93" t="s">
        <v>10511</v>
      </c>
      <c r="C150" s="100" t="s">
        <v>8411</v>
      </c>
      <c r="D150" s="100" t="s">
        <v>8408</v>
      </c>
      <c r="E150" s="92" t="s">
        <v>117</v>
      </c>
      <c r="F150" s="100"/>
      <c r="G150" s="101">
        <v>1</v>
      </c>
      <c r="H150" s="116">
        <v>309.3</v>
      </c>
      <c r="I150" s="95">
        <v>0.02</v>
      </c>
      <c r="J150" s="110">
        <f t="shared" si="4"/>
        <v>303.11400000000003</v>
      </c>
    </row>
    <row r="151" spans="1:10" ht="15.75" x14ac:dyDescent="0.25">
      <c r="A151" s="99">
        <f t="shared" si="5"/>
        <v>147</v>
      </c>
      <c r="B151" s="93" t="s">
        <v>10511</v>
      </c>
      <c r="C151" s="100" t="s">
        <v>8412</v>
      </c>
      <c r="D151" s="100" t="s">
        <v>8408</v>
      </c>
      <c r="E151" s="92" t="s">
        <v>117</v>
      </c>
      <c r="F151" s="100"/>
      <c r="G151" s="101">
        <v>1</v>
      </c>
      <c r="H151" s="116">
        <v>159.80000000000001</v>
      </c>
      <c r="I151" s="95">
        <v>0.02</v>
      </c>
      <c r="J151" s="110">
        <f t="shared" si="4"/>
        <v>156.60400000000001</v>
      </c>
    </row>
    <row r="152" spans="1:10" ht="15.75" x14ac:dyDescent="0.25">
      <c r="A152" s="99">
        <f t="shared" si="5"/>
        <v>148</v>
      </c>
      <c r="B152" s="93" t="s">
        <v>10511</v>
      </c>
      <c r="C152" s="100" t="s">
        <v>8413</v>
      </c>
      <c r="D152" s="100" t="s">
        <v>8408</v>
      </c>
      <c r="E152" s="92" t="s">
        <v>117</v>
      </c>
      <c r="F152" s="100"/>
      <c r="G152" s="101">
        <v>1</v>
      </c>
      <c r="H152" s="116">
        <v>309.3</v>
      </c>
      <c r="I152" s="95">
        <v>0.02</v>
      </c>
      <c r="J152" s="110">
        <f t="shared" si="4"/>
        <v>303.11400000000003</v>
      </c>
    </row>
    <row r="153" spans="1:10" ht="15.75" x14ac:dyDescent="0.25">
      <c r="A153" s="99">
        <f t="shared" si="5"/>
        <v>149</v>
      </c>
      <c r="B153" s="93" t="s">
        <v>10511</v>
      </c>
      <c r="C153" s="100" t="s">
        <v>8414</v>
      </c>
      <c r="D153" s="100" t="s">
        <v>8408</v>
      </c>
      <c r="E153" s="92" t="s">
        <v>117</v>
      </c>
      <c r="F153" s="100"/>
      <c r="G153" s="101">
        <v>1</v>
      </c>
      <c r="H153" s="116">
        <v>0.32829999999999998</v>
      </c>
      <c r="I153" s="95">
        <v>0.02</v>
      </c>
      <c r="J153" s="110">
        <f t="shared" si="4"/>
        <v>0.32173399999999996</v>
      </c>
    </row>
    <row r="154" spans="1:10" ht="15.75" x14ac:dyDescent="0.25">
      <c r="A154" s="99">
        <f t="shared" si="5"/>
        <v>150</v>
      </c>
      <c r="B154" s="93" t="s">
        <v>10511</v>
      </c>
      <c r="C154" s="100" t="s">
        <v>8415</v>
      </c>
      <c r="D154" s="100" t="s">
        <v>8408</v>
      </c>
      <c r="E154" s="92" t="s">
        <v>117</v>
      </c>
      <c r="F154" s="100"/>
      <c r="G154" s="101">
        <v>1</v>
      </c>
      <c r="H154" s="116">
        <v>159.80000000000001</v>
      </c>
      <c r="I154" s="95">
        <v>0.02</v>
      </c>
      <c r="J154" s="110">
        <f t="shared" si="4"/>
        <v>156.60400000000001</v>
      </c>
    </row>
    <row r="155" spans="1:10" ht="15.75" x14ac:dyDescent="0.25">
      <c r="A155" s="99">
        <f t="shared" si="5"/>
        <v>151</v>
      </c>
      <c r="B155" s="93" t="s">
        <v>10511</v>
      </c>
      <c r="C155" s="100" t="s">
        <v>8416</v>
      </c>
      <c r="D155" s="100" t="s">
        <v>8408</v>
      </c>
      <c r="E155" s="92" t="s">
        <v>117</v>
      </c>
      <c r="F155" s="100"/>
      <c r="G155" s="101">
        <v>1</v>
      </c>
      <c r="H155" s="116">
        <v>309.3</v>
      </c>
      <c r="I155" s="95">
        <v>0.02</v>
      </c>
      <c r="J155" s="110">
        <f t="shared" si="4"/>
        <v>303.11400000000003</v>
      </c>
    </row>
    <row r="156" spans="1:10" ht="15.75" x14ac:dyDescent="0.25">
      <c r="A156" s="99">
        <f t="shared" si="5"/>
        <v>152</v>
      </c>
      <c r="B156" s="93" t="s">
        <v>10511</v>
      </c>
      <c r="C156" s="100" t="s">
        <v>8417</v>
      </c>
      <c r="D156" s="100" t="s">
        <v>8418</v>
      </c>
      <c r="E156" s="92" t="s">
        <v>117</v>
      </c>
      <c r="F156" s="100"/>
      <c r="G156" s="101">
        <v>1</v>
      </c>
      <c r="H156" s="116">
        <v>258.55</v>
      </c>
      <c r="I156" s="95">
        <v>0.02</v>
      </c>
      <c r="J156" s="110">
        <f t="shared" si="4"/>
        <v>253.37900000000002</v>
      </c>
    </row>
    <row r="157" spans="1:10" ht="15.75" x14ac:dyDescent="0.25">
      <c r="A157" s="99">
        <f t="shared" si="5"/>
        <v>153</v>
      </c>
      <c r="B157" s="93" t="s">
        <v>10511</v>
      </c>
      <c r="C157" s="100" t="s">
        <v>8419</v>
      </c>
      <c r="D157" s="100" t="s">
        <v>8418</v>
      </c>
      <c r="E157" s="92" t="s">
        <v>117</v>
      </c>
      <c r="F157" s="100"/>
      <c r="G157" s="101">
        <v>1</v>
      </c>
      <c r="H157" s="116">
        <v>500.49999999999994</v>
      </c>
      <c r="I157" s="95">
        <v>0.02</v>
      </c>
      <c r="J157" s="110">
        <f t="shared" si="4"/>
        <v>490.48999999999995</v>
      </c>
    </row>
    <row r="158" spans="1:10" ht="15.75" x14ac:dyDescent="0.25">
      <c r="A158" s="99">
        <f t="shared" si="5"/>
        <v>154</v>
      </c>
      <c r="B158" s="93" t="s">
        <v>10511</v>
      </c>
      <c r="C158" s="100" t="s">
        <v>8420</v>
      </c>
      <c r="D158" s="100" t="s">
        <v>8418</v>
      </c>
      <c r="E158" s="92" t="s">
        <v>117</v>
      </c>
      <c r="F158" s="100"/>
      <c r="G158" s="101">
        <v>1</v>
      </c>
      <c r="H158" s="116">
        <v>258.55</v>
      </c>
      <c r="I158" s="95">
        <v>0.02</v>
      </c>
      <c r="J158" s="110">
        <f t="shared" si="4"/>
        <v>253.37900000000002</v>
      </c>
    </row>
    <row r="159" spans="1:10" ht="15.75" x14ac:dyDescent="0.25">
      <c r="A159" s="99">
        <f t="shared" si="5"/>
        <v>155</v>
      </c>
      <c r="B159" s="93" t="s">
        <v>10511</v>
      </c>
      <c r="C159" s="100" t="s">
        <v>8421</v>
      </c>
      <c r="D159" s="100" t="s">
        <v>8418</v>
      </c>
      <c r="E159" s="92" t="s">
        <v>117</v>
      </c>
      <c r="F159" s="100"/>
      <c r="G159" s="101">
        <v>1</v>
      </c>
      <c r="H159" s="116">
        <v>500.49999999999994</v>
      </c>
      <c r="I159" s="95">
        <v>0.02</v>
      </c>
      <c r="J159" s="110">
        <f t="shared" si="4"/>
        <v>490.48999999999995</v>
      </c>
    </row>
    <row r="160" spans="1:10" ht="15.75" x14ac:dyDescent="0.25">
      <c r="A160" s="99">
        <f t="shared" si="5"/>
        <v>156</v>
      </c>
      <c r="B160" s="93" t="s">
        <v>10511</v>
      </c>
      <c r="C160" s="100" t="s">
        <v>8422</v>
      </c>
      <c r="D160" s="100" t="s">
        <v>8418</v>
      </c>
      <c r="E160" s="92" t="s">
        <v>117</v>
      </c>
      <c r="F160" s="100"/>
      <c r="G160" s="101">
        <v>1</v>
      </c>
      <c r="H160" s="116">
        <v>0.53129999999999999</v>
      </c>
      <c r="I160" s="95">
        <v>0.02</v>
      </c>
      <c r="J160" s="110">
        <f t="shared" si="4"/>
        <v>0.52067399999999997</v>
      </c>
    </row>
    <row r="161" spans="1:10" ht="15.75" x14ac:dyDescent="0.25">
      <c r="A161" s="99">
        <f t="shared" si="5"/>
        <v>157</v>
      </c>
      <c r="B161" s="93" t="s">
        <v>10511</v>
      </c>
      <c r="C161" s="100" t="s">
        <v>8423</v>
      </c>
      <c r="D161" s="100" t="s">
        <v>8418</v>
      </c>
      <c r="E161" s="92" t="s">
        <v>117</v>
      </c>
      <c r="F161" s="100"/>
      <c r="G161" s="101">
        <v>1</v>
      </c>
      <c r="H161" s="116">
        <v>258.55</v>
      </c>
      <c r="I161" s="95">
        <v>0.02</v>
      </c>
      <c r="J161" s="110">
        <f t="shared" si="4"/>
        <v>253.37900000000002</v>
      </c>
    </row>
    <row r="162" spans="1:10" ht="15.75" x14ac:dyDescent="0.25">
      <c r="A162" s="99">
        <f t="shared" si="5"/>
        <v>158</v>
      </c>
      <c r="B162" s="93" t="s">
        <v>10511</v>
      </c>
      <c r="C162" s="100" t="s">
        <v>8424</v>
      </c>
      <c r="D162" s="100" t="s">
        <v>8418</v>
      </c>
      <c r="E162" s="92" t="s">
        <v>117</v>
      </c>
      <c r="F162" s="100"/>
      <c r="G162" s="101">
        <v>1</v>
      </c>
      <c r="H162" s="116">
        <v>500.49999999999994</v>
      </c>
      <c r="I162" s="95">
        <v>0.02</v>
      </c>
      <c r="J162" s="110">
        <f t="shared" si="4"/>
        <v>490.48999999999995</v>
      </c>
    </row>
    <row r="163" spans="1:10" ht="15.75" x14ac:dyDescent="0.25">
      <c r="A163" s="99">
        <f t="shared" si="5"/>
        <v>159</v>
      </c>
      <c r="B163" s="93" t="s">
        <v>10511</v>
      </c>
      <c r="C163" s="100" t="s">
        <v>8425</v>
      </c>
      <c r="D163" s="100" t="s">
        <v>8426</v>
      </c>
      <c r="E163" s="92" t="s">
        <v>117</v>
      </c>
      <c r="F163" s="100"/>
      <c r="G163" s="101">
        <v>1</v>
      </c>
      <c r="H163" s="116">
        <v>367.59999999999997</v>
      </c>
      <c r="I163" s="95">
        <v>0.02</v>
      </c>
      <c r="J163" s="110">
        <f t="shared" si="4"/>
        <v>360.24799999999993</v>
      </c>
    </row>
    <row r="164" spans="1:10" ht="15.75" x14ac:dyDescent="0.25">
      <c r="A164" s="99">
        <f t="shared" si="5"/>
        <v>160</v>
      </c>
      <c r="B164" s="93" t="s">
        <v>10511</v>
      </c>
      <c r="C164" s="100" t="s">
        <v>8427</v>
      </c>
      <c r="D164" s="100" t="s">
        <v>8426</v>
      </c>
      <c r="E164" s="92" t="s">
        <v>117</v>
      </c>
      <c r="F164" s="100"/>
      <c r="G164" s="101">
        <v>1</v>
      </c>
      <c r="H164" s="116">
        <v>711.9</v>
      </c>
      <c r="I164" s="95">
        <v>0.02</v>
      </c>
      <c r="J164" s="110">
        <f t="shared" si="4"/>
        <v>697.66199999999992</v>
      </c>
    </row>
    <row r="165" spans="1:10" ht="15.75" x14ac:dyDescent="0.25">
      <c r="A165" s="99">
        <f t="shared" si="5"/>
        <v>161</v>
      </c>
      <c r="B165" s="93" t="s">
        <v>10511</v>
      </c>
      <c r="C165" s="100" t="s">
        <v>8428</v>
      </c>
      <c r="D165" s="100" t="s">
        <v>8429</v>
      </c>
      <c r="E165" s="92" t="s">
        <v>117</v>
      </c>
      <c r="F165" s="100"/>
      <c r="G165" s="101">
        <v>1</v>
      </c>
      <c r="H165" s="116">
        <v>603</v>
      </c>
      <c r="I165" s="95">
        <v>0.02</v>
      </c>
      <c r="J165" s="110">
        <f t="shared" si="4"/>
        <v>590.93999999999994</v>
      </c>
    </row>
    <row r="166" spans="1:10" ht="15.75" x14ac:dyDescent="0.25">
      <c r="A166" s="99">
        <f t="shared" si="5"/>
        <v>162</v>
      </c>
      <c r="B166" s="93" t="s">
        <v>10511</v>
      </c>
      <c r="C166" s="100" t="s">
        <v>8430</v>
      </c>
      <c r="D166" s="100" t="s">
        <v>8429</v>
      </c>
      <c r="E166" s="92" t="s">
        <v>117</v>
      </c>
      <c r="F166" s="100"/>
      <c r="G166" s="101">
        <v>1</v>
      </c>
      <c r="H166" s="116">
        <v>1167.5</v>
      </c>
      <c r="I166" s="95">
        <v>0.02</v>
      </c>
      <c r="J166" s="110">
        <f t="shared" si="4"/>
        <v>1144.1500000000001</v>
      </c>
    </row>
    <row r="167" spans="1:10" ht="15.75" x14ac:dyDescent="0.25">
      <c r="A167" s="99">
        <f t="shared" si="5"/>
        <v>163</v>
      </c>
      <c r="B167" s="93" t="s">
        <v>10511</v>
      </c>
      <c r="C167" s="100" t="s">
        <v>8431</v>
      </c>
      <c r="D167" s="100" t="s">
        <v>8429</v>
      </c>
      <c r="E167" s="92" t="s">
        <v>117</v>
      </c>
      <c r="F167" s="100"/>
      <c r="G167" s="101">
        <v>1</v>
      </c>
      <c r="H167" s="116">
        <v>603</v>
      </c>
      <c r="I167" s="95">
        <v>0.02</v>
      </c>
      <c r="J167" s="110">
        <f t="shared" si="4"/>
        <v>590.93999999999994</v>
      </c>
    </row>
    <row r="168" spans="1:10" ht="15.75" x14ac:dyDescent="0.25">
      <c r="A168" s="99">
        <f t="shared" si="5"/>
        <v>164</v>
      </c>
      <c r="B168" s="93" t="s">
        <v>10511</v>
      </c>
      <c r="C168" s="100" t="s">
        <v>8432</v>
      </c>
      <c r="D168" s="100" t="s">
        <v>8429</v>
      </c>
      <c r="E168" s="92" t="s">
        <v>117</v>
      </c>
      <c r="F168" s="100"/>
      <c r="G168" s="101">
        <v>1</v>
      </c>
      <c r="H168" s="116">
        <v>1167.5</v>
      </c>
      <c r="I168" s="95">
        <v>0.02</v>
      </c>
      <c r="J168" s="110">
        <f t="shared" si="4"/>
        <v>1144.1500000000001</v>
      </c>
    </row>
    <row r="169" spans="1:10" ht="15.75" x14ac:dyDescent="0.25">
      <c r="A169" s="99">
        <f t="shared" si="5"/>
        <v>165</v>
      </c>
      <c r="B169" s="93" t="s">
        <v>10511</v>
      </c>
      <c r="C169" s="100" t="s">
        <v>8433</v>
      </c>
      <c r="D169" s="100" t="s">
        <v>8429</v>
      </c>
      <c r="E169" s="92" t="s">
        <v>117</v>
      </c>
      <c r="F169" s="100"/>
      <c r="G169" s="101">
        <v>1</v>
      </c>
      <c r="H169" s="116">
        <v>1.2391000000000001</v>
      </c>
      <c r="I169" s="95">
        <v>0.02</v>
      </c>
      <c r="J169" s="110">
        <f t="shared" si="4"/>
        <v>1.214318</v>
      </c>
    </row>
    <row r="170" spans="1:10" ht="15.75" x14ac:dyDescent="0.25">
      <c r="A170" s="99">
        <f t="shared" si="5"/>
        <v>166</v>
      </c>
      <c r="B170" s="93" t="s">
        <v>10511</v>
      </c>
      <c r="C170" s="100" t="s">
        <v>8434</v>
      </c>
      <c r="D170" s="100" t="s">
        <v>8429</v>
      </c>
      <c r="E170" s="92" t="s">
        <v>117</v>
      </c>
      <c r="F170" s="100"/>
      <c r="G170" s="101">
        <v>1</v>
      </c>
      <c r="H170" s="116">
        <v>1167.5</v>
      </c>
      <c r="I170" s="95">
        <v>0.02</v>
      </c>
      <c r="J170" s="110">
        <f t="shared" si="4"/>
        <v>1144.1500000000001</v>
      </c>
    </row>
    <row r="171" spans="1:10" ht="15.75" x14ac:dyDescent="0.25">
      <c r="A171" s="99">
        <f t="shared" si="5"/>
        <v>167</v>
      </c>
      <c r="B171" s="93" t="s">
        <v>10511</v>
      </c>
      <c r="C171" s="100" t="s">
        <v>8435</v>
      </c>
      <c r="D171" s="100" t="s">
        <v>8436</v>
      </c>
      <c r="E171" s="92" t="s">
        <v>117</v>
      </c>
      <c r="F171" s="100"/>
      <c r="G171" s="101">
        <v>1</v>
      </c>
      <c r="H171" s="116">
        <v>311.85000000000002</v>
      </c>
      <c r="I171" s="95">
        <v>0.02</v>
      </c>
      <c r="J171" s="110">
        <f t="shared" si="4"/>
        <v>305.613</v>
      </c>
    </row>
    <row r="172" spans="1:10" ht="15.75" x14ac:dyDescent="0.25">
      <c r="A172" s="99">
        <f t="shared" si="5"/>
        <v>168</v>
      </c>
      <c r="B172" s="93" t="s">
        <v>10511</v>
      </c>
      <c r="C172" s="100" t="s">
        <v>8437</v>
      </c>
      <c r="D172" s="100" t="s">
        <v>8436</v>
      </c>
      <c r="E172" s="92" t="s">
        <v>117</v>
      </c>
      <c r="F172" s="100"/>
      <c r="G172" s="101">
        <v>1</v>
      </c>
      <c r="H172" s="116">
        <v>603.40000000000009</v>
      </c>
      <c r="I172" s="95">
        <v>0.02</v>
      </c>
      <c r="J172" s="110">
        <f t="shared" si="4"/>
        <v>591.33200000000011</v>
      </c>
    </row>
    <row r="173" spans="1:10" ht="15.75" x14ac:dyDescent="0.25">
      <c r="A173" s="99">
        <f t="shared" si="5"/>
        <v>169</v>
      </c>
      <c r="B173" s="93" t="s">
        <v>10511</v>
      </c>
      <c r="C173" s="100" t="s">
        <v>8438</v>
      </c>
      <c r="D173" s="100" t="s">
        <v>8436</v>
      </c>
      <c r="E173" s="92" t="s">
        <v>117</v>
      </c>
      <c r="F173" s="100"/>
      <c r="G173" s="101">
        <v>1</v>
      </c>
      <c r="H173" s="116">
        <v>311.85000000000002</v>
      </c>
      <c r="I173" s="95">
        <v>0.02</v>
      </c>
      <c r="J173" s="110">
        <f t="shared" si="4"/>
        <v>305.613</v>
      </c>
    </row>
    <row r="174" spans="1:10" ht="15.75" x14ac:dyDescent="0.25">
      <c r="A174" s="99">
        <f t="shared" si="5"/>
        <v>170</v>
      </c>
      <c r="B174" s="93" t="s">
        <v>10511</v>
      </c>
      <c r="C174" s="100" t="s">
        <v>8439</v>
      </c>
      <c r="D174" s="100" t="s">
        <v>8436</v>
      </c>
      <c r="E174" s="92" t="s">
        <v>117</v>
      </c>
      <c r="F174" s="100"/>
      <c r="G174" s="101">
        <v>1</v>
      </c>
      <c r="H174" s="116">
        <v>603.40000000000009</v>
      </c>
      <c r="I174" s="95">
        <v>0.02</v>
      </c>
      <c r="J174" s="110">
        <f t="shared" si="4"/>
        <v>591.33200000000011</v>
      </c>
    </row>
    <row r="175" spans="1:10" ht="15.75" x14ac:dyDescent="0.25">
      <c r="A175" s="99">
        <f t="shared" si="5"/>
        <v>171</v>
      </c>
      <c r="B175" s="93" t="s">
        <v>10511</v>
      </c>
      <c r="C175" s="100" t="s">
        <v>8440</v>
      </c>
      <c r="D175" s="100" t="s">
        <v>8436</v>
      </c>
      <c r="E175" s="92" t="s">
        <v>117</v>
      </c>
      <c r="F175" s="100"/>
      <c r="G175" s="101">
        <v>1</v>
      </c>
      <c r="H175" s="116">
        <v>603.40000000000009</v>
      </c>
      <c r="I175" s="95">
        <v>0.02</v>
      </c>
      <c r="J175" s="110">
        <f t="shared" si="4"/>
        <v>591.33200000000011</v>
      </c>
    </row>
    <row r="176" spans="1:10" ht="15.75" x14ac:dyDescent="0.25">
      <c r="A176" s="99">
        <f t="shared" si="5"/>
        <v>172</v>
      </c>
      <c r="B176" s="93" t="s">
        <v>10511</v>
      </c>
      <c r="C176" s="100" t="s">
        <v>8441</v>
      </c>
      <c r="D176" s="100" t="s">
        <v>8436</v>
      </c>
      <c r="E176" s="92" t="s">
        <v>117</v>
      </c>
      <c r="F176" s="100"/>
      <c r="G176" s="101">
        <v>1</v>
      </c>
      <c r="H176" s="116">
        <v>311.85000000000002</v>
      </c>
      <c r="I176" s="95">
        <v>0.02</v>
      </c>
      <c r="J176" s="110">
        <f t="shared" si="4"/>
        <v>305.613</v>
      </c>
    </row>
    <row r="177" spans="1:10" ht="15.75" x14ac:dyDescent="0.25">
      <c r="A177" s="99">
        <f t="shared" si="5"/>
        <v>173</v>
      </c>
      <c r="B177" s="93" t="s">
        <v>10511</v>
      </c>
      <c r="C177" s="100" t="s">
        <v>8442</v>
      </c>
      <c r="D177" s="100" t="s">
        <v>8436</v>
      </c>
      <c r="E177" s="92" t="s">
        <v>117</v>
      </c>
      <c r="F177" s="100"/>
      <c r="G177" s="101">
        <v>1</v>
      </c>
      <c r="H177" s="116">
        <v>603.40000000000009</v>
      </c>
      <c r="I177" s="95">
        <v>0.02</v>
      </c>
      <c r="J177" s="110">
        <f t="shared" si="4"/>
        <v>591.33200000000011</v>
      </c>
    </row>
    <row r="178" spans="1:10" ht="15.75" x14ac:dyDescent="0.25">
      <c r="A178" s="99">
        <f t="shared" si="5"/>
        <v>174</v>
      </c>
      <c r="B178" s="93" t="s">
        <v>10511</v>
      </c>
      <c r="C178" s="100" t="s">
        <v>8443</v>
      </c>
      <c r="D178" s="100" t="s">
        <v>8444</v>
      </c>
      <c r="E178" s="92" t="s">
        <v>117</v>
      </c>
      <c r="F178" s="100"/>
      <c r="G178" s="101">
        <v>1</v>
      </c>
      <c r="H178" s="116">
        <v>603.40000000000009</v>
      </c>
      <c r="I178" s="95">
        <v>0.02</v>
      </c>
      <c r="J178" s="110">
        <f t="shared" si="4"/>
        <v>591.33200000000011</v>
      </c>
    </row>
    <row r="179" spans="1:10" ht="15.75" x14ac:dyDescent="0.25">
      <c r="A179" s="99">
        <f t="shared" si="5"/>
        <v>175</v>
      </c>
      <c r="B179" s="93" t="s">
        <v>10511</v>
      </c>
      <c r="C179" s="100" t="s">
        <v>8445</v>
      </c>
      <c r="D179" s="100" t="s">
        <v>8446</v>
      </c>
      <c r="E179" s="92" t="s">
        <v>117</v>
      </c>
      <c r="F179" s="100"/>
      <c r="G179" s="101">
        <v>1</v>
      </c>
      <c r="H179" s="116">
        <v>435.55</v>
      </c>
      <c r="I179" s="95">
        <v>0.02</v>
      </c>
      <c r="J179" s="110">
        <f t="shared" si="4"/>
        <v>426.839</v>
      </c>
    </row>
    <row r="180" spans="1:10" ht="15.75" x14ac:dyDescent="0.25">
      <c r="A180" s="99">
        <f t="shared" si="5"/>
        <v>176</v>
      </c>
      <c r="B180" s="93" t="s">
        <v>10511</v>
      </c>
      <c r="C180" s="100" t="s">
        <v>8447</v>
      </c>
      <c r="D180" s="100" t="s">
        <v>8446</v>
      </c>
      <c r="E180" s="92" t="s">
        <v>117</v>
      </c>
      <c r="F180" s="100"/>
      <c r="G180" s="101">
        <v>1</v>
      </c>
      <c r="H180" s="116">
        <v>842.7</v>
      </c>
      <c r="I180" s="95">
        <v>0.02</v>
      </c>
      <c r="J180" s="110">
        <f t="shared" si="4"/>
        <v>825.846</v>
      </c>
    </row>
    <row r="181" spans="1:10" ht="15.75" x14ac:dyDescent="0.25">
      <c r="A181" s="99">
        <f t="shared" si="5"/>
        <v>177</v>
      </c>
      <c r="B181" s="93" t="s">
        <v>10511</v>
      </c>
      <c r="C181" s="100" t="s">
        <v>8448</v>
      </c>
      <c r="D181" s="100" t="s">
        <v>8446</v>
      </c>
      <c r="E181" s="92" t="s">
        <v>117</v>
      </c>
      <c r="F181" s="100"/>
      <c r="G181" s="101">
        <v>1</v>
      </c>
      <c r="H181" s="116">
        <v>842.7</v>
      </c>
      <c r="I181" s="95">
        <v>0.02</v>
      </c>
      <c r="J181" s="110">
        <f t="shared" si="4"/>
        <v>825.846</v>
      </c>
    </row>
    <row r="182" spans="1:10" ht="15.75" x14ac:dyDescent="0.25">
      <c r="A182" s="99">
        <f t="shared" si="5"/>
        <v>178</v>
      </c>
      <c r="B182" s="93" t="s">
        <v>10511</v>
      </c>
      <c r="C182" s="100" t="s">
        <v>8449</v>
      </c>
      <c r="D182" s="100" t="s">
        <v>8446</v>
      </c>
      <c r="E182" s="92" t="s">
        <v>117</v>
      </c>
      <c r="F182" s="100"/>
      <c r="G182" s="101">
        <v>1</v>
      </c>
      <c r="H182" s="116">
        <v>842.7</v>
      </c>
      <c r="I182" s="95">
        <v>0.02</v>
      </c>
      <c r="J182" s="110">
        <f t="shared" si="4"/>
        <v>825.846</v>
      </c>
    </row>
    <row r="183" spans="1:10" ht="15.75" x14ac:dyDescent="0.25">
      <c r="A183" s="99">
        <f t="shared" si="5"/>
        <v>179</v>
      </c>
      <c r="B183" s="93" t="s">
        <v>10511</v>
      </c>
      <c r="C183" s="100" t="s">
        <v>8450</v>
      </c>
      <c r="D183" s="100" t="s">
        <v>8451</v>
      </c>
      <c r="E183" s="92" t="s">
        <v>117</v>
      </c>
      <c r="F183" s="100"/>
      <c r="G183" s="101">
        <v>1</v>
      </c>
      <c r="H183" s="116">
        <v>868.85</v>
      </c>
      <c r="I183" s="95">
        <v>0.02</v>
      </c>
      <c r="J183" s="110">
        <f t="shared" si="4"/>
        <v>851.47299999999996</v>
      </c>
    </row>
    <row r="184" spans="1:10" ht="15.75" x14ac:dyDescent="0.25">
      <c r="A184" s="99">
        <f t="shared" si="5"/>
        <v>180</v>
      </c>
      <c r="B184" s="93" t="s">
        <v>10511</v>
      </c>
      <c r="C184" s="100" t="s">
        <v>8452</v>
      </c>
      <c r="D184" s="100" t="s">
        <v>8451</v>
      </c>
      <c r="E184" s="92" t="s">
        <v>117</v>
      </c>
      <c r="F184" s="100"/>
      <c r="G184" s="101">
        <v>1</v>
      </c>
      <c r="H184" s="116">
        <v>1680</v>
      </c>
      <c r="I184" s="95">
        <v>0.02</v>
      </c>
      <c r="J184" s="110">
        <f t="shared" si="4"/>
        <v>1646.3999999999999</v>
      </c>
    </row>
    <row r="185" spans="1:10" ht="15.75" x14ac:dyDescent="0.25">
      <c r="A185" s="99">
        <f t="shared" si="5"/>
        <v>181</v>
      </c>
      <c r="B185" s="93" t="s">
        <v>10511</v>
      </c>
      <c r="C185" s="100" t="s">
        <v>8453</v>
      </c>
      <c r="D185" s="100" t="s">
        <v>8451</v>
      </c>
      <c r="E185" s="92" t="s">
        <v>117</v>
      </c>
      <c r="F185" s="100"/>
      <c r="G185" s="101">
        <v>1</v>
      </c>
      <c r="H185" s="116">
        <v>1.8388</v>
      </c>
      <c r="I185" s="95">
        <v>0.02</v>
      </c>
      <c r="J185" s="110">
        <f t="shared" si="4"/>
        <v>1.8020239999999998</v>
      </c>
    </row>
    <row r="186" spans="1:10" ht="15.75" x14ac:dyDescent="0.25">
      <c r="A186" s="99">
        <f t="shared" si="5"/>
        <v>182</v>
      </c>
      <c r="B186" s="93" t="s">
        <v>10511</v>
      </c>
      <c r="C186" s="100" t="s">
        <v>8454</v>
      </c>
      <c r="D186" s="100" t="s">
        <v>8451</v>
      </c>
      <c r="E186" s="92" t="s">
        <v>117</v>
      </c>
      <c r="F186" s="100"/>
      <c r="G186" s="101">
        <v>1</v>
      </c>
      <c r="H186" s="116">
        <v>868.85</v>
      </c>
      <c r="I186" s="95">
        <v>0.02</v>
      </c>
      <c r="J186" s="110">
        <f t="shared" si="4"/>
        <v>851.47299999999996</v>
      </c>
    </row>
    <row r="187" spans="1:10" ht="15.75" x14ac:dyDescent="0.25">
      <c r="A187" s="99">
        <f t="shared" si="5"/>
        <v>183</v>
      </c>
      <c r="B187" s="93" t="s">
        <v>10511</v>
      </c>
      <c r="C187" s="100" t="s">
        <v>8455</v>
      </c>
      <c r="D187" s="100" t="s">
        <v>8451</v>
      </c>
      <c r="E187" s="92" t="s">
        <v>117</v>
      </c>
      <c r="F187" s="100"/>
      <c r="G187" s="101">
        <v>1</v>
      </c>
      <c r="H187" s="116">
        <v>1680</v>
      </c>
      <c r="I187" s="95">
        <v>0.02</v>
      </c>
      <c r="J187" s="110">
        <f t="shared" ref="J187:J250" si="6">H187*(1-I187)</f>
        <v>1646.3999999999999</v>
      </c>
    </row>
    <row r="188" spans="1:10" ht="15.75" x14ac:dyDescent="0.25">
      <c r="A188" s="99">
        <f t="shared" si="5"/>
        <v>184</v>
      </c>
      <c r="B188" s="93" t="s">
        <v>10511</v>
      </c>
      <c r="C188" s="100" t="s">
        <v>8456</v>
      </c>
      <c r="D188" s="100" t="s">
        <v>8451</v>
      </c>
      <c r="E188" s="92" t="s">
        <v>117</v>
      </c>
      <c r="F188" s="100"/>
      <c r="G188" s="101">
        <v>1</v>
      </c>
      <c r="H188" s="116">
        <v>1.8388</v>
      </c>
      <c r="I188" s="95">
        <v>0.02</v>
      </c>
      <c r="J188" s="110">
        <f t="shared" si="6"/>
        <v>1.8020239999999998</v>
      </c>
    </row>
    <row r="189" spans="1:10" ht="15.75" x14ac:dyDescent="0.25">
      <c r="A189" s="99">
        <f t="shared" si="5"/>
        <v>185</v>
      </c>
      <c r="B189" s="93" t="s">
        <v>10511</v>
      </c>
      <c r="C189" s="100" t="s">
        <v>8457</v>
      </c>
      <c r="D189" s="100" t="s">
        <v>8458</v>
      </c>
      <c r="E189" s="92" t="s">
        <v>117</v>
      </c>
      <c r="F189" s="100"/>
      <c r="G189" s="101">
        <v>1</v>
      </c>
      <c r="H189" s="116">
        <v>622.04999999999995</v>
      </c>
      <c r="I189" s="95">
        <v>0.02</v>
      </c>
      <c r="J189" s="110">
        <f t="shared" si="6"/>
        <v>609.60899999999992</v>
      </c>
    </row>
    <row r="190" spans="1:10" ht="15.75" x14ac:dyDescent="0.25">
      <c r="A190" s="99">
        <f t="shared" si="5"/>
        <v>186</v>
      </c>
      <c r="B190" s="93" t="s">
        <v>10511</v>
      </c>
      <c r="C190" s="100" t="s">
        <v>8459</v>
      </c>
      <c r="D190" s="100" t="s">
        <v>8458</v>
      </c>
      <c r="E190" s="92" t="s">
        <v>117</v>
      </c>
      <c r="F190" s="100"/>
      <c r="G190" s="101">
        <v>1</v>
      </c>
      <c r="H190" s="116">
        <v>1203.8</v>
      </c>
      <c r="I190" s="95">
        <v>0.02</v>
      </c>
      <c r="J190" s="110">
        <f t="shared" si="6"/>
        <v>1179.7239999999999</v>
      </c>
    </row>
    <row r="191" spans="1:10" ht="15.75" x14ac:dyDescent="0.25">
      <c r="A191" s="99">
        <f t="shared" si="5"/>
        <v>187</v>
      </c>
      <c r="B191" s="93" t="s">
        <v>10511</v>
      </c>
      <c r="C191" s="100" t="s">
        <v>8460</v>
      </c>
      <c r="D191" s="100" t="s">
        <v>8458</v>
      </c>
      <c r="E191" s="92" t="s">
        <v>117</v>
      </c>
      <c r="F191" s="100"/>
      <c r="G191" s="101">
        <v>1</v>
      </c>
      <c r="H191" s="116">
        <v>1.2786999999999999</v>
      </c>
      <c r="I191" s="95">
        <v>0.02</v>
      </c>
      <c r="J191" s="110">
        <f t="shared" si="6"/>
        <v>1.253126</v>
      </c>
    </row>
    <row r="192" spans="1:10" ht="15.75" x14ac:dyDescent="0.25">
      <c r="A192" s="99">
        <f t="shared" si="5"/>
        <v>188</v>
      </c>
      <c r="B192" s="93" t="s">
        <v>10511</v>
      </c>
      <c r="C192" s="100" t="s">
        <v>8461</v>
      </c>
      <c r="D192" s="100" t="s">
        <v>8458</v>
      </c>
      <c r="E192" s="92" t="s">
        <v>117</v>
      </c>
      <c r="F192" s="100"/>
      <c r="G192" s="101">
        <v>1</v>
      </c>
      <c r="H192" s="116">
        <v>622.04999999999995</v>
      </c>
      <c r="I192" s="95">
        <v>0.02</v>
      </c>
      <c r="J192" s="110">
        <f t="shared" si="6"/>
        <v>609.60899999999992</v>
      </c>
    </row>
    <row r="193" spans="1:10" ht="15.75" x14ac:dyDescent="0.25">
      <c r="A193" s="99">
        <f t="shared" si="5"/>
        <v>189</v>
      </c>
      <c r="B193" s="93" t="s">
        <v>10511</v>
      </c>
      <c r="C193" s="100" t="s">
        <v>8462</v>
      </c>
      <c r="D193" s="100" t="s">
        <v>8458</v>
      </c>
      <c r="E193" s="92" t="s">
        <v>117</v>
      </c>
      <c r="F193" s="100"/>
      <c r="G193" s="101">
        <v>1</v>
      </c>
      <c r="H193" s="116">
        <v>1203.8</v>
      </c>
      <c r="I193" s="95">
        <v>0.02</v>
      </c>
      <c r="J193" s="110">
        <f t="shared" si="6"/>
        <v>1179.7239999999999</v>
      </c>
    </row>
    <row r="194" spans="1:10" ht="15.75" x14ac:dyDescent="0.25">
      <c r="A194" s="99">
        <f t="shared" si="5"/>
        <v>190</v>
      </c>
      <c r="B194" s="93" t="s">
        <v>10511</v>
      </c>
      <c r="C194" s="100" t="s">
        <v>8463</v>
      </c>
      <c r="D194" s="100" t="s">
        <v>8458</v>
      </c>
      <c r="E194" s="92" t="s">
        <v>117</v>
      </c>
      <c r="F194" s="100"/>
      <c r="G194" s="101">
        <v>1</v>
      </c>
      <c r="H194" s="116">
        <v>1.2786999999999999</v>
      </c>
      <c r="I194" s="95">
        <v>0.02</v>
      </c>
      <c r="J194" s="110">
        <f t="shared" si="6"/>
        <v>1.253126</v>
      </c>
    </row>
    <row r="195" spans="1:10" ht="15.75" x14ac:dyDescent="0.25">
      <c r="A195" s="99">
        <f t="shared" si="5"/>
        <v>191</v>
      </c>
      <c r="B195" s="93" t="s">
        <v>10511</v>
      </c>
      <c r="C195" s="100" t="s">
        <v>8464</v>
      </c>
      <c r="D195" s="100" t="s">
        <v>8458</v>
      </c>
      <c r="E195" s="92" t="s">
        <v>117</v>
      </c>
      <c r="F195" s="100"/>
      <c r="G195" s="101">
        <v>1</v>
      </c>
      <c r="H195" s="116">
        <v>1203.8</v>
      </c>
      <c r="I195" s="95">
        <v>0.02</v>
      </c>
      <c r="J195" s="110">
        <f t="shared" si="6"/>
        <v>1179.7239999999999</v>
      </c>
    </row>
    <row r="196" spans="1:10" ht="15.75" x14ac:dyDescent="0.25">
      <c r="A196" s="99">
        <f t="shared" si="5"/>
        <v>192</v>
      </c>
      <c r="B196" s="93" t="s">
        <v>10511</v>
      </c>
      <c r="C196" s="100" t="s">
        <v>8465</v>
      </c>
      <c r="D196" s="100" t="s">
        <v>8466</v>
      </c>
      <c r="E196" s="92" t="s">
        <v>117</v>
      </c>
      <c r="F196" s="100"/>
      <c r="G196" s="101">
        <v>1</v>
      </c>
      <c r="H196" s="116">
        <v>58.75</v>
      </c>
      <c r="I196" s="95">
        <v>0.02</v>
      </c>
      <c r="J196" s="110">
        <f t="shared" si="6"/>
        <v>57.574999999999996</v>
      </c>
    </row>
    <row r="197" spans="1:10" ht="15.75" x14ac:dyDescent="0.25">
      <c r="A197" s="99">
        <f t="shared" si="5"/>
        <v>193</v>
      </c>
      <c r="B197" s="93" t="s">
        <v>10511</v>
      </c>
      <c r="C197" s="100" t="s">
        <v>8467</v>
      </c>
      <c r="D197" s="100" t="s">
        <v>8466</v>
      </c>
      <c r="E197" s="92" t="s">
        <v>117</v>
      </c>
      <c r="F197" s="100"/>
      <c r="G197" s="101">
        <v>1</v>
      </c>
      <c r="H197" s="116">
        <v>113.69999999999999</v>
      </c>
      <c r="I197" s="95">
        <v>0.02</v>
      </c>
      <c r="J197" s="110">
        <f t="shared" si="6"/>
        <v>111.42599999999999</v>
      </c>
    </row>
    <row r="198" spans="1:10" ht="15.75" x14ac:dyDescent="0.25">
      <c r="A198" s="99">
        <f t="shared" si="5"/>
        <v>194</v>
      </c>
      <c r="B198" s="93" t="s">
        <v>10511</v>
      </c>
      <c r="C198" s="100" t="s">
        <v>8468</v>
      </c>
      <c r="D198" s="100" t="s">
        <v>8466</v>
      </c>
      <c r="E198" s="92" t="s">
        <v>117</v>
      </c>
      <c r="F198" s="100"/>
      <c r="G198" s="101">
        <v>1</v>
      </c>
      <c r="H198" s="116">
        <v>58.75</v>
      </c>
      <c r="I198" s="95">
        <v>0.02</v>
      </c>
      <c r="J198" s="110">
        <f t="shared" si="6"/>
        <v>57.574999999999996</v>
      </c>
    </row>
    <row r="199" spans="1:10" ht="15.75" x14ac:dyDescent="0.25">
      <c r="A199" s="99">
        <f t="shared" ref="A199:A262" si="7">A198+1</f>
        <v>195</v>
      </c>
      <c r="B199" s="93" t="s">
        <v>10511</v>
      </c>
      <c r="C199" s="100" t="s">
        <v>8469</v>
      </c>
      <c r="D199" s="100" t="s">
        <v>8466</v>
      </c>
      <c r="E199" s="92" t="s">
        <v>117</v>
      </c>
      <c r="F199" s="100"/>
      <c r="G199" s="101">
        <v>1</v>
      </c>
      <c r="H199" s="116">
        <v>113.69999999999999</v>
      </c>
      <c r="I199" s="95">
        <v>0.02</v>
      </c>
      <c r="J199" s="110">
        <f t="shared" si="6"/>
        <v>111.42599999999999</v>
      </c>
    </row>
    <row r="200" spans="1:10" ht="15.75" x14ac:dyDescent="0.25">
      <c r="A200" s="99">
        <f t="shared" si="7"/>
        <v>196</v>
      </c>
      <c r="B200" s="93" t="s">
        <v>10511</v>
      </c>
      <c r="C200" s="100" t="s">
        <v>8470</v>
      </c>
      <c r="D200" s="100" t="s">
        <v>8471</v>
      </c>
      <c r="E200" s="92" t="s">
        <v>117</v>
      </c>
      <c r="F200" s="100"/>
      <c r="G200" s="101">
        <v>1</v>
      </c>
      <c r="H200" s="116">
        <v>58.75</v>
      </c>
      <c r="I200" s="95">
        <v>0.02</v>
      </c>
      <c r="J200" s="110">
        <f t="shared" si="6"/>
        <v>57.574999999999996</v>
      </c>
    </row>
    <row r="201" spans="1:10" ht="15.75" x14ac:dyDescent="0.25">
      <c r="A201" s="99">
        <f t="shared" si="7"/>
        <v>197</v>
      </c>
      <c r="B201" s="93" t="s">
        <v>10511</v>
      </c>
      <c r="C201" s="100" t="s">
        <v>8472</v>
      </c>
      <c r="D201" s="100" t="s">
        <v>8471</v>
      </c>
      <c r="E201" s="92" t="s">
        <v>117</v>
      </c>
      <c r="F201" s="100"/>
      <c r="G201" s="101">
        <v>1</v>
      </c>
      <c r="H201" s="116">
        <v>113.69999999999999</v>
      </c>
      <c r="I201" s="95">
        <v>0.02</v>
      </c>
      <c r="J201" s="110">
        <f t="shared" si="6"/>
        <v>111.42599999999999</v>
      </c>
    </row>
    <row r="202" spans="1:10" ht="15.75" x14ac:dyDescent="0.25">
      <c r="A202" s="99">
        <f t="shared" si="7"/>
        <v>198</v>
      </c>
      <c r="B202" s="93" t="s">
        <v>10511</v>
      </c>
      <c r="C202" s="100" t="s">
        <v>8473</v>
      </c>
      <c r="D202" s="100" t="s">
        <v>8466</v>
      </c>
      <c r="E202" s="92" t="s">
        <v>117</v>
      </c>
      <c r="F202" s="100"/>
      <c r="G202" s="101">
        <v>1</v>
      </c>
      <c r="H202" s="116">
        <v>58.75</v>
      </c>
      <c r="I202" s="95">
        <v>0.02</v>
      </c>
      <c r="J202" s="110">
        <f t="shared" si="6"/>
        <v>57.574999999999996</v>
      </c>
    </row>
    <row r="203" spans="1:10" ht="15.75" x14ac:dyDescent="0.25">
      <c r="A203" s="99">
        <f t="shared" si="7"/>
        <v>199</v>
      </c>
      <c r="B203" s="93" t="s">
        <v>10511</v>
      </c>
      <c r="C203" s="100" t="s">
        <v>8474</v>
      </c>
      <c r="D203" s="100" t="s">
        <v>8466</v>
      </c>
      <c r="E203" s="92" t="s">
        <v>117</v>
      </c>
      <c r="F203" s="100"/>
      <c r="G203" s="101">
        <v>1</v>
      </c>
      <c r="H203" s="116">
        <v>113.69999999999999</v>
      </c>
      <c r="I203" s="95">
        <v>0.02</v>
      </c>
      <c r="J203" s="110">
        <f t="shared" si="6"/>
        <v>111.42599999999999</v>
      </c>
    </row>
    <row r="204" spans="1:10" ht="15.75" x14ac:dyDescent="0.25">
      <c r="A204" s="99">
        <f t="shared" si="7"/>
        <v>200</v>
      </c>
      <c r="B204" s="93" t="s">
        <v>10511</v>
      </c>
      <c r="C204" s="100" t="s">
        <v>8475</v>
      </c>
      <c r="D204" s="100" t="s">
        <v>8466</v>
      </c>
      <c r="E204" s="92" t="s">
        <v>117</v>
      </c>
      <c r="F204" s="100"/>
      <c r="G204" s="101">
        <v>1</v>
      </c>
      <c r="H204" s="116">
        <v>0.12089999999999999</v>
      </c>
      <c r="I204" s="95">
        <v>0.02</v>
      </c>
      <c r="J204" s="110">
        <f t="shared" si="6"/>
        <v>0.11848199999999999</v>
      </c>
    </row>
    <row r="205" spans="1:10" ht="15.75" x14ac:dyDescent="0.25">
      <c r="A205" s="99">
        <f t="shared" si="7"/>
        <v>201</v>
      </c>
      <c r="B205" s="93" t="s">
        <v>10511</v>
      </c>
      <c r="C205" s="100" t="s">
        <v>8476</v>
      </c>
      <c r="D205" s="100" t="s">
        <v>8466</v>
      </c>
      <c r="E205" s="92" t="s">
        <v>117</v>
      </c>
      <c r="F205" s="100"/>
      <c r="G205" s="101">
        <v>1</v>
      </c>
      <c r="H205" s="116">
        <v>113.69999999999999</v>
      </c>
      <c r="I205" s="95">
        <v>0.02</v>
      </c>
      <c r="J205" s="110">
        <f t="shared" si="6"/>
        <v>111.42599999999999</v>
      </c>
    </row>
    <row r="206" spans="1:10" ht="15.75" x14ac:dyDescent="0.25">
      <c r="A206" s="99">
        <f t="shared" si="7"/>
        <v>202</v>
      </c>
      <c r="B206" s="93" t="s">
        <v>10511</v>
      </c>
      <c r="C206" s="100" t="s">
        <v>8477</v>
      </c>
      <c r="D206" s="100" t="s">
        <v>8466</v>
      </c>
      <c r="E206" s="92" t="s">
        <v>117</v>
      </c>
      <c r="F206" s="100"/>
      <c r="G206" s="101">
        <v>1</v>
      </c>
      <c r="H206" s="116">
        <v>113.69999999999999</v>
      </c>
      <c r="I206" s="95">
        <v>0.02</v>
      </c>
      <c r="J206" s="110">
        <f t="shared" si="6"/>
        <v>111.42599999999999</v>
      </c>
    </row>
    <row r="207" spans="1:10" ht="15.75" x14ac:dyDescent="0.25">
      <c r="A207" s="99">
        <f t="shared" si="7"/>
        <v>203</v>
      </c>
      <c r="B207" s="93" t="s">
        <v>10511</v>
      </c>
      <c r="C207" s="100" t="s">
        <v>8478</v>
      </c>
      <c r="D207" s="100" t="s">
        <v>8466</v>
      </c>
      <c r="E207" s="92" t="s">
        <v>117</v>
      </c>
      <c r="F207" s="100"/>
      <c r="G207" s="101">
        <v>1</v>
      </c>
      <c r="H207" s="116">
        <v>58.75</v>
      </c>
      <c r="I207" s="95">
        <v>0.02</v>
      </c>
      <c r="J207" s="110">
        <f t="shared" si="6"/>
        <v>57.574999999999996</v>
      </c>
    </row>
    <row r="208" spans="1:10" ht="15.75" x14ac:dyDescent="0.25">
      <c r="A208" s="99">
        <f t="shared" si="7"/>
        <v>204</v>
      </c>
      <c r="B208" s="93" t="s">
        <v>10511</v>
      </c>
      <c r="C208" s="100" t="s">
        <v>8479</v>
      </c>
      <c r="D208" s="100" t="s">
        <v>8466</v>
      </c>
      <c r="E208" s="92" t="s">
        <v>117</v>
      </c>
      <c r="F208" s="100"/>
      <c r="G208" s="101">
        <v>1</v>
      </c>
      <c r="H208" s="116">
        <v>113.69999999999999</v>
      </c>
      <c r="I208" s="95">
        <v>0.02</v>
      </c>
      <c r="J208" s="110">
        <f t="shared" si="6"/>
        <v>111.42599999999999</v>
      </c>
    </row>
    <row r="209" spans="1:10" ht="15.75" x14ac:dyDescent="0.25">
      <c r="A209" s="99">
        <f t="shared" si="7"/>
        <v>205</v>
      </c>
      <c r="B209" s="93" t="s">
        <v>10511</v>
      </c>
      <c r="C209" s="100" t="s">
        <v>8480</v>
      </c>
      <c r="D209" s="100" t="s">
        <v>8466</v>
      </c>
      <c r="E209" s="92" t="s">
        <v>117</v>
      </c>
      <c r="F209" s="100"/>
      <c r="G209" s="101">
        <v>1</v>
      </c>
      <c r="H209" s="116">
        <v>58.75</v>
      </c>
      <c r="I209" s="95">
        <v>0.02</v>
      </c>
      <c r="J209" s="110">
        <f t="shared" si="6"/>
        <v>57.574999999999996</v>
      </c>
    </row>
    <row r="210" spans="1:10" ht="15.75" x14ac:dyDescent="0.25">
      <c r="A210" s="99">
        <f t="shared" si="7"/>
        <v>206</v>
      </c>
      <c r="B210" s="93" t="s">
        <v>10511</v>
      </c>
      <c r="C210" s="100" t="s">
        <v>8481</v>
      </c>
      <c r="D210" s="100" t="s">
        <v>8466</v>
      </c>
      <c r="E210" s="92" t="s">
        <v>117</v>
      </c>
      <c r="F210" s="100"/>
      <c r="G210" s="101">
        <v>1</v>
      </c>
      <c r="H210" s="116">
        <v>113.69999999999999</v>
      </c>
      <c r="I210" s="95">
        <v>0.02</v>
      </c>
      <c r="J210" s="110">
        <f t="shared" si="6"/>
        <v>111.42599999999999</v>
      </c>
    </row>
    <row r="211" spans="1:10" ht="15.75" x14ac:dyDescent="0.25">
      <c r="A211" s="99">
        <f t="shared" si="7"/>
        <v>207</v>
      </c>
      <c r="B211" s="93" t="s">
        <v>10511</v>
      </c>
      <c r="C211" s="100" t="s">
        <v>8482</v>
      </c>
      <c r="D211" s="100" t="s">
        <v>8483</v>
      </c>
      <c r="E211" s="92" t="s">
        <v>117</v>
      </c>
      <c r="F211" s="100"/>
      <c r="G211" s="101">
        <v>1</v>
      </c>
      <c r="H211" s="116">
        <v>75.45</v>
      </c>
      <c r="I211" s="95">
        <v>0.02</v>
      </c>
      <c r="J211" s="110">
        <f t="shared" si="6"/>
        <v>73.941000000000003</v>
      </c>
    </row>
    <row r="212" spans="1:10" ht="15.75" x14ac:dyDescent="0.25">
      <c r="A212" s="99">
        <f t="shared" si="7"/>
        <v>208</v>
      </c>
      <c r="B212" s="93" t="s">
        <v>10511</v>
      </c>
      <c r="C212" s="100" t="s">
        <v>8484</v>
      </c>
      <c r="D212" s="100" t="s">
        <v>8483</v>
      </c>
      <c r="E212" s="92" t="s">
        <v>117</v>
      </c>
      <c r="F212" s="100"/>
      <c r="G212" s="101">
        <v>1</v>
      </c>
      <c r="H212" s="116">
        <v>146</v>
      </c>
      <c r="I212" s="95">
        <v>0.02</v>
      </c>
      <c r="J212" s="110">
        <f t="shared" si="6"/>
        <v>143.07999999999998</v>
      </c>
    </row>
    <row r="213" spans="1:10" ht="15.75" x14ac:dyDescent="0.25">
      <c r="A213" s="99">
        <f t="shared" si="7"/>
        <v>209</v>
      </c>
      <c r="B213" s="93" t="s">
        <v>10511</v>
      </c>
      <c r="C213" s="100" t="s">
        <v>8485</v>
      </c>
      <c r="D213" s="100" t="s">
        <v>8483</v>
      </c>
      <c r="E213" s="92" t="s">
        <v>117</v>
      </c>
      <c r="F213" s="100"/>
      <c r="G213" s="101">
        <v>1</v>
      </c>
      <c r="H213" s="116">
        <v>146</v>
      </c>
      <c r="I213" s="95">
        <v>0.02</v>
      </c>
      <c r="J213" s="110">
        <f t="shared" si="6"/>
        <v>143.07999999999998</v>
      </c>
    </row>
    <row r="214" spans="1:10" ht="15.75" x14ac:dyDescent="0.25">
      <c r="A214" s="99">
        <f t="shared" si="7"/>
        <v>210</v>
      </c>
      <c r="B214" s="93" t="s">
        <v>10511</v>
      </c>
      <c r="C214" s="100" t="s">
        <v>8486</v>
      </c>
      <c r="D214" s="100" t="s">
        <v>8483</v>
      </c>
      <c r="E214" s="92" t="s">
        <v>117</v>
      </c>
      <c r="F214" s="100"/>
      <c r="G214" s="101">
        <v>1</v>
      </c>
      <c r="H214" s="116">
        <v>75.45</v>
      </c>
      <c r="I214" s="95">
        <v>0.02</v>
      </c>
      <c r="J214" s="110">
        <f t="shared" si="6"/>
        <v>73.941000000000003</v>
      </c>
    </row>
    <row r="215" spans="1:10" ht="15.75" x14ac:dyDescent="0.25">
      <c r="A215" s="99">
        <f t="shared" si="7"/>
        <v>211</v>
      </c>
      <c r="B215" s="93" t="s">
        <v>10511</v>
      </c>
      <c r="C215" s="100" t="s">
        <v>8487</v>
      </c>
      <c r="D215" s="100" t="s">
        <v>8483</v>
      </c>
      <c r="E215" s="92" t="s">
        <v>117</v>
      </c>
      <c r="F215" s="100"/>
      <c r="G215" s="101">
        <v>1</v>
      </c>
      <c r="H215" s="116">
        <v>146</v>
      </c>
      <c r="I215" s="95">
        <v>0.02</v>
      </c>
      <c r="J215" s="110">
        <f t="shared" si="6"/>
        <v>143.07999999999998</v>
      </c>
    </row>
    <row r="216" spans="1:10" ht="15.75" x14ac:dyDescent="0.25">
      <c r="A216" s="99">
        <f t="shared" si="7"/>
        <v>212</v>
      </c>
      <c r="B216" s="93" t="s">
        <v>10511</v>
      </c>
      <c r="C216" s="100" t="s">
        <v>8488</v>
      </c>
      <c r="D216" s="100" t="s">
        <v>8483</v>
      </c>
      <c r="E216" s="92" t="s">
        <v>117</v>
      </c>
      <c r="F216" s="100"/>
      <c r="G216" s="101">
        <v>1</v>
      </c>
      <c r="H216" s="116">
        <v>0.155</v>
      </c>
      <c r="I216" s="95">
        <v>0.02</v>
      </c>
      <c r="J216" s="110">
        <f t="shared" si="6"/>
        <v>0.15190000000000001</v>
      </c>
    </row>
    <row r="217" spans="1:10" ht="15.75" x14ac:dyDescent="0.25">
      <c r="A217" s="99">
        <f t="shared" si="7"/>
        <v>213</v>
      </c>
      <c r="B217" s="93" t="s">
        <v>10511</v>
      </c>
      <c r="C217" s="100" t="s">
        <v>8489</v>
      </c>
      <c r="D217" s="100" t="s">
        <v>8483</v>
      </c>
      <c r="E217" s="92" t="s">
        <v>117</v>
      </c>
      <c r="F217" s="100"/>
      <c r="G217" s="101">
        <v>1</v>
      </c>
      <c r="H217" s="116">
        <v>146</v>
      </c>
      <c r="I217" s="95">
        <v>0.02</v>
      </c>
      <c r="J217" s="110">
        <f t="shared" si="6"/>
        <v>143.07999999999998</v>
      </c>
    </row>
    <row r="218" spans="1:10" ht="15.75" x14ac:dyDescent="0.25">
      <c r="A218" s="99">
        <f t="shared" si="7"/>
        <v>214</v>
      </c>
      <c r="B218" s="93" t="s">
        <v>10511</v>
      </c>
      <c r="C218" s="100" t="s">
        <v>8490</v>
      </c>
      <c r="D218" s="100" t="s">
        <v>8483</v>
      </c>
      <c r="E218" s="92" t="s">
        <v>117</v>
      </c>
      <c r="F218" s="100"/>
      <c r="G218" s="101">
        <v>1</v>
      </c>
      <c r="H218" s="116">
        <v>75.45</v>
      </c>
      <c r="I218" s="95">
        <v>0.02</v>
      </c>
      <c r="J218" s="110">
        <f t="shared" si="6"/>
        <v>73.941000000000003</v>
      </c>
    </row>
    <row r="219" spans="1:10" ht="15.75" x14ac:dyDescent="0.25">
      <c r="A219" s="99">
        <f t="shared" si="7"/>
        <v>215</v>
      </c>
      <c r="B219" s="93" t="s">
        <v>10511</v>
      </c>
      <c r="C219" s="100" t="s">
        <v>8491</v>
      </c>
      <c r="D219" s="100" t="s">
        <v>8483</v>
      </c>
      <c r="E219" s="92" t="s">
        <v>117</v>
      </c>
      <c r="F219" s="100"/>
      <c r="G219" s="101">
        <v>1</v>
      </c>
      <c r="H219" s="116">
        <v>146</v>
      </c>
      <c r="I219" s="95">
        <v>0.02</v>
      </c>
      <c r="J219" s="110">
        <f t="shared" si="6"/>
        <v>143.07999999999998</v>
      </c>
    </row>
    <row r="220" spans="1:10" ht="15.75" x14ac:dyDescent="0.25">
      <c r="A220" s="99">
        <f t="shared" si="7"/>
        <v>216</v>
      </c>
      <c r="B220" s="93" t="s">
        <v>10511</v>
      </c>
      <c r="C220" s="100" t="s">
        <v>8492</v>
      </c>
      <c r="D220" s="100" t="s">
        <v>8493</v>
      </c>
      <c r="E220" s="92" t="s">
        <v>117</v>
      </c>
      <c r="F220" s="100"/>
      <c r="G220" s="101">
        <v>1</v>
      </c>
      <c r="H220" s="116">
        <v>89.1</v>
      </c>
      <c r="I220" s="95">
        <v>0.02</v>
      </c>
      <c r="J220" s="110">
        <f t="shared" si="6"/>
        <v>87.317999999999998</v>
      </c>
    </row>
    <row r="221" spans="1:10" ht="15.75" x14ac:dyDescent="0.25">
      <c r="A221" s="99">
        <f t="shared" si="7"/>
        <v>217</v>
      </c>
      <c r="B221" s="93" t="s">
        <v>10511</v>
      </c>
      <c r="C221" s="100" t="s">
        <v>8494</v>
      </c>
      <c r="D221" s="100" t="s">
        <v>8493</v>
      </c>
      <c r="E221" s="92" t="s">
        <v>117</v>
      </c>
      <c r="F221" s="100"/>
      <c r="G221" s="101">
        <v>1</v>
      </c>
      <c r="H221" s="116">
        <v>172.5</v>
      </c>
      <c r="I221" s="95">
        <v>0.02</v>
      </c>
      <c r="J221" s="110">
        <f t="shared" si="6"/>
        <v>169.04999999999998</v>
      </c>
    </row>
    <row r="222" spans="1:10" ht="15.75" x14ac:dyDescent="0.25">
      <c r="A222" s="99">
        <f t="shared" si="7"/>
        <v>218</v>
      </c>
      <c r="B222" s="93" t="s">
        <v>10511</v>
      </c>
      <c r="C222" s="100" t="s">
        <v>8495</v>
      </c>
      <c r="D222" s="100" t="s">
        <v>8493</v>
      </c>
      <c r="E222" s="92" t="s">
        <v>117</v>
      </c>
      <c r="F222" s="100"/>
      <c r="G222" s="101">
        <v>1</v>
      </c>
      <c r="H222" s="116">
        <v>89.1</v>
      </c>
      <c r="I222" s="95">
        <v>0.02</v>
      </c>
      <c r="J222" s="110">
        <f t="shared" si="6"/>
        <v>87.317999999999998</v>
      </c>
    </row>
    <row r="223" spans="1:10" ht="15.75" x14ac:dyDescent="0.25">
      <c r="A223" s="99">
        <f t="shared" si="7"/>
        <v>219</v>
      </c>
      <c r="B223" s="93" t="s">
        <v>10511</v>
      </c>
      <c r="C223" s="100" t="s">
        <v>8496</v>
      </c>
      <c r="D223" s="100" t="s">
        <v>8493</v>
      </c>
      <c r="E223" s="92" t="s">
        <v>117</v>
      </c>
      <c r="F223" s="100"/>
      <c r="G223" s="101">
        <v>1</v>
      </c>
      <c r="H223" s="116">
        <v>172.5</v>
      </c>
      <c r="I223" s="95">
        <v>0.02</v>
      </c>
      <c r="J223" s="110">
        <f t="shared" si="6"/>
        <v>169.04999999999998</v>
      </c>
    </row>
    <row r="224" spans="1:10" ht="15.75" x14ac:dyDescent="0.25">
      <c r="A224" s="99">
        <f t="shared" si="7"/>
        <v>220</v>
      </c>
      <c r="B224" s="93" t="s">
        <v>10511</v>
      </c>
      <c r="C224" s="100" t="s">
        <v>8497</v>
      </c>
      <c r="D224" s="100" t="s">
        <v>8493</v>
      </c>
      <c r="E224" s="92" t="s">
        <v>117</v>
      </c>
      <c r="F224" s="100"/>
      <c r="G224" s="101">
        <v>1</v>
      </c>
      <c r="H224" s="116">
        <v>89.1</v>
      </c>
      <c r="I224" s="95">
        <v>0.02</v>
      </c>
      <c r="J224" s="110">
        <f t="shared" si="6"/>
        <v>87.317999999999998</v>
      </c>
    </row>
    <row r="225" spans="1:10" ht="15.75" x14ac:dyDescent="0.25">
      <c r="A225" s="99">
        <f t="shared" si="7"/>
        <v>221</v>
      </c>
      <c r="B225" s="93" t="s">
        <v>10511</v>
      </c>
      <c r="C225" s="100" t="s">
        <v>8498</v>
      </c>
      <c r="D225" s="100" t="s">
        <v>8493</v>
      </c>
      <c r="E225" s="92" t="s">
        <v>117</v>
      </c>
      <c r="F225" s="100"/>
      <c r="G225" s="101">
        <v>1</v>
      </c>
      <c r="H225" s="116">
        <v>172.5</v>
      </c>
      <c r="I225" s="95">
        <v>0.02</v>
      </c>
      <c r="J225" s="110">
        <f t="shared" si="6"/>
        <v>169.04999999999998</v>
      </c>
    </row>
    <row r="226" spans="1:10" ht="15.75" x14ac:dyDescent="0.25">
      <c r="A226" s="99">
        <f t="shared" si="7"/>
        <v>222</v>
      </c>
      <c r="B226" s="93" t="s">
        <v>10511</v>
      </c>
      <c r="C226" s="100" t="s">
        <v>8499</v>
      </c>
      <c r="D226" s="100" t="s">
        <v>8493</v>
      </c>
      <c r="E226" s="92" t="s">
        <v>117</v>
      </c>
      <c r="F226" s="100"/>
      <c r="G226" s="101">
        <v>1</v>
      </c>
      <c r="H226" s="116">
        <v>89.1</v>
      </c>
      <c r="I226" s="95">
        <v>0.02</v>
      </c>
      <c r="J226" s="110">
        <f t="shared" si="6"/>
        <v>87.317999999999998</v>
      </c>
    </row>
    <row r="227" spans="1:10" ht="15.75" x14ac:dyDescent="0.25">
      <c r="A227" s="99">
        <f t="shared" si="7"/>
        <v>223</v>
      </c>
      <c r="B227" s="93" t="s">
        <v>10511</v>
      </c>
      <c r="C227" s="100" t="s">
        <v>8500</v>
      </c>
      <c r="D227" s="100" t="s">
        <v>8493</v>
      </c>
      <c r="E227" s="92" t="s">
        <v>117</v>
      </c>
      <c r="F227" s="100"/>
      <c r="G227" s="101">
        <v>1</v>
      </c>
      <c r="H227" s="116">
        <v>172.5</v>
      </c>
      <c r="I227" s="95">
        <v>0.02</v>
      </c>
      <c r="J227" s="110">
        <f t="shared" si="6"/>
        <v>169.04999999999998</v>
      </c>
    </row>
    <row r="228" spans="1:10" ht="15.75" x14ac:dyDescent="0.25">
      <c r="A228" s="99">
        <f t="shared" si="7"/>
        <v>224</v>
      </c>
      <c r="B228" s="93" t="s">
        <v>10511</v>
      </c>
      <c r="C228" s="100" t="s">
        <v>8501</v>
      </c>
      <c r="D228" s="100" t="s">
        <v>8493</v>
      </c>
      <c r="E228" s="92" t="s">
        <v>117</v>
      </c>
      <c r="F228" s="100"/>
      <c r="G228" s="101">
        <v>1</v>
      </c>
      <c r="H228" s="116">
        <v>35.32</v>
      </c>
      <c r="I228" s="95">
        <v>0.02</v>
      </c>
      <c r="J228" s="110">
        <f t="shared" si="6"/>
        <v>34.613599999999998</v>
      </c>
    </row>
    <row r="229" spans="1:10" ht="15.75" x14ac:dyDescent="0.25">
      <c r="A229" s="99">
        <f t="shared" si="7"/>
        <v>225</v>
      </c>
      <c r="B229" s="93" t="s">
        <v>10511</v>
      </c>
      <c r="C229" s="100" t="s">
        <v>8502</v>
      </c>
      <c r="D229" s="100" t="s">
        <v>8493</v>
      </c>
      <c r="E229" s="92" t="s">
        <v>117</v>
      </c>
      <c r="F229" s="100"/>
      <c r="G229" s="101">
        <v>1</v>
      </c>
      <c r="H229" s="116">
        <v>89.1</v>
      </c>
      <c r="I229" s="95">
        <v>0.02</v>
      </c>
      <c r="J229" s="110">
        <f t="shared" si="6"/>
        <v>87.317999999999998</v>
      </c>
    </row>
    <row r="230" spans="1:10" ht="15.75" x14ac:dyDescent="0.25">
      <c r="A230" s="99">
        <f t="shared" si="7"/>
        <v>226</v>
      </c>
      <c r="B230" s="93" t="s">
        <v>10511</v>
      </c>
      <c r="C230" s="100" t="s">
        <v>8503</v>
      </c>
      <c r="D230" s="100" t="s">
        <v>8493</v>
      </c>
      <c r="E230" s="92" t="s">
        <v>117</v>
      </c>
      <c r="F230" s="100"/>
      <c r="G230" s="101">
        <v>1</v>
      </c>
      <c r="H230" s="116">
        <v>132.45000000000002</v>
      </c>
      <c r="I230" s="95">
        <v>0.02</v>
      </c>
      <c r="J230" s="110">
        <f t="shared" si="6"/>
        <v>129.80100000000002</v>
      </c>
    </row>
    <row r="231" spans="1:10" ht="15.75" x14ac:dyDescent="0.25">
      <c r="A231" s="99">
        <f t="shared" si="7"/>
        <v>227</v>
      </c>
      <c r="B231" s="93" t="s">
        <v>10511</v>
      </c>
      <c r="C231" s="100" t="s">
        <v>8504</v>
      </c>
      <c r="D231" s="100" t="s">
        <v>8493</v>
      </c>
      <c r="E231" s="92" t="s">
        <v>117</v>
      </c>
      <c r="F231" s="100"/>
      <c r="G231" s="101">
        <v>1</v>
      </c>
      <c r="H231" s="116">
        <v>172.5</v>
      </c>
      <c r="I231" s="95">
        <v>0.02</v>
      </c>
      <c r="J231" s="110">
        <f t="shared" si="6"/>
        <v>169.04999999999998</v>
      </c>
    </row>
    <row r="232" spans="1:10" ht="15.75" x14ac:dyDescent="0.25">
      <c r="A232" s="99">
        <f t="shared" si="7"/>
        <v>228</v>
      </c>
      <c r="B232" s="93" t="s">
        <v>10511</v>
      </c>
      <c r="C232" s="100" t="s">
        <v>8505</v>
      </c>
      <c r="D232" s="100" t="s">
        <v>8493</v>
      </c>
      <c r="E232" s="92" t="s">
        <v>117</v>
      </c>
      <c r="F232" s="100"/>
      <c r="G232" s="101">
        <v>1</v>
      </c>
      <c r="H232" s="116">
        <v>0.18310000000000001</v>
      </c>
      <c r="I232" s="95">
        <v>0.02</v>
      </c>
      <c r="J232" s="110">
        <f t="shared" si="6"/>
        <v>0.17943800000000001</v>
      </c>
    </row>
    <row r="233" spans="1:10" ht="15.75" x14ac:dyDescent="0.25">
      <c r="A233" s="99">
        <f t="shared" si="7"/>
        <v>229</v>
      </c>
      <c r="B233" s="93" t="s">
        <v>10511</v>
      </c>
      <c r="C233" s="100" t="s">
        <v>8506</v>
      </c>
      <c r="D233" s="100" t="s">
        <v>8493</v>
      </c>
      <c r="E233" s="92" t="s">
        <v>117</v>
      </c>
      <c r="F233" s="100"/>
      <c r="G233" s="101">
        <v>1</v>
      </c>
      <c r="H233" s="116">
        <v>89.1</v>
      </c>
      <c r="I233" s="95">
        <v>0.02</v>
      </c>
      <c r="J233" s="110">
        <f t="shared" si="6"/>
        <v>87.317999999999998</v>
      </c>
    </row>
    <row r="234" spans="1:10" ht="15.75" x14ac:dyDescent="0.25">
      <c r="A234" s="99">
        <f t="shared" si="7"/>
        <v>230</v>
      </c>
      <c r="B234" s="93" t="s">
        <v>10511</v>
      </c>
      <c r="C234" s="100" t="s">
        <v>8507</v>
      </c>
      <c r="D234" s="100" t="s">
        <v>8493</v>
      </c>
      <c r="E234" s="92" t="s">
        <v>117</v>
      </c>
      <c r="F234" s="100"/>
      <c r="G234" s="101">
        <v>1</v>
      </c>
      <c r="H234" s="116">
        <v>172.5</v>
      </c>
      <c r="I234" s="95">
        <v>0.02</v>
      </c>
      <c r="J234" s="110">
        <f t="shared" si="6"/>
        <v>169.04999999999998</v>
      </c>
    </row>
    <row r="235" spans="1:10" ht="15.75" x14ac:dyDescent="0.25">
      <c r="A235" s="99">
        <f t="shared" si="7"/>
        <v>231</v>
      </c>
      <c r="B235" s="93" t="s">
        <v>10511</v>
      </c>
      <c r="C235" s="100" t="s">
        <v>8508</v>
      </c>
      <c r="D235" s="100" t="s">
        <v>8493</v>
      </c>
      <c r="E235" s="92" t="s">
        <v>117</v>
      </c>
      <c r="F235" s="100"/>
      <c r="G235" s="101">
        <v>1</v>
      </c>
      <c r="H235" s="116">
        <v>89.1</v>
      </c>
      <c r="I235" s="95">
        <v>0.02</v>
      </c>
      <c r="J235" s="110">
        <f t="shared" si="6"/>
        <v>87.317999999999998</v>
      </c>
    </row>
    <row r="236" spans="1:10" ht="15.75" x14ac:dyDescent="0.25">
      <c r="A236" s="99">
        <f t="shared" si="7"/>
        <v>232</v>
      </c>
      <c r="B236" s="93" t="s">
        <v>10511</v>
      </c>
      <c r="C236" s="100" t="s">
        <v>8509</v>
      </c>
      <c r="D236" s="100" t="s">
        <v>8493</v>
      </c>
      <c r="E236" s="92" t="s">
        <v>117</v>
      </c>
      <c r="F236" s="100"/>
      <c r="G236" s="101">
        <v>1</v>
      </c>
      <c r="H236" s="116">
        <v>172.5</v>
      </c>
      <c r="I236" s="95">
        <v>0.02</v>
      </c>
      <c r="J236" s="110">
        <f t="shared" si="6"/>
        <v>169.04999999999998</v>
      </c>
    </row>
    <row r="237" spans="1:10" ht="15.75" x14ac:dyDescent="0.25">
      <c r="A237" s="99">
        <f t="shared" si="7"/>
        <v>233</v>
      </c>
      <c r="B237" s="93" t="s">
        <v>10511</v>
      </c>
      <c r="C237" s="100" t="s">
        <v>8510</v>
      </c>
      <c r="D237" s="100" t="s">
        <v>8493</v>
      </c>
      <c r="E237" s="92" t="s">
        <v>117</v>
      </c>
      <c r="F237" s="100"/>
      <c r="G237" s="101">
        <v>1</v>
      </c>
      <c r="H237" s="116">
        <v>89.1</v>
      </c>
      <c r="I237" s="95">
        <v>0.02</v>
      </c>
      <c r="J237" s="110">
        <f t="shared" si="6"/>
        <v>87.317999999999998</v>
      </c>
    </row>
    <row r="238" spans="1:10" ht="15.75" x14ac:dyDescent="0.25">
      <c r="A238" s="99">
        <f t="shared" si="7"/>
        <v>234</v>
      </c>
      <c r="B238" s="93" t="s">
        <v>10511</v>
      </c>
      <c r="C238" s="100" t="s">
        <v>8511</v>
      </c>
      <c r="D238" s="100" t="s">
        <v>8493</v>
      </c>
      <c r="E238" s="92" t="s">
        <v>117</v>
      </c>
      <c r="F238" s="100"/>
      <c r="G238" s="101">
        <v>1</v>
      </c>
      <c r="H238" s="116">
        <v>172.5</v>
      </c>
      <c r="I238" s="95">
        <v>0.02</v>
      </c>
      <c r="J238" s="110">
        <f t="shared" si="6"/>
        <v>169.04999999999998</v>
      </c>
    </row>
    <row r="239" spans="1:10" ht="15.75" x14ac:dyDescent="0.25">
      <c r="A239" s="99">
        <f t="shared" si="7"/>
        <v>235</v>
      </c>
      <c r="B239" s="93" t="s">
        <v>10511</v>
      </c>
      <c r="C239" s="100" t="s">
        <v>8512</v>
      </c>
      <c r="D239" s="100" t="s">
        <v>8493</v>
      </c>
      <c r="E239" s="92" t="s">
        <v>117</v>
      </c>
      <c r="F239" s="100"/>
      <c r="G239" s="101">
        <v>1</v>
      </c>
      <c r="H239" s="116">
        <v>172.5</v>
      </c>
      <c r="I239" s="95">
        <v>0.02</v>
      </c>
      <c r="J239" s="110">
        <f t="shared" si="6"/>
        <v>169.04999999999998</v>
      </c>
    </row>
    <row r="240" spans="1:10" ht="15.75" x14ac:dyDescent="0.25">
      <c r="A240" s="99">
        <f t="shared" si="7"/>
        <v>236</v>
      </c>
      <c r="B240" s="93" t="s">
        <v>10511</v>
      </c>
      <c r="C240" s="100" t="s">
        <v>8513</v>
      </c>
      <c r="D240" s="100" t="s">
        <v>8493</v>
      </c>
      <c r="E240" s="92" t="s">
        <v>117</v>
      </c>
      <c r="F240" s="100"/>
      <c r="G240" s="101">
        <v>1</v>
      </c>
      <c r="H240" s="116">
        <v>89.1</v>
      </c>
      <c r="I240" s="95">
        <v>0.02</v>
      </c>
      <c r="J240" s="110">
        <f t="shared" si="6"/>
        <v>87.317999999999998</v>
      </c>
    </row>
    <row r="241" spans="1:10" ht="15.75" x14ac:dyDescent="0.25">
      <c r="A241" s="99">
        <f t="shared" si="7"/>
        <v>237</v>
      </c>
      <c r="B241" s="93" t="s">
        <v>10511</v>
      </c>
      <c r="C241" s="100" t="s">
        <v>8514</v>
      </c>
      <c r="D241" s="100" t="s">
        <v>8493</v>
      </c>
      <c r="E241" s="92" t="s">
        <v>117</v>
      </c>
      <c r="F241" s="100"/>
      <c r="G241" s="101">
        <v>1</v>
      </c>
      <c r="H241" s="116">
        <v>172.5</v>
      </c>
      <c r="I241" s="95">
        <v>0.02</v>
      </c>
      <c r="J241" s="110">
        <f t="shared" si="6"/>
        <v>169.04999999999998</v>
      </c>
    </row>
    <row r="242" spans="1:10" ht="15.75" x14ac:dyDescent="0.25">
      <c r="A242" s="99">
        <f t="shared" si="7"/>
        <v>238</v>
      </c>
      <c r="B242" s="93" t="s">
        <v>10511</v>
      </c>
      <c r="C242" s="100" t="s">
        <v>8515</v>
      </c>
      <c r="D242" s="100" t="s">
        <v>8493</v>
      </c>
      <c r="E242" s="92" t="s">
        <v>117</v>
      </c>
      <c r="F242" s="100"/>
      <c r="G242" s="101">
        <v>1</v>
      </c>
      <c r="H242" s="116">
        <v>89.1</v>
      </c>
      <c r="I242" s="95">
        <v>0.02</v>
      </c>
      <c r="J242" s="110">
        <f t="shared" si="6"/>
        <v>87.317999999999998</v>
      </c>
    </row>
    <row r="243" spans="1:10" ht="15.75" x14ac:dyDescent="0.25">
      <c r="A243" s="99">
        <f t="shared" si="7"/>
        <v>239</v>
      </c>
      <c r="B243" s="93" t="s">
        <v>10511</v>
      </c>
      <c r="C243" s="100" t="s">
        <v>8516</v>
      </c>
      <c r="D243" s="100" t="s">
        <v>8493</v>
      </c>
      <c r="E243" s="92" t="s">
        <v>117</v>
      </c>
      <c r="F243" s="100"/>
      <c r="G243" s="101">
        <v>1</v>
      </c>
      <c r="H243" s="116">
        <v>132.45000000000002</v>
      </c>
      <c r="I243" s="95">
        <v>0.02</v>
      </c>
      <c r="J243" s="110">
        <f t="shared" si="6"/>
        <v>129.80100000000002</v>
      </c>
    </row>
    <row r="244" spans="1:10" ht="15.75" x14ac:dyDescent="0.25">
      <c r="A244" s="99">
        <f t="shared" si="7"/>
        <v>240</v>
      </c>
      <c r="B244" s="93" t="s">
        <v>10511</v>
      </c>
      <c r="C244" s="100" t="s">
        <v>8517</v>
      </c>
      <c r="D244" s="100" t="s">
        <v>8493</v>
      </c>
      <c r="E244" s="92" t="s">
        <v>117</v>
      </c>
      <c r="F244" s="100"/>
      <c r="G244" s="101">
        <v>1</v>
      </c>
      <c r="H244" s="116">
        <v>172.5</v>
      </c>
      <c r="I244" s="95">
        <v>0.02</v>
      </c>
      <c r="J244" s="110">
        <f t="shared" si="6"/>
        <v>169.04999999999998</v>
      </c>
    </row>
    <row r="245" spans="1:10" ht="15.75" x14ac:dyDescent="0.25">
      <c r="A245" s="99">
        <f t="shared" si="7"/>
        <v>241</v>
      </c>
      <c r="B245" s="93" t="s">
        <v>10511</v>
      </c>
      <c r="C245" s="100" t="s">
        <v>8518</v>
      </c>
      <c r="D245" s="100" t="s">
        <v>8493</v>
      </c>
      <c r="E245" s="92" t="s">
        <v>117</v>
      </c>
      <c r="F245" s="100"/>
      <c r="G245" s="101">
        <v>1</v>
      </c>
      <c r="H245" s="116">
        <v>0.18310000000000001</v>
      </c>
      <c r="I245" s="95">
        <v>0.02</v>
      </c>
      <c r="J245" s="110">
        <f t="shared" si="6"/>
        <v>0.17943800000000001</v>
      </c>
    </row>
    <row r="246" spans="1:10" ht="15.75" x14ac:dyDescent="0.25">
      <c r="A246" s="99">
        <f t="shared" si="7"/>
        <v>242</v>
      </c>
      <c r="B246" s="93" t="s">
        <v>10511</v>
      </c>
      <c r="C246" s="100" t="s">
        <v>8519</v>
      </c>
      <c r="D246" s="100" t="s">
        <v>8493</v>
      </c>
      <c r="E246" s="92" t="s">
        <v>117</v>
      </c>
      <c r="F246" s="100"/>
      <c r="G246" s="101">
        <v>1</v>
      </c>
      <c r="H246" s="116">
        <v>89.1</v>
      </c>
      <c r="I246" s="95">
        <v>0.02</v>
      </c>
      <c r="J246" s="110">
        <f t="shared" si="6"/>
        <v>87.317999999999998</v>
      </c>
    </row>
    <row r="247" spans="1:10" ht="15.75" x14ac:dyDescent="0.25">
      <c r="A247" s="99">
        <f t="shared" si="7"/>
        <v>243</v>
      </c>
      <c r="B247" s="93" t="s">
        <v>10511</v>
      </c>
      <c r="C247" s="100" t="s">
        <v>8520</v>
      </c>
      <c r="D247" s="100" t="s">
        <v>8493</v>
      </c>
      <c r="E247" s="92" t="s">
        <v>117</v>
      </c>
      <c r="F247" s="100"/>
      <c r="G247" s="101">
        <v>1</v>
      </c>
      <c r="H247" s="116">
        <v>172.5</v>
      </c>
      <c r="I247" s="95">
        <v>0.02</v>
      </c>
      <c r="J247" s="110">
        <f t="shared" si="6"/>
        <v>169.04999999999998</v>
      </c>
    </row>
    <row r="248" spans="1:10" ht="15.75" x14ac:dyDescent="0.25">
      <c r="A248" s="99">
        <f t="shared" si="7"/>
        <v>244</v>
      </c>
      <c r="B248" s="93" t="s">
        <v>10511</v>
      </c>
      <c r="C248" s="100" t="s">
        <v>8521</v>
      </c>
      <c r="D248" s="100" t="s">
        <v>8522</v>
      </c>
      <c r="E248" s="92" t="s">
        <v>117</v>
      </c>
      <c r="F248" s="100"/>
      <c r="G248" s="101">
        <v>1</v>
      </c>
      <c r="H248" s="116">
        <v>135.65</v>
      </c>
      <c r="I248" s="95">
        <v>0.02</v>
      </c>
      <c r="J248" s="110">
        <f t="shared" si="6"/>
        <v>132.93700000000001</v>
      </c>
    </row>
    <row r="249" spans="1:10" ht="15.75" x14ac:dyDescent="0.25">
      <c r="A249" s="99">
        <f t="shared" si="7"/>
        <v>245</v>
      </c>
      <c r="B249" s="93" t="s">
        <v>10511</v>
      </c>
      <c r="C249" s="100" t="s">
        <v>8523</v>
      </c>
      <c r="D249" s="100" t="s">
        <v>8522</v>
      </c>
      <c r="E249" s="92" t="s">
        <v>117</v>
      </c>
      <c r="F249" s="100"/>
      <c r="G249" s="101">
        <v>1</v>
      </c>
      <c r="H249" s="116">
        <v>262.7</v>
      </c>
      <c r="I249" s="95">
        <v>0.02</v>
      </c>
      <c r="J249" s="110">
        <f t="shared" si="6"/>
        <v>257.44599999999997</v>
      </c>
    </row>
    <row r="250" spans="1:10" ht="15.75" x14ac:dyDescent="0.25">
      <c r="A250" s="99">
        <f t="shared" si="7"/>
        <v>246</v>
      </c>
      <c r="B250" s="93" t="s">
        <v>10511</v>
      </c>
      <c r="C250" s="100" t="s">
        <v>8524</v>
      </c>
      <c r="D250" s="100" t="s">
        <v>8522</v>
      </c>
      <c r="E250" s="92" t="s">
        <v>117</v>
      </c>
      <c r="F250" s="100"/>
      <c r="G250" s="101">
        <v>1</v>
      </c>
      <c r="H250" s="116">
        <v>0.27879999999999999</v>
      </c>
      <c r="I250" s="95">
        <v>0.02</v>
      </c>
      <c r="J250" s="110">
        <f t="shared" si="6"/>
        <v>0.27322399999999997</v>
      </c>
    </row>
    <row r="251" spans="1:10" ht="15.75" x14ac:dyDescent="0.25">
      <c r="A251" s="99">
        <f t="shared" si="7"/>
        <v>247</v>
      </c>
      <c r="B251" s="93" t="s">
        <v>10511</v>
      </c>
      <c r="C251" s="100" t="s">
        <v>8525</v>
      </c>
      <c r="D251" s="100" t="s">
        <v>8522</v>
      </c>
      <c r="E251" s="92" t="s">
        <v>117</v>
      </c>
      <c r="F251" s="100"/>
      <c r="G251" s="101">
        <v>1</v>
      </c>
      <c r="H251" s="116">
        <v>262.7</v>
      </c>
      <c r="I251" s="95">
        <v>0.02</v>
      </c>
      <c r="J251" s="110">
        <f t="shared" ref="J251:J314" si="8">H251*(1-I251)</f>
        <v>257.44599999999997</v>
      </c>
    </row>
    <row r="252" spans="1:10" ht="15.75" x14ac:dyDescent="0.25">
      <c r="A252" s="99">
        <f t="shared" si="7"/>
        <v>248</v>
      </c>
      <c r="B252" s="93" t="s">
        <v>10511</v>
      </c>
      <c r="C252" s="100" t="s">
        <v>8526</v>
      </c>
      <c r="D252" s="100" t="s">
        <v>8522</v>
      </c>
      <c r="E252" s="92" t="s">
        <v>117</v>
      </c>
      <c r="F252" s="100"/>
      <c r="G252" s="101">
        <v>1</v>
      </c>
      <c r="H252" s="116">
        <v>262.7</v>
      </c>
      <c r="I252" s="95">
        <v>0.02</v>
      </c>
      <c r="J252" s="110">
        <f t="shared" si="8"/>
        <v>257.44599999999997</v>
      </c>
    </row>
    <row r="253" spans="1:10" ht="15.75" x14ac:dyDescent="0.25">
      <c r="A253" s="99">
        <f t="shared" si="7"/>
        <v>249</v>
      </c>
      <c r="B253" s="93" t="s">
        <v>10511</v>
      </c>
      <c r="C253" s="100" t="s">
        <v>8527</v>
      </c>
      <c r="D253" s="100" t="s">
        <v>8522</v>
      </c>
      <c r="E253" s="92" t="s">
        <v>117</v>
      </c>
      <c r="F253" s="100"/>
      <c r="G253" s="101">
        <v>1</v>
      </c>
      <c r="H253" s="116">
        <v>135.65</v>
      </c>
      <c r="I253" s="95">
        <v>0.02</v>
      </c>
      <c r="J253" s="110">
        <f t="shared" si="8"/>
        <v>132.93700000000001</v>
      </c>
    </row>
    <row r="254" spans="1:10" ht="15.75" x14ac:dyDescent="0.25">
      <c r="A254" s="99">
        <f t="shared" si="7"/>
        <v>250</v>
      </c>
      <c r="B254" s="93" t="s">
        <v>10511</v>
      </c>
      <c r="C254" s="100" t="s">
        <v>8528</v>
      </c>
      <c r="D254" s="100" t="s">
        <v>8522</v>
      </c>
      <c r="E254" s="92" t="s">
        <v>117</v>
      </c>
      <c r="F254" s="100"/>
      <c r="G254" s="101">
        <v>1</v>
      </c>
      <c r="H254" s="116">
        <v>262.7</v>
      </c>
      <c r="I254" s="95">
        <v>0.02</v>
      </c>
      <c r="J254" s="110">
        <f t="shared" si="8"/>
        <v>257.44599999999997</v>
      </c>
    </row>
    <row r="255" spans="1:10" ht="15.75" x14ac:dyDescent="0.25">
      <c r="A255" s="99">
        <f t="shared" si="7"/>
        <v>251</v>
      </c>
      <c r="B255" s="93" t="s">
        <v>10511</v>
      </c>
      <c r="C255" s="100" t="s">
        <v>8529</v>
      </c>
      <c r="D255" s="100" t="s">
        <v>8522</v>
      </c>
      <c r="E255" s="92" t="s">
        <v>117</v>
      </c>
      <c r="F255" s="100"/>
      <c r="G255" s="101">
        <v>1</v>
      </c>
      <c r="H255" s="116">
        <v>135.65</v>
      </c>
      <c r="I255" s="95">
        <v>0.02</v>
      </c>
      <c r="J255" s="110">
        <f t="shared" si="8"/>
        <v>132.93700000000001</v>
      </c>
    </row>
    <row r="256" spans="1:10" ht="15.75" x14ac:dyDescent="0.25">
      <c r="A256" s="99">
        <f t="shared" si="7"/>
        <v>252</v>
      </c>
      <c r="B256" s="93" t="s">
        <v>10511</v>
      </c>
      <c r="C256" s="100" t="s">
        <v>8530</v>
      </c>
      <c r="D256" s="100" t="s">
        <v>8522</v>
      </c>
      <c r="E256" s="92" t="s">
        <v>117</v>
      </c>
      <c r="F256" s="100"/>
      <c r="G256" s="101">
        <v>1</v>
      </c>
      <c r="H256" s="116">
        <v>262.7</v>
      </c>
      <c r="I256" s="95">
        <v>0.02</v>
      </c>
      <c r="J256" s="110">
        <f t="shared" si="8"/>
        <v>257.44599999999997</v>
      </c>
    </row>
    <row r="257" spans="1:10" ht="15.75" x14ac:dyDescent="0.25">
      <c r="A257" s="99">
        <f t="shared" si="7"/>
        <v>253</v>
      </c>
      <c r="B257" s="93" t="s">
        <v>10511</v>
      </c>
      <c r="C257" s="100" t="s">
        <v>8531</v>
      </c>
      <c r="D257" s="100" t="s">
        <v>8522</v>
      </c>
      <c r="E257" s="92" t="s">
        <v>117</v>
      </c>
      <c r="F257" s="100"/>
      <c r="G257" s="101">
        <v>1</v>
      </c>
      <c r="H257" s="116">
        <v>0.27879999999999999</v>
      </c>
      <c r="I257" s="95">
        <v>0.02</v>
      </c>
      <c r="J257" s="110">
        <f t="shared" si="8"/>
        <v>0.27322399999999997</v>
      </c>
    </row>
    <row r="258" spans="1:10" ht="15.75" x14ac:dyDescent="0.25">
      <c r="A258" s="99">
        <f t="shared" si="7"/>
        <v>254</v>
      </c>
      <c r="B258" s="93" t="s">
        <v>10511</v>
      </c>
      <c r="C258" s="100" t="s">
        <v>8532</v>
      </c>
      <c r="D258" s="100" t="s">
        <v>8522</v>
      </c>
      <c r="E258" s="92" t="s">
        <v>117</v>
      </c>
      <c r="F258" s="100"/>
      <c r="G258" s="101">
        <v>1</v>
      </c>
      <c r="H258" s="116">
        <v>135.65</v>
      </c>
      <c r="I258" s="95">
        <v>0.02</v>
      </c>
      <c r="J258" s="110">
        <f t="shared" si="8"/>
        <v>132.93700000000001</v>
      </c>
    </row>
    <row r="259" spans="1:10" ht="15.75" x14ac:dyDescent="0.25">
      <c r="A259" s="99">
        <f t="shared" si="7"/>
        <v>255</v>
      </c>
      <c r="B259" s="93" t="s">
        <v>10511</v>
      </c>
      <c r="C259" s="100" t="s">
        <v>8533</v>
      </c>
      <c r="D259" s="100" t="s">
        <v>8522</v>
      </c>
      <c r="E259" s="92" t="s">
        <v>117</v>
      </c>
      <c r="F259" s="100"/>
      <c r="G259" s="101">
        <v>1</v>
      </c>
      <c r="H259" s="116">
        <v>262.7</v>
      </c>
      <c r="I259" s="95">
        <v>0.02</v>
      </c>
      <c r="J259" s="110">
        <f t="shared" si="8"/>
        <v>257.44599999999997</v>
      </c>
    </row>
    <row r="260" spans="1:10" ht="15.75" x14ac:dyDescent="0.25">
      <c r="A260" s="99">
        <f t="shared" si="7"/>
        <v>256</v>
      </c>
      <c r="B260" s="93" t="s">
        <v>10511</v>
      </c>
      <c r="C260" s="100" t="s">
        <v>8534</v>
      </c>
      <c r="D260" s="100" t="s">
        <v>8522</v>
      </c>
      <c r="E260" s="92" t="s">
        <v>117</v>
      </c>
      <c r="F260" s="100"/>
      <c r="G260" s="101">
        <v>1</v>
      </c>
      <c r="H260" s="116">
        <v>135.65</v>
      </c>
      <c r="I260" s="95">
        <v>0.02</v>
      </c>
      <c r="J260" s="110">
        <f t="shared" si="8"/>
        <v>132.93700000000001</v>
      </c>
    </row>
    <row r="261" spans="1:10" ht="15.75" x14ac:dyDescent="0.25">
      <c r="A261" s="99">
        <f t="shared" si="7"/>
        <v>257</v>
      </c>
      <c r="B261" s="93" t="s">
        <v>10511</v>
      </c>
      <c r="C261" s="100" t="s">
        <v>8535</v>
      </c>
      <c r="D261" s="100" t="s">
        <v>8522</v>
      </c>
      <c r="E261" s="92" t="s">
        <v>117</v>
      </c>
      <c r="F261" s="100"/>
      <c r="G261" s="101">
        <v>1</v>
      </c>
      <c r="H261" s="116">
        <v>262.7</v>
      </c>
      <c r="I261" s="95">
        <v>0.02</v>
      </c>
      <c r="J261" s="110">
        <f t="shared" si="8"/>
        <v>257.44599999999997</v>
      </c>
    </row>
    <row r="262" spans="1:10" ht="15.75" x14ac:dyDescent="0.25">
      <c r="A262" s="99">
        <f t="shared" si="7"/>
        <v>258</v>
      </c>
      <c r="B262" s="93" t="s">
        <v>10511</v>
      </c>
      <c r="C262" s="100" t="s">
        <v>8536</v>
      </c>
      <c r="D262" s="100" t="s">
        <v>8522</v>
      </c>
      <c r="E262" s="92" t="s">
        <v>117</v>
      </c>
      <c r="F262" s="100"/>
      <c r="G262" s="101">
        <v>1</v>
      </c>
      <c r="H262" s="116">
        <v>135.65</v>
      </c>
      <c r="I262" s="95">
        <v>0.02</v>
      </c>
      <c r="J262" s="110">
        <f t="shared" si="8"/>
        <v>132.93700000000001</v>
      </c>
    </row>
    <row r="263" spans="1:10" ht="15.75" x14ac:dyDescent="0.25">
      <c r="A263" s="99">
        <f t="shared" ref="A263:A326" si="9">A262+1</f>
        <v>259</v>
      </c>
      <c r="B263" s="93" t="s">
        <v>10511</v>
      </c>
      <c r="C263" s="100" t="s">
        <v>8537</v>
      </c>
      <c r="D263" s="100" t="s">
        <v>8522</v>
      </c>
      <c r="E263" s="92" t="s">
        <v>117</v>
      </c>
      <c r="F263" s="100"/>
      <c r="G263" s="101">
        <v>1</v>
      </c>
      <c r="H263" s="116">
        <v>262.7</v>
      </c>
      <c r="I263" s="95">
        <v>0.02</v>
      </c>
      <c r="J263" s="110">
        <f t="shared" si="8"/>
        <v>257.44599999999997</v>
      </c>
    </row>
    <row r="264" spans="1:10" ht="15.75" x14ac:dyDescent="0.25">
      <c r="A264" s="99">
        <f t="shared" si="9"/>
        <v>260</v>
      </c>
      <c r="B264" s="93" t="s">
        <v>10511</v>
      </c>
      <c r="C264" s="100" t="s">
        <v>8538</v>
      </c>
      <c r="D264" s="100" t="s">
        <v>8522</v>
      </c>
      <c r="E264" s="92" t="s">
        <v>117</v>
      </c>
      <c r="F264" s="100"/>
      <c r="G264" s="101">
        <v>1</v>
      </c>
      <c r="H264" s="116">
        <v>262.7</v>
      </c>
      <c r="I264" s="95">
        <v>0.02</v>
      </c>
      <c r="J264" s="110">
        <f t="shared" si="8"/>
        <v>257.44599999999997</v>
      </c>
    </row>
    <row r="265" spans="1:10" ht="15.75" x14ac:dyDescent="0.25">
      <c r="A265" s="99">
        <f t="shared" si="9"/>
        <v>261</v>
      </c>
      <c r="B265" s="93" t="s">
        <v>10511</v>
      </c>
      <c r="C265" s="100" t="s">
        <v>8539</v>
      </c>
      <c r="D265" s="100" t="s">
        <v>8522</v>
      </c>
      <c r="E265" s="92" t="s">
        <v>117</v>
      </c>
      <c r="F265" s="100"/>
      <c r="G265" s="101">
        <v>1</v>
      </c>
      <c r="H265" s="116">
        <v>135.65</v>
      </c>
      <c r="I265" s="95">
        <v>0.02</v>
      </c>
      <c r="J265" s="110">
        <f t="shared" si="8"/>
        <v>132.93700000000001</v>
      </c>
    </row>
    <row r="266" spans="1:10" ht="15.75" x14ac:dyDescent="0.25">
      <c r="A266" s="99">
        <f t="shared" si="9"/>
        <v>262</v>
      </c>
      <c r="B266" s="93" t="s">
        <v>10511</v>
      </c>
      <c r="C266" s="100" t="s">
        <v>8540</v>
      </c>
      <c r="D266" s="100" t="s">
        <v>8522</v>
      </c>
      <c r="E266" s="92" t="s">
        <v>117</v>
      </c>
      <c r="F266" s="100"/>
      <c r="G266" s="101">
        <v>1</v>
      </c>
      <c r="H266" s="116">
        <v>262.7</v>
      </c>
      <c r="I266" s="95">
        <v>0.02</v>
      </c>
      <c r="J266" s="110">
        <f t="shared" si="8"/>
        <v>257.44599999999997</v>
      </c>
    </row>
    <row r="267" spans="1:10" ht="15.75" x14ac:dyDescent="0.25">
      <c r="A267" s="99">
        <f t="shared" si="9"/>
        <v>263</v>
      </c>
      <c r="B267" s="93" t="s">
        <v>10511</v>
      </c>
      <c r="C267" s="100" t="s">
        <v>8541</v>
      </c>
      <c r="D267" s="100" t="s">
        <v>8522</v>
      </c>
      <c r="E267" s="92" t="s">
        <v>117</v>
      </c>
      <c r="F267" s="100"/>
      <c r="G267" s="101">
        <v>1</v>
      </c>
      <c r="H267" s="116">
        <v>0.27879999999999999</v>
      </c>
      <c r="I267" s="95">
        <v>0.02</v>
      </c>
      <c r="J267" s="110">
        <f t="shared" si="8"/>
        <v>0.27322399999999997</v>
      </c>
    </row>
    <row r="268" spans="1:10" ht="15.75" x14ac:dyDescent="0.25">
      <c r="A268" s="99">
        <f t="shared" si="9"/>
        <v>264</v>
      </c>
      <c r="B268" s="93" t="s">
        <v>10511</v>
      </c>
      <c r="C268" s="100" t="s">
        <v>8542</v>
      </c>
      <c r="D268" s="100" t="s">
        <v>8522</v>
      </c>
      <c r="E268" s="92" t="s">
        <v>117</v>
      </c>
      <c r="F268" s="100"/>
      <c r="G268" s="101">
        <v>1</v>
      </c>
      <c r="H268" s="116">
        <v>135.65</v>
      </c>
      <c r="I268" s="95">
        <v>0.02</v>
      </c>
      <c r="J268" s="110">
        <f t="shared" si="8"/>
        <v>132.93700000000001</v>
      </c>
    </row>
    <row r="269" spans="1:10" ht="15.75" x14ac:dyDescent="0.25">
      <c r="A269" s="99">
        <f t="shared" si="9"/>
        <v>265</v>
      </c>
      <c r="B269" s="93" t="s">
        <v>10511</v>
      </c>
      <c r="C269" s="100" t="s">
        <v>8543</v>
      </c>
      <c r="D269" s="100" t="s">
        <v>8522</v>
      </c>
      <c r="E269" s="92" t="s">
        <v>117</v>
      </c>
      <c r="F269" s="100"/>
      <c r="G269" s="101">
        <v>1</v>
      </c>
      <c r="H269" s="116">
        <v>262.7</v>
      </c>
      <c r="I269" s="95">
        <v>0.02</v>
      </c>
      <c r="J269" s="110">
        <f t="shared" si="8"/>
        <v>257.44599999999997</v>
      </c>
    </row>
    <row r="270" spans="1:10" ht="15.75" x14ac:dyDescent="0.25">
      <c r="A270" s="99">
        <f t="shared" si="9"/>
        <v>266</v>
      </c>
      <c r="B270" s="93" t="s">
        <v>10511</v>
      </c>
      <c r="C270" s="100" t="s">
        <v>8544</v>
      </c>
      <c r="D270" s="100" t="s">
        <v>8545</v>
      </c>
      <c r="E270" s="92" t="s">
        <v>117</v>
      </c>
      <c r="F270" s="100"/>
      <c r="G270" s="101">
        <v>1</v>
      </c>
      <c r="H270" s="116">
        <v>199.1</v>
      </c>
      <c r="I270" s="95">
        <v>0.02</v>
      </c>
      <c r="J270" s="110">
        <f t="shared" si="8"/>
        <v>195.11799999999999</v>
      </c>
    </row>
    <row r="271" spans="1:10" ht="15.75" x14ac:dyDescent="0.25">
      <c r="A271" s="99">
        <f t="shared" si="9"/>
        <v>267</v>
      </c>
      <c r="B271" s="93" t="s">
        <v>10511</v>
      </c>
      <c r="C271" s="100" t="s">
        <v>8546</v>
      </c>
      <c r="D271" s="100" t="s">
        <v>8545</v>
      </c>
      <c r="E271" s="92" t="s">
        <v>117</v>
      </c>
      <c r="F271" s="100"/>
      <c r="G271" s="101">
        <v>1</v>
      </c>
      <c r="H271" s="116">
        <v>385.6</v>
      </c>
      <c r="I271" s="95">
        <v>0.02</v>
      </c>
      <c r="J271" s="110">
        <f t="shared" si="8"/>
        <v>377.88800000000003</v>
      </c>
    </row>
    <row r="272" spans="1:10" ht="15.75" x14ac:dyDescent="0.25">
      <c r="A272" s="99">
        <f t="shared" si="9"/>
        <v>268</v>
      </c>
      <c r="B272" s="93" t="s">
        <v>10511</v>
      </c>
      <c r="C272" s="100" t="s">
        <v>8547</v>
      </c>
      <c r="D272" s="100" t="s">
        <v>8545</v>
      </c>
      <c r="E272" s="92" t="s">
        <v>117</v>
      </c>
      <c r="F272" s="100"/>
      <c r="G272" s="101">
        <v>1</v>
      </c>
      <c r="H272" s="116">
        <v>0.30969999999999998</v>
      </c>
      <c r="I272" s="95">
        <v>0.02</v>
      </c>
      <c r="J272" s="110">
        <f t="shared" si="8"/>
        <v>0.303506</v>
      </c>
    </row>
    <row r="273" spans="1:10" ht="15.75" x14ac:dyDescent="0.25">
      <c r="A273" s="99">
        <f t="shared" si="9"/>
        <v>269</v>
      </c>
      <c r="B273" s="93" t="s">
        <v>10511</v>
      </c>
      <c r="C273" s="100" t="s">
        <v>8548</v>
      </c>
      <c r="D273" s="100" t="s">
        <v>8545</v>
      </c>
      <c r="E273" s="92" t="s">
        <v>117</v>
      </c>
      <c r="F273" s="100"/>
      <c r="G273" s="101">
        <v>1</v>
      </c>
      <c r="H273" s="116">
        <v>199.1</v>
      </c>
      <c r="I273" s="95">
        <v>0.02</v>
      </c>
      <c r="J273" s="110">
        <f t="shared" si="8"/>
        <v>195.11799999999999</v>
      </c>
    </row>
    <row r="274" spans="1:10" ht="15.75" x14ac:dyDescent="0.25">
      <c r="A274" s="99">
        <f t="shared" si="9"/>
        <v>270</v>
      </c>
      <c r="B274" s="93" t="s">
        <v>10511</v>
      </c>
      <c r="C274" s="100" t="s">
        <v>8549</v>
      </c>
      <c r="D274" s="100" t="s">
        <v>8545</v>
      </c>
      <c r="E274" s="92" t="s">
        <v>117</v>
      </c>
      <c r="F274" s="100"/>
      <c r="G274" s="101">
        <v>1</v>
      </c>
      <c r="H274" s="116">
        <v>385.6</v>
      </c>
      <c r="I274" s="95">
        <v>0.02</v>
      </c>
      <c r="J274" s="110">
        <f t="shared" si="8"/>
        <v>377.88800000000003</v>
      </c>
    </row>
    <row r="275" spans="1:10" ht="15.75" x14ac:dyDescent="0.25">
      <c r="A275" s="99">
        <f t="shared" si="9"/>
        <v>271</v>
      </c>
      <c r="B275" s="93" t="s">
        <v>10511</v>
      </c>
      <c r="C275" s="100" t="s">
        <v>8550</v>
      </c>
      <c r="D275" s="100" t="s">
        <v>8545</v>
      </c>
      <c r="E275" s="92" t="s">
        <v>117</v>
      </c>
      <c r="F275" s="100"/>
      <c r="G275" s="101">
        <v>1</v>
      </c>
      <c r="H275" s="116">
        <v>199.1</v>
      </c>
      <c r="I275" s="95">
        <v>0.02</v>
      </c>
      <c r="J275" s="110">
        <f t="shared" si="8"/>
        <v>195.11799999999999</v>
      </c>
    </row>
    <row r="276" spans="1:10" ht="15.75" x14ac:dyDescent="0.25">
      <c r="A276" s="99">
        <f t="shared" si="9"/>
        <v>272</v>
      </c>
      <c r="B276" s="93" t="s">
        <v>10511</v>
      </c>
      <c r="C276" s="100" t="s">
        <v>8551</v>
      </c>
      <c r="D276" s="100" t="s">
        <v>8545</v>
      </c>
      <c r="E276" s="92" t="s">
        <v>117</v>
      </c>
      <c r="F276" s="100"/>
      <c r="G276" s="101">
        <v>1</v>
      </c>
      <c r="H276" s="116">
        <v>385.6</v>
      </c>
      <c r="I276" s="95">
        <v>0.02</v>
      </c>
      <c r="J276" s="110">
        <f t="shared" si="8"/>
        <v>377.88800000000003</v>
      </c>
    </row>
    <row r="277" spans="1:10" ht="15.75" x14ac:dyDescent="0.25">
      <c r="A277" s="99">
        <f t="shared" si="9"/>
        <v>273</v>
      </c>
      <c r="B277" s="93" t="s">
        <v>10511</v>
      </c>
      <c r="C277" s="100" t="s">
        <v>8552</v>
      </c>
      <c r="D277" s="100" t="s">
        <v>8545</v>
      </c>
      <c r="E277" s="92" t="s">
        <v>117</v>
      </c>
      <c r="F277" s="100"/>
      <c r="G277" s="101">
        <v>1</v>
      </c>
      <c r="H277" s="116">
        <v>199.1</v>
      </c>
      <c r="I277" s="95">
        <v>0.02</v>
      </c>
      <c r="J277" s="110">
        <f t="shared" si="8"/>
        <v>195.11799999999999</v>
      </c>
    </row>
    <row r="278" spans="1:10" ht="15.75" x14ac:dyDescent="0.25">
      <c r="A278" s="99">
        <f t="shared" si="9"/>
        <v>274</v>
      </c>
      <c r="B278" s="93" t="s">
        <v>10511</v>
      </c>
      <c r="C278" s="100" t="s">
        <v>8553</v>
      </c>
      <c r="D278" s="100" t="s">
        <v>8545</v>
      </c>
      <c r="E278" s="92" t="s">
        <v>117</v>
      </c>
      <c r="F278" s="100"/>
      <c r="G278" s="101">
        <v>1</v>
      </c>
      <c r="H278" s="116">
        <v>385.6</v>
      </c>
      <c r="I278" s="95">
        <v>0.02</v>
      </c>
      <c r="J278" s="110">
        <f t="shared" si="8"/>
        <v>377.88800000000003</v>
      </c>
    </row>
    <row r="279" spans="1:10" ht="15.75" x14ac:dyDescent="0.25">
      <c r="A279" s="99">
        <f t="shared" si="9"/>
        <v>275</v>
      </c>
      <c r="B279" s="93" t="s">
        <v>10511</v>
      </c>
      <c r="C279" s="100" t="s">
        <v>8554</v>
      </c>
      <c r="D279" s="100" t="s">
        <v>8545</v>
      </c>
      <c r="E279" s="92" t="s">
        <v>117</v>
      </c>
      <c r="F279" s="100"/>
      <c r="G279" s="101">
        <v>1</v>
      </c>
      <c r="H279" s="116">
        <v>199.1</v>
      </c>
      <c r="I279" s="95">
        <v>0.02</v>
      </c>
      <c r="J279" s="110">
        <f t="shared" si="8"/>
        <v>195.11799999999999</v>
      </c>
    </row>
    <row r="280" spans="1:10" ht="15.75" x14ac:dyDescent="0.25">
      <c r="A280" s="99">
        <f t="shared" si="9"/>
        <v>276</v>
      </c>
      <c r="B280" s="93" t="s">
        <v>10511</v>
      </c>
      <c r="C280" s="100" t="s">
        <v>8555</v>
      </c>
      <c r="D280" s="100" t="s">
        <v>8545</v>
      </c>
      <c r="E280" s="92" t="s">
        <v>117</v>
      </c>
      <c r="F280" s="100"/>
      <c r="G280" s="101">
        <v>1</v>
      </c>
      <c r="H280" s="116">
        <v>385.6</v>
      </c>
      <c r="I280" s="95">
        <v>0.02</v>
      </c>
      <c r="J280" s="110">
        <f t="shared" si="8"/>
        <v>377.88800000000003</v>
      </c>
    </row>
    <row r="281" spans="1:10" ht="15.75" x14ac:dyDescent="0.25">
      <c r="A281" s="99">
        <f t="shared" si="9"/>
        <v>277</v>
      </c>
      <c r="B281" s="93" t="s">
        <v>10511</v>
      </c>
      <c r="C281" s="100" t="s">
        <v>8556</v>
      </c>
      <c r="D281" s="100" t="s">
        <v>8545</v>
      </c>
      <c r="E281" s="92" t="s">
        <v>117</v>
      </c>
      <c r="F281" s="100"/>
      <c r="G281" s="101">
        <v>1</v>
      </c>
      <c r="H281" s="116">
        <v>0.40910000000000002</v>
      </c>
      <c r="I281" s="95">
        <v>0.02</v>
      </c>
      <c r="J281" s="110">
        <f t="shared" si="8"/>
        <v>0.400918</v>
      </c>
    </row>
    <row r="282" spans="1:10" ht="15.75" x14ac:dyDescent="0.25">
      <c r="A282" s="99">
        <f t="shared" si="9"/>
        <v>278</v>
      </c>
      <c r="B282" s="93" t="s">
        <v>10511</v>
      </c>
      <c r="C282" s="100" t="s">
        <v>8557</v>
      </c>
      <c r="D282" s="100" t="s">
        <v>8545</v>
      </c>
      <c r="E282" s="92" t="s">
        <v>117</v>
      </c>
      <c r="F282" s="100"/>
      <c r="G282" s="101">
        <v>1</v>
      </c>
      <c r="H282" s="116">
        <v>199.1</v>
      </c>
      <c r="I282" s="95">
        <v>0.02</v>
      </c>
      <c r="J282" s="110">
        <f t="shared" si="8"/>
        <v>195.11799999999999</v>
      </c>
    </row>
    <row r="283" spans="1:10" ht="15.75" x14ac:dyDescent="0.25">
      <c r="A283" s="99">
        <f t="shared" si="9"/>
        <v>279</v>
      </c>
      <c r="B283" s="93" t="s">
        <v>10511</v>
      </c>
      <c r="C283" s="100" t="s">
        <v>8558</v>
      </c>
      <c r="D283" s="100" t="s">
        <v>8545</v>
      </c>
      <c r="E283" s="92" t="s">
        <v>117</v>
      </c>
      <c r="F283" s="100"/>
      <c r="G283" s="101">
        <v>1</v>
      </c>
      <c r="H283" s="116">
        <v>385.6</v>
      </c>
      <c r="I283" s="95">
        <v>0.02</v>
      </c>
      <c r="J283" s="110">
        <f t="shared" si="8"/>
        <v>377.88800000000003</v>
      </c>
    </row>
    <row r="284" spans="1:10" ht="15.75" x14ac:dyDescent="0.25">
      <c r="A284" s="99">
        <f t="shared" si="9"/>
        <v>280</v>
      </c>
      <c r="B284" s="93" t="s">
        <v>10511</v>
      </c>
      <c r="C284" s="100" t="s">
        <v>8559</v>
      </c>
      <c r="D284" s="100" t="s">
        <v>8545</v>
      </c>
      <c r="E284" s="92" t="s">
        <v>117</v>
      </c>
      <c r="F284" s="100"/>
      <c r="G284" s="101">
        <v>1</v>
      </c>
      <c r="H284" s="116">
        <v>385.6</v>
      </c>
      <c r="I284" s="95">
        <v>0.02</v>
      </c>
      <c r="J284" s="110">
        <f t="shared" si="8"/>
        <v>377.88800000000003</v>
      </c>
    </row>
    <row r="285" spans="1:10" ht="15.75" x14ac:dyDescent="0.25">
      <c r="A285" s="99">
        <f t="shared" si="9"/>
        <v>281</v>
      </c>
      <c r="B285" s="93" t="s">
        <v>10511</v>
      </c>
      <c r="C285" s="100" t="s">
        <v>8560</v>
      </c>
      <c r="D285" s="100" t="s">
        <v>8545</v>
      </c>
      <c r="E285" s="92" t="s">
        <v>117</v>
      </c>
      <c r="F285" s="100"/>
      <c r="G285" s="101">
        <v>1</v>
      </c>
      <c r="H285" s="116">
        <v>199.1</v>
      </c>
      <c r="I285" s="95">
        <v>0.02</v>
      </c>
      <c r="J285" s="110">
        <f t="shared" si="8"/>
        <v>195.11799999999999</v>
      </c>
    </row>
    <row r="286" spans="1:10" ht="15.75" x14ac:dyDescent="0.25">
      <c r="A286" s="99">
        <f t="shared" si="9"/>
        <v>282</v>
      </c>
      <c r="B286" s="93" t="s">
        <v>10511</v>
      </c>
      <c r="C286" s="100" t="s">
        <v>8561</v>
      </c>
      <c r="D286" s="100" t="s">
        <v>8545</v>
      </c>
      <c r="E286" s="92" t="s">
        <v>117</v>
      </c>
      <c r="F286" s="100"/>
      <c r="G286" s="101">
        <v>1</v>
      </c>
      <c r="H286" s="116">
        <v>385.6</v>
      </c>
      <c r="I286" s="95">
        <v>0.02</v>
      </c>
      <c r="J286" s="110">
        <f t="shared" si="8"/>
        <v>377.88800000000003</v>
      </c>
    </row>
    <row r="287" spans="1:10" ht="15.75" x14ac:dyDescent="0.25">
      <c r="A287" s="99">
        <f t="shared" si="9"/>
        <v>283</v>
      </c>
      <c r="B287" s="93" t="s">
        <v>10511</v>
      </c>
      <c r="C287" s="100" t="s">
        <v>8562</v>
      </c>
      <c r="D287" s="100" t="s">
        <v>8545</v>
      </c>
      <c r="E287" s="92" t="s">
        <v>117</v>
      </c>
      <c r="F287" s="100"/>
      <c r="G287" s="101">
        <v>1</v>
      </c>
      <c r="H287" s="116">
        <v>385.6</v>
      </c>
      <c r="I287" s="95">
        <v>0.02</v>
      </c>
      <c r="J287" s="110">
        <f t="shared" si="8"/>
        <v>377.88800000000003</v>
      </c>
    </row>
    <row r="288" spans="1:10" ht="15.75" x14ac:dyDescent="0.25">
      <c r="A288" s="99">
        <f t="shared" si="9"/>
        <v>284</v>
      </c>
      <c r="B288" s="93" t="s">
        <v>10511</v>
      </c>
      <c r="C288" s="100" t="s">
        <v>8563</v>
      </c>
      <c r="D288" s="100" t="s">
        <v>8545</v>
      </c>
      <c r="E288" s="92" t="s">
        <v>117</v>
      </c>
      <c r="F288" s="100"/>
      <c r="G288" s="101">
        <v>1</v>
      </c>
      <c r="H288" s="116">
        <v>199.1</v>
      </c>
      <c r="I288" s="95">
        <v>0.02</v>
      </c>
      <c r="J288" s="110">
        <f t="shared" si="8"/>
        <v>195.11799999999999</v>
      </c>
    </row>
    <row r="289" spans="1:10" ht="15.75" x14ac:dyDescent="0.25">
      <c r="A289" s="99">
        <f t="shared" si="9"/>
        <v>285</v>
      </c>
      <c r="B289" s="93" t="s">
        <v>10511</v>
      </c>
      <c r="C289" s="100" t="s">
        <v>8564</v>
      </c>
      <c r="D289" s="100" t="s">
        <v>8545</v>
      </c>
      <c r="E289" s="92" t="s">
        <v>117</v>
      </c>
      <c r="F289" s="100"/>
      <c r="G289" s="101">
        <v>1</v>
      </c>
      <c r="H289" s="116">
        <v>385.6</v>
      </c>
      <c r="I289" s="95">
        <v>0.02</v>
      </c>
      <c r="J289" s="110">
        <f t="shared" si="8"/>
        <v>377.88800000000003</v>
      </c>
    </row>
    <row r="290" spans="1:10" ht="15.75" x14ac:dyDescent="0.25">
      <c r="A290" s="99">
        <f t="shared" si="9"/>
        <v>286</v>
      </c>
      <c r="B290" s="93" t="s">
        <v>10511</v>
      </c>
      <c r="C290" s="100" t="s">
        <v>8565</v>
      </c>
      <c r="D290" s="100" t="s">
        <v>8545</v>
      </c>
      <c r="E290" s="92" t="s">
        <v>117</v>
      </c>
      <c r="F290" s="100"/>
      <c r="G290" s="101">
        <v>1</v>
      </c>
      <c r="H290" s="116">
        <v>199.1</v>
      </c>
      <c r="I290" s="95">
        <v>0.02</v>
      </c>
      <c r="J290" s="110">
        <f t="shared" si="8"/>
        <v>195.11799999999999</v>
      </c>
    </row>
    <row r="291" spans="1:10" ht="15.75" x14ac:dyDescent="0.25">
      <c r="A291" s="99">
        <f t="shared" si="9"/>
        <v>287</v>
      </c>
      <c r="B291" s="93" t="s">
        <v>10511</v>
      </c>
      <c r="C291" s="100" t="s">
        <v>8566</v>
      </c>
      <c r="D291" s="100" t="s">
        <v>8545</v>
      </c>
      <c r="E291" s="92" t="s">
        <v>117</v>
      </c>
      <c r="F291" s="100"/>
      <c r="G291" s="101">
        <v>1</v>
      </c>
      <c r="H291" s="116">
        <v>385.6</v>
      </c>
      <c r="I291" s="95">
        <v>0.02</v>
      </c>
      <c r="J291" s="110">
        <f t="shared" si="8"/>
        <v>377.88800000000003</v>
      </c>
    </row>
    <row r="292" spans="1:10" ht="15.75" x14ac:dyDescent="0.25">
      <c r="A292" s="99">
        <f t="shared" si="9"/>
        <v>288</v>
      </c>
      <c r="B292" s="93" t="s">
        <v>10511</v>
      </c>
      <c r="C292" s="100" t="s">
        <v>8567</v>
      </c>
      <c r="D292" s="100" t="s">
        <v>8545</v>
      </c>
      <c r="E292" s="92" t="s">
        <v>117</v>
      </c>
      <c r="F292" s="100"/>
      <c r="G292" s="101">
        <v>1</v>
      </c>
      <c r="H292" s="116">
        <v>199.1</v>
      </c>
      <c r="I292" s="95">
        <v>0.02</v>
      </c>
      <c r="J292" s="110">
        <f t="shared" si="8"/>
        <v>195.11799999999999</v>
      </c>
    </row>
    <row r="293" spans="1:10" ht="15.75" x14ac:dyDescent="0.25">
      <c r="A293" s="99">
        <f t="shared" si="9"/>
        <v>289</v>
      </c>
      <c r="B293" s="93" t="s">
        <v>10511</v>
      </c>
      <c r="C293" s="100" t="s">
        <v>8568</v>
      </c>
      <c r="D293" s="100" t="s">
        <v>8545</v>
      </c>
      <c r="E293" s="92" t="s">
        <v>117</v>
      </c>
      <c r="F293" s="100"/>
      <c r="G293" s="101">
        <v>1</v>
      </c>
      <c r="H293" s="116">
        <v>385.6</v>
      </c>
      <c r="I293" s="95">
        <v>0.02</v>
      </c>
      <c r="J293" s="110">
        <f t="shared" si="8"/>
        <v>377.88800000000003</v>
      </c>
    </row>
    <row r="294" spans="1:10" ht="15.75" x14ac:dyDescent="0.25">
      <c r="A294" s="99">
        <f t="shared" si="9"/>
        <v>290</v>
      </c>
      <c r="B294" s="93" t="s">
        <v>10511</v>
      </c>
      <c r="C294" s="100" t="s">
        <v>8569</v>
      </c>
      <c r="D294" s="100" t="s">
        <v>8570</v>
      </c>
      <c r="E294" s="92" t="s">
        <v>117</v>
      </c>
      <c r="F294" s="100"/>
      <c r="G294" s="101">
        <v>1</v>
      </c>
      <c r="H294" s="116">
        <v>292.39999999999998</v>
      </c>
      <c r="I294" s="95">
        <v>0.02</v>
      </c>
      <c r="J294" s="110">
        <f t="shared" si="8"/>
        <v>286.55199999999996</v>
      </c>
    </row>
    <row r="295" spans="1:10" ht="15.75" x14ac:dyDescent="0.25">
      <c r="A295" s="99">
        <f t="shared" si="9"/>
        <v>291</v>
      </c>
      <c r="B295" s="93" t="s">
        <v>10511</v>
      </c>
      <c r="C295" s="100" t="s">
        <v>8571</v>
      </c>
      <c r="D295" s="100" t="s">
        <v>8570</v>
      </c>
      <c r="E295" s="92" t="s">
        <v>117</v>
      </c>
      <c r="F295" s="100"/>
      <c r="G295" s="101">
        <v>1</v>
      </c>
      <c r="H295" s="116">
        <v>566.4</v>
      </c>
      <c r="I295" s="95">
        <v>0.02</v>
      </c>
      <c r="J295" s="110">
        <f t="shared" si="8"/>
        <v>555.072</v>
      </c>
    </row>
    <row r="296" spans="1:10" ht="15.75" x14ac:dyDescent="0.25">
      <c r="A296" s="99">
        <f t="shared" si="9"/>
        <v>292</v>
      </c>
      <c r="B296" s="93" t="s">
        <v>10511</v>
      </c>
      <c r="C296" s="100" t="s">
        <v>8572</v>
      </c>
      <c r="D296" s="100" t="s">
        <v>8570</v>
      </c>
      <c r="E296" s="92" t="s">
        <v>117</v>
      </c>
      <c r="F296" s="100"/>
      <c r="G296" s="101">
        <v>1</v>
      </c>
      <c r="H296" s="116">
        <v>292.39999999999998</v>
      </c>
      <c r="I296" s="95">
        <v>0.02</v>
      </c>
      <c r="J296" s="110">
        <f t="shared" si="8"/>
        <v>286.55199999999996</v>
      </c>
    </row>
    <row r="297" spans="1:10" ht="15.75" x14ac:dyDescent="0.25">
      <c r="A297" s="99">
        <f t="shared" si="9"/>
        <v>293</v>
      </c>
      <c r="B297" s="93" t="s">
        <v>10511</v>
      </c>
      <c r="C297" s="100" t="s">
        <v>8573</v>
      </c>
      <c r="D297" s="100" t="s">
        <v>8570</v>
      </c>
      <c r="E297" s="92" t="s">
        <v>117</v>
      </c>
      <c r="F297" s="100"/>
      <c r="G297" s="101">
        <v>1</v>
      </c>
      <c r="H297" s="116">
        <v>566.4</v>
      </c>
      <c r="I297" s="95">
        <v>0.02</v>
      </c>
      <c r="J297" s="110">
        <f t="shared" si="8"/>
        <v>555.072</v>
      </c>
    </row>
    <row r="298" spans="1:10" ht="15.75" x14ac:dyDescent="0.25">
      <c r="A298" s="99">
        <f t="shared" si="9"/>
        <v>294</v>
      </c>
      <c r="B298" s="93" t="s">
        <v>10511</v>
      </c>
      <c r="C298" s="100" t="s">
        <v>8574</v>
      </c>
      <c r="D298" s="100" t="s">
        <v>8570</v>
      </c>
      <c r="E298" s="92" t="s">
        <v>117</v>
      </c>
      <c r="F298" s="100"/>
      <c r="G298" s="101">
        <v>1</v>
      </c>
      <c r="H298" s="116">
        <v>292.39999999999998</v>
      </c>
      <c r="I298" s="95">
        <v>0.02</v>
      </c>
      <c r="J298" s="110">
        <f t="shared" si="8"/>
        <v>286.55199999999996</v>
      </c>
    </row>
    <row r="299" spans="1:10" ht="15.75" x14ac:dyDescent="0.25">
      <c r="A299" s="99">
        <f t="shared" si="9"/>
        <v>295</v>
      </c>
      <c r="B299" s="93" t="s">
        <v>10511</v>
      </c>
      <c r="C299" s="100" t="s">
        <v>8575</v>
      </c>
      <c r="D299" s="100" t="s">
        <v>8570</v>
      </c>
      <c r="E299" s="92" t="s">
        <v>117</v>
      </c>
      <c r="F299" s="100"/>
      <c r="G299" s="101">
        <v>1</v>
      </c>
      <c r="H299" s="116">
        <v>566.4</v>
      </c>
      <c r="I299" s="95">
        <v>0.02</v>
      </c>
      <c r="J299" s="110">
        <f t="shared" si="8"/>
        <v>555.072</v>
      </c>
    </row>
    <row r="300" spans="1:10" ht="15.75" x14ac:dyDescent="0.25">
      <c r="A300" s="99">
        <f t="shared" si="9"/>
        <v>296</v>
      </c>
      <c r="B300" s="93" t="s">
        <v>10511</v>
      </c>
      <c r="C300" s="100" t="s">
        <v>8576</v>
      </c>
      <c r="D300" s="100" t="s">
        <v>8570</v>
      </c>
      <c r="E300" s="92" t="s">
        <v>117</v>
      </c>
      <c r="F300" s="100"/>
      <c r="G300" s="101">
        <v>1</v>
      </c>
      <c r="H300" s="116">
        <v>292.39999999999998</v>
      </c>
      <c r="I300" s="95">
        <v>0.02</v>
      </c>
      <c r="J300" s="110">
        <f t="shared" si="8"/>
        <v>286.55199999999996</v>
      </c>
    </row>
    <row r="301" spans="1:10" ht="15.75" x14ac:dyDescent="0.25">
      <c r="A301" s="99">
        <f t="shared" si="9"/>
        <v>297</v>
      </c>
      <c r="B301" s="93" t="s">
        <v>10511</v>
      </c>
      <c r="C301" s="100" t="s">
        <v>8577</v>
      </c>
      <c r="D301" s="100" t="s">
        <v>8570</v>
      </c>
      <c r="E301" s="92" t="s">
        <v>117</v>
      </c>
      <c r="F301" s="100"/>
      <c r="G301" s="101">
        <v>1</v>
      </c>
      <c r="H301" s="116">
        <v>566.4</v>
      </c>
      <c r="I301" s="95">
        <v>0.02</v>
      </c>
      <c r="J301" s="110">
        <f t="shared" si="8"/>
        <v>555.072</v>
      </c>
    </row>
    <row r="302" spans="1:10" ht="15.75" x14ac:dyDescent="0.25">
      <c r="A302" s="99">
        <f t="shared" si="9"/>
        <v>298</v>
      </c>
      <c r="B302" s="93" t="s">
        <v>10511</v>
      </c>
      <c r="C302" s="100" t="s">
        <v>8578</v>
      </c>
      <c r="D302" s="100" t="s">
        <v>8570</v>
      </c>
      <c r="E302" s="92" t="s">
        <v>117</v>
      </c>
      <c r="F302" s="100"/>
      <c r="G302" s="101">
        <v>1</v>
      </c>
      <c r="H302" s="116">
        <v>292.39999999999998</v>
      </c>
      <c r="I302" s="95">
        <v>0.02</v>
      </c>
      <c r="J302" s="110">
        <f t="shared" si="8"/>
        <v>286.55199999999996</v>
      </c>
    </row>
    <row r="303" spans="1:10" ht="15.75" x14ac:dyDescent="0.25">
      <c r="A303" s="99">
        <f t="shared" si="9"/>
        <v>299</v>
      </c>
      <c r="B303" s="93" t="s">
        <v>10511</v>
      </c>
      <c r="C303" s="100" t="s">
        <v>8579</v>
      </c>
      <c r="D303" s="100" t="s">
        <v>8570</v>
      </c>
      <c r="E303" s="92" t="s">
        <v>117</v>
      </c>
      <c r="F303" s="100"/>
      <c r="G303" s="101">
        <v>1</v>
      </c>
      <c r="H303" s="116">
        <v>566.4</v>
      </c>
      <c r="I303" s="95">
        <v>0.02</v>
      </c>
      <c r="J303" s="110">
        <f t="shared" si="8"/>
        <v>555.072</v>
      </c>
    </row>
    <row r="304" spans="1:10" ht="15.75" x14ac:dyDescent="0.25">
      <c r="A304" s="99">
        <f t="shared" si="9"/>
        <v>300</v>
      </c>
      <c r="B304" s="93" t="s">
        <v>10511</v>
      </c>
      <c r="C304" s="100" t="s">
        <v>8580</v>
      </c>
      <c r="D304" s="100" t="s">
        <v>8570</v>
      </c>
      <c r="E304" s="92" t="s">
        <v>117</v>
      </c>
      <c r="F304" s="100"/>
      <c r="G304" s="101">
        <v>1</v>
      </c>
      <c r="H304" s="116">
        <v>0.60070000000000001</v>
      </c>
      <c r="I304" s="95">
        <v>0.02</v>
      </c>
      <c r="J304" s="110">
        <f t="shared" si="8"/>
        <v>0.58868600000000004</v>
      </c>
    </row>
    <row r="305" spans="1:10" ht="15.75" x14ac:dyDescent="0.25">
      <c r="A305" s="99">
        <f t="shared" si="9"/>
        <v>301</v>
      </c>
      <c r="B305" s="93" t="s">
        <v>10511</v>
      </c>
      <c r="C305" s="100" t="s">
        <v>8581</v>
      </c>
      <c r="D305" s="100" t="s">
        <v>8570</v>
      </c>
      <c r="E305" s="92" t="s">
        <v>117</v>
      </c>
      <c r="F305" s="100"/>
      <c r="G305" s="101">
        <v>1</v>
      </c>
      <c r="H305" s="116">
        <v>566.4</v>
      </c>
      <c r="I305" s="95">
        <v>0.02</v>
      </c>
      <c r="J305" s="110">
        <f t="shared" si="8"/>
        <v>555.072</v>
      </c>
    </row>
    <row r="306" spans="1:10" ht="15.75" x14ac:dyDescent="0.25">
      <c r="A306" s="99">
        <f t="shared" si="9"/>
        <v>302</v>
      </c>
      <c r="B306" s="93" t="s">
        <v>10511</v>
      </c>
      <c r="C306" s="100" t="s">
        <v>8582</v>
      </c>
      <c r="D306" s="100" t="s">
        <v>8570</v>
      </c>
      <c r="E306" s="92" t="s">
        <v>117</v>
      </c>
      <c r="F306" s="100"/>
      <c r="G306" s="101">
        <v>1</v>
      </c>
      <c r="H306" s="116">
        <v>566.4</v>
      </c>
      <c r="I306" s="95">
        <v>0.02</v>
      </c>
      <c r="J306" s="110">
        <f t="shared" si="8"/>
        <v>555.072</v>
      </c>
    </row>
    <row r="307" spans="1:10" ht="15.75" x14ac:dyDescent="0.25">
      <c r="A307" s="99">
        <f t="shared" si="9"/>
        <v>303</v>
      </c>
      <c r="B307" s="93" t="s">
        <v>10511</v>
      </c>
      <c r="C307" s="100" t="s">
        <v>8583</v>
      </c>
      <c r="D307" s="100" t="s">
        <v>8570</v>
      </c>
      <c r="E307" s="92" t="s">
        <v>117</v>
      </c>
      <c r="F307" s="100"/>
      <c r="G307" s="101">
        <v>1</v>
      </c>
      <c r="H307" s="116">
        <v>292.39999999999998</v>
      </c>
      <c r="I307" s="95">
        <v>0.02</v>
      </c>
      <c r="J307" s="110">
        <f t="shared" si="8"/>
        <v>286.55199999999996</v>
      </c>
    </row>
    <row r="308" spans="1:10" ht="15.75" x14ac:dyDescent="0.25">
      <c r="A308" s="99">
        <f t="shared" si="9"/>
        <v>304</v>
      </c>
      <c r="B308" s="93" t="s">
        <v>10511</v>
      </c>
      <c r="C308" s="100" t="s">
        <v>8584</v>
      </c>
      <c r="D308" s="100" t="s">
        <v>8570</v>
      </c>
      <c r="E308" s="92" t="s">
        <v>117</v>
      </c>
      <c r="F308" s="100"/>
      <c r="G308" s="101">
        <v>1</v>
      </c>
      <c r="H308" s="116">
        <v>566.4</v>
      </c>
      <c r="I308" s="95">
        <v>0.02</v>
      </c>
      <c r="J308" s="110">
        <f t="shared" si="8"/>
        <v>555.072</v>
      </c>
    </row>
    <row r="309" spans="1:10" ht="15.75" x14ac:dyDescent="0.25">
      <c r="A309" s="99">
        <f t="shared" si="9"/>
        <v>305</v>
      </c>
      <c r="B309" s="93" t="s">
        <v>10511</v>
      </c>
      <c r="C309" s="100" t="s">
        <v>8585</v>
      </c>
      <c r="D309" s="100" t="s">
        <v>8586</v>
      </c>
      <c r="E309" s="92" t="s">
        <v>117</v>
      </c>
      <c r="F309" s="100"/>
      <c r="G309" s="101">
        <v>1</v>
      </c>
      <c r="H309" s="116">
        <v>85.8</v>
      </c>
      <c r="I309" s="95">
        <v>0.02</v>
      </c>
      <c r="J309" s="110">
        <f t="shared" si="8"/>
        <v>84.083999999999989</v>
      </c>
    </row>
    <row r="310" spans="1:10" ht="15.75" x14ac:dyDescent="0.25">
      <c r="A310" s="99">
        <f t="shared" si="9"/>
        <v>306</v>
      </c>
      <c r="B310" s="93" t="s">
        <v>10511</v>
      </c>
      <c r="C310" s="100" t="s">
        <v>8587</v>
      </c>
      <c r="D310" s="100" t="s">
        <v>8586</v>
      </c>
      <c r="E310" s="92" t="s">
        <v>117</v>
      </c>
      <c r="F310" s="100"/>
      <c r="G310" s="101">
        <v>1</v>
      </c>
      <c r="H310" s="116">
        <v>166.1</v>
      </c>
      <c r="I310" s="95">
        <v>0.02</v>
      </c>
      <c r="J310" s="110">
        <f t="shared" si="8"/>
        <v>162.77799999999999</v>
      </c>
    </row>
    <row r="311" spans="1:10" ht="15.75" x14ac:dyDescent="0.25">
      <c r="A311" s="99">
        <f t="shared" si="9"/>
        <v>307</v>
      </c>
      <c r="B311" s="93" t="s">
        <v>10511</v>
      </c>
      <c r="C311" s="100" t="s">
        <v>8588</v>
      </c>
      <c r="D311" s="100" t="s">
        <v>8586</v>
      </c>
      <c r="E311" s="92" t="s">
        <v>117</v>
      </c>
      <c r="F311" s="100"/>
      <c r="G311" s="101">
        <v>1</v>
      </c>
      <c r="H311" s="116">
        <v>0.17649999999999999</v>
      </c>
      <c r="I311" s="95">
        <v>0.02</v>
      </c>
      <c r="J311" s="110">
        <f t="shared" si="8"/>
        <v>0.17296999999999998</v>
      </c>
    </row>
    <row r="312" spans="1:10" ht="15.75" x14ac:dyDescent="0.25">
      <c r="A312" s="99">
        <f t="shared" si="9"/>
        <v>308</v>
      </c>
      <c r="B312" s="93" t="s">
        <v>10511</v>
      </c>
      <c r="C312" s="100" t="s">
        <v>8589</v>
      </c>
      <c r="D312" s="100" t="s">
        <v>8586</v>
      </c>
      <c r="E312" s="92" t="s">
        <v>117</v>
      </c>
      <c r="F312" s="100"/>
      <c r="G312" s="101">
        <v>1</v>
      </c>
      <c r="H312" s="116">
        <v>85.8</v>
      </c>
      <c r="I312" s="95">
        <v>0.02</v>
      </c>
      <c r="J312" s="110">
        <f t="shared" si="8"/>
        <v>84.083999999999989</v>
      </c>
    </row>
    <row r="313" spans="1:10" ht="15.75" x14ac:dyDescent="0.25">
      <c r="A313" s="99">
        <f t="shared" si="9"/>
        <v>309</v>
      </c>
      <c r="B313" s="93" t="s">
        <v>10511</v>
      </c>
      <c r="C313" s="100" t="s">
        <v>8590</v>
      </c>
      <c r="D313" s="100" t="s">
        <v>8586</v>
      </c>
      <c r="E313" s="92" t="s">
        <v>117</v>
      </c>
      <c r="F313" s="100"/>
      <c r="G313" s="101">
        <v>1</v>
      </c>
      <c r="H313" s="116">
        <v>166.1</v>
      </c>
      <c r="I313" s="95">
        <v>0.02</v>
      </c>
      <c r="J313" s="110">
        <f t="shared" si="8"/>
        <v>162.77799999999999</v>
      </c>
    </row>
    <row r="314" spans="1:10" ht="15.75" x14ac:dyDescent="0.25">
      <c r="A314" s="99">
        <f t="shared" si="9"/>
        <v>310</v>
      </c>
      <c r="B314" s="93" t="s">
        <v>10511</v>
      </c>
      <c r="C314" s="100" t="s">
        <v>8591</v>
      </c>
      <c r="D314" s="100" t="s">
        <v>8586</v>
      </c>
      <c r="E314" s="92" t="s">
        <v>117</v>
      </c>
      <c r="F314" s="100"/>
      <c r="G314" s="101">
        <v>1</v>
      </c>
      <c r="H314" s="116">
        <v>166.1</v>
      </c>
      <c r="I314" s="95">
        <v>0.02</v>
      </c>
      <c r="J314" s="110">
        <f t="shared" si="8"/>
        <v>162.77799999999999</v>
      </c>
    </row>
    <row r="315" spans="1:10" ht="15.75" x14ac:dyDescent="0.25">
      <c r="A315" s="99">
        <f t="shared" si="9"/>
        <v>311</v>
      </c>
      <c r="B315" s="93" t="s">
        <v>10511</v>
      </c>
      <c r="C315" s="100" t="s">
        <v>8592</v>
      </c>
      <c r="D315" s="100" t="s">
        <v>8586</v>
      </c>
      <c r="E315" s="92" t="s">
        <v>117</v>
      </c>
      <c r="F315" s="100"/>
      <c r="G315" s="101">
        <v>1</v>
      </c>
      <c r="H315" s="116">
        <v>166.1</v>
      </c>
      <c r="I315" s="95">
        <v>0.02</v>
      </c>
      <c r="J315" s="110">
        <f t="shared" ref="J315:J378" si="10">H315*(1-I315)</f>
        <v>162.77799999999999</v>
      </c>
    </row>
    <row r="316" spans="1:10" ht="15.75" x14ac:dyDescent="0.25">
      <c r="A316" s="99">
        <f t="shared" si="9"/>
        <v>312</v>
      </c>
      <c r="B316" s="93" t="s">
        <v>10511</v>
      </c>
      <c r="C316" s="100" t="s">
        <v>8593</v>
      </c>
      <c r="D316" s="100" t="s">
        <v>8594</v>
      </c>
      <c r="E316" s="92" t="s">
        <v>117</v>
      </c>
      <c r="F316" s="100"/>
      <c r="G316" s="101">
        <v>1</v>
      </c>
      <c r="H316" s="116">
        <v>115.45</v>
      </c>
      <c r="I316" s="95">
        <v>0.02</v>
      </c>
      <c r="J316" s="110">
        <f t="shared" si="10"/>
        <v>113.14100000000001</v>
      </c>
    </row>
    <row r="317" spans="1:10" ht="15.75" x14ac:dyDescent="0.25">
      <c r="A317" s="99">
        <f t="shared" si="9"/>
        <v>313</v>
      </c>
      <c r="B317" s="93" t="s">
        <v>10511</v>
      </c>
      <c r="C317" s="100" t="s">
        <v>8595</v>
      </c>
      <c r="D317" s="100" t="s">
        <v>8594</v>
      </c>
      <c r="E317" s="92" t="s">
        <v>117</v>
      </c>
      <c r="F317" s="100"/>
      <c r="G317" s="101">
        <v>1</v>
      </c>
      <c r="H317" s="116">
        <v>223.39999999999998</v>
      </c>
      <c r="I317" s="95">
        <v>0.02</v>
      </c>
      <c r="J317" s="110">
        <f t="shared" si="10"/>
        <v>218.93199999999999</v>
      </c>
    </row>
    <row r="318" spans="1:10" ht="15.75" x14ac:dyDescent="0.25">
      <c r="A318" s="99">
        <f t="shared" si="9"/>
        <v>314</v>
      </c>
      <c r="B318" s="93" t="s">
        <v>10511</v>
      </c>
      <c r="C318" s="100" t="s">
        <v>8596</v>
      </c>
      <c r="D318" s="100" t="s">
        <v>8597</v>
      </c>
      <c r="E318" s="92" t="s">
        <v>117</v>
      </c>
      <c r="F318" s="100"/>
      <c r="G318" s="101">
        <v>1</v>
      </c>
      <c r="H318" s="116">
        <v>321.5</v>
      </c>
      <c r="I318" s="95">
        <v>0.02</v>
      </c>
      <c r="J318" s="110">
        <f t="shared" si="10"/>
        <v>315.07</v>
      </c>
    </row>
    <row r="319" spans="1:10" ht="15.75" x14ac:dyDescent="0.25">
      <c r="A319" s="99">
        <f t="shared" si="9"/>
        <v>315</v>
      </c>
      <c r="B319" s="93" t="s">
        <v>10511</v>
      </c>
      <c r="C319" s="100" t="s">
        <v>8598</v>
      </c>
      <c r="D319" s="100" t="s">
        <v>8597</v>
      </c>
      <c r="E319" s="92" t="s">
        <v>117</v>
      </c>
      <c r="F319" s="100"/>
      <c r="G319" s="101">
        <v>1</v>
      </c>
      <c r="H319" s="116">
        <v>166.1</v>
      </c>
      <c r="I319" s="95">
        <v>0.02</v>
      </c>
      <c r="J319" s="110">
        <f t="shared" si="10"/>
        <v>162.77799999999999</v>
      </c>
    </row>
    <row r="320" spans="1:10" ht="15.75" x14ac:dyDescent="0.25">
      <c r="A320" s="99">
        <f t="shared" si="9"/>
        <v>316</v>
      </c>
      <c r="B320" s="93" t="s">
        <v>10511</v>
      </c>
      <c r="C320" s="100" t="s">
        <v>8599</v>
      </c>
      <c r="D320" s="100" t="s">
        <v>8597</v>
      </c>
      <c r="E320" s="92" t="s">
        <v>117</v>
      </c>
      <c r="F320" s="100"/>
      <c r="G320" s="101">
        <v>1</v>
      </c>
      <c r="H320" s="116">
        <v>321.5</v>
      </c>
      <c r="I320" s="95">
        <v>0.02</v>
      </c>
      <c r="J320" s="110">
        <f t="shared" si="10"/>
        <v>315.07</v>
      </c>
    </row>
    <row r="321" spans="1:10" ht="15.75" x14ac:dyDescent="0.25">
      <c r="A321" s="99">
        <f t="shared" si="9"/>
        <v>317</v>
      </c>
      <c r="B321" s="93" t="s">
        <v>10511</v>
      </c>
      <c r="C321" s="100" t="s">
        <v>8600</v>
      </c>
      <c r="D321" s="100" t="s">
        <v>8597</v>
      </c>
      <c r="E321" s="92" t="s">
        <v>117</v>
      </c>
      <c r="F321" s="100"/>
      <c r="G321" s="101">
        <v>1</v>
      </c>
      <c r="H321" s="116">
        <v>321.5</v>
      </c>
      <c r="I321" s="95">
        <v>0.02</v>
      </c>
      <c r="J321" s="110">
        <f t="shared" si="10"/>
        <v>315.07</v>
      </c>
    </row>
    <row r="322" spans="1:10" ht="15.75" x14ac:dyDescent="0.25">
      <c r="A322" s="99">
        <f t="shared" si="9"/>
        <v>318</v>
      </c>
      <c r="B322" s="93" t="s">
        <v>10511</v>
      </c>
      <c r="C322" s="100" t="s">
        <v>8601</v>
      </c>
      <c r="D322" s="100" t="s">
        <v>8597</v>
      </c>
      <c r="E322" s="92" t="s">
        <v>117</v>
      </c>
      <c r="F322" s="100"/>
      <c r="G322" s="101">
        <v>1</v>
      </c>
      <c r="H322" s="116">
        <v>321.5</v>
      </c>
      <c r="I322" s="95">
        <v>0.02</v>
      </c>
      <c r="J322" s="110">
        <f t="shared" si="10"/>
        <v>315.07</v>
      </c>
    </row>
    <row r="323" spans="1:10" ht="15.75" x14ac:dyDescent="0.25">
      <c r="A323" s="99">
        <f t="shared" si="9"/>
        <v>319</v>
      </c>
      <c r="B323" s="93" t="s">
        <v>10511</v>
      </c>
      <c r="C323" s="100" t="s">
        <v>8602</v>
      </c>
      <c r="D323" s="100" t="s">
        <v>8603</v>
      </c>
      <c r="E323" s="92" t="s">
        <v>117</v>
      </c>
      <c r="F323" s="100"/>
      <c r="G323" s="101">
        <v>1</v>
      </c>
      <c r="H323" s="116">
        <v>230.05</v>
      </c>
      <c r="I323" s="95">
        <v>0.02</v>
      </c>
      <c r="J323" s="110">
        <f t="shared" si="10"/>
        <v>225.44900000000001</v>
      </c>
    </row>
    <row r="324" spans="1:10" ht="15.75" x14ac:dyDescent="0.25">
      <c r="A324" s="99">
        <f t="shared" si="9"/>
        <v>320</v>
      </c>
      <c r="B324" s="93" t="s">
        <v>10511</v>
      </c>
      <c r="C324" s="100" t="s">
        <v>8604</v>
      </c>
      <c r="D324" s="100" t="s">
        <v>8603</v>
      </c>
      <c r="E324" s="92" t="s">
        <v>117</v>
      </c>
      <c r="F324" s="100"/>
      <c r="G324" s="101">
        <v>1</v>
      </c>
      <c r="H324" s="116">
        <v>445.2</v>
      </c>
      <c r="I324" s="95">
        <v>0.02</v>
      </c>
      <c r="J324" s="110">
        <f t="shared" si="10"/>
        <v>436.29599999999999</v>
      </c>
    </row>
    <row r="325" spans="1:10" ht="15.75" x14ac:dyDescent="0.25">
      <c r="A325" s="99">
        <f t="shared" si="9"/>
        <v>321</v>
      </c>
      <c r="B325" s="93" t="s">
        <v>10511</v>
      </c>
      <c r="C325" s="100" t="s">
        <v>8605</v>
      </c>
      <c r="D325" s="100" t="s">
        <v>8606</v>
      </c>
      <c r="E325" s="92" t="s">
        <v>117</v>
      </c>
      <c r="F325" s="100"/>
      <c r="G325" s="101">
        <v>1</v>
      </c>
      <c r="H325" s="116">
        <v>368.59999999999997</v>
      </c>
      <c r="I325" s="95">
        <v>0.02</v>
      </c>
      <c r="J325" s="110">
        <f t="shared" si="10"/>
        <v>361.22799999999995</v>
      </c>
    </row>
    <row r="326" spans="1:10" ht="15.75" x14ac:dyDescent="0.25">
      <c r="A326" s="99">
        <f t="shared" si="9"/>
        <v>322</v>
      </c>
      <c r="B326" s="93" t="s">
        <v>10511</v>
      </c>
      <c r="C326" s="100" t="s">
        <v>8607</v>
      </c>
      <c r="D326" s="100" t="s">
        <v>8606</v>
      </c>
      <c r="E326" s="92" t="s">
        <v>117</v>
      </c>
      <c r="F326" s="100"/>
      <c r="G326" s="101">
        <v>1</v>
      </c>
      <c r="H326" s="116">
        <v>713.40000000000009</v>
      </c>
      <c r="I326" s="95">
        <v>0.02</v>
      </c>
      <c r="J326" s="110">
        <f t="shared" si="10"/>
        <v>699.13200000000006</v>
      </c>
    </row>
    <row r="327" spans="1:10" ht="15.75" x14ac:dyDescent="0.25">
      <c r="A327" s="99">
        <f t="shared" ref="A327:A390" si="11">A326+1</f>
        <v>323</v>
      </c>
      <c r="B327" s="93" t="s">
        <v>10511</v>
      </c>
      <c r="C327" s="100" t="s">
        <v>8608</v>
      </c>
      <c r="D327" s="100" t="s">
        <v>8609</v>
      </c>
      <c r="E327" s="92" t="s">
        <v>117</v>
      </c>
      <c r="F327" s="100"/>
      <c r="G327" s="101">
        <v>1</v>
      </c>
      <c r="H327" s="116">
        <v>591.85</v>
      </c>
      <c r="I327" s="95">
        <v>0.02</v>
      </c>
      <c r="J327" s="110">
        <f t="shared" si="10"/>
        <v>580.01300000000003</v>
      </c>
    </row>
    <row r="328" spans="1:10" ht="15.75" x14ac:dyDescent="0.25">
      <c r="A328" s="99">
        <f t="shared" si="11"/>
        <v>324</v>
      </c>
      <c r="B328" s="93" t="s">
        <v>10511</v>
      </c>
      <c r="C328" s="100" t="s">
        <v>8610</v>
      </c>
      <c r="D328" s="100" t="s">
        <v>8609</v>
      </c>
      <c r="E328" s="92" t="s">
        <v>117</v>
      </c>
      <c r="F328" s="100"/>
      <c r="G328" s="101">
        <v>1</v>
      </c>
      <c r="H328" s="116">
        <v>1144.5</v>
      </c>
      <c r="I328" s="95">
        <v>0.02</v>
      </c>
      <c r="J328" s="110">
        <f t="shared" si="10"/>
        <v>1121.6099999999999</v>
      </c>
    </row>
    <row r="329" spans="1:10" ht="15.75" x14ac:dyDescent="0.25">
      <c r="A329" s="99">
        <f t="shared" si="11"/>
        <v>325</v>
      </c>
      <c r="B329" s="93" t="s">
        <v>10511</v>
      </c>
      <c r="C329" s="100" t="s">
        <v>8611</v>
      </c>
      <c r="D329" s="100" t="s">
        <v>8612</v>
      </c>
      <c r="E329" s="92" t="s">
        <v>117</v>
      </c>
      <c r="F329" s="100"/>
      <c r="G329" s="101">
        <v>1</v>
      </c>
      <c r="H329" s="116">
        <v>98</v>
      </c>
      <c r="I329" s="95">
        <v>0.02</v>
      </c>
      <c r="J329" s="110">
        <f t="shared" si="10"/>
        <v>96.039999999999992</v>
      </c>
    </row>
    <row r="330" spans="1:10" ht="15.75" x14ac:dyDescent="0.25">
      <c r="A330" s="99">
        <f t="shared" si="11"/>
        <v>326</v>
      </c>
      <c r="B330" s="93" t="s">
        <v>10511</v>
      </c>
      <c r="C330" s="100" t="s">
        <v>8613</v>
      </c>
      <c r="D330" s="100" t="s">
        <v>8612</v>
      </c>
      <c r="E330" s="92" t="s">
        <v>117</v>
      </c>
      <c r="F330" s="100"/>
      <c r="G330" s="101">
        <v>1</v>
      </c>
      <c r="H330" s="116">
        <v>189.6</v>
      </c>
      <c r="I330" s="95">
        <v>0.02</v>
      </c>
      <c r="J330" s="110">
        <f t="shared" si="10"/>
        <v>185.80799999999999</v>
      </c>
    </row>
    <row r="331" spans="1:10" ht="15.75" x14ac:dyDescent="0.25">
      <c r="A331" s="99">
        <f t="shared" si="11"/>
        <v>327</v>
      </c>
      <c r="B331" s="93" t="s">
        <v>10511</v>
      </c>
      <c r="C331" s="100" t="s">
        <v>8614</v>
      </c>
      <c r="D331" s="100" t="s">
        <v>8615</v>
      </c>
      <c r="E331" s="92" t="s">
        <v>117</v>
      </c>
      <c r="F331" s="100"/>
      <c r="G331" s="101">
        <v>1</v>
      </c>
      <c r="H331" s="116">
        <v>100.2</v>
      </c>
      <c r="I331" s="95">
        <v>0.02</v>
      </c>
      <c r="J331" s="110">
        <f t="shared" si="10"/>
        <v>98.195999999999998</v>
      </c>
    </row>
    <row r="332" spans="1:10" ht="15.75" x14ac:dyDescent="0.25">
      <c r="A332" s="99">
        <f t="shared" si="11"/>
        <v>328</v>
      </c>
      <c r="B332" s="93" t="s">
        <v>10511</v>
      </c>
      <c r="C332" s="100" t="s">
        <v>8616</v>
      </c>
      <c r="D332" s="100" t="s">
        <v>8615</v>
      </c>
      <c r="E332" s="92" t="s">
        <v>117</v>
      </c>
      <c r="F332" s="100"/>
      <c r="G332" s="101">
        <v>1</v>
      </c>
      <c r="H332" s="116">
        <v>193.89999999999998</v>
      </c>
      <c r="I332" s="95">
        <v>0.02</v>
      </c>
      <c r="J332" s="110">
        <f t="shared" si="10"/>
        <v>190.02199999999996</v>
      </c>
    </row>
    <row r="333" spans="1:10" ht="15.75" x14ac:dyDescent="0.25">
      <c r="A333" s="99">
        <f t="shared" si="11"/>
        <v>329</v>
      </c>
      <c r="B333" s="93" t="s">
        <v>10511</v>
      </c>
      <c r="C333" s="100" t="s">
        <v>8617</v>
      </c>
      <c r="D333" s="100" t="s">
        <v>8615</v>
      </c>
      <c r="E333" s="92" t="s">
        <v>117</v>
      </c>
      <c r="F333" s="100"/>
      <c r="G333" s="101">
        <v>1</v>
      </c>
      <c r="H333" s="116">
        <v>100.2</v>
      </c>
      <c r="I333" s="95">
        <v>0.02</v>
      </c>
      <c r="J333" s="110">
        <f t="shared" si="10"/>
        <v>98.195999999999998</v>
      </c>
    </row>
    <row r="334" spans="1:10" ht="15.75" x14ac:dyDescent="0.25">
      <c r="A334" s="99">
        <f t="shared" si="11"/>
        <v>330</v>
      </c>
      <c r="B334" s="93" t="s">
        <v>10511</v>
      </c>
      <c r="C334" s="100" t="s">
        <v>8618</v>
      </c>
      <c r="D334" s="100" t="s">
        <v>8615</v>
      </c>
      <c r="E334" s="92" t="s">
        <v>117</v>
      </c>
      <c r="F334" s="100"/>
      <c r="G334" s="101">
        <v>1</v>
      </c>
      <c r="H334" s="116">
        <v>193.89999999999998</v>
      </c>
      <c r="I334" s="95">
        <v>0.02</v>
      </c>
      <c r="J334" s="110">
        <f t="shared" si="10"/>
        <v>190.02199999999996</v>
      </c>
    </row>
    <row r="335" spans="1:10" ht="15.75" x14ac:dyDescent="0.25">
      <c r="A335" s="99">
        <f t="shared" si="11"/>
        <v>331</v>
      </c>
      <c r="B335" s="93" t="s">
        <v>10511</v>
      </c>
      <c r="C335" s="100" t="s">
        <v>8619</v>
      </c>
      <c r="D335" s="100" t="s">
        <v>8615</v>
      </c>
      <c r="E335" s="92" t="s">
        <v>117</v>
      </c>
      <c r="F335" s="100"/>
      <c r="G335" s="101">
        <v>1</v>
      </c>
      <c r="H335" s="116">
        <v>193.89999999999998</v>
      </c>
      <c r="I335" s="95">
        <v>0.02</v>
      </c>
      <c r="J335" s="110">
        <f t="shared" si="10"/>
        <v>190.02199999999996</v>
      </c>
    </row>
    <row r="336" spans="1:10" ht="15.75" x14ac:dyDescent="0.25">
      <c r="A336" s="99">
        <f t="shared" si="11"/>
        <v>332</v>
      </c>
      <c r="B336" s="93" t="s">
        <v>10511</v>
      </c>
      <c r="C336" s="100" t="s">
        <v>8620</v>
      </c>
      <c r="D336" s="100" t="s">
        <v>8615</v>
      </c>
      <c r="E336" s="92" t="s">
        <v>117</v>
      </c>
      <c r="F336" s="100"/>
      <c r="G336" s="101">
        <v>1</v>
      </c>
      <c r="H336" s="116">
        <v>100.2</v>
      </c>
      <c r="I336" s="95">
        <v>0.02</v>
      </c>
      <c r="J336" s="110">
        <f t="shared" si="10"/>
        <v>98.195999999999998</v>
      </c>
    </row>
    <row r="337" spans="1:10" ht="15.75" x14ac:dyDescent="0.25">
      <c r="A337" s="99">
        <f t="shared" si="11"/>
        <v>333</v>
      </c>
      <c r="B337" s="93" t="s">
        <v>10511</v>
      </c>
      <c r="C337" s="100" t="s">
        <v>8621</v>
      </c>
      <c r="D337" s="100" t="s">
        <v>8615</v>
      </c>
      <c r="E337" s="92" t="s">
        <v>117</v>
      </c>
      <c r="F337" s="100"/>
      <c r="G337" s="101">
        <v>1</v>
      </c>
      <c r="H337" s="116">
        <v>193.89999999999998</v>
      </c>
      <c r="I337" s="95">
        <v>0.02</v>
      </c>
      <c r="J337" s="110">
        <f t="shared" si="10"/>
        <v>190.02199999999996</v>
      </c>
    </row>
    <row r="338" spans="1:10" ht="15.75" x14ac:dyDescent="0.25">
      <c r="A338" s="99">
        <f t="shared" si="11"/>
        <v>334</v>
      </c>
      <c r="B338" s="93" t="s">
        <v>10511</v>
      </c>
      <c r="C338" s="100" t="s">
        <v>8622</v>
      </c>
      <c r="D338" s="100" t="s">
        <v>8615</v>
      </c>
      <c r="E338" s="92" t="s">
        <v>117</v>
      </c>
      <c r="F338" s="100"/>
      <c r="G338" s="101">
        <v>1</v>
      </c>
      <c r="H338" s="116">
        <v>100.2</v>
      </c>
      <c r="I338" s="95">
        <v>0.02</v>
      </c>
      <c r="J338" s="110">
        <f t="shared" si="10"/>
        <v>98.195999999999998</v>
      </c>
    </row>
    <row r="339" spans="1:10" ht="15.75" x14ac:dyDescent="0.25">
      <c r="A339" s="99">
        <f t="shared" si="11"/>
        <v>335</v>
      </c>
      <c r="B339" s="93" t="s">
        <v>10511</v>
      </c>
      <c r="C339" s="100" t="s">
        <v>8623</v>
      </c>
      <c r="D339" s="100" t="s">
        <v>8615</v>
      </c>
      <c r="E339" s="92" t="s">
        <v>117</v>
      </c>
      <c r="F339" s="100"/>
      <c r="G339" s="101">
        <v>1</v>
      </c>
      <c r="H339" s="116">
        <v>193.89999999999998</v>
      </c>
      <c r="I339" s="95">
        <v>0.02</v>
      </c>
      <c r="J339" s="110">
        <f t="shared" si="10"/>
        <v>190.02199999999996</v>
      </c>
    </row>
    <row r="340" spans="1:10" ht="15.75" x14ac:dyDescent="0.25">
      <c r="A340" s="99">
        <f t="shared" si="11"/>
        <v>336</v>
      </c>
      <c r="B340" s="93" t="s">
        <v>10511</v>
      </c>
      <c r="C340" s="100" t="s">
        <v>8624</v>
      </c>
      <c r="D340" s="100" t="s">
        <v>8615</v>
      </c>
      <c r="E340" s="92" t="s">
        <v>117</v>
      </c>
      <c r="F340" s="100"/>
      <c r="G340" s="101">
        <v>1</v>
      </c>
      <c r="H340" s="116">
        <v>0.20599999999999999</v>
      </c>
      <c r="I340" s="95">
        <v>0.02</v>
      </c>
      <c r="J340" s="110">
        <f t="shared" si="10"/>
        <v>0.20187999999999998</v>
      </c>
    </row>
    <row r="341" spans="1:10" ht="15.75" x14ac:dyDescent="0.25">
      <c r="A341" s="99">
        <f t="shared" si="11"/>
        <v>337</v>
      </c>
      <c r="B341" s="93" t="s">
        <v>10511</v>
      </c>
      <c r="C341" s="100" t="s">
        <v>8625</v>
      </c>
      <c r="D341" s="100" t="s">
        <v>8615</v>
      </c>
      <c r="E341" s="92" t="s">
        <v>117</v>
      </c>
      <c r="F341" s="100"/>
      <c r="G341" s="101">
        <v>1</v>
      </c>
      <c r="H341" s="116">
        <v>193.89999999999998</v>
      </c>
      <c r="I341" s="95">
        <v>0.02</v>
      </c>
      <c r="J341" s="110">
        <f t="shared" si="10"/>
        <v>190.02199999999996</v>
      </c>
    </row>
    <row r="342" spans="1:10" ht="15.75" x14ac:dyDescent="0.25">
      <c r="A342" s="99">
        <f t="shared" si="11"/>
        <v>338</v>
      </c>
      <c r="B342" s="93" t="s">
        <v>10511</v>
      </c>
      <c r="C342" s="100" t="s">
        <v>8626</v>
      </c>
      <c r="D342" s="100" t="s">
        <v>8615</v>
      </c>
      <c r="E342" s="92" t="s">
        <v>117</v>
      </c>
      <c r="F342" s="100"/>
      <c r="G342" s="101">
        <v>1</v>
      </c>
      <c r="H342" s="116">
        <v>193.89999999999998</v>
      </c>
      <c r="I342" s="95">
        <v>0.02</v>
      </c>
      <c r="J342" s="110">
        <f t="shared" si="10"/>
        <v>190.02199999999996</v>
      </c>
    </row>
    <row r="343" spans="1:10" ht="15.75" x14ac:dyDescent="0.25">
      <c r="A343" s="99">
        <f t="shared" si="11"/>
        <v>339</v>
      </c>
      <c r="B343" s="93" t="s">
        <v>10511</v>
      </c>
      <c r="C343" s="100" t="s">
        <v>8627</v>
      </c>
      <c r="D343" s="100" t="s">
        <v>8615</v>
      </c>
      <c r="E343" s="92" t="s">
        <v>117</v>
      </c>
      <c r="F343" s="100"/>
      <c r="G343" s="101">
        <v>1</v>
      </c>
      <c r="H343" s="116">
        <v>100.2</v>
      </c>
      <c r="I343" s="95">
        <v>0.02</v>
      </c>
      <c r="J343" s="110">
        <f t="shared" si="10"/>
        <v>98.195999999999998</v>
      </c>
    </row>
    <row r="344" spans="1:10" ht="15.75" x14ac:dyDescent="0.25">
      <c r="A344" s="99">
        <f t="shared" si="11"/>
        <v>340</v>
      </c>
      <c r="B344" s="93" t="s">
        <v>10511</v>
      </c>
      <c r="C344" s="100" t="s">
        <v>8628</v>
      </c>
      <c r="D344" s="100" t="s">
        <v>8615</v>
      </c>
      <c r="E344" s="92" t="s">
        <v>117</v>
      </c>
      <c r="F344" s="100"/>
      <c r="G344" s="101">
        <v>1</v>
      </c>
      <c r="H344" s="116">
        <v>193.89999999999998</v>
      </c>
      <c r="I344" s="95">
        <v>0.02</v>
      </c>
      <c r="J344" s="110">
        <f t="shared" si="10"/>
        <v>190.02199999999996</v>
      </c>
    </row>
    <row r="345" spans="1:10" ht="15.75" x14ac:dyDescent="0.25">
      <c r="A345" s="99">
        <f t="shared" si="11"/>
        <v>341</v>
      </c>
      <c r="B345" s="93" t="s">
        <v>10511</v>
      </c>
      <c r="C345" s="100" t="s">
        <v>8629</v>
      </c>
      <c r="D345" s="100" t="s">
        <v>8615</v>
      </c>
      <c r="E345" s="92" t="s">
        <v>117</v>
      </c>
      <c r="F345" s="100"/>
      <c r="G345" s="101">
        <v>1</v>
      </c>
      <c r="H345" s="116">
        <v>100.2</v>
      </c>
      <c r="I345" s="95">
        <v>0.02</v>
      </c>
      <c r="J345" s="110">
        <f t="shared" si="10"/>
        <v>98.195999999999998</v>
      </c>
    </row>
    <row r="346" spans="1:10" ht="15.75" x14ac:dyDescent="0.25">
      <c r="A346" s="99">
        <f t="shared" si="11"/>
        <v>342</v>
      </c>
      <c r="B346" s="93" t="s">
        <v>10511</v>
      </c>
      <c r="C346" s="100" t="s">
        <v>8630</v>
      </c>
      <c r="D346" s="100" t="s">
        <v>8615</v>
      </c>
      <c r="E346" s="92" t="s">
        <v>117</v>
      </c>
      <c r="F346" s="100"/>
      <c r="G346" s="101">
        <v>1</v>
      </c>
      <c r="H346" s="116">
        <v>193.89999999999998</v>
      </c>
      <c r="I346" s="95">
        <v>0.02</v>
      </c>
      <c r="J346" s="110">
        <f t="shared" si="10"/>
        <v>190.02199999999996</v>
      </c>
    </row>
    <row r="347" spans="1:10" ht="15.75" x14ac:dyDescent="0.25">
      <c r="A347" s="99">
        <f t="shared" si="11"/>
        <v>343</v>
      </c>
      <c r="B347" s="93" t="s">
        <v>10511</v>
      </c>
      <c r="C347" s="100" t="s">
        <v>8631</v>
      </c>
      <c r="D347" s="100" t="s">
        <v>8615</v>
      </c>
      <c r="E347" s="92" t="s">
        <v>117</v>
      </c>
      <c r="F347" s="100"/>
      <c r="G347" s="101">
        <v>1</v>
      </c>
      <c r="H347" s="116">
        <v>100.2</v>
      </c>
      <c r="I347" s="95">
        <v>0.02</v>
      </c>
      <c r="J347" s="110">
        <f t="shared" si="10"/>
        <v>98.195999999999998</v>
      </c>
    </row>
    <row r="348" spans="1:10" ht="15.75" x14ac:dyDescent="0.25">
      <c r="A348" s="99">
        <f t="shared" si="11"/>
        <v>344</v>
      </c>
      <c r="B348" s="93" t="s">
        <v>10511</v>
      </c>
      <c r="C348" s="100" t="s">
        <v>8632</v>
      </c>
      <c r="D348" s="100" t="s">
        <v>8615</v>
      </c>
      <c r="E348" s="92" t="s">
        <v>117</v>
      </c>
      <c r="F348" s="100"/>
      <c r="G348" s="101">
        <v>1</v>
      </c>
      <c r="H348" s="116">
        <v>193.89999999999998</v>
      </c>
      <c r="I348" s="95">
        <v>0.02</v>
      </c>
      <c r="J348" s="110">
        <f t="shared" si="10"/>
        <v>190.02199999999996</v>
      </c>
    </row>
    <row r="349" spans="1:10" ht="15.75" x14ac:dyDescent="0.25">
      <c r="A349" s="99">
        <f t="shared" si="11"/>
        <v>345</v>
      </c>
      <c r="B349" s="93" t="s">
        <v>10511</v>
      </c>
      <c r="C349" s="100" t="s">
        <v>8633</v>
      </c>
      <c r="D349" s="100" t="s">
        <v>8615</v>
      </c>
      <c r="E349" s="92" t="s">
        <v>117</v>
      </c>
      <c r="F349" s="100"/>
      <c r="G349" s="101">
        <v>1</v>
      </c>
      <c r="H349" s="116">
        <v>379.8</v>
      </c>
      <c r="I349" s="95">
        <v>0.02</v>
      </c>
      <c r="J349" s="110">
        <f t="shared" si="10"/>
        <v>372.20400000000001</v>
      </c>
    </row>
    <row r="350" spans="1:10" ht="15.75" x14ac:dyDescent="0.25">
      <c r="A350" s="99">
        <f t="shared" si="11"/>
        <v>346</v>
      </c>
      <c r="B350" s="93" t="s">
        <v>10511</v>
      </c>
      <c r="C350" s="100" t="s">
        <v>8634</v>
      </c>
      <c r="D350" s="100" t="s">
        <v>8615</v>
      </c>
      <c r="E350" s="92" t="s">
        <v>117</v>
      </c>
      <c r="F350" s="100"/>
      <c r="G350" s="101">
        <v>1</v>
      </c>
      <c r="H350" s="116">
        <v>0.20599999999999999</v>
      </c>
      <c r="I350" s="95">
        <v>0.02</v>
      </c>
      <c r="J350" s="110">
        <f t="shared" si="10"/>
        <v>0.20187999999999998</v>
      </c>
    </row>
    <row r="351" spans="1:10" ht="15.75" x14ac:dyDescent="0.25">
      <c r="A351" s="99">
        <f t="shared" si="11"/>
        <v>347</v>
      </c>
      <c r="B351" s="93" t="s">
        <v>10511</v>
      </c>
      <c r="C351" s="100" t="s">
        <v>8635</v>
      </c>
      <c r="D351" s="100" t="s">
        <v>8636</v>
      </c>
      <c r="E351" s="92" t="s">
        <v>117</v>
      </c>
      <c r="F351" s="100"/>
      <c r="G351" s="101">
        <v>1</v>
      </c>
      <c r="H351" s="116">
        <v>137.85</v>
      </c>
      <c r="I351" s="95">
        <v>0.02</v>
      </c>
      <c r="J351" s="110">
        <f t="shared" si="10"/>
        <v>135.09299999999999</v>
      </c>
    </row>
    <row r="352" spans="1:10" ht="15.75" x14ac:dyDescent="0.25">
      <c r="A352" s="99">
        <f t="shared" si="11"/>
        <v>348</v>
      </c>
      <c r="B352" s="93" t="s">
        <v>10511</v>
      </c>
      <c r="C352" s="100" t="s">
        <v>8637</v>
      </c>
      <c r="D352" s="100" t="s">
        <v>8636</v>
      </c>
      <c r="E352" s="92" t="s">
        <v>117</v>
      </c>
      <c r="F352" s="100"/>
      <c r="G352" s="101">
        <v>1</v>
      </c>
      <c r="H352" s="116">
        <v>266.60000000000002</v>
      </c>
      <c r="I352" s="95">
        <v>0.02</v>
      </c>
      <c r="J352" s="110">
        <f t="shared" si="10"/>
        <v>261.26800000000003</v>
      </c>
    </row>
    <row r="353" spans="1:10" ht="15.75" x14ac:dyDescent="0.25">
      <c r="A353" s="99">
        <f t="shared" si="11"/>
        <v>349</v>
      </c>
      <c r="B353" s="93" t="s">
        <v>10511</v>
      </c>
      <c r="C353" s="100" t="s">
        <v>8638</v>
      </c>
      <c r="D353" s="100" t="s">
        <v>8636</v>
      </c>
      <c r="E353" s="92" t="s">
        <v>117</v>
      </c>
      <c r="F353" s="100"/>
      <c r="G353" s="101">
        <v>1</v>
      </c>
      <c r="H353" s="116">
        <v>137.85</v>
      </c>
      <c r="I353" s="95">
        <v>0.02</v>
      </c>
      <c r="J353" s="110">
        <f t="shared" si="10"/>
        <v>135.09299999999999</v>
      </c>
    </row>
    <row r="354" spans="1:10" ht="15.75" x14ac:dyDescent="0.25">
      <c r="A354" s="99">
        <f t="shared" si="11"/>
        <v>350</v>
      </c>
      <c r="B354" s="93" t="s">
        <v>10511</v>
      </c>
      <c r="C354" s="100" t="s">
        <v>8639</v>
      </c>
      <c r="D354" s="100" t="s">
        <v>8636</v>
      </c>
      <c r="E354" s="92" t="s">
        <v>117</v>
      </c>
      <c r="F354" s="100"/>
      <c r="G354" s="101">
        <v>1</v>
      </c>
      <c r="H354" s="116">
        <v>266.60000000000002</v>
      </c>
      <c r="I354" s="95">
        <v>0.02</v>
      </c>
      <c r="J354" s="110">
        <f t="shared" si="10"/>
        <v>261.26800000000003</v>
      </c>
    </row>
    <row r="355" spans="1:10" ht="15.75" x14ac:dyDescent="0.25">
      <c r="A355" s="99">
        <f t="shared" si="11"/>
        <v>351</v>
      </c>
      <c r="B355" s="93" t="s">
        <v>10511</v>
      </c>
      <c r="C355" s="100" t="s">
        <v>8640</v>
      </c>
      <c r="D355" s="100" t="s">
        <v>8641</v>
      </c>
      <c r="E355" s="92" t="s">
        <v>117</v>
      </c>
      <c r="F355" s="100"/>
      <c r="G355" s="101">
        <v>1</v>
      </c>
      <c r="H355" s="116">
        <v>193.39999999999998</v>
      </c>
      <c r="I355" s="95">
        <v>0.02</v>
      </c>
      <c r="J355" s="110">
        <f t="shared" si="10"/>
        <v>189.53199999999998</v>
      </c>
    </row>
    <row r="356" spans="1:10" ht="15.75" x14ac:dyDescent="0.25">
      <c r="A356" s="99">
        <f t="shared" si="11"/>
        <v>352</v>
      </c>
      <c r="B356" s="93" t="s">
        <v>10511</v>
      </c>
      <c r="C356" s="100" t="s">
        <v>8642</v>
      </c>
      <c r="D356" s="100" t="s">
        <v>8641</v>
      </c>
      <c r="E356" s="92" t="s">
        <v>117</v>
      </c>
      <c r="F356" s="100"/>
      <c r="G356" s="101">
        <v>1</v>
      </c>
      <c r="H356" s="116">
        <v>374.09999999999997</v>
      </c>
      <c r="I356" s="95">
        <v>0.02</v>
      </c>
      <c r="J356" s="110">
        <f t="shared" si="10"/>
        <v>366.61799999999994</v>
      </c>
    </row>
    <row r="357" spans="1:10" ht="15.75" x14ac:dyDescent="0.25">
      <c r="A357" s="99">
        <f t="shared" si="11"/>
        <v>353</v>
      </c>
      <c r="B357" s="93" t="s">
        <v>10511</v>
      </c>
      <c r="C357" s="100" t="s">
        <v>8643</v>
      </c>
      <c r="D357" s="100" t="s">
        <v>8641</v>
      </c>
      <c r="E357" s="92" t="s">
        <v>117</v>
      </c>
      <c r="F357" s="100"/>
      <c r="G357" s="101">
        <v>1</v>
      </c>
      <c r="H357" s="116">
        <v>193.39999999999998</v>
      </c>
      <c r="I357" s="95">
        <v>0.02</v>
      </c>
      <c r="J357" s="110">
        <f t="shared" si="10"/>
        <v>189.53199999999998</v>
      </c>
    </row>
    <row r="358" spans="1:10" ht="15.75" x14ac:dyDescent="0.25">
      <c r="A358" s="99">
        <f t="shared" si="11"/>
        <v>354</v>
      </c>
      <c r="B358" s="93" t="s">
        <v>10511</v>
      </c>
      <c r="C358" s="100" t="s">
        <v>8644</v>
      </c>
      <c r="D358" s="100" t="s">
        <v>8641</v>
      </c>
      <c r="E358" s="92" t="s">
        <v>117</v>
      </c>
      <c r="F358" s="100"/>
      <c r="G358" s="101">
        <v>1</v>
      </c>
      <c r="H358" s="116">
        <v>374.09999999999997</v>
      </c>
      <c r="I358" s="95">
        <v>0.02</v>
      </c>
      <c r="J358" s="110">
        <f t="shared" si="10"/>
        <v>366.61799999999994</v>
      </c>
    </row>
    <row r="359" spans="1:10" ht="15.75" x14ac:dyDescent="0.25">
      <c r="A359" s="99">
        <f t="shared" si="11"/>
        <v>355</v>
      </c>
      <c r="B359" s="93" t="s">
        <v>10511</v>
      </c>
      <c r="C359" s="100" t="s">
        <v>8645</v>
      </c>
      <c r="D359" s="100" t="s">
        <v>8641</v>
      </c>
      <c r="E359" s="92" t="s">
        <v>117</v>
      </c>
      <c r="F359" s="100"/>
      <c r="G359" s="101">
        <v>1</v>
      </c>
      <c r="H359" s="116">
        <v>193.39999999999998</v>
      </c>
      <c r="I359" s="95">
        <v>0.02</v>
      </c>
      <c r="J359" s="110">
        <f t="shared" si="10"/>
        <v>189.53199999999998</v>
      </c>
    </row>
    <row r="360" spans="1:10" ht="15.75" x14ac:dyDescent="0.25">
      <c r="A360" s="99">
        <f t="shared" si="11"/>
        <v>356</v>
      </c>
      <c r="B360" s="93" t="s">
        <v>10511</v>
      </c>
      <c r="C360" s="100" t="s">
        <v>8646</v>
      </c>
      <c r="D360" s="100" t="s">
        <v>8641</v>
      </c>
      <c r="E360" s="92" t="s">
        <v>117</v>
      </c>
      <c r="F360" s="100"/>
      <c r="G360" s="101">
        <v>1</v>
      </c>
      <c r="H360" s="116">
        <v>374.09999999999997</v>
      </c>
      <c r="I360" s="95">
        <v>0.02</v>
      </c>
      <c r="J360" s="110">
        <f t="shared" si="10"/>
        <v>366.61799999999994</v>
      </c>
    </row>
    <row r="361" spans="1:10" ht="15.75" x14ac:dyDescent="0.25">
      <c r="A361" s="99">
        <f t="shared" si="11"/>
        <v>357</v>
      </c>
      <c r="B361" s="93" t="s">
        <v>10511</v>
      </c>
      <c r="C361" s="100" t="s">
        <v>8647</v>
      </c>
      <c r="D361" s="100" t="s">
        <v>8641</v>
      </c>
      <c r="E361" s="92" t="s">
        <v>117</v>
      </c>
      <c r="F361" s="100"/>
      <c r="G361" s="101">
        <v>1</v>
      </c>
      <c r="H361" s="116">
        <v>58.125</v>
      </c>
      <c r="I361" s="95">
        <v>0.02</v>
      </c>
      <c r="J361" s="110">
        <f t="shared" si="10"/>
        <v>56.962499999999999</v>
      </c>
    </row>
    <row r="362" spans="1:10" ht="15.75" x14ac:dyDescent="0.25">
      <c r="A362" s="99">
        <f t="shared" si="11"/>
        <v>358</v>
      </c>
      <c r="B362" s="93" t="s">
        <v>10511</v>
      </c>
      <c r="C362" s="100" t="s">
        <v>8648</v>
      </c>
      <c r="D362" s="100" t="s">
        <v>8641</v>
      </c>
      <c r="E362" s="92" t="s">
        <v>117</v>
      </c>
      <c r="F362" s="100"/>
      <c r="G362" s="101">
        <v>1</v>
      </c>
      <c r="H362" s="116">
        <v>116.25</v>
      </c>
      <c r="I362" s="95">
        <v>0.02</v>
      </c>
      <c r="J362" s="110">
        <f t="shared" si="10"/>
        <v>113.925</v>
      </c>
    </row>
    <row r="363" spans="1:10" ht="15.75" x14ac:dyDescent="0.25">
      <c r="A363" s="99">
        <f t="shared" si="11"/>
        <v>359</v>
      </c>
      <c r="B363" s="93" t="s">
        <v>10511</v>
      </c>
      <c r="C363" s="100" t="s">
        <v>8649</v>
      </c>
      <c r="D363" s="100" t="s">
        <v>8641</v>
      </c>
      <c r="E363" s="92" t="s">
        <v>117</v>
      </c>
      <c r="F363" s="100"/>
      <c r="G363" s="101">
        <v>1</v>
      </c>
      <c r="H363" s="116">
        <v>193.39999999999998</v>
      </c>
      <c r="I363" s="95">
        <v>0.02</v>
      </c>
      <c r="J363" s="110">
        <f t="shared" si="10"/>
        <v>189.53199999999998</v>
      </c>
    </row>
    <row r="364" spans="1:10" ht="15.75" x14ac:dyDescent="0.25">
      <c r="A364" s="99">
        <f t="shared" si="11"/>
        <v>360</v>
      </c>
      <c r="B364" s="93" t="s">
        <v>10511</v>
      </c>
      <c r="C364" s="100" t="s">
        <v>8650</v>
      </c>
      <c r="D364" s="100" t="s">
        <v>8641</v>
      </c>
      <c r="E364" s="92" t="s">
        <v>117</v>
      </c>
      <c r="F364" s="100"/>
      <c r="G364" s="101">
        <v>1</v>
      </c>
      <c r="H364" s="116">
        <v>374.09999999999997</v>
      </c>
      <c r="I364" s="95">
        <v>0.02</v>
      </c>
      <c r="J364" s="110">
        <f t="shared" si="10"/>
        <v>366.61799999999994</v>
      </c>
    </row>
    <row r="365" spans="1:10" ht="15.75" x14ac:dyDescent="0.25">
      <c r="A365" s="99">
        <f t="shared" si="11"/>
        <v>361</v>
      </c>
      <c r="B365" s="93" t="s">
        <v>10511</v>
      </c>
      <c r="C365" s="100" t="s">
        <v>8651</v>
      </c>
      <c r="D365" s="100" t="s">
        <v>8641</v>
      </c>
      <c r="E365" s="92" t="s">
        <v>117</v>
      </c>
      <c r="F365" s="100"/>
      <c r="G365" s="101">
        <v>1</v>
      </c>
      <c r="H365" s="116">
        <v>0.39739999999999998</v>
      </c>
      <c r="I365" s="95">
        <v>0.02</v>
      </c>
      <c r="J365" s="110">
        <f t="shared" si="10"/>
        <v>0.38945199999999996</v>
      </c>
    </row>
    <row r="366" spans="1:10" ht="15.75" x14ac:dyDescent="0.25">
      <c r="A366" s="99">
        <f t="shared" si="11"/>
        <v>362</v>
      </c>
      <c r="B366" s="93" t="s">
        <v>10511</v>
      </c>
      <c r="C366" s="100" t="s">
        <v>8652</v>
      </c>
      <c r="D366" s="100" t="s">
        <v>8641</v>
      </c>
      <c r="E366" s="92" t="s">
        <v>117</v>
      </c>
      <c r="F366" s="100"/>
      <c r="G366" s="101">
        <v>1</v>
      </c>
      <c r="H366" s="116">
        <v>193.39999999999998</v>
      </c>
      <c r="I366" s="95">
        <v>0.02</v>
      </c>
      <c r="J366" s="110">
        <f t="shared" si="10"/>
        <v>189.53199999999998</v>
      </c>
    </row>
    <row r="367" spans="1:10" ht="15.75" x14ac:dyDescent="0.25">
      <c r="A367" s="99">
        <f t="shared" si="11"/>
        <v>363</v>
      </c>
      <c r="B367" s="93" t="s">
        <v>10511</v>
      </c>
      <c r="C367" s="100" t="s">
        <v>8653</v>
      </c>
      <c r="D367" s="100" t="s">
        <v>8641</v>
      </c>
      <c r="E367" s="92" t="s">
        <v>117</v>
      </c>
      <c r="F367" s="100"/>
      <c r="G367" s="101">
        <v>1</v>
      </c>
      <c r="H367" s="116">
        <v>374.09999999999997</v>
      </c>
      <c r="I367" s="95">
        <v>0.02</v>
      </c>
      <c r="J367" s="110">
        <f t="shared" si="10"/>
        <v>366.61799999999994</v>
      </c>
    </row>
    <row r="368" spans="1:10" ht="15.75" x14ac:dyDescent="0.25">
      <c r="A368" s="99">
        <f t="shared" si="11"/>
        <v>364</v>
      </c>
      <c r="B368" s="93" t="s">
        <v>10511</v>
      </c>
      <c r="C368" s="100" t="s">
        <v>8654</v>
      </c>
      <c r="D368" s="100" t="s">
        <v>8641</v>
      </c>
      <c r="E368" s="92" t="s">
        <v>117</v>
      </c>
      <c r="F368" s="100"/>
      <c r="G368" s="101">
        <v>1</v>
      </c>
      <c r="H368" s="116">
        <v>374.09999999999997</v>
      </c>
      <c r="I368" s="95">
        <v>0.02</v>
      </c>
      <c r="J368" s="110">
        <f t="shared" si="10"/>
        <v>366.61799999999994</v>
      </c>
    </row>
    <row r="369" spans="1:10" ht="15.75" x14ac:dyDescent="0.25">
      <c r="A369" s="99">
        <f t="shared" si="11"/>
        <v>365</v>
      </c>
      <c r="B369" s="93" t="s">
        <v>10511</v>
      </c>
      <c r="C369" s="100" t="s">
        <v>8655</v>
      </c>
      <c r="D369" s="100" t="s">
        <v>8641</v>
      </c>
      <c r="E369" s="92" t="s">
        <v>117</v>
      </c>
      <c r="F369" s="100"/>
      <c r="G369" s="101">
        <v>1</v>
      </c>
      <c r="H369" s="116">
        <v>193.39999999999998</v>
      </c>
      <c r="I369" s="95">
        <v>0.02</v>
      </c>
      <c r="J369" s="110">
        <f t="shared" si="10"/>
        <v>189.53199999999998</v>
      </c>
    </row>
    <row r="370" spans="1:10" ht="15.75" x14ac:dyDescent="0.25">
      <c r="A370" s="99">
        <f t="shared" si="11"/>
        <v>366</v>
      </c>
      <c r="B370" s="93" t="s">
        <v>10511</v>
      </c>
      <c r="C370" s="100" t="s">
        <v>8656</v>
      </c>
      <c r="D370" s="100" t="s">
        <v>8641</v>
      </c>
      <c r="E370" s="92" t="s">
        <v>117</v>
      </c>
      <c r="F370" s="100"/>
      <c r="G370" s="101">
        <v>1</v>
      </c>
      <c r="H370" s="116">
        <v>374.09999999999997</v>
      </c>
      <c r="I370" s="95">
        <v>0.02</v>
      </c>
      <c r="J370" s="110">
        <f t="shared" si="10"/>
        <v>366.61799999999994</v>
      </c>
    </row>
    <row r="371" spans="1:10" ht="15.75" x14ac:dyDescent="0.25">
      <c r="A371" s="99">
        <f t="shared" si="11"/>
        <v>367</v>
      </c>
      <c r="B371" s="93" t="s">
        <v>10511</v>
      </c>
      <c r="C371" s="100" t="s">
        <v>8657</v>
      </c>
      <c r="D371" s="100" t="s">
        <v>8641</v>
      </c>
      <c r="E371" s="92" t="s">
        <v>117</v>
      </c>
      <c r="F371" s="100"/>
      <c r="G371" s="101">
        <v>1</v>
      </c>
      <c r="H371" s="116">
        <v>193.39999999999998</v>
      </c>
      <c r="I371" s="95">
        <v>0.02</v>
      </c>
      <c r="J371" s="110">
        <f t="shared" si="10"/>
        <v>189.53199999999998</v>
      </c>
    </row>
    <row r="372" spans="1:10" ht="15.75" x14ac:dyDescent="0.25">
      <c r="A372" s="99">
        <f t="shared" si="11"/>
        <v>368</v>
      </c>
      <c r="B372" s="93" t="s">
        <v>10511</v>
      </c>
      <c r="C372" s="100" t="s">
        <v>8658</v>
      </c>
      <c r="D372" s="100" t="s">
        <v>8641</v>
      </c>
      <c r="E372" s="92" t="s">
        <v>117</v>
      </c>
      <c r="F372" s="100"/>
      <c r="G372" s="101">
        <v>1</v>
      </c>
      <c r="H372" s="116">
        <v>374.09999999999997</v>
      </c>
      <c r="I372" s="95">
        <v>0.02</v>
      </c>
      <c r="J372" s="110">
        <f t="shared" si="10"/>
        <v>366.61799999999994</v>
      </c>
    </row>
    <row r="373" spans="1:10" ht="15.75" x14ac:dyDescent="0.25">
      <c r="A373" s="99">
        <f t="shared" si="11"/>
        <v>369</v>
      </c>
      <c r="B373" s="93" t="s">
        <v>10511</v>
      </c>
      <c r="C373" s="100" t="s">
        <v>8659</v>
      </c>
      <c r="D373" s="100" t="s">
        <v>8641</v>
      </c>
      <c r="E373" s="92" t="s">
        <v>117</v>
      </c>
      <c r="F373" s="100"/>
      <c r="G373" s="101">
        <v>1</v>
      </c>
      <c r="H373" s="116">
        <v>193.39999999999998</v>
      </c>
      <c r="I373" s="95">
        <v>0.02</v>
      </c>
      <c r="J373" s="110">
        <f t="shared" si="10"/>
        <v>189.53199999999998</v>
      </c>
    </row>
    <row r="374" spans="1:10" ht="15.75" x14ac:dyDescent="0.25">
      <c r="A374" s="99">
        <f t="shared" si="11"/>
        <v>370</v>
      </c>
      <c r="B374" s="93" t="s">
        <v>10511</v>
      </c>
      <c r="C374" s="100" t="s">
        <v>8660</v>
      </c>
      <c r="D374" s="100" t="s">
        <v>8641</v>
      </c>
      <c r="E374" s="92" t="s">
        <v>117</v>
      </c>
      <c r="F374" s="100"/>
      <c r="G374" s="101">
        <v>1</v>
      </c>
      <c r="H374" s="116">
        <v>374.09999999999997</v>
      </c>
      <c r="I374" s="95">
        <v>0.02</v>
      </c>
      <c r="J374" s="110">
        <f t="shared" si="10"/>
        <v>366.61799999999994</v>
      </c>
    </row>
    <row r="375" spans="1:10" ht="15.75" x14ac:dyDescent="0.25">
      <c r="A375" s="99">
        <f t="shared" si="11"/>
        <v>371</v>
      </c>
      <c r="B375" s="93" t="s">
        <v>10511</v>
      </c>
      <c r="C375" s="100" t="s">
        <v>8661</v>
      </c>
      <c r="D375" s="100" t="s">
        <v>8662</v>
      </c>
      <c r="E375" s="92" t="s">
        <v>117</v>
      </c>
      <c r="F375" s="100"/>
      <c r="G375" s="101">
        <v>1</v>
      </c>
      <c r="H375" s="116">
        <v>289</v>
      </c>
      <c r="I375" s="95">
        <v>0.02</v>
      </c>
      <c r="J375" s="110">
        <f t="shared" si="10"/>
        <v>283.21999999999997</v>
      </c>
    </row>
    <row r="376" spans="1:10" ht="15.75" x14ac:dyDescent="0.25">
      <c r="A376" s="99">
        <f t="shared" si="11"/>
        <v>372</v>
      </c>
      <c r="B376" s="93" t="s">
        <v>10511</v>
      </c>
      <c r="C376" s="100" t="s">
        <v>8663</v>
      </c>
      <c r="D376" s="100" t="s">
        <v>8662</v>
      </c>
      <c r="E376" s="92" t="s">
        <v>117</v>
      </c>
      <c r="F376" s="100"/>
      <c r="G376" s="101">
        <v>1</v>
      </c>
      <c r="H376" s="116">
        <v>559.5</v>
      </c>
      <c r="I376" s="95">
        <v>0.02</v>
      </c>
      <c r="J376" s="110">
        <f t="shared" si="10"/>
        <v>548.30999999999995</v>
      </c>
    </row>
    <row r="377" spans="1:10" ht="15.75" x14ac:dyDescent="0.25">
      <c r="A377" s="99">
        <f t="shared" si="11"/>
        <v>373</v>
      </c>
      <c r="B377" s="93" t="s">
        <v>10511</v>
      </c>
      <c r="C377" s="100" t="s">
        <v>8664</v>
      </c>
      <c r="D377" s="100" t="s">
        <v>8662</v>
      </c>
      <c r="E377" s="92" t="s">
        <v>117</v>
      </c>
      <c r="F377" s="100"/>
      <c r="G377" s="101">
        <v>1</v>
      </c>
      <c r="H377" s="116">
        <v>559.5</v>
      </c>
      <c r="I377" s="95">
        <v>0.02</v>
      </c>
      <c r="J377" s="110">
        <f t="shared" si="10"/>
        <v>548.30999999999995</v>
      </c>
    </row>
    <row r="378" spans="1:10" ht="15.75" x14ac:dyDescent="0.25">
      <c r="A378" s="99">
        <f t="shared" si="11"/>
        <v>374</v>
      </c>
      <c r="B378" s="93" t="s">
        <v>10511</v>
      </c>
      <c r="C378" s="100" t="s">
        <v>8665</v>
      </c>
      <c r="D378" s="100" t="s">
        <v>8662</v>
      </c>
      <c r="E378" s="92" t="s">
        <v>117</v>
      </c>
      <c r="F378" s="100"/>
      <c r="G378" s="101">
        <v>1</v>
      </c>
      <c r="H378" s="116">
        <v>289</v>
      </c>
      <c r="I378" s="95">
        <v>0.02</v>
      </c>
      <c r="J378" s="110">
        <f t="shared" si="10"/>
        <v>283.21999999999997</v>
      </c>
    </row>
    <row r="379" spans="1:10" ht="15.75" x14ac:dyDescent="0.25">
      <c r="A379" s="99">
        <f t="shared" si="11"/>
        <v>375</v>
      </c>
      <c r="B379" s="93" t="s">
        <v>10511</v>
      </c>
      <c r="C379" s="100" t="s">
        <v>8666</v>
      </c>
      <c r="D379" s="100" t="s">
        <v>8662</v>
      </c>
      <c r="E379" s="92" t="s">
        <v>117</v>
      </c>
      <c r="F379" s="100"/>
      <c r="G379" s="101">
        <v>1</v>
      </c>
      <c r="H379" s="116">
        <v>559.5</v>
      </c>
      <c r="I379" s="95">
        <v>0.02</v>
      </c>
      <c r="J379" s="110">
        <f t="shared" ref="J379:J442" si="12">H379*(1-I379)</f>
        <v>548.30999999999995</v>
      </c>
    </row>
    <row r="380" spans="1:10" ht="15.75" x14ac:dyDescent="0.25">
      <c r="A380" s="99">
        <f t="shared" si="11"/>
        <v>376</v>
      </c>
      <c r="B380" s="93" t="s">
        <v>10511</v>
      </c>
      <c r="C380" s="100" t="s">
        <v>8667</v>
      </c>
      <c r="D380" s="100" t="s">
        <v>8668</v>
      </c>
      <c r="E380" s="92" t="s">
        <v>117</v>
      </c>
      <c r="F380" s="100"/>
      <c r="G380" s="101">
        <v>1</v>
      </c>
      <c r="H380" s="116">
        <v>453.1</v>
      </c>
      <c r="I380" s="95">
        <v>0.02</v>
      </c>
      <c r="J380" s="110">
        <f t="shared" si="12"/>
        <v>444.03800000000001</v>
      </c>
    </row>
    <row r="381" spans="1:10" ht="15.75" x14ac:dyDescent="0.25">
      <c r="A381" s="99">
        <f t="shared" si="11"/>
        <v>377</v>
      </c>
      <c r="B381" s="93" t="s">
        <v>10511</v>
      </c>
      <c r="C381" s="100" t="s">
        <v>8669</v>
      </c>
      <c r="D381" s="100" t="s">
        <v>8668</v>
      </c>
      <c r="E381" s="92" t="s">
        <v>117</v>
      </c>
      <c r="F381" s="100"/>
      <c r="G381" s="101">
        <v>1</v>
      </c>
      <c r="H381" s="116">
        <v>877</v>
      </c>
      <c r="I381" s="95">
        <v>0.02</v>
      </c>
      <c r="J381" s="110">
        <f t="shared" si="12"/>
        <v>859.46</v>
      </c>
    </row>
    <row r="382" spans="1:10" ht="15.75" x14ac:dyDescent="0.25">
      <c r="A382" s="99">
        <f t="shared" si="11"/>
        <v>378</v>
      </c>
      <c r="B382" s="93" t="s">
        <v>10511</v>
      </c>
      <c r="C382" s="100" t="s">
        <v>8670</v>
      </c>
      <c r="D382" s="100" t="s">
        <v>8668</v>
      </c>
      <c r="E382" s="92" t="s">
        <v>117</v>
      </c>
      <c r="F382" s="100"/>
      <c r="G382" s="101">
        <v>1</v>
      </c>
      <c r="H382" s="116">
        <v>453.1</v>
      </c>
      <c r="I382" s="95">
        <v>0.02</v>
      </c>
      <c r="J382" s="110">
        <f t="shared" si="12"/>
        <v>444.03800000000001</v>
      </c>
    </row>
    <row r="383" spans="1:10" ht="15.75" x14ac:dyDescent="0.25">
      <c r="A383" s="99">
        <f t="shared" si="11"/>
        <v>379</v>
      </c>
      <c r="B383" s="93" t="s">
        <v>10511</v>
      </c>
      <c r="C383" s="100" t="s">
        <v>8671</v>
      </c>
      <c r="D383" s="100" t="s">
        <v>8668</v>
      </c>
      <c r="E383" s="92" t="s">
        <v>117</v>
      </c>
      <c r="F383" s="100"/>
      <c r="G383" s="101">
        <v>1</v>
      </c>
      <c r="H383" s="116">
        <v>877</v>
      </c>
      <c r="I383" s="95">
        <v>0.02</v>
      </c>
      <c r="J383" s="110">
        <f t="shared" si="12"/>
        <v>859.46</v>
      </c>
    </row>
    <row r="384" spans="1:10" ht="15.75" x14ac:dyDescent="0.25">
      <c r="A384" s="99">
        <f t="shared" si="11"/>
        <v>380</v>
      </c>
      <c r="B384" s="93" t="s">
        <v>10511</v>
      </c>
      <c r="C384" s="100" t="s">
        <v>8672</v>
      </c>
      <c r="D384" s="100" t="s">
        <v>8668</v>
      </c>
      <c r="E384" s="92" t="s">
        <v>117</v>
      </c>
      <c r="F384" s="100"/>
      <c r="G384" s="101">
        <v>1</v>
      </c>
      <c r="H384" s="116">
        <v>0.93130000000000002</v>
      </c>
      <c r="I384" s="95">
        <v>0.02</v>
      </c>
      <c r="J384" s="110">
        <f t="shared" si="12"/>
        <v>0.91267399999999999</v>
      </c>
    </row>
    <row r="385" spans="1:10" ht="15.75" x14ac:dyDescent="0.25">
      <c r="A385" s="99">
        <f t="shared" si="11"/>
        <v>381</v>
      </c>
      <c r="B385" s="93" t="s">
        <v>10511</v>
      </c>
      <c r="C385" s="100" t="s">
        <v>8673</v>
      </c>
      <c r="D385" s="100" t="s">
        <v>8668</v>
      </c>
      <c r="E385" s="92" t="s">
        <v>117</v>
      </c>
      <c r="F385" s="100"/>
      <c r="G385" s="101">
        <v>1</v>
      </c>
      <c r="H385" s="116">
        <v>877</v>
      </c>
      <c r="I385" s="95">
        <v>0.02</v>
      </c>
      <c r="J385" s="110">
        <f t="shared" si="12"/>
        <v>859.46</v>
      </c>
    </row>
    <row r="386" spans="1:10" ht="15.75" x14ac:dyDescent="0.25">
      <c r="A386" s="99">
        <f t="shared" si="11"/>
        <v>382</v>
      </c>
      <c r="B386" s="93" t="s">
        <v>10511</v>
      </c>
      <c r="C386" s="100" t="s">
        <v>8674</v>
      </c>
      <c r="D386" s="100" t="s">
        <v>8675</v>
      </c>
      <c r="E386" s="92" t="s">
        <v>117</v>
      </c>
      <c r="F386" s="100"/>
      <c r="G386" s="101">
        <v>1</v>
      </c>
      <c r="H386" s="116">
        <v>656</v>
      </c>
      <c r="I386" s="95">
        <v>0.02</v>
      </c>
      <c r="J386" s="110">
        <f t="shared" si="12"/>
        <v>642.88</v>
      </c>
    </row>
    <row r="387" spans="1:10" ht="15.75" x14ac:dyDescent="0.25">
      <c r="A387" s="99">
        <f t="shared" si="11"/>
        <v>383</v>
      </c>
      <c r="B387" s="93" t="s">
        <v>10511</v>
      </c>
      <c r="C387" s="100" t="s">
        <v>8676</v>
      </c>
      <c r="D387" s="100" t="s">
        <v>8675</v>
      </c>
      <c r="E387" s="92" t="s">
        <v>117</v>
      </c>
      <c r="F387" s="100"/>
      <c r="G387" s="101">
        <v>1</v>
      </c>
      <c r="H387" s="116">
        <v>1186.4160000000002</v>
      </c>
      <c r="I387" s="95">
        <v>0.02</v>
      </c>
      <c r="J387" s="110">
        <f t="shared" si="12"/>
        <v>1162.6876800000002</v>
      </c>
    </row>
    <row r="388" spans="1:10" ht="15.75" x14ac:dyDescent="0.25">
      <c r="A388" s="99">
        <f t="shared" si="11"/>
        <v>384</v>
      </c>
      <c r="B388" s="93" t="s">
        <v>10511</v>
      </c>
      <c r="C388" s="100" t="s">
        <v>8677</v>
      </c>
      <c r="D388" s="100" t="s">
        <v>8675</v>
      </c>
      <c r="E388" s="92" t="s">
        <v>117</v>
      </c>
      <c r="F388" s="100"/>
      <c r="G388" s="101">
        <v>1</v>
      </c>
      <c r="H388" s="116">
        <v>1270</v>
      </c>
      <c r="I388" s="95">
        <v>0.02</v>
      </c>
      <c r="J388" s="110">
        <f t="shared" si="12"/>
        <v>1244.5999999999999</v>
      </c>
    </row>
    <row r="389" spans="1:10" ht="15.75" x14ac:dyDescent="0.25">
      <c r="A389" s="99">
        <f t="shared" si="11"/>
        <v>385</v>
      </c>
      <c r="B389" s="93" t="s">
        <v>10511</v>
      </c>
      <c r="C389" s="100" t="s">
        <v>8678</v>
      </c>
      <c r="D389" s="100" t="s">
        <v>8675</v>
      </c>
      <c r="E389" s="92" t="s">
        <v>117</v>
      </c>
      <c r="F389" s="100"/>
      <c r="G389" s="101">
        <v>1</v>
      </c>
      <c r="H389" s="116">
        <v>656</v>
      </c>
      <c r="I389" s="95">
        <v>0.02</v>
      </c>
      <c r="J389" s="110">
        <f t="shared" si="12"/>
        <v>642.88</v>
      </c>
    </row>
    <row r="390" spans="1:10" ht="15.75" x14ac:dyDescent="0.25">
      <c r="A390" s="99">
        <f t="shared" si="11"/>
        <v>386</v>
      </c>
      <c r="B390" s="93" t="s">
        <v>10511</v>
      </c>
      <c r="C390" s="100" t="s">
        <v>8679</v>
      </c>
      <c r="D390" s="100" t="s">
        <v>8675</v>
      </c>
      <c r="E390" s="92" t="s">
        <v>117</v>
      </c>
      <c r="F390" s="100"/>
      <c r="G390" s="101">
        <v>1</v>
      </c>
      <c r="H390" s="116">
        <v>1186.4160000000002</v>
      </c>
      <c r="I390" s="95">
        <v>0.02</v>
      </c>
      <c r="J390" s="110">
        <f t="shared" si="12"/>
        <v>1162.6876800000002</v>
      </c>
    </row>
    <row r="391" spans="1:10" ht="15.75" x14ac:dyDescent="0.25">
      <c r="A391" s="99">
        <f t="shared" ref="A391:A454" si="13">A390+1</f>
        <v>387</v>
      </c>
      <c r="B391" s="93" t="s">
        <v>10511</v>
      </c>
      <c r="C391" s="100" t="s">
        <v>8680</v>
      </c>
      <c r="D391" s="100" t="s">
        <v>8675</v>
      </c>
      <c r="E391" s="92" t="s">
        <v>117</v>
      </c>
      <c r="F391" s="100"/>
      <c r="G391" s="101">
        <v>1</v>
      </c>
      <c r="H391" s="116">
        <v>1270</v>
      </c>
      <c r="I391" s="95">
        <v>0.02</v>
      </c>
      <c r="J391" s="110">
        <f t="shared" si="12"/>
        <v>1244.5999999999999</v>
      </c>
    </row>
    <row r="392" spans="1:10" ht="15.75" x14ac:dyDescent="0.25">
      <c r="A392" s="99">
        <f t="shared" si="13"/>
        <v>388</v>
      </c>
      <c r="B392" s="93" t="s">
        <v>10511</v>
      </c>
      <c r="C392" s="100" t="s">
        <v>8681</v>
      </c>
      <c r="D392" s="100" t="s">
        <v>8675</v>
      </c>
      <c r="E392" s="92" t="s">
        <v>117</v>
      </c>
      <c r="F392" s="100"/>
      <c r="G392" s="101">
        <v>1</v>
      </c>
      <c r="H392" s="116">
        <v>1.3482000000000001</v>
      </c>
      <c r="I392" s="95">
        <v>0.02</v>
      </c>
      <c r="J392" s="110">
        <f t="shared" si="12"/>
        <v>1.3212360000000001</v>
      </c>
    </row>
    <row r="393" spans="1:10" ht="15.75" x14ac:dyDescent="0.25">
      <c r="A393" s="99">
        <f t="shared" si="13"/>
        <v>389</v>
      </c>
      <c r="B393" s="93" t="s">
        <v>10511</v>
      </c>
      <c r="C393" s="100" t="s">
        <v>8682</v>
      </c>
      <c r="D393" s="100" t="s">
        <v>8675</v>
      </c>
      <c r="E393" s="92" t="s">
        <v>117</v>
      </c>
      <c r="F393" s="100"/>
      <c r="G393" s="101">
        <v>1</v>
      </c>
      <c r="H393" s="116">
        <v>656</v>
      </c>
      <c r="I393" s="95">
        <v>0.02</v>
      </c>
      <c r="J393" s="110">
        <f t="shared" si="12"/>
        <v>642.88</v>
      </c>
    </row>
    <row r="394" spans="1:10" ht="15.75" x14ac:dyDescent="0.25">
      <c r="A394" s="99">
        <f t="shared" si="13"/>
        <v>390</v>
      </c>
      <c r="B394" s="93" t="s">
        <v>10511</v>
      </c>
      <c r="C394" s="100" t="s">
        <v>8683</v>
      </c>
      <c r="D394" s="100" t="s">
        <v>8675</v>
      </c>
      <c r="E394" s="92" t="s">
        <v>117</v>
      </c>
      <c r="F394" s="100"/>
      <c r="G394" s="101">
        <v>1</v>
      </c>
      <c r="H394" s="116">
        <v>1270</v>
      </c>
      <c r="I394" s="95">
        <v>0.02</v>
      </c>
      <c r="J394" s="110">
        <f t="shared" si="12"/>
        <v>1244.5999999999999</v>
      </c>
    </row>
    <row r="395" spans="1:10" ht="15.75" x14ac:dyDescent="0.25">
      <c r="A395" s="99">
        <f t="shared" si="13"/>
        <v>391</v>
      </c>
      <c r="B395" s="93" t="s">
        <v>10511</v>
      </c>
      <c r="C395" s="100" t="s">
        <v>8684</v>
      </c>
      <c r="D395" s="100" t="s">
        <v>8685</v>
      </c>
      <c r="E395" s="92" t="s">
        <v>117</v>
      </c>
      <c r="F395" s="100"/>
      <c r="G395" s="101">
        <v>1</v>
      </c>
      <c r="H395" s="116">
        <v>151.35000000000002</v>
      </c>
      <c r="I395" s="95">
        <v>0.02</v>
      </c>
      <c r="J395" s="110">
        <f t="shared" si="12"/>
        <v>148.32300000000001</v>
      </c>
    </row>
    <row r="396" spans="1:10" ht="15.75" x14ac:dyDescent="0.25">
      <c r="A396" s="99">
        <f t="shared" si="13"/>
        <v>392</v>
      </c>
      <c r="B396" s="93" t="s">
        <v>10511</v>
      </c>
      <c r="C396" s="100" t="s">
        <v>8686</v>
      </c>
      <c r="D396" s="100" t="s">
        <v>8685</v>
      </c>
      <c r="E396" s="92" t="s">
        <v>117</v>
      </c>
      <c r="F396" s="100"/>
      <c r="G396" s="101">
        <v>1</v>
      </c>
      <c r="H396" s="116">
        <v>292.8</v>
      </c>
      <c r="I396" s="95">
        <v>0.02</v>
      </c>
      <c r="J396" s="110">
        <f t="shared" si="12"/>
        <v>286.94400000000002</v>
      </c>
    </row>
    <row r="397" spans="1:10" ht="15.75" x14ac:dyDescent="0.25">
      <c r="A397" s="99">
        <f t="shared" si="13"/>
        <v>393</v>
      </c>
      <c r="B397" s="93" t="s">
        <v>10511</v>
      </c>
      <c r="C397" s="100" t="s">
        <v>8687</v>
      </c>
      <c r="D397" s="100" t="s">
        <v>8685</v>
      </c>
      <c r="E397" s="92" t="s">
        <v>117</v>
      </c>
      <c r="F397" s="100"/>
      <c r="G397" s="101">
        <v>1</v>
      </c>
      <c r="H397" s="116">
        <v>151.35000000000002</v>
      </c>
      <c r="I397" s="95">
        <v>0.02</v>
      </c>
      <c r="J397" s="110">
        <f t="shared" si="12"/>
        <v>148.32300000000001</v>
      </c>
    </row>
    <row r="398" spans="1:10" ht="15.75" x14ac:dyDescent="0.25">
      <c r="A398" s="99">
        <f t="shared" si="13"/>
        <v>394</v>
      </c>
      <c r="B398" s="93" t="s">
        <v>10511</v>
      </c>
      <c r="C398" s="100" t="s">
        <v>8688</v>
      </c>
      <c r="D398" s="100" t="s">
        <v>8685</v>
      </c>
      <c r="E398" s="92" t="s">
        <v>117</v>
      </c>
      <c r="F398" s="100"/>
      <c r="G398" s="101">
        <v>1</v>
      </c>
      <c r="H398" s="116">
        <v>292.8</v>
      </c>
      <c r="I398" s="95">
        <v>0.02</v>
      </c>
      <c r="J398" s="110">
        <f t="shared" si="12"/>
        <v>286.94400000000002</v>
      </c>
    </row>
    <row r="399" spans="1:10" ht="15.75" x14ac:dyDescent="0.25">
      <c r="A399" s="99">
        <f t="shared" si="13"/>
        <v>395</v>
      </c>
      <c r="B399" s="93" t="s">
        <v>10511</v>
      </c>
      <c r="C399" s="100" t="s">
        <v>8689</v>
      </c>
      <c r="D399" s="100" t="s">
        <v>8685</v>
      </c>
      <c r="E399" s="92" t="s">
        <v>117</v>
      </c>
      <c r="F399" s="100"/>
      <c r="G399" s="101">
        <v>1</v>
      </c>
      <c r="H399" s="116">
        <v>292.8</v>
      </c>
      <c r="I399" s="95">
        <v>0.02</v>
      </c>
      <c r="J399" s="110">
        <f t="shared" si="12"/>
        <v>286.94400000000002</v>
      </c>
    </row>
    <row r="400" spans="1:10" ht="15.75" x14ac:dyDescent="0.25">
      <c r="A400" s="99">
        <f t="shared" si="13"/>
        <v>396</v>
      </c>
      <c r="B400" s="93" t="s">
        <v>10511</v>
      </c>
      <c r="C400" s="100" t="s">
        <v>8690</v>
      </c>
      <c r="D400" s="100" t="s">
        <v>8691</v>
      </c>
      <c r="E400" s="92" t="s">
        <v>117</v>
      </c>
      <c r="F400" s="100"/>
      <c r="G400" s="101">
        <v>1</v>
      </c>
      <c r="H400" s="116">
        <v>187.1</v>
      </c>
      <c r="I400" s="95">
        <v>0.02</v>
      </c>
      <c r="J400" s="110">
        <f t="shared" si="12"/>
        <v>183.358</v>
      </c>
    </row>
    <row r="401" spans="1:10" ht="15.75" x14ac:dyDescent="0.25">
      <c r="A401" s="99">
        <f t="shared" si="13"/>
        <v>397</v>
      </c>
      <c r="B401" s="93" t="s">
        <v>10511</v>
      </c>
      <c r="C401" s="100" t="s">
        <v>8692</v>
      </c>
      <c r="D401" s="100" t="s">
        <v>8691</v>
      </c>
      <c r="E401" s="92" t="s">
        <v>117</v>
      </c>
      <c r="F401" s="100"/>
      <c r="G401" s="101">
        <v>1</v>
      </c>
      <c r="H401" s="116">
        <v>362.09999999999997</v>
      </c>
      <c r="I401" s="95">
        <v>0.02</v>
      </c>
      <c r="J401" s="110">
        <f t="shared" si="12"/>
        <v>354.85799999999995</v>
      </c>
    </row>
    <row r="402" spans="1:10" ht="15.75" x14ac:dyDescent="0.25">
      <c r="A402" s="99">
        <f t="shared" si="13"/>
        <v>398</v>
      </c>
      <c r="B402" s="93" t="s">
        <v>10511</v>
      </c>
      <c r="C402" s="100" t="s">
        <v>8693</v>
      </c>
      <c r="D402" s="100" t="s">
        <v>8691</v>
      </c>
      <c r="E402" s="92" t="s">
        <v>117</v>
      </c>
      <c r="F402" s="100"/>
      <c r="G402" s="101">
        <v>1</v>
      </c>
      <c r="H402" s="116">
        <v>362.09999999999997</v>
      </c>
      <c r="I402" s="95">
        <v>0.02</v>
      </c>
      <c r="J402" s="110">
        <f t="shared" si="12"/>
        <v>354.85799999999995</v>
      </c>
    </row>
    <row r="403" spans="1:10" ht="15.75" x14ac:dyDescent="0.25">
      <c r="A403" s="99">
        <f t="shared" si="13"/>
        <v>399</v>
      </c>
      <c r="B403" s="93" t="s">
        <v>10511</v>
      </c>
      <c r="C403" s="100" t="s">
        <v>8694</v>
      </c>
      <c r="D403" s="100" t="s">
        <v>8695</v>
      </c>
      <c r="E403" s="92" t="s">
        <v>117</v>
      </c>
      <c r="F403" s="100"/>
      <c r="G403" s="101">
        <v>1</v>
      </c>
      <c r="H403" s="116">
        <v>231.75</v>
      </c>
      <c r="I403" s="95">
        <v>0.02</v>
      </c>
      <c r="J403" s="110">
        <f t="shared" si="12"/>
        <v>227.11500000000001</v>
      </c>
    </row>
    <row r="404" spans="1:10" ht="15.75" x14ac:dyDescent="0.25">
      <c r="A404" s="99">
        <f t="shared" si="13"/>
        <v>400</v>
      </c>
      <c r="B404" s="93" t="s">
        <v>10511</v>
      </c>
      <c r="C404" s="100" t="s">
        <v>8696</v>
      </c>
      <c r="D404" s="100" t="s">
        <v>8695</v>
      </c>
      <c r="E404" s="92" t="s">
        <v>117</v>
      </c>
      <c r="F404" s="100"/>
      <c r="G404" s="101">
        <v>1</v>
      </c>
      <c r="H404" s="116">
        <v>448.40000000000003</v>
      </c>
      <c r="I404" s="95">
        <v>0.02</v>
      </c>
      <c r="J404" s="110">
        <f t="shared" si="12"/>
        <v>439.43200000000002</v>
      </c>
    </row>
    <row r="405" spans="1:10" ht="15.75" x14ac:dyDescent="0.25">
      <c r="A405" s="99">
        <f t="shared" si="13"/>
        <v>401</v>
      </c>
      <c r="B405" s="93" t="s">
        <v>10511</v>
      </c>
      <c r="C405" s="100" t="s">
        <v>8697</v>
      </c>
      <c r="D405" s="100" t="s">
        <v>8698</v>
      </c>
      <c r="E405" s="92" t="s">
        <v>117</v>
      </c>
      <c r="F405" s="100"/>
      <c r="G405" s="101">
        <v>1</v>
      </c>
      <c r="H405" s="116">
        <v>291.65000000000003</v>
      </c>
      <c r="I405" s="95">
        <v>0.02</v>
      </c>
      <c r="J405" s="110">
        <f t="shared" si="12"/>
        <v>285.81700000000001</v>
      </c>
    </row>
    <row r="406" spans="1:10" ht="15.75" x14ac:dyDescent="0.25">
      <c r="A406" s="99">
        <f t="shared" si="13"/>
        <v>402</v>
      </c>
      <c r="B406" s="93" t="s">
        <v>10511</v>
      </c>
      <c r="C406" s="100" t="s">
        <v>8699</v>
      </c>
      <c r="D406" s="100" t="s">
        <v>8698</v>
      </c>
      <c r="E406" s="92" t="s">
        <v>117</v>
      </c>
      <c r="F406" s="100"/>
      <c r="G406" s="101">
        <v>1</v>
      </c>
      <c r="H406" s="116">
        <v>564.30000000000007</v>
      </c>
      <c r="I406" s="95">
        <v>0.02</v>
      </c>
      <c r="J406" s="110">
        <f t="shared" si="12"/>
        <v>553.01400000000001</v>
      </c>
    </row>
    <row r="407" spans="1:10" ht="15.75" x14ac:dyDescent="0.25">
      <c r="A407" s="99">
        <f t="shared" si="13"/>
        <v>403</v>
      </c>
      <c r="B407" s="93" t="s">
        <v>10511</v>
      </c>
      <c r="C407" s="100" t="s">
        <v>8700</v>
      </c>
      <c r="D407" s="100" t="s">
        <v>8701</v>
      </c>
      <c r="E407" s="92" t="s">
        <v>117</v>
      </c>
      <c r="F407" s="100"/>
      <c r="G407" s="101">
        <v>1</v>
      </c>
      <c r="H407" s="116">
        <v>340.05</v>
      </c>
      <c r="I407" s="95">
        <v>0.02</v>
      </c>
      <c r="J407" s="110">
        <f t="shared" si="12"/>
        <v>333.24900000000002</v>
      </c>
    </row>
    <row r="408" spans="1:10" ht="15.75" x14ac:dyDescent="0.25">
      <c r="A408" s="99">
        <f t="shared" si="13"/>
        <v>404</v>
      </c>
      <c r="B408" s="93" t="s">
        <v>10511</v>
      </c>
      <c r="C408" s="100" t="s">
        <v>8702</v>
      </c>
      <c r="D408" s="100" t="s">
        <v>8701</v>
      </c>
      <c r="E408" s="92" t="s">
        <v>117</v>
      </c>
      <c r="F408" s="100"/>
      <c r="G408" s="101">
        <v>1</v>
      </c>
      <c r="H408" s="116">
        <v>658</v>
      </c>
      <c r="I408" s="95">
        <v>0.02</v>
      </c>
      <c r="J408" s="110">
        <f t="shared" si="12"/>
        <v>644.84</v>
      </c>
    </row>
    <row r="409" spans="1:10" ht="15.75" x14ac:dyDescent="0.25">
      <c r="A409" s="99">
        <f t="shared" si="13"/>
        <v>405</v>
      </c>
      <c r="B409" s="93" t="s">
        <v>10511</v>
      </c>
      <c r="C409" s="100" t="s">
        <v>8703</v>
      </c>
      <c r="D409" s="100" t="s">
        <v>8704</v>
      </c>
      <c r="E409" s="92" t="s">
        <v>117</v>
      </c>
      <c r="F409" s="100"/>
      <c r="G409" s="101">
        <v>1</v>
      </c>
      <c r="H409" s="116">
        <v>592.40000000000009</v>
      </c>
      <c r="I409" s="95">
        <v>0.02</v>
      </c>
      <c r="J409" s="110">
        <f t="shared" si="12"/>
        <v>580.55200000000013</v>
      </c>
    </row>
    <row r="410" spans="1:10" ht="15.75" x14ac:dyDescent="0.25">
      <c r="A410" s="99">
        <f t="shared" si="13"/>
        <v>406</v>
      </c>
      <c r="B410" s="93" t="s">
        <v>10511</v>
      </c>
      <c r="C410" s="100" t="s">
        <v>8705</v>
      </c>
      <c r="D410" s="100" t="s">
        <v>8704</v>
      </c>
      <c r="E410" s="92" t="s">
        <v>117</v>
      </c>
      <c r="F410" s="100"/>
      <c r="G410" s="101">
        <v>1</v>
      </c>
      <c r="H410" s="116">
        <v>306.25</v>
      </c>
      <c r="I410" s="95">
        <v>0.02</v>
      </c>
      <c r="J410" s="110">
        <f t="shared" si="12"/>
        <v>300.125</v>
      </c>
    </row>
    <row r="411" spans="1:10" ht="15.75" x14ac:dyDescent="0.25">
      <c r="A411" s="99">
        <f t="shared" si="13"/>
        <v>407</v>
      </c>
      <c r="B411" s="93" t="s">
        <v>10511</v>
      </c>
      <c r="C411" s="100" t="s">
        <v>8706</v>
      </c>
      <c r="D411" s="100" t="s">
        <v>8704</v>
      </c>
      <c r="E411" s="92" t="s">
        <v>117</v>
      </c>
      <c r="F411" s="100"/>
      <c r="G411" s="101">
        <v>1</v>
      </c>
      <c r="H411" s="116">
        <v>592.40000000000009</v>
      </c>
      <c r="I411" s="95">
        <v>0.02</v>
      </c>
      <c r="J411" s="110">
        <f t="shared" si="12"/>
        <v>580.55200000000013</v>
      </c>
    </row>
    <row r="412" spans="1:10" ht="15.75" x14ac:dyDescent="0.25">
      <c r="A412" s="99">
        <f t="shared" si="13"/>
        <v>408</v>
      </c>
      <c r="B412" s="93" t="s">
        <v>10511</v>
      </c>
      <c r="C412" s="100" t="s">
        <v>8707</v>
      </c>
      <c r="D412" s="100" t="s">
        <v>8704</v>
      </c>
      <c r="E412" s="92" t="s">
        <v>117</v>
      </c>
      <c r="F412" s="100"/>
      <c r="G412" s="101">
        <v>1</v>
      </c>
      <c r="H412" s="116">
        <v>306.25</v>
      </c>
      <c r="I412" s="95">
        <v>0.02</v>
      </c>
      <c r="J412" s="110">
        <f t="shared" si="12"/>
        <v>300.125</v>
      </c>
    </row>
    <row r="413" spans="1:10" ht="15.75" x14ac:dyDescent="0.25">
      <c r="A413" s="99">
        <f t="shared" si="13"/>
        <v>409</v>
      </c>
      <c r="B413" s="93" t="s">
        <v>10511</v>
      </c>
      <c r="C413" s="100" t="s">
        <v>8708</v>
      </c>
      <c r="D413" s="100" t="s">
        <v>8704</v>
      </c>
      <c r="E413" s="92" t="s">
        <v>117</v>
      </c>
      <c r="F413" s="100"/>
      <c r="G413" s="101">
        <v>1</v>
      </c>
      <c r="H413" s="116">
        <v>592.40000000000009</v>
      </c>
      <c r="I413" s="95">
        <v>0.02</v>
      </c>
      <c r="J413" s="110">
        <f t="shared" si="12"/>
        <v>580.55200000000013</v>
      </c>
    </row>
    <row r="414" spans="1:10" ht="15.75" x14ac:dyDescent="0.25">
      <c r="A414" s="99">
        <f t="shared" si="13"/>
        <v>410</v>
      </c>
      <c r="B414" s="93" t="s">
        <v>10511</v>
      </c>
      <c r="C414" s="100" t="s">
        <v>8709</v>
      </c>
      <c r="D414" s="100" t="s">
        <v>8704</v>
      </c>
      <c r="E414" s="92" t="s">
        <v>117</v>
      </c>
      <c r="F414" s="100"/>
      <c r="G414" s="101">
        <v>1</v>
      </c>
      <c r="H414" s="116">
        <v>306.25</v>
      </c>
      <c r="I414" s="95">
        <v>0.02</v>
      </c>
      <c r="J414" s="110">
        <f t="shared" si="12"/>
        <v>300.125</v>
      </c>
    </row>
    <row r="415" spans="1:10" ht="15.75" x14ac:dyDescent="0.25">
      <c r="A415" s="99">
        <f t="shared" si="13"/>
        <v>411</v>
      </c>
      <c r="B415" s="93" t="s">
        <v>10511</v>
      </c>
      <c r="C415" s="100" t="s">
        <v>8710</v>
      </c>
      <c r="D415" s="100" t="s">
        <v>8711</v>
      </c>
      <c r="E415" s="92" t="s">
        <v>117</v>
      </c>
      <c r="F415" s="100"/>
      <c r="G415" s="101">
        <v>1</v>
      </c>
      <c r="H415" s="116">
        <v>130.20000000000002</v>
      </c>
      <c r="I415" s="95">
        <v>0.02</v>
      </c>
      <c r="J415" s="110">
        <f t="shared" si="12"/>
        <v>127.59600000000002</v>
      </c>
    </row>
    <row r="416" spans="1:10" ht="15.75" x14ac:dyDescent="0.25">
      <c r="A416" s="99">
        <f t="shared" si="13"/>
        <v>412</v>
      </c>
      <c r="B416" s="93" t="s">
        <v>10511</v>
      </c>
      <c r="C416" s="100" t="s">
        <v>8712</v>
      </c>
      <c r="D416" s="100" t="s">
        <v>8711</v>
      </c>
      <c r="E416" s="92" t="s">
        <v>117</v>
      </c>
      <c r="F416" s="100"/>
      <c r="G416" s="101">
        <v>1</v>
      </c>
      <c r="H416" s="116">
        <v>67.25</v>
      </c>
      <c r="I416" s="95">
        <v>0.02</v>
      </c>
      <c r="J416" s="110">
        <f t="shared" si="12"/>
        <v>65.905000000000001</v>
      </c>
    </row>
    <row r="417" spans="1:10" ht="15.75" x14ac:dyDescent="0.25">
      <c r="A417" s="99">
        <f t="shared" si="13"/>
        <v>413</v>
      </c>
      <c r="B417" s="93" t="s">
        <v>10511</v>
      </c>
      <c r="C417" s="100" t="s">
        <v>8713</v>
      </c>
      <c r="D417" s="100" t="s">
        <v>8711</v>
      </c>
      <c r="E417" s="92" t="s">
        <v>117</v>
      </c>
      <c r="F417" s="100"/>
      <c r="G417" s="101">
        <v>1</v>
      </c>
      <c r="H417" s="116">
        <v>130.20000000000002</v>
      </c>
      <c r="I417" s="95">
        <v>0.02</v>
      </c>
      <c r="J417" s="110">
        <f t="shared" si="12"/>
        <v>127.59600000000002</v>
      </c>
    </row>
    <row r="418" spans="1:10" ht="15.75" x14ac:dyDescent="0.25">
      <c r="A418" s="99">
        <f t="shared" si="13"/>
        <v>414</v>
      </c>
      <c r="B418" s="93" t="s">
        <v>10511</v>
      </c>
      <c r="C418" s="100" t="s">
        <v>8714</v>
      </c>
      <c r="D418" s="100" t="s">
        <v>8711</v>
      </c>
      <c r="E418" s="92" t="s">
        <v>117</v>
      </c>
      <c r="F418" s="100"/>
      <c r="G418" s="101">
        <v>1</v>
      </c>
      <c r="H418" s="116">
        <v>0.1384</v>
      </c>
      <c r="I418" s="95">
        <v>0.02</v>
      </c>
      <c r="J418" s="110">
        <f t="shared" si="12"/>
        <v>0.135632</v>
      </c>
    </row>
    <row r="419" spans="1:10" ht="15.75" x14ac:dyDescent="0.25">
      <c r="A419" s="99">
        <f t="shared" si="13"/>
        <v>415</v>
      </c>
      <c r="B419" s="93" t="s">
        <v>10511</v>
      </c>
      <c r="C419" s="100" t="s">
        <v>8715</v>
      </c>
      <c r="D419" s="100" t="s">
        <v>8711</v>
      </c>
      <c r="E419" s="92" t="s">
        <v>117</v>
      </c>
      <c r="F419" s="100"/>
      <c r="G419" s="101">
        <v>1</v>
      </c>
      <c r="H419" s="116">
        <v>130.20000000000002</v>
      </c>
      <c r="I419" s="95">
        <v>0.02</v>
      </c>
      <c r="J419" s="110">
        <f t="shared" si="12"/>
        <v>127.59600000000002</v>
      </c>
    </row>
    <row r="420" spans="1:10" ht="15.75" x14ac:dyDescent="0.25">
      <c r="A420" s="99">
        <f t="shared" si="13"/>
        <v>416</v>
      </c>
      <c r="B420" s="93" t="s">
        <v>10511</v>
      </c>
      <c r="C420" s="100" t="s">
        <v>8716</v>
      </c>
      <c r="D420" s="100" t="s">
        <v>8711</v>
      </c>
      <c r="E420" s="92" t="s">
        <v>117</v>
      </c>
      <c r="F420" s="100"/>
      <c r="G420" s="101">
        <v>1</v>
      </c>
      <c r="H420" s="116">
        <v>130.20000000000002</v>
      </c>
      <c r="I420" s="95">
        <v>0.02</v>
      </c>
      <c r="J420" s="110">
        <f t="shared" si="12"/>
        <v>127.59600000000002</v>
      </c>
    </row>
    <row r="421" spans="1:10" ht="15.75" x14ac:dyDescent="0.25">
      <c r="A421" s="99">
        <f t="shared" si="13"/>
        <v>417</v>
      </c>
      <c r="B421" s="93" t="s">
        <v>10511</v>
      </c>
      <c r="C421" s="100" t="s">
        <v>8717</v>
      </c>
      <c r="D421" s="100" t="s">
        <v>8718</v>
      </c>
      <c r="E421" s="92" t="s">
        <v>117</v>
      </c>
      <c r="F421" s="100"/>
      <c r="G421" s="101">
        <v>1</v>
      </c>
      <c r="H421" s="116">
        <v>70.75</v>
      </c>
      <c r="I421" s="95">
        <v>0.02</v>
      </c>
      <c r="J421" s="110">
        <f t="shared" si="12"/>
        <v>69.334999999999994</v>
      </c>
    </row>
    <row r="422" spans="1:10" ht="15.75" x14ac:dyDescent="0.25">
      <c r="A422" s="99">
        <f t="shared" si="13"/>
        <v>418</v>
      </c>
      <c r="B422" s="93" t="s">
        <v>10511</v>
      </c>
      <c r="C422" s="100" t="s">
        <v>8719</v>
      </c>
      <c r="D422" s="100" t="s">
        <v>8718</v>
      </c>
      <c r="E422" s="92" t="s">
        <v>117</v>
      </c>
      <c r="F422" s="100"/>
      <c r="G422" s="101">
        <v>1</v>
      </c>
      <c r="H422" s="116">
        <v>136.9</v>
      </c>
      <c r="I422" s="95">
        <v>0.02</v>
      </c>
      <c r="J422" s="110">
        <f t="shared" si="12"/>
        <v>134.16200000000001</v>
      </c>
    </row>
    <row r="423" spans="1:10" ht="15.75" x14ac:dyDescent="0.25">
      <c r="A423" s="99">
        <f t="shared" si="13"/>
        <v>419</v>
      </c>
      <c r="B423" s="93" t="s">
        <v>10511</v>
      </c>
      <c r="C423" s="100" t="s">
        <v>8720</v>
      </c>
      <c r="D423" s="100" t="s">
        <v>8718</v>
      </c>
      <c r="E423" s="92" t="s">
        <v>117</v>
      </c>
      <c r="F423" s="100"/>
      <c r="G423" s="101">
        <v>1</v>
      </c>
      <c r="H423" s="116">
        <v>70.75</v>
      </c>
      <c r="I423" s="95">
        <v>0.02</v>
      </c>
      <c r="J423" s="110">
        <f t="shared" si="12"/>
        <v>69.334999999999994</v>
      </c>
    </row>
    <row r="424" spans="1:10" ht="15.75" x14ac:dyDescent="0.25">
      <c r="A424" s="99">
        <f t="shared" si="13"/>
        <v>420</v>
      </c>
      <c r="B424" s="93" t="s">
        <v>10511</v>
      </c>
      <c r="C424" s="100" t="s">
        <v>8721</v>
      </c>
      <c r="D424" s="100" t="s">
        <v>8718</v>
      </c>
      <c r="E424" s="92" t="s">
        <v>117</v>
      </c>
      <c r="F424" s="100"/>
      <c r="G424" s="101">
        <v>1</v>
      </c>
      <c r="H424" s="116">
        <v>136.9</v>
      </c>
      <c r="I424" s="95">
        <v>0.02</v>
      </c>
      <c r="J424" s="110">
        <f t="shared" si="12"/>
        <v>134.16200000000001</v>
      </c>
    </row>
    <row r="425" spans="1:10" ht="15.75" x14ac:dyDescent="0.25">
      <c r="A425" s="99">
        <f t="shared" si="13"/>
        <v>421</v>
      </c>
      <c r="B425" s="93" t="s">
        <v>10511</v>
      </c>
      <c r="C425" s="100" t="s">
        <v>8722</v>
      </c>
      <c r="D425" s="100" t="s">
        <v>8718</v>
      </c>
      <c r="E425" s="92" t="s">
        <v>117</v>
      </c>
      <c r="F425" s="100"/>
      <c r="G425" s="101">
        <v>1</v>
      </c>
      <c r="H425" s="116">
        <v>70.75</v>
      </c>
      <c r="I425" s="95">
        <v>0.02</v>
      </c>
      <c r="J425" s="110">
        <f t="shared" si="12"/>
        <v>69.334999999999994</v>
      </c>
    </row>
    <row r="426" spans="1:10" ht="15.75" x14ac:dyDescent="0.25">
      <c r="A426" s="99">
        <f t="shared" si="13"/>
        <v>422</v>
      </c>
      <c r="B426" s="93" t="s">
        <v>10511</v>
      </c>
      <c r="C426" s="100" t="s">
        <v>8723</v>
      </c>
      <c r="D426" s="100" t="s">
        <v>8718</v>
      </c>
      <c r="E426" s="92" t="s">
        <v>117</v>
      </c>
      <c r="F426" s="100"/>
      <c r="G426" s="101">
        <v>1</v>
      </c>
      <c r="H426" s="116">
        <v>136.9</v>
      </c>
      <c r="I426" s="95">
        <v>0.02</v>
      </c>
      <c r="J426" s="110">
        <f t="shared" si="12"/>
        <v>134.16200000000001</v>
      </c>
    </row>
    <row r="427" spans="1:10" ht="15.75" x14ac:dyDescent="0.25">
      <c r="A427" s="99">
        <f t="shared" si="13"/>
        <v>423</v>
      </c>
      <c r="B427" s="93" t="s">
        <v>10511</v>
      </c>
      <c r="C427" s="100" t="s">
        <v>8724</v>
      </c>
      <c r="D427" s="100" t="s">
        <v>8718</v>
      </c>
      <c r="E427" s="92" t="s">
        <v>117</v>
      </c>
      <c r="F427" s="100"/>
      <c r="G427" s="101">
        <v>1</v>
      </c>
      <c r="H427" s="116">
        <v>70.75</v>
      </c>
      <c r="I427" s="95">
        <v>0.02</v>
      </c>
      <c r="J427" s="110">
        <f t="shared" si="12"/>
        <v>69.334999999999994</v>
      </c>
    </row>
    <row r="428" spans="1:10" ht="15.75" x14ac:dyDescent="0.25">
      <c r="A428" s="99">
        <f t="shared" si="13"/>
        <v>424</v>
      </c>
      <c r="B428" s="93" t="s">
        <v>10511</v>
      </c>
      <c r="C428" s="100" t="s">
        <v>8725</v>
      </c>
      <c r="D428" s="100" t="s">
        <v>8718</v>
      </c>
      <c r="E428" s="92" t="s">
        <v>117</v>
      </c>
      <c r="F428" s="100"/>
      <c r="G428" s="101">
        <v>1</v>
      </c>
      <c r="H428" s="116">
        <v>136.9</v>
      </c>
      <c r="I428" s="95">
        <v>0.02</v>
      </c>
      <c r="J428" s="110">
        <f t="shared" si="12"/>
        <v>134.16200000000001</v>
      </c>
    </row>
    <row r="429" spans="1:10" ht="15.75" x14ac:dyDescent="0.25">
      <c r="A429" s="99">
        <f t="shared" si="13"/>
        <v>425</v>
      </c>
      <c r="B429" s="93" t="s">
        <v>10511</v>
      </c>
      <c r="C429" s="100" t="s">
        <v>8726</v>
      </c>
      <c r="D429" s="100" t="s">
        <v>8718</v>
      </c>
      <c r="E429" s="92" t="s">
        <v>117</v>
      </c>
      <c r="F429" s="100"/>
      <c r="G429" s="101">
        <v>1</v>
      </c>
      <c r="H429" s="116">
        <v>0.14560000000000001</v>
      </c>
      <c r="I429" s="95">
        <v>0.02</v>
      </c>
      <c r="J429" s="110">
        <f t="shared" si="12"/>
        <v>0.14268800000000001</v>
      </c>
    </row>
    <row r="430" spans="1:10" ht="15.75" x14ac:dyDescent="0.25">
      <c r="A430" s="99">
        <f t="shared" si="13"/>
        <v>426</v>
      </c>
      <c r="B430" s="93" t="s">
        <v>10511</v>
      </c>
      <c r="C430" s="100" t="s">
        <v>8727</v>
      </c>
      <c r="D430" s="100" t="s">
        <v>8718</v>
      </c>
      <c r="E430" s="92" t="s">
        <v>117</v>
      </c>
      <c r="F430" s="100"/>
      <c r="G430" s="101">
        <v>1</v>
      </c>
      <c r="H430" s="116">
        <v>136.9</v>
      </c>
      <c r="I430" s="95">
        <v>0.02</v>
      </c>
      <c r="J430" s="110">
        <f t="shared" si="12"/>
        <v>134.16200000000001</v>
      </c>
    </row>
    <row r="431" spans="1:10" ht="15.75" x14ac:dyDescent="0.25">
      <c r="A431" s="99">
        <f t="shared" si="13"/>
        <v>427</v>
      </c>
      <c r="B431" s="93" t="s">
        <v>10511</v>
      </c>
      <c r="C431" s="100" t="s">
        <v>8728</v>
      </c>
      <c r="D431" s="100" t="s">
        <v>8718</v>
      </c>
      <c r="E431" s="92" t="s">
        <v>117</v>
      </c>
      <c r="F431" s="100"/>
      <c r="G431" s="101">
        <v>1</v>
      </c>
      <c r="H431" s="116">
        <v>136.9</v>
      </c>
      <c r="I431" s="95">
        <v>0.02</v>
      </c>
      <c r="J431" s="110">
        <f t="shared" si="12"/>
        <v>134.16200000000001</v>
      </c>
    </row>
    <row r="432" spans="1:10" ht="15.75" x14ac:dyDescent="0.25">
      <c r="A432" s="99">
        <f t="shared" si="13"/>
        <v>428</v>
      </c>
      <c r="B432" s="93" t="s">
        <v>10511</v>
      </c>
      <c r="C432" s="100" t="s">
        <v>8729</v>
      </c>
      <c r="D432" s="100" t="s">
        <v>8718</v>
      </c>
      <c r="E432" s="92" t="s">
        <v>117</v>
      </c>
      <c r="F432" s="100"/>
      <c r="G432" s="101">
        <v>1</v>
      </c>
      <c r="H432" s="116">
        <v>136.9</v>
      </c>
      <c r="I432" s="95">
        <v>0.02</v>
      </c>
      <c r="J432" s="110">
        <f t="shared" si="12"/>
        <v>134.16200000000001</v>
      </c>
    </row>
    <row r="433" spans="1:10" ht="15.75" x14ac:dyDescent="0.25">
      <c r="A433" s="99">
        <f t="shared" si="13"/>
        <v>429</v>
      </c>
      <c r="B433" s="93" t="s">
        <v>10511</v>
      </c>
      <c r="C433" s="100" t="s">
        <v>8730</v>
      </c>
      <c r="D433" s="100" t="s">
        <v>8718</v>
      </c>
      <c r="E433" s="92" t="s">
        <v>117</v>
      </c>
      <c r="F433" s="100"/>
      <c r="G433" s="101">
        <v>1</v>
      </c>
      <c r="H433" s="116">
        <v>136.9</v>
      </c>
      <c r="I433" s="95">
        <v>0.02</v>
      </c>
      <c r="J433" s="110">
        <f t="shared" si="12"/>
        <v>134.16200000000001</v>
      </c>
    </row>
    <row r="434" spans="1:10" ht="15.75" x14ac:dyDescent="0.25">
      <c r="A434" s="99">
        <f t="shared" si="13"/>
        <v>430</v>
      </c>
      <c r="B434" s="93" t="s">
        <v>10511</v>
      </c>
      <c r="C434" s="100" t="s">
        <v>8731</v>
      </c>
      <c r="D434" s="100" t="s">
        <v>8718</v>
      </c>
      <c r="E434" s="92" t="s">
        <v>117</v>
      </c>
      <c r="F434" s="100"/>
      <c r="G434" s="101">
        <v>1</v>
      </c>
      <c r="H434" s="116">
        <v>70.75</v>
      </c>
      <c r="I434" s="95">
        <v>0.02</v>
      </c>
      <c r="J434" s="110">
        <f t="shared" si="12"/>
        <v>69.334999999999994</v>
      </c>
    </row>
    <row r="435" spans="1:10" ht="15.75" x14ac:dyDescent="0.25">
      <c r="A435" s="99">
        <f t="shared" si="13"/>
        <v>431</v>
      </c>
      <c r="B435" s="93" t="s">
        <v>10511</v>
      </c>
      <c r="C435" s="100" t="s">
        <v>8732</v>
      </c>
      <c r="D435" s="100" t="s">
        <v>8718</v>
      </c>
      <c r="E435" s="92" t="s">
        <v>117</v>
      </c>
      <c r="F435" s="100"/>
      <c r="G435" s="101">
        <v>1</v>
      </c>
      <c r="H435" s="116">
        <v>136.9</v>
      </c>
      <c r="I435" s="95">
        <v>0.02</v>
      </c>
      <c r="J435" s="110">
        <f t="shared" si="12"/>
        <v>134.16200000000001</v>
      </c>
    </row>
    <row r="436" spans="1:10" ht="15.75" x14ac:dyDescent="0.25">
      <c r="A436" s="99">
        <f t="shared" si="13"/>
        <v>432</v>
      </c>
      <c r="B436" s="93" t="s">
        <v>10511</v>
      </c>
      <c r="C436" s="100" t="s">
        <v>8733</v>
      </c>
      <c r="D436" s="100" t="s">
        <v>8718</v>
      </c>
      <c r="E436" s="92" t="s">
        <v>117</v>
      </c>
      <c r="F436" s="100"/>
      <c r="G436" s="101">
        <v>1</v>
      </c>
      <c r="H436" s="116">
        <v>70.75</v>
      </c>
      <c r="I436" s="95">
        <v>0.02</v>
      </c>
      <c r="J436" s="110">
        <f t="shared" si="12"/>
        <v>69.334999999999994</v>
      </c>
    </row>
    <row r="437" spans="1:10" ht="15.75" x14ac:dyDescent="0.25">
      <c r="A437" s="99">
        <f t="shared" si="13"/>
        <v>433</v>
      </c>
      <c r="B437" s="93" t="s">
        <v>10511</v>
      </c>
      <c r="C437" s="100" t="s">
        <v>8734</v>
      </c>
      <c r="D437" s="100" t="s">
        <v>8718</v>
      </c>
      <c r="E437" s="92" t="s">
        <v>117</v>
      </c>
      <c r="F437" s="100"/>
      <c r="G437" s="101">
        <v>1</v>
      </c>
      <c r="H437" s="116">
        <v>136.9</v>
      </c>
      <c r="I437" s="95">
        <v>0.02</v>
      </c>
      <c r="J437" s="110">
        <f t="shared" si="12"/>
        <v>134.16200000000001</v>
      </c>
    </row>
    <row r="438" spans="1:10" ht="15.75" x14ac:dyDescent="0.25">
      <c r="A438" s="99">
        <f t="shared" si="13"/>
        <v>434</v>
      </c>
      <c r="B438" s="93" t="s">
        <v>10511</v>
      </c>
      <c r="C438" s="100" t="s">
        <v>8735</v>
      </c>
      <c r="D438" s="100" t="s">
        <v>8718</v>
      </c>
      <c r="E438" s="92" t="s">
        <v>117</v>
      </c>
      <c r="F438" s="100"/>
      <c r="G438" s="101">
        <v>1</v>
      </c>
      <c r="H438" s="116">
        <v>70.75</v>
      </c>
      <c r="I438" s="95">
        <v>0.02</v>
      </c>
      <c r="J438" s="110">
        <f t="shared" si="12"/>
        <v>69.334999999999994</v>
      </c>
    </row>
    <row r="439" spans="1:10" ht="15.75" x14ac:dyDescent="0.25">
      <c r="A439" s="99">
        <f t="shared" si="13"/>
        <v>435</v>
      </c>
      <c r="B439" s="93" t="s">
        <v>10511</v>
      </c>
      <c r="C439" s="100" t="s">
        <v>8736</v>
      </c>
      <c r="D439" s="100" t="s">
        <v>8718</v>
      </c>
      <c r="E439" s="92" t="s">
        <v>117</v>
      </c>
      <c r="F439" s="100"/>
      <c r="G439" s="101">
        <v>1</v>
      </c>
      <c r="H439" s="116">
        <v>136.9</v>
      </c>
      <c r="I439" s="95">
        <v>0.02</v>
      </c>
      <c r="J439" s="110">
        <f t="shared" si="12"/>
        <v>134.16200000000001</v>
      </c>
    </row>
    <row r="440" spans="1:10" ht="15.75" x14ac:dyDescent="0.25">
      <c r="A440" s="99">
        <f t="shared" si="13"/>
        <v>436</v>
      </c>
      <c r="B440" s="93" t="s">
        <v>10511</v>
      </c>
      <c r="C440" s="100" t="s">
        <v>8737</v>
      </c>
      <c r="D440" s="100" t="s">
        <v>8738</v>
      </c>
      <c r="E440" s="92" t="s">
        <v>117</v>
      </c>
      <c r="F440" s="100"/>
      <c r="G440" s="101">
        <v>1</v>
      </c>
      <c r="H440" s="116">
        <v>91.45</v>
      </c>
      <c r="I440" s="95">
        <v>0.02</v>
      </c>
      <c r="J440" s="110">
        <f t="shared" si="12"/>
        <v>89.620999999999995</v>
      </c>
    </row>
    <row r="441" spans="1:10" ht="15.75" x14ac:dyDescent="0.25">
      <c r="A441" s="99">
        <f t="shared" si="13"/>
        <v>437</v>
      </c>
      <c r="B441" s="93" t="s">
        <v>10511</v>
      </c>
      <c r="C441" s="100" t="s">
        <v>8739</v>
      </c>
      <c r="D441" s="100" t="s">
        <v>8738</v>
      </c>
      <c r="E441" s="92" t="s">
        <v>117</v>
      </c>
      <c r="F441" s="100"/>
      <c r="G441" s="101">
        <v>1</v>
      </c>
      <c r="H441" s="116">
        <v>177</v>
      </c>
      <c r="I441" s="95">
        <v>0.02</v>
      </c>
      <c r="J441" s="110">
        <f t="shared" si="12"/>
        <v>173.46</v>
      </c>
    </row>
    <row r="442" spans="1:10" ht="15.75" x14ac:dyDescent="0.25">
      <c r="A442" s="99">
        <f t="shared" si="13"/>
        <v>438</v>
      </c>
      <c r="B442" s="93" t="s">
        <v>10511</v>
      </c>
      <c r="C442" s="100" t="s">
        <v>8740</v>
      </c>
      <c r="D442" s="100" t="s">
        <v>8738</v>
      </c>
      <c r="E442" s="92" t="s">
        <v>117</v>
      </c>
      <c r="F442" s="100"/>
      <c r="G442" s="101">
        <v>1</v>
      </c>
      <c r="H442" s="116">
        <v>91.45</v>
      </c>
      <c r="I442" s="95">
        <v>0.02</v>
      </c>
      <c r="J442" s="110">
        <f t="shared" si="12"/>
        <v>89.620999999999995</v>
      </c>
    </row>
    <row r="443" spans="1:10" ht="15.75" x14ac:dyDescent="0.25">
      <c r="A443" s="99">
        <f t="shared" si="13"/>
        <v>439</v>
      </c>
      <c r="B443" s="93" t="s">
        <v>10511</v>
      </c>
      <c r="C443" s="100" t="s">
        <v>8741</v>
      </c>
      <c r="D443" s="100" t="s">
        <v>8738</v>
      </c>
      <c r="E443" s="92" t="s">
        <v>117</v>
      </c>
      <c r="F443" s="100"/>
      <c r="G443" s="101">
        <v>1</v>
      </c>
      <c r="H443" s="116">
        <v>177</v>
      </c>
      <c r="I443" s="95">
        <v>0.02</v>
      </c>
      <c r="J443" s="110">
        <f t="shared" ref="J443:J506" si="14">H443*(1-I443)</f>
        <v>173.46</v>
      </c>
    </row>
    <row r="444" spans="1:10" ht="15.75" x14ac:dyDescent="0.25">
      <c r="A444" s="99">
        <f t="shared" si="13"/>
        <v>440</v>
      </c>
      <c r="B444" s="93" t="s">
        <v>10511</v>
      </c>
      <c r="C444" s="100" t="s">
        <v>8742</v>
      </c>
      <c r="D444" s="100" t="s">
        <v>8738</v>
      </c>
      <c r="E444" s="92" t="s">
        <v>117</v>
      </c>
      <c r="F444" s="100"/>
      <c r="G444" s="101">
        <v>1</v>
      </c>
      <c r="H444" s="116">
        <v>177</v>
      </c>
      <c r="I444" s="95">
        <v>0.02</v>
      </c>
      <c r="J444" s="110">
        <f t="shared" si="14"/>
        <v>173.46</v>
      </c>
    </row>
    <row r="445" spans="1:10" ht="15.75" x14ac:dyDescent="0.25">
      <c r="A445" s="99">
        <f t="shared" si="13"/>
        <v>441</v>
      </c>
      <c r="B445" s="93" t="s">
        <v>10511</v>
      </c>
      <c r="C445" s="100" t="s">
        <v>8743</v>
      </c>
      <c r="D445" s="100" t="s">
        <v>8738</v>
      </c>
      <c r="E445" s="92" t="s">
        <v>117</v>
      </c>
      <c r="F445" s="100"/>
      <c r="G445" s="101">
        <v>1</v>
      </c>
      <c r="H445" s="116">
        <v>91.45</v>
      </c>
      <c r="I445" s="95">
        <v>0.02</v>
      </c>
      <c r="J445" s="110">
        <f t="shared" si="14"/>
        <v>89.620999999999995</v>
      </c>
    </row>
    <row r="446" spans="1:10" ht="15.75" x14ac:dyDescent="0.25">
      <c r="A446" s="99">
        <f t="shared" si="13"/>
        <v>442</v>
      </c>
      <c r="B446" s="93" t="s">
        <v>10511</v>
      </c>
      <c r="C446" s="100" t="s">
        <v>8744</v>
      </c>
      <c r="D446" s="100" t="s">
        <v>8738</v>
      </c>
      <c r="E446" s="92" t="s">
        <v>117</v>
      </c>
      <c r="F446" s="100"/>
      <c r="G446" s="101">
        <v>1</v>
      </c>
      <c r="H446" s="116">
        <v>177</v>
      </c>
      <c r="I446" s="95">
        <v>0.02</v>
      </c>
      <c r="J446" s="110">
        <f t="shared" si="14"/>
        <v>173.46</v>
      </c>
    </row>
    <row r="447" spans="1:10" ht="15.75" x14ac:dyDescent="0.25">
      <c r="A447" s="99">
        <f t="shared" si="13"/>
        <v>443</v>
      </c>
      <c r="B447" s="93" t="s">
        <v>10511</v>
      </c>
      <c r="C447" s="100" t="s">
        <v>8745</v>
      </c>
      <c r="D447" s="100" t="s">
        <v>8738</v>
      </c>
      <c r="E447" s="92" t="s">
        <v>117</v>
      </c>
      <c r="F447" s="100"/>
      <c r="G447" s="101">
        <v>1</v>
      </c>
      <c r="H447" s="116">
        <v>0.18809999999999999</v>
      </c>
      <c r="I447" s="95">
        <v>0.02</v>
      </c>
      <c r="J447" s="110">
        <f t="shared" si="14"/>
        <v>0.18433799999999997</v>
      </c>
    </row>
    <row r="448" spans="1:10" ht="15.75" x14ac:dyDescent="0.25">
      <c r="A448" s="99">
        <f t="shared" si="13"/>
        <v>444</v>
      </c>
      <c r="B448" s="93" t="s">
        <v>10511</v>
      </c>
      <c r="C448" s="100" t="s">
        <v>8746</v>
      </c>
      <c r="D448" s="100" t="s">
        <v>8738</v>
      </c>
      <c r="E448" s="92" t="s">
        <v>117</v>
      </c>
      <c r="F448" s="100"/>
      <c r="G448" s="101">
        <v>1</v>
      </c>
      <c r="H448" s="116">
        <v>91.45</v>
      </c>
      <c r="I448" s="95">
        <v>0.02</v>
      </c>
      <c r="J448" s="110">
        <f t="shared" si="14"/>
        <v>89.620999999999995</v>
      </c>
    </row>
    <row r="449" spans="1:10" ht="15.75" x14ac:dyDescent="0.25">
      <c r="A449" s="99">
        <f t="shared" si="13"/>
        <v>445</v>
      </c>
      <c r="B449" s="93" t="s">
        <v>10511</v>
      </c>
      <c r="C449" s="100" t="s">
        <v>8747</v>
      </c>
      <c r="D449" s="100" t="s">
        <v>8738</v>
      </c>
      <c r="E449" s="92" t="s">
        <v>117</v>
      </c>
      <c r="F449" s="100"/>
      <c r="G449" s="101">
        <v>1</v>
      </c>
      <c r="H449" s="116">
        <v>177</v>
      </c>
      <c r="I449" s="95">
        <v>0.02</v>
      </c>
      <c r="J449" s="110">
        <f t="shared" si="14"/>
        <v>173.46</v>
      </c>
    </row>
    <row r="450" spans="1:10" ht="15.75" x14ac:dyDescent="0.25">
      <c r="A450" s="99">
        <f t="shared" si="13"/>
        <v>446</v>
      </c>
      <c r="B450" s="93" t="s">
        <v>10511</v>
      </c>
      <c r="C450" s="100" t="s">
        <v>8748</v>
      </c>
      <c r="D450" s="100" t="s">
        <v>8738</v>
      </c>
      <c r="E450" s="92" t="s">
        <v>117</v>
      </c>
      <c r="F450" s="100"/>
      <c r="G450" s="101">
        <v>1</v>
      </c>
      <c r="H450" s="116">
        <v>91.45</v>
      </c>
      <c r="I450" s="95">
        <v>0.02</v>
      </c>
      <c r="J450" s="110">
        <f t="shared" si="14"/>
        <v>89.620999999999995</v>
      </c>
    </row>
    <row r="451" spans="1:10" ht="15.75" x14ac:dyDescent="0.25">
      <c r="A451" s="99">
        <f t="shared" si="13"/>
        <v>447</v>
      </c>
      <c r="B451" s="93" t="s">
        <v>10511</v>
      </c>
      <c r="C451" s="100" t="s">
        <v>8749</v>
      </c>
      <c r="D451" s="100" t="s">
        <v>8738</v>
      </c>
      <c r="E451" s="92" t="s">
        <v>117</v>
      </c>
      <c r="F451" s="100"/>
      <c r="G451" s="101">
        <v>1</v>
      </c>
      <c r="H451" s="116">
        <v>177</v>
      </c>
      <c r="I451" s="95">
        <v>0.02</v>
      </c>
      <c r="J451" s="110">
        <f t="shared" si="14"/>
        <v>173.46</v>
      </c>
    </row>
    <row r="452" spans="1:10" ht="15.75" x14ac:dyDescent="0.25">
      <c r="A452" s="99">
        <f t="shared" si="13"/>
        <v>448</v>
      </c>
      <c r="B452" s="93" t="s">
        <v>10511</v>
      </c>
      <c r="C452" s="100" t="s">
        <v>8750</v>
      </c>
      <c r="D452" s="100" t="s">
        <v>8738</v>
      </c>
      <c r="E452" s="92" t="s">
        <v>117</v>
      </c>
      <c r="F452" s="100"/>
      <c r="G452" s="101">
        <v>1</v>
      </c>
      <c r="H452" s="116">
        <v>177</v>
      </c>
      <c r="I452" s="95">
        <v>0.02</v>
      </c>
      <c r="J452" s="110">
        <f t="shared" si="14"/>
        <v>173.46</v>
      </c>
    </row>
    <row r="453" spans="1:10" ht="15.75" x14ac:dyDescent="0.25">
      <c r="A453" s="99">
        <f t="shared" si="13"/>
        <v>449</v>
      </c>
      <c r="B453" s="93" t="s">
        <v>10511</v>
      </c>
      <c r="C453" s="100" t="s">
        <v>8751</v>
      </c>
      <c r="D453" s="100" t="s">
        <v>8738</v>
      </c>
      <c r="E453" s="92" t="s">
        <v>117</v>
      </c>
      <c r="F453" s="100"/>
      <c r="G453" s="101">
        <v>1</v>
      </c>
      <c r="H453" s="116">
        <v>0.18809999999999999</v>
      </c>
      <c r="I453" s="95">
        <v>0.02</v>
      </c>
      <c r="J453" s="110">
        <f t="shared" si="14"/>
        <v>0.18433799999999997</v>
      </c>
    </row>
    <row r="454" spans="1:10" ht="15.75" x14ac:dyDescent="0.25">
      <c r="A454" s="99">
        <f t="shared" si="13"/>
        <v>450</v>
      </c>
      <c r="B454" s="93" t="s">
        <v>10511</v>
      </c>
      <c r="C454" s="100" t="s">
        <v>8752</v>
      </c>
      <c r="D454" s="100" t="s">
        <v>8738</v>
      </c>
      <c r="E454" s="92" t="s">
        <v>117</v>
      </c>
      <c r="F454" s="100"/>
      <c r="G454" s="101">
        <v>1</v>
      </c>
      <c r="H454" s="116">
        <v>91.45</v>
      </c>
      <c r="I454" s="95">
        <v>0.02</v>
      </c>
      <c r="J454" s="110">
        <f t="shared" si="14"/>
        <v>89.620999999999995</v>
      </c>
    </row>
    <row r="455" spans="1:10" ht="15.75" x14ac:dyDescent="0.25">
      <c r="A455" s="99">
        <f t="shared" ref="A455:A518" si="15">A454+1</f>
        <v>451</v>
      </c>
      <c r="B455" s="93" t="s">
        <v>10511</v>
      </c>
      <c r="C455" s="100" t="s">
        <v>8753</v>
      </c>
      <c r="D455" s="100" t="s">
        <v>8738</v>
      </c>
      <c r="E455" s="92" t="s">
        <v>117</v>
      </c>
      <c r="F455" s="100"/>
      <c r="G455" s="101">
        <v>1</v>
      </c>
      <c r="H455" s="116">
        <v>177</v>
      </c>
      <c r="I455" s="95">
        <v>0.02</v>
      </c>
      <c r="J455" s="110">
        <f t="shared" si="14"/>
        <v>173.46</v>
      </c>
    </row>
    <row r="456" spans="1:10" ht="15.75" x14ac:dyDescent="0.25">
      <c r="A456" s="99">
        <f t="shared" si="15"/>
        <v>452</v>
      </c>
      <c r="B456" s="93" t="s">
        <v>10511</v>
      </c>
      <c r="C456" s="100" t="s">
        <v>8754</v>
      </c>
      <c r="D456" s="100" t="s">
        <v>8755</v>
      </c>
      <c r="E456" s="92" t="s">
        <v>117</v>
      </c>
      <c r="F456" s="100"/>
      <c r="G456" s="101">
        <v>1</v>
      </c>
      <c r="H456" s="116">
        <v>117.9</v>
      </c>
      <c r="I456" s="95">
        <v>0.02</v>
      </c>
      <c r="J456" s="110">
        <f t="shared" si="14"/>
        <v>115.542</v>
      </c>
    </row>
    <row r="457" spans="1:10" ht="15.75" x14ac:dyDescent="0.25">
      <c r="A457" s="99">
        <f t="shared" si="15"/>
        <v>453</v>
      </c>
      <c r="B457" s="93" t="s">
        <v>10511</v>
      </c>
      <c r="C457" s="100" t="s">
        <v>8756</v>
      </c>
      <c r="D457" s="100" t="s">
        <v>8755</v>
      </c>
      <c r="E457" s="92" t="s">
        <v>117</v>
      </c>
      <c r="F457" s="100"/>
      <c r="G457" s="101">
        <v>1</v>
      </c>
      <c r="H457" s="116">
        <v>228.2</v>
      </c>
      <c r="I457" s="95">
        <v>0.02</v>
      </c>
      <c r="J457" s="110">
        <f t="shared" si="14"/>
        <v>223.636</v>
      </c>
    </row>
    <row r="458" spans="1:10" ht="15.75" x14ac:dyDescent="0.25">
      <c r="A458" s="99">
        <f t="shared" si="15"/>
        <v>454</v>
      </c>
      <c r="B458" s="93" t="s">
        <v>10511</v>
      </c>
      <c r="C458" s="100" t="s">
        <v>8757</v>
      </c>
      <c r="D458" s="100" t="s">
        <v>8755</v>
      </c>
      <c r="E458" s="92" t="s">
        <v>117</v>
      </c>
      <c r="F458" s="100"/>
      <c r="G458" s="101">
        <v>1</v>
      </c>
      <c r="H458" s="116">
        <v>117.9</v>
      </c>
      <c r="I458" s="95">
        <v>0.02</v>
      </c>
      <c r="J458" s="110">
        <f t="shared" si="14"/>
        <v>115.542</v>
      </c>
    </row>
    <row r="459" spans="1:10" ht="15.75" x14ac:dyDescent="0.25">
      <c r="A459" s="99">
        <f t="shared" si="15"/>
        <v>455</v>
      </c>
      <c r="B459" s="93" t="s">
        <v>10511</v>
      </c>
      <c r="C459" s="100" t="s">
        <v>8758</v>
      </c>
      <c r="D459" s="100" t="s">
        <v>8755</v>
      </c>
      <c r="E459" s="92" t="s">
        <v>117</v>
      </c>
      <c r="F459" s="100"/>
      <c r="G459" s="101">
        <v>1</v>
      </c>
      <c r="H459" s="116">
        <v>228.2</v>
      </c>
      <c r="I459" s="95">
        <v>0.02</v>
      </c>
      <c r="J459" s="110">
        <f t="shared" si="14"/>
        <v>223.636</v>
      </c>
    </row>
    <row r="460" spans="1:10" ht="15.75" x14ac:dyDescent="0.25">
      <c r="A460" s="99">
        <f t="shared" si="15"/>
        <v>456</v>
      </c>
      <c r="B460" s="93" t="s">
        <v>10511</v>
      </c>
      <c r="C460" s="100" t="s">
        <v>8759</v>
      </c>
      <c r="D460" s="100" t="s">
        <v>8755</v>
      </c>
      <c r="E460" s="92" t="s">
        <v>117</v>
      </c>
      <c r="F460" s="100"/>
      <c r="G460" s="101">
        <v>1</v>
      </c>
      <c r="H460" s="116">
        <v>117.9</v>
      </c>
      <c r="I460" s="95">
        <v>0.02</v>
      </c>
      <c r="J460" s="110">
        <f t="shared" si="14"/>
        <v>115.542</v>
      </c>
    </row>
    <row r="461" spans="1:10" ht="15.75" x14ac:dyDescent="0.25">
      <c r="A461" s="99">
        <f t="shared" si="15"/>
        <v>457</v>
      </c>
      <c r="B461" s="93" t="s">
        <v>10511</v>
      </c>
      <c r="C461" s="100" t="s">
        <v>8760</v>
      </c>
      <c r="D461" s="100" t="s">
        <v>8755</v>
      </c>
      <c r="E461" s="92" t="s">
        <v>117</v>
      </c>
      <c r="F461" s="100"/>
      <c r="G461" s="101">
        <v>1</v>
      </c>
      <c r="H461" s="116">
        <v>228.2</v>
      </c>
      <c r="I461" s="95">
        <v>0.02</v>
      </c>
      <c r="J461" s="110">
        <f t="shared" si="14"/>
        <v>223.636</v>
      </c>
    </row>
    <row r="462" spans="1:10" ht="15.75" x14ac:dyDescent="0.25">
      <c r="A462" s="99">
        <f t="shared" si="15"/>
        <v>458</v>
      </c>
      <c r="B462" s="93" t="s">
        <v>10511</v>
      </c>
      <c r="C462" s="100" t="s">
        <v>8761</v>
      </c>
      <c r="D462" s="100" t="s">
        <v>8755</v>
      </c>
      <c r="E462" s="92" t="s">
        <v>117</v>
      </c>
      <c r="F462" s="100"/>
      <c r="G462" s="101">
        <v>1</v>
      </c>
      <c r="H462" s="116">
        <v>117.9</v>
      </c>
      <c r="I462" s="95">
        <v>0.02</v>
      </c>
      <c r="J462" s="110">
        <f t="shared" si="14"/>
        <v>115.542</v>
      </c>
    </row>
    <row r="463" spans="1:10" ht="15.75" x14ac:dyDescent="0.25">
      <c r="A463" s="99">
        <f t="shared" si="15"/>
        <v>459</v>
      </c>
      <c r="B463" s="93" t="s">
        <v>10511</v>
      </c>
      <c r="C463" s="100" t="s">
        <v>8762</v>
      </c>
      <c r="D463" s="100" t="s">
        <v>8755</v>
      </c>
      <c r="E463" s="92" t="s">
        <v>117</v>
      </c>
      <c r="F463" s="100"/>
      <c r="G463" s="101">
        <v>1</v>
      </c>
      <c r="H463" s="116">
        <v>228.2</v>
      </c>
      <c r="I463" s="95">
        <v>0.02</v>
      </c>
      <c r="J463" s="110">
        <f t="shared" si="14"/>
        <v>223.636</v>
      </c>
    </row>
    <row r="464" spans="1:10" ht="15.75" x14ac:dyDescent="0.25">
      <c r="A464" s="99">
        <f t="shared" si="15"/>
        <v>460</v>
      </c>
      <c r="B464" s="93" t="s">
        <v>10511</v>
      </c>
      <c r="C464" s="100" t="s">
        <v>8763</v>
      </c>
      <c r="D464" s="100" t="s">
        <v>8755</v>
      </c>
      <c r="E464" s="92" t="s">
        <v>117</v>
      </c>
      <c r="F464" s="100"/>
      <c r="G464" s="101">
        <v>1</v>
      </c>
      <c r="H464" s="116">
        <v>117.9</v>
      </c>
      <c r="I464" s="95">
        <v>0.02</v>
      </c>
      <c r="J464" s="110">
        <f t="shared" si="14"/>
        <v>115.542</v>
      </c>
    </row>
    <row r="465" spans="1:10" ht="15.75" x14ac:dyDescent="0.25">
      <c r="A465" s="99">
        <f t="shared" si="15"/>
        <v>461</v>
      </c>
      <c r="B465" s="93" t="s">
        <v>10511</v>
      </c>
      <c r="C465" s="100" t="s">
        <v>8764</v>
      </c>
      <c r="D465" s="100" t="s">
        <v>8755</v>
      </c>
      <c r="E465" s="92" t="s">
        <v>117</v>
      </c>
      <c r="F465" s="100"/>
      <c r="G465" s="101">
        <v>1</v>
      </c>
      <c r="H465" s="116">
        <v>228.2</v>
      </c>
      <c r="I465" s="95">
        <v>0.02</v>
      </c>
      <c r="J465" s="110">
        <f t="shared" si="14"/>
        <v>223.636</v>
      </c>
    </row>
    <row r="466" spans="1:10" ht="15.75" x14ac:dyDescent="0.25">
      <c r="A466" s="99">
        <f t="shared" si="15"/>
        <v>462</v>
      </c>
      <c r="B466" s="93" t="s">
        <v>10511</v>
      </c>
      <c r="C466" s="100" t="s">
        <v>8765</v>
      </c>
      <c r="D466" s="100" t="s">
        <v>8755</v>
      </c>
      <c r="E466" s="92" t="s">
        <v>117</v>
      </c>
      <c r="F466" s="100"/>
      <c r="G466" s="101">
        <v>1</v>
      </c>
      <c r="H466" s="116">
        <v>0.24260000000000001</v>
      </c>
      <c r="I466" s="95">
        <v>0.02</v>
      </c>
      <c r="J466" s="110">
        <f t="shared" si="14"/>
        <v>0.23774800000000001</v>
      </c>
    </row>
    <row r="467" spans="1:10" ht="15.75" x14ac:dyDescent="0.25">
      <c r="A467" s="99">
        <f t="shared" si="15"/>
        <v>463</v>
      </c>
      <c r="B467" s="93" t="s">
        <v>10511</v>
      </c>
      <c r="C467" s="100" t="s">
        <v>8766</v>
      </c>
      <c r="D467" s="100" t="s">
        <v>8755</v>
      </c>
      <c r="E467" s="92" t="s">
        <v>117</v>
      </c>
      <c r="F467" s="100"/>
      <c r="G467" s="101">
        <v>1</v>
      </c>
      <c r="H467" s="116">
        <v>228.2</v>
      </c>
      <c r="I467" s="95">
        <v>0.02</v>
      </c>
      <c r="J467" s="110">
        <f t="shared" si="14"/>
        <v>223.636</v>
      </c>
    </row>
    <row r="468" spans="1:10" ht="15.75" x14ac:dyDescent="0.25">
      <c r="A468" s="99">
        <f t="shared" si="15"/>
        <v>464</v>
      </c>
      <c r="B468" s="93" t="s">
        <v>10511</v>
      </c>
      <c r="C468" s="100" t="s">
        <v>8767</v>
      </c>
      <c r="D468" s="100" t="s">
        <v>8755</v>
      </c>
      <c r="E468" s="92" t="s">
        <v>117</v>
      </c>
      <c r="F468" s="100"/>
      <c r="G468" s="101">
        <v>1</v>
      </c>
      <c r="H468" s="116">
        <v>117.9</v>
      </c>
      <c r="I468" s="95">
        <v>0.02</v>
      </c>
      <c r="J468" s="110">
        <f t="shared" si="14"/>
        <v>115.542</v>
      </c>
    </row>
    <row r="469" spans="1:10" ht="15.75" x14ac:dyDescent="0.25">
      <c r="A469" s="99">
        <f t="shared" si="15"/>
        <v>465</v>
      </c>
      <c r="B469" s="93" t="s">
        <v>10511</v>
      </c>
      <c r="C469" s="100" t="s">
        <v>8768</v>
      </c>
      <c r="D469" s="100" t="s">
        <v>8755</v>
      </c>
      <c r="E469" s="92" t="s">
        <v>117</v>
      </c>
      <c r="F469" s="100"/>
      <c r="G469" s="101">
        <v>1</v>
      </c>
      <c r="H469" s="116">
        <v>228.2</v>
      </c>
      <c r="I469" s="95">
        <v>0.02</v>
      </c>
      <c r="J469" s="110">
        <f t="shared" si="14"/>
        <v>223.636</v>
      </c>
    </row>
    <row r="470" spans="1:10" ht="15.75" x14ac:dyDescent="0.25">
      <c r="A470" s="99">
        <f t="shared" si="15"/>
        <v>466</v>
      </c>
      <c r="B470" s="93" t="s">
        <v>10511</v>
      </c>
      <c r="C470" s="100" t="s">
        <v>8769</v>
      </c>
      <c r="D470" s="100" t="s">
        <v>8755</v>
      </c>
      <c r="E470" s="92" t="s">
        <v>117</v>
      </c>
      <c r="F470" s="100"/>
      <c r="G470" s="101">
        <v>1</v>
      </c>
      <c r="H470" s="116">
        <v>117.9</v>
      </c>
      <c r="I470" s="95">
        <v>0.02</v>
      </c>
      <c r="J470" s="110">
        <f t="shared" si="14"/>
        <v>115.542</v>
      </c>
    </row>
    <row r="471" spans="1:10" ht="15.75" x14ac:dyDescent="0.25">
      <c r="A471" s="99">
        <f t="shared" si="15"/>
        <v>467</v>
      </c>
      <c r="B471" s="93" t="s">
        <v>10511</v>
      </c>
      <c r="C471" s="100" t="s">
        <v>8770</v>
      </c>
      <c r="D471" s="100" t="s">
        <v>8755</v>
      </c>
      <c r="E471" s="92" t="s">
        <v>117</v>
      </c>
      <c r="F471" s="100"/>
      <c r="G471" s="101">
        <v>1</v>
      </c>
      <c r="H471" s="116">
        <v>228.2</v>
      </c>
      <c r="I471" s="95">
        <v>0.02</v>
      </c>
      <c r="J471" s="110">
        <f t="shared" si="14"/>
        <v>223.636</v>
      </c>
    </row>
    <row r="472" spans="1:10" ht="15.75" x14ac:dyDescent="0.25">
      <c r="A472" s="99">
        <f t="shared" si="15"/>
        <v>468</v>
      </c>
      <c r="B472" s="93" t="s">
        <v>10511</v>
      </c>
      <c r="C472" s="100" t="s">
        <v>8771</v>
      </c>
      <c r="D472" s="100" t="s">
        <v>8755</v>
      </c>
      <c r="E472" s="92" t="s">
        <v>117</v>
      </c>
      <c r="F472" s="100"/>
      <c r="G472" s="101">
        <v>1</v>
      </c>
      <c r="H472" s="116">
        <v>117.9</v>
      </c>
      <c r="I472" s="95">
        <v>0.02</v>
      </c>
      <c r="J472" s="110">
        <f t="shared" si="14"/>
        <v>115.542</v>
      </c>
    </row>
    <row r="473" spans="1:10" ht="15.75" x14ac:dyDescent="0.25">
      <c r="A473" s="99">
        <f t="shared" si="15"/>
        <v>469</v>
      </c>
      <c r="B473" s="93" t="s">
        <v>10511</v>
      </c>
      <c r="C473" s="100" t="s">
        <v>8772</v>
      </c>
      <c r="D473" s="100" t="s">
        <v>8755</v>
      </c>
      <c r="E473" s="92" t="s">
        <v>117</v>
      </c>
      <c r="F473" s="100"/>
      <c r="G473" s="101">
        <v>1</v>
      </c>
      <c r="H473" s="116">
        <v>228.2</v>
      </c>
      <c r="I473" s="95">
        <v>0.02</v>
      </c>
      <c r="J473" s="110">
        <f t="shared" si="14"/>
        <v>223.636</v>
      </c>
    </row>
    <row r="474" spans="1:10" ht="15.75" x14ac:dyDescent="0.25">
      <c r="A474" s="99">
        <f t="shared" si="15"/>
        <v>470</v>
      </c>
      <c r="B474" s="93" t="s">
        <v>10511</v>
      </c>
      <c r="C474" s="100" t="s">
        <v>8773</v>
      </c>
      <c r="D474" s="100" t="s">
        <v>8755</v>
      </c>
      <c r="E474" s="92" t="s">
        <v>117</v>
      </c>
      <c r="F474" s="100"/>
      <c r="G474" s="101">
        <v>1</v>
      </c>
      <c r="H474" s="116">
        <v>117.9</v>
      </c>
      <c r="I474" s="95">
        <v>0.02</v>
      </c>
      <c r="J474" s="110">
        <f t="shared" si="14"/>
        <v>115.542</v>
      </c>
    </row>
    <row r="475" spans="1:10" ht="15.75" x14ac:dyDescent="0.25">
      <c r="A475" s="99">
        <f t="shared" si="15"/>
        <v>471</v>
      </c>
      <c r="B475" s="93" t="s">
        <v>10511</v>
      </c>
      <c r="C475" s="100" t="s">
        <v>8774</v>
      </c>
      <c r="D475" s="100" t="s">
        <v>8755</v>
      </c>
      <c r="E475" s="92" t="s">
        <v>117</v>
      </c>
      <c r="F475" s="100"/>
      <c r="G475" s="101">
        <v>1</v>
      </c>
      <c r="H475" s="116">
        <v>228.2</v>
      </c>
      <c r="I475" s="95">
        <v>0.02</v>
      </c>
      <c r="J475" s="110">
        <f t="shared" si="14"/>
        <v>223.636</v>
      </c>
    </row>
    <row r="476" spans="1:10" ht="15.75" x14ac:dyDescent="0.25">
      <c r="A476" s="99">
        <f t="shared" si="15"/>
        <v>472</v>
      </c>
      <c r="B476" s="93" t="s">
        <v>10511</v>
      </c>
      <c r="C476" s="100" t="s">
        <v>8775</v>
      </c>
      <c r="D476" s="100" t="s">
        <v>8755</v>
      </c>
      <c r="E476" s="92" t="s">
        <v>117</v>
      </c>
      <c r="F476" s="100"/>
      <c r="G476" s="101">
        <v>1</v>
      </c>
      <c r="H476" s="116">
        <v>0.24260000000000001</v>
      </c>
      <c r="I476" s="95">
        <v>0.02</v>
      </c>
      <c r="J476" s="110">
        <f t="shared" si="14"/>
        <v>0.23774800000000001</v>
      </c>
    </row>
    <row r="477" spans="1:10" ht="15.75" x14ac:dyDescent="0.25">
      <c r="A477" s="99">
        <f t="shared" si="15"/>
        <v>473</v>
      </c>
      <c r="B477" s="93" t="s">
        <v>10511</v>
      </c>
      <c r="C477" s="100" t="s">
        <v>8776</v>
      </c>
      <c r="D477" s="100" t="s">
        <v>8777</v>
      </c>
      <c r="E477" s="92" t="s">
        <v>117</v>
      </c>
      <c r="F477" s="100"/>
      <c r="G477" s="101">
        <v>1</v>
      </c>
      <c r="H477" s="116">
        <v>178.45</v>
      </c>
      <c r="I477" s="95">
        <v>0.02</v>
      </c>
      <c r="J477" s="110">
        <f t="shared" si="14"/>
        <v>174.88099999999997</v>
      </c>
    </row>
    <row r="478" spans="1:10" ht="15.75" x14ac:dyDescent="0.25">
      <c r="A478" s="99">
        <f t="shared" si="15"/>
        <v>474</v>
      </c>
      <c r="B478" s="93" t="s">
        <v>10511</v>
      </c>
      <c r="C478" s="100" t="s">
        <v>8778</v>
      </c>
      <c r="D478" s="100" t="s">
        <v>8777</v>
      </c>
      <c r="E478" s="92" t="s">
        <v>117</v>
      </c>
      <c r="F478" s="100"/>
      <c r="G478" s="101">
        <v>1</v>
      </c>
      <c r="H478" s="116">
        <v>345.3</v>
      </c>
      <c r="I478" s="95">
        <v>0.02</v>
      </c>
      <c r="J478" s="110">
        <f t="shared" si="14"/>
        <v>338.39400000000001</v>
      </c>
    </row>
    <row r="479" spans="1:10" ht="15.75" x14ac:dyDescent="0.25">
      <c r="A479" s="99">
        <f t="shared" si="15"/>
        <v>475</v>
      </c>
      <c r="B479" s="93" t="s">
        <v>10511</v>
      </c>
      <c r="C479" s="100" t="s">
        <v>8779</v>
      </c>
      <c r="D479" s="100" t="s">
        <v>8777</v>
      </c>
      <c r="E479" s="92" t="s">
        <v>117</v>
      </c>
      <c r="F479" s="100"/>
      <c r="G479" s="101">
        <v>1</v>
      </c>
      <c r="H479" s="116">
        <v>178.45</v>
      </c>
      <c r="I479" s="95">
        <v>0.02</v>
      </c>
      <c r="J479" s="110">
        <f t="shared" si="14"/>
        <v>174.88099999999997</v>
      </c>
    </row>
    <row r="480" spans="1:10" ht="15.75" x14ac:dyDescent="0.25">
      <c r="A480" s="99">
        <f t="shared" si="15"/>
        <v>476</v>
      </c>
      <c r="B480" s="93" t="s">
        <v>10511</v>
      </c>
      <c r="C480" s="100" t="s">
        <v>8780</v>
      </c>
      <c r="D480" s="100" t="s">
        <v>8777</v>
      </c>
      <c r="E480" s="92" t="s">
        <v>117</v>
      </c>
      <c r="F480" s="100"/>
      <c r="G480" s="101">
        <v>1</v>
      </c>
      <c r="H480" s="116">
        <v>345.3</v>
      </c>
      <c r="I480" s="95">
        <v>0.02</v>
      </c>
      <c r="J480" s="110">
        <f t="shared" si="14"/>
        <v>338.39400000000001</v>
      </c>
    </row>
    <row r="481" spans="1:10" ht="15.75" x14ac:dyDescent="0.25">
      <c r="A481" s="99">
        <f t="shared" si="15"/>
        <v>477</v>
      </c>
      <c r="B481" s="93" t="s">
        <v>10511</v>
      </c>
      <c r="C481" s="100" t="s">
        <v>8781</v>
      </c>
      <c r="D481" s="100" t="s">
        <v>8777</v>
      </c>
      <c r="E481" s="92" t="s">
        <v>117</v>
      </c>
      <c r="F481" s="100"/>
      <c r="G481" s="101">
        <v>1</v>
      </c>
      <c r="H481" s="116">
        <v>178.45</v>
      </c>
      <c r="I481" s="95">
        <v>0.02</v>
      </c>
      <c r="J481" s="110">
        <f t="shared" si="14"/>
        <v>174.88099999999997</v>
      </c>
    </row>
    <row r="482" spans="1:10" ht="15.75" x14ac:dyDescent="0.25">
      <c r="A482" s="99">
        <f t="shared" si="15"/>
        <v>478</v>
      </c>
      <c r="B482" s="93" t="s">
        <v>10511</v>
      </c>
      <c r="C482" s="100" t="s">
        <v>8782</v>
      </c>
      <c r="D482" s="100" t="s">
        <v>8777</v>
      </c>
      <c r="E482" s="92" t="s">
        <v>117</v>
      </c>
      <c r="F482" s="100"/>
      <c r="G482" s="101">
        <v>1</v>
      </c>
      <c r="H482" s="116">
        <v>345.3</v>
      </c>
      <c r="I482" s="95">
        <v>0.02</v>
      </c>
      <c r="J482" s="110">
        <f t="shared" si="14"/>
        <v>338.39400000000001</v>
      </c>
    </row>
    <row r="483" spans="1:10" ht="15.75" x14ac:dyDescent="0.25">
      <c r="A483" s="99">
        <f t="shared" si="15"/>
        <v>479</v>
      </c>
      <c r="B483" s="93" t="s">
        <v>10511</v>
      </c>
      <c r="C483" s="100" t="s">
        <v>8783</v>
      </c>
      <c r="D483" s="100" t="s">
        <v>8777</v>
      </c>
      <c r="E483" s="92" t="s">
        <v>117</v>
      </c>
      <c r="F483" s="100"/>
      <c r="G483" s="101">
        <v>1</v>
      </c>
      <c r="H483" s="116">
        <v>0.37719999999999998</v>
      </c>
      <c r="I483" s="95">
        <v>0.02</v>
      </c>
      <c r="J483" s="110">
        <f t="shared" si="14"/>
        <v>0.36965599999999998</v>
      </c>
    </row>
    <row r="484" spans="1:10" ht="15.75" x14ac:dyDescent="0.25">
      <c r="A484" s="99">
        <f t="shared" si="15"/>
        <v>480</v>
      </c>
      <c r="B484" s="93" t="s">
        <v>10511</v>
      </c>
      <c r="C484" s="100" t="s">
        <v>8784</v>
      </c>
      <c r="D484" s="100" t="s">
        <v>8777</v>
      </c>
      <c r="E484" s="92" t="s">
        <v>117</v>
      </c>
      <c r="F484" s="100"/>
      <c r="G484" s="101">
        <v>1</v>
      </c>
      <c r="H484" s="116">
        <v>178.45</v>
      </c>
      <c r="I484" s="95">
        <v>0.02</v>
      </c>
      <c r="J484" s="110">
        <f t="shared" si="14"/>
        <v>174.88099999999997</v>
      </c>
    </row>
    <row r="485" spans="1:10" ht="15.75" x14ac:dyDescent="0.25">
      <c r="A485" s="99">
        <f t="shared" si="15"/>
        <v>481</v>
      </c>
      <c r="B485" s="93" t="s">
        <v>10511</v>
      </c>
      <c r="C485" s="100" t="s">
        <v>8785</v>
      </c>
      <c r="D485" s="100" t="s">
        <v>8777</v>
      </c>
      <c r="E485" s="92" t="s">
        <v>117</v>
      </c>
      <c r="F485" s="100"/>
      <c r="G485" s="101">
        <v>1</v>
      </c>
      <c r="H485" s="116">
        <v>345.3</v>
      </c>
      <c r="I485" s="95">
        <v>0.02</v>
      </c>
      <c r="J485" s="110">
        <f t="shared" si="14"/>
        <v>338.39400000000001</v>
      </c>
    </row>
    <row r="486" spans="1:10" ht="15.75" x14ac:dyDescent="0.25">
      <c r="A486" s="99">
        <f t="shared" si="15"/>
        <v>482</v>
      </c>
      <c r="B486" s="93" t="s">
        <v>10511</v>
      </c>
      <c r="C486" s="100" t="s">
        <v>8786</v>
      </c>
      <c r="D486" s="100" t="s">
        <v>8777</v>
      </c>
      <c r="E486" s="92" t="s">
        <v>117</v>
      </c>
      <c r="F486" s="100"/>
      <c r="G486" s="101">
        <v>1</v>
      </c>
      <c r="H486" s="116">
        <v>178.45</v>
      </c>
      <c r="I486" s="95">
        <v>0.02</v>
      </c>
      <c r="J486" s="110">
        <f t="shared" si="14"/>
        <v>174.88099999999997</v>
      </c>
    </row>
    <row r="487" spans="1:10" ht="15.75" x14ac:dyDescent="0.25">
      <c r="A487" s="99">
        <f t="shared" si="15"/>
        <v>483</v>
      </c>
      <c r="B487" s="93" t="s">
        <v>10511</v>
      </c>
      <c r="C487" s="100" t="s">
        <v>8787</v>
      </c>
      <c r="D487" s="100" t="s">
        <v>8777</v>
      </c>
      <c r="E487" s="92" t="s">
        <v>117</v>
      </c>
      <c r="F487" s="100"/>
      <c r="G487" s="101">
        <v>1</v>
      </c>
      <c r="H487" s="116">
        <v>345.3</v>
      </c>
      <c r="I487" s="95">
        <v>0.02</v>
      </c>
      <c r="J487" s="110">
        <f t="shared" si="14"/>
        <v>338.39400000000001</v>
      </c>
    </row>
    <row r="488" spans="1:10" ht="15.75" x14ac:dyDescent="0.25">
      <c r="A488" s="99">
        <f t="shared" si="15"/>
        <v>484</v>
      </c>
      <c r="B488" s="93" t="s">
        <v>10511</v>
      </c>
      <c r="C488" s="100" t="s">
        <v>8788</v>
      </c>
      <c r="D488" s="100" t="s">
        <v>8777</v>
      </c>
      <c r="E488" s="92" t="s">
        <v>117</v>
      </c>
      <c r="F488" s="100"/>
      <c r="G488" s="101">
        <v>1</v>
      </c>
      <c r="H488" s="116">
        <v>178.45</v>
      </c>
      <c r="I488" s="95">
        <v>0.02</v>
      </c>
      <c r="J488" s="110">
        <f t="shared" si="14"/>
        <v>174.88099999999997</v>
      </c>
    </row>
    <row r="489" spans="1:10" ht="15.75" x14ac:dyDescent="0.25">
      <c r="A489" s="99">
        <f t="shared" si="15"/>
        <v>485</v>
      </c>
      <c r="B489" s="93" t="s">
        <v>10511</v>
      </c>
      <c r="C489" s="100" t="s">
        <v>8789</v>
      </c>
      <c r="D489" s="100" t="s">
        <v>8777</v>
      </c>
      <c r="E489" s="92" t="s">
        <v>117</v>
      </c>
      <c r="F489" s="100"/>
      <c r="G489" s="101">
        <v>1</v>
      </c>
      <c r="H489" s="116">
        <v>345.3</v>
      </c>
      <c r="I489" s="95">
        <v>0.02</v>
      </c>
      <c r="J489" s="110">
        <f t="shared" si="14"/>
        <v>338.39400000000001</v>
      </c>
    </row>
    <row r="490" spans="1:10" ht="15.75" x14ac:dyDescent="0.25">
      <c r="A490" s="99">
        <f t="shared" si="15"/>
        <v>486</v>
      </c>
      <c r="B490" s="93" t="s">
        <v>10511</v>
      </c>
      <c r="C490" s="100" t="s">
        <v>8790</v>
      </c>
      <c r="D490" s="100" t="s">
        <v>8791</v>
      </c>
      <c r="E490" s="92" t="s">
        <v>117</v>
      </c>
      <c r="F490" s="100"/>
      <c r="G490" s="101">
        <v>1</v>
      </c>
      <c r="H490" s="116">
        <v>246.29999999999998</v>
      </c>
      <c r="I490" s="95">
        <v>0.02</v>
      </c>
      <c r="J490" s="110">
        <f t="shared" si="14"/>
        <v>241.37399999999997</v>
      </c>
    </row>
    <row r="491" spans="1:10" ht="15.75" x14ac:dyDescent="0.25">
      <c r="A491" s="99">
        <f t="shared" si="15"/>
        <v>487</v>
      </c>
      <c r="B491" s="93" t="s">
        <v>10511</v>
      </c>
      <c r="C491" s="100" t="s">
        <v>8792</v>
      </c>
      <c r="D491" s="100" t="s">
        <v>8791</v>
      </c>
      <c r="E491" s="92" t="s">
        <v>117</v>
      </c>
      <c r="F491" s="100"/>
      <c r="G491" s="101">
        <v>1</v>
      </c>
      <c r="H491" s="116">
        <v>476.5</v>
      </c>
      <c r="I491" s="95">
        <v>0.02</v>
      </c>
      <c r="J491" s="110">
        <f t="shared" si="14"/>
        <v>466.96999999999997</v>
      </c>
    </row>
    <row r="492" spans="1:10" ht="15.75" x14ac:dyDescent="0.25">
      <c r="A492" s="99">
        <f t="shared" si="15"/>
        <v>488</v>
      </c>
      <c r="B492" s="93" t="s">
        <v>10511</v>
      </c>
      <c r="C492" s="100" t="s">
        <v>8793</v>
      </c>
      <c r="D492" s="100" t="s">
        <v>8791</v>
      </c>
      <c r="E492" s="92" t="s">
        <v>117</v>
      </c>
      <c r="F492" s="100"/>
      <c r="G492" s="101">
        <v>1</v>
      </c>
      <c r="H492" s="116">
        <v>246.29999999999998</v>
      </c>
      <c r="I492" s="95">
        <v>0.02</v>
      </c>
      <c r="J492" s="110">
        <f t="shared" si="14"/>
        <v>241.37399999999997</v>
      </c>
    </row>
    <row r="493" spans="1:10" ht="15.75" x14ac:dyDescent="0.25">
      <c r="A493" s="99">
        <f t="shared" si="15"/>
        <v>489</v>
      </c>
      <c r="B493" s="93" t="s">
        <v>10511</v>
      </c>
      <c r="C493" s="100" t="s">
        <v>8794</v>
      </c>
      <c r="D493" s="100" t="s">
        <v>8791</v>
      </c>
      <c r="E493" s="92" t="s">
        <v>117</v>
      </c>
      <c r="F493" s="100"/>
      <c r="G493" s="101">
        <v>1</v>
      </c>
      <c r="H493" s="116">
        <v>476.5</v>
      </c>
      <c r="I493" s="95">
        <v>0.02</v>
      </c>
      <c r="J493" s="110">
        <f t="shared" si="14"/>
        <v>466.96999999999997</v>
      </c>
    </row>
    <row r="494" spans="1:10" ht="15.75" x14ac:dyDescent="0.25">
      <c r="A494" s="99">
        <f t="shared" si="15"/>
        <v>490</v>
      </c>
      <c r="B494" s="93" t="s">
        <v>10511</v>
      </c>
      <c r="C494" s="100" t="s">
        <v>8795</v>
      </c>
      <c r="D494" s="100" t="s">
        <v>8791</v>
      </c>
      <c r="E494" s="92" t="s">
        <v>117</v>
      </c>
      <c r="F494" s="100"/>
      <c r="G494" s="101">
        <v>1</v>
      </c>
      <c r="H494" s="116">
        <v>0.50609999999999999</v>
      </c>
      <c r="I494" s="95">
        <v>0.02</v>
      </c>
      <c r="J494" s="110">
        <f t="shared" si="14"/>
        <v>0.49597799999999997</v>
      </c>
    </row>
    <row r="495" spans="1:10" ht="15.75" x14ac:dyDescent="0.25">
      <c r="A495" s="99">
        <f t="shared" si="15"/>
        <v>491</v>
      </c>
      <c r="B495" s="93" t="s">
        <v>10511</v>
      </c>
      <c r="C495" s="100" t="s">
        <v>8796</v>
      </c>
      <c r="D495" s="100" t="s">
        <v>8791</v>
      </c>
      <c r="E495" s="92" t="s">
        <v>117</v>
      </c>
      <c r="F495" s="100"/>
      <c r="G495" s="101">
        <v>1</v>
      </c>
      <c r="H495" s="116">
        <v>246.29999999999998</v>
      </c>
      <c r="I495" s="95">
        <v>0.02</v>
      </c>
      <c r="J495" s="110">
        <f t="shared" si="14"/>
        <v>241.37399999999997</v>
      </c>
    </row>
    <row r="496" spans="1:10" ht="15.75" x14ac:dyDescent="0.25">
      <c r="A496" s="99">
        <f t="shared" si="15"/>
        <v>492</v>
      </c>
      <c r="B496" s="93" t="s">
        <v>10511</v>
      </c>
      <c r="C496" s="100" t="s">
        <v>8797</v>
      </c>
      <c r="D496" s="100" t="s">
        <v>8791</v>
      </c>
      <c r="E496" s="92" t="s">
        <v>117</v>
      </c>
      <c r="F496" s="100"/>
      <c r="G496" s="101">
        <v>1</v>
      </c>
      <c r="H496" s="116">
        <v>476.5</v>
      </c>
      <c r="I496" s="95">
        <v>0.02</v>
      </c>
      <c r="J496" s="110">
        <f t="shared" si="14"/>
        <v>466.96999999999997</v>
      </c>
    </row>
    <row r="497" spans="1:10" ht="15.75" x14ac:dyDescent="0.25">
      <c r="A497" s="99">
        <f t="shared" si="15"/>
        <v>493</v>
      </c>
      <c r="B497" s="93" t="s">
        <v>10511</v>
      </c>
      <c r="C497" s="100" t="s">
        <v>8798</v>
      </c>
      <c r="D497" s="100" t="s">
        <v>8799</v>
      </c>
      <c r="E497" s="92" t="s">
        <v>117</v>
      </c>
      <c r="F497" s="100"/>
      <c r="G497" s="101">
        <v>1</v>
      </c>
      <c r="H497" s="116">
        <v>341.95</v>
      </c>
      <c r="I497" s="95">
        <v>0.02</v>
      </c>
      <c r="J497" s="110">
        <f t="shared" si="14"/>
        <v>335.11099999999999</v>
      </c>
    </row>
    <row r="498" spans="1:10" ht="15.75" x14ac:dyDescent="0.25">
      <c r="A498" s="99">
        <f t="shared" si="15"/>
        <v>494</v>
      </c>
      <c r="B498" s="93" t="s">
        <v>10511</v>
      </c>
      <c r="C498" s="100" t="s">
        <v>8800</v>
      </c>
      <c r="D498" s="100" t="s">
        <v>8799</v>
      </c>
      <c r="E498" s="92" t="s">
        <v>117</v>
      </c>
      <c r="F498" s="100"/>
      <c r="G498" s="101">
        <v>1</v>
      </c>
      <c r="H498" s="116">
        <v>661.90000000000009</v>
      </c>
      <c r="I498" s="95">
        <v>0.02</v>
      </c>
      <c r="J498" s="110">
        <f t="shared" si="14"/>
        <v>648.66200000000003</v>
      </c>
    </row>
    <row r="499" spans="1:10" ht="15.75" x14ac:dyDescent="0.25">
      <c r="A499" s="99">
        <f t="shared" si="15"/>
        <v>495</v>
      </c>
      <c r="B499" s="93" t="s">
        <v>10511</v>
      </c>
      <c r="C499" s="100" t="s">
        <v>8801</v>
      </c>
      <c r="D499" s="100" t="s">
        <v>8799</v>
      </c>
      <c r="E499" s="92" t="s">
        <v>117</v>
      </c>
      <c r="F499" s="100"/>
      <c r="G499" s="101">
        <v>1</v>
      </c>
      <c r="H499" s="116">
        <v>0.70279999999999998</v>
      </c>
      <c r="I499" s="95">
        <v>0.02</v>
      </c>
      <c r="J499" s="110">
        <f t="shared" si="14"/>
        <v>0.68874400000000002</v>
      </c>
    </row>
    <row r="500" spans="1:10" ht="15.75" x14ac:dyDescent="0.25">
      <c r="A500" s="99">
        <f t="shared" si="15"/>
        <v>496</v>
      </c>
      <c r="B500" s="93" t="s">
        <v>10511</v>
      </c>
      <c r="C500" s="100" t="s">
        <v>8802</v>
      </c>
      <c r="D500" s="100" t="s">
        <v>8799</v>
      </c>
      <c r="E500" s="92" t="s">
        <v>117</v>
      </c>
      <c r="F500" s="100"/>
      <c r="G500" s="101">
        <v>1</v>
      </c>
      <c r="H500" s="116">
        <v>661.90000000000009</v>
      </c>
      <c r="I500" s="95">
        <v>0.02</v>
      </c>
      <c r="J500" s="110">
        <f t="shared" si="14"/>
        <v>648.66200000000003</v>
      </c>
    </row>
    <row r="501" spans="1:10" ht="15.75" x14ac:dyDescent="0.25">
      <c r="A501" s="99">
        <f t="shared" si="15"/>
        <v>497</v>
      </c>
      <c r="B501" s="93" t="s">
        <v>10511</v>
      </c>
      <c r="C501" s="100" t="s">
        <v>8803</v>
      </c>
      <c r="D501" s="100" t="s">
        <v>8804</v>
      </c>
      <c r="E501" s="92" t="s">
        <v>117</v>
      </c>
      <c r="F501" s="100"/>
      <c r="G501" s="101">
        <v>1</v>
      </c>
      <c r="H501" s="116">
        <v>338.05</v>
      </c>
      <c r="I501" s="95">
        <v>0.02</v>
      </c>
      <c r="J501" s="110">
        <f t="shared" si="14"/>
        <v>331.28899999999999</v>
      </c>
    </row>
    <row r="502" spans="1:10" ht="15.75" x14ac:dyDescent="0.25">
      <c r="A502" s="99">
        <f t="shared" si="15"/>
        <v>498</v>
      </c>
      <c r="B502" s="93" t="s">
        <v>10511</v>
      </c>
      <c r="C502" s="100" t="s">
        <v>8805</v>
      </c>
      <c r="D502" s="100" t="s">
        <v>8804</v>
      </c>
      <c r="E502" s="92" t="s">
        <v>117</v>
      </c>
      <c r="F502" s="100"/>
      <c r="G502" s="101">
        <v>1</v>
      </c>
      <c r="H502" s="116">
        <v>653.20000000000005</v>
      </c>
      <c r="I502" s="95">
        <v>0.02</v>
      </c>
      <c r="J502" s="110">
        <f t="shared" si="14"/>
        <v>640.13600000000008</v>
      </c>
    </row>
    <row r="503" spans="1:10" ht="15.75" x14ac:dyDescent="0.25">
      <c r="A503" s="99">
        <f t="shared" si="15"/>
        <v>499</v>
      </c>
      <c r="B503" s="93" t="s">
        <v>10511</v>
      </c>
      <c r="C503" s="100" t="s">
        <v>8806</v>
      </c>
      <c r="D503" s="100" t="s">
        <v>8807</v>
      </c>
      <c r="E503" s="92" t="s">
        <v>117</v>
      </c>
      <c r="F503" s="100"/>
      <c r="G503" s="101">
        <v>1</v>
      </c>
      <c r="H503" s="116">
        <v>92</v>
      </c>
      <c r="I503" s="95">
        <v>0.02</v>
      </c>
      <c r="J503" s="110">
        <f t="shared" si="14"/>
        <v>90.16</v>
      </c>
    </row>
    <row r="504" spans="1:10" ht="15.75" x14ac:dyDescent="0.25">
      <c r="A504" s="99">
        <f t="shared" si="15"/>
        <v>500</v>
      </c>
      <c r="B504" s="93" t="s">
        <v>10511</v>
      </c>
      <c r="C504" s="100" t="s">
        <v>8808</v>
      </c>
      <c r="D504" s="100" t="s">
        <v>8807</v>
      </c>
      <c r="E504" s="92" t="s">
        <v>117</v>
      </c>
      <c r="F504" s="100"/>
      <c r="G504" s="101">
        <v>1</v>
      </c>
      <c r="H504" s="116">
        <v>178</v>
      </c>
      <c r="I504" s="95">
        <v>0.02</v>
      </c>
      <c r="J504" s="110">
        <f t="shared" si="14"/>
        <v>174.44</v>
      </c>
    </row>
    <row r="505" spans="1:10" ht="15.75" x14ac:dyDescent="0.25">
      <c r="A505" s="99">
        <f t="shared" si="15"/>
        <v>501</v>
      </c>
      <c r="B505" s="93" t="s">
        <v>10511</v>
      </c>
      <c r="C505" s="100" t="s">
        <v>8809</v>
      </c>
      <c r="D505" s="100" t="s">
        <v>8807</v>
      </c>
      <c r="E505" s="92" t="s">
        <v>117</v>
      </c>
      <c r="F505" s="100"/>
      <c r="G505" s="101">
        <v>1</v>
      </c>
      <c r="H505" s="116">
        <v>92</v>
      </c>
      <c r="I505" s="95">
        <v>0.02</v>
      </c>
      <c r="J505" s="110">
        <f t="shared" si="14"/>
        <v>90.16</v>
      </c>
    </row>
    <row r="506" spans="1:10" ht="15.75" x14ac:dyDescent="0.25">
      <c r="A506" s="99">
        <f t="shared" si="15"/>
        <v>502</v>
      </c>
      <c r="B506" s="93" t="s">
        <v>10511</v>
      </c>
      <c r="C506" s="100" t="s">
        <v>8810</v>
      </c>
      <c r="D506" s="100" t="s">
        <v>8807</v>
      </c>
      <c r="E506" s="92" t="s">
        <v>117</v>
      </c>
      <c r="F506" s="100"/>
      <c r="G506" s="101">
        <v>1</v>
      </c>
      <c r="H506" s="116">
        <v>178</v>
      </c>
      <c r="I506" s="95">
        <v>0.02</v>
      </c>
      <c r="J506" s="110">
        <f t="shared" si="14"/>
        <v>174.44</v>
      </c>
    </row>
    <row r="507" spans="1:10" ht="15.75" x14ac:dyDescent="0.25">
      <c r="A507" s="99">
        <f t="shared" si="15"/>
        <v>503</v>
      </c>
      <c r="B507" s="93" t="s">
        <v>10511</v>
      </c>
      <c r="C507" s="100" t="s">
        <v>8811</v>
      </c>
      <c r="D507" s="100" t="s">
        <v>8812</v>
      </c>
      <c r="E507" s="92" t="s">
        <v>117</v>
      </c>
      <c r="F507" s="100"/>
      <c r="G507" s="101">
        <v>1</v>
      </c>
      <c r="H507" s="116">
        <v>94.3</v>
      </c>
      <c r="I507" s="95">
        <v>0.02</v>
      </c>
      <c r="J507" s="110">
        <f t="shared" ref="J507:J570" si="16">H507*(1-I507)</f>
        <v>92.414000000000001</v>
      </c>
    </row>
    <row r="508" spans="1:10" ht="15.75" x14ac:dyDescent="0.25">
      <c r="A508" s="99">
        <f t="shared" si="15"/>
        <v>504</v>
      </c>
      <c r="B508" s="93" t="s">
        <v>10511</v>
      </c>
      <c r="C508" s="100" t="s">
        <v>8813</v>
      </c>
      <c r="D508" s="100" t="s">
        <v>8812</v>
      </c>
      <c r="E508" s="92" t="s">
        <v>117</v>
      </c>
      <c r="F508" s="100"/>
      <c r="G508" s="101">
        <v>1</v>
      </c>
      <c r="H508" s="116">
        <v>182.5</v>
      </c>
      <c r="I508" s="95">
        <v>0.02</v>
      </c>
      <c r="J508" s="110">
        <f t="shared" si="16"/>
        <v>178.85</v>
      </c>
    </row>
    <row r="509" spans="1:10" ht="15.75" x14ac:dyDescent="0.25">
      <c r="A509" s="99">
        <f t="shared" si="15"/>
        <v>505</v>
      </c>
      <c r="B509" s="93" t="s">
        <v>10511</v>
      </c>
      <c r="C509" s="100" t="s">
        <v>8814</v>
      </c>
      <c r="D509" s="100" t="s">
        <v>8812</v>
      </c>
      <c r="E509" s="92" t="s">
        <v>117</v>
      </c>
      <c r="F509" s="100"/>
      <c r="G509" s="101">
        <v>1</v>
      </c>
      <c r="H509" s="116">
        <v>94.3</v>
      </c>
      <c r="I509" s="95">
        <v>0.02</v>
      </c>
      <c r="J509" s="110">
        <f t="shared" si="16"/>
        <v>92.414000000000001</v>
      </c>
    </row>
    <row r="510" spans="1:10" ht="15.75" x14ac:dyDescent="0.25">
      <c r="A510" s="99">
        <f t="shared" si="15"/>
        <v>506</v>
      </c>
      <c r="B510" s="93" t="s">
        <v>10511</v>
      </c>
      <c r="C510" s="100" t="s">
        <v>8815</v>
      </c>
      <c r="D510" s="100" t="s">
        <v>8812</v>
      </c>
      <c r="E510" s="92" t="s">
        <v>117</v>
      </c>
      <c r="F510" s="100"/>
      <c r="G510" s="101">
        <v>1</v>
      </c>
      <c r="H510" s="116">
        <v>182.5</v>
      </c>
      <c r="I510" s="95">
        <v>0.02</v>
      </c>
      <c r="J510" s="110">
        <f t="shared" si="16"/>
        <v>178.85</v>
      </c>
    </row>
    <row r="511" spans="1:10" ht="15.75" x14ac:dyDescent="0.25">
      <c r="A511" s="99">
        <f t="shared" si="15"/>
        <v>507</v>
      </c>
      <c r="B511" s="93" t="s">
        <v>10511</v>
      </c>
      <c r="C511" s="100" t="s">
        <v>8816</v>
      </c>
      <c r="D511" s="100" t="s">
        <v>8812</v>
      </c>
      <c r="E511" s="92" t="s">
        <v>117</v>
      </c>
      <c r="F511" s="100"/>
      <c r="G511" s="101">
        <v>1</v>
      </c>
      <c r="H511" s="116">
        <v>182.5</v>
      </c>
      <c r="I511" s="95">
        <v>0.02</v>
      </c>
      <c r="J511" s="110">
        <f t="shared" si="16"/>
        <v>178.85</v>
      </c>
    </row>
    <row r="512" spans="1:10" ht="15.75" x14ac:dyDescent="0.25">
      <c r="A512" s="99">
        <f t="shared" si="15"/>
        <v>508</v>
      </c>
      <c r="B512" s="93" t="s">
        <v>10511</v>
      </c>
      <c r="C512" s="100" t="s">
        <v>8817</v>
      </c>
      <c r="D512" s="100" t="s">
        <v>8812</v>
      </c>
      <c r="E512" s="92" t="s">
        <v>117</v>
      </c>
      <c r="F512" s="100"/>
      <c r="G512" s="101">
        <v>1</v>
      </c>
      <c r="H512" s="116">
        <v>94.3</v>
      </c>
      <c r="I512" s="95">
        <v>0.02</v>
      </c>
      <c r="J512" s="110">
        <f t="shared" si="16"/>
        <v>92.414000000000001</v>
      </c>
    </row>
    <row r="513" spans="1:10" ht="15.75" x14ac:dyDescent="0.25">
      <c r="A513" s="99">
        <f t="shared" si="15"/>
        <v>509</v>
      </c>
      <c r="B513" s="93" t="s">
        <v>10511</v>
      </c>
      <c r="C513" s="100" t="s">
        <v>8818</v>
      </c>
      <c r="D513" s="100" t="s">
        <v>8812</v>
      </c>
      <c r="E513" s="92" t="s">
        <v>117</v>
      </c>
      <c r="F513" s="100"/>
      <c r="G513" s="101">
        <v>1</v>
      </c>
      <c r="H513" s="116">
        <v>182.5</v>
      </c>
      <c r="I513" s="95">
        <v>0.02</v>
      </c>
      <c r="J513" s="110">
        <f t="shared" si="16"/>
        <v>178.85</v>
      </c>
    </row>
    <row r="514" spans="1:10" ht="15.75" x14ac:dyDescent="0.25">
      <c r="A514" s="99">
        <f t="shared" si="15"/>
        <v>510</v>
      </c>
      <c r="B514" s="93" t="s">
        <v>10511</v>
      </c>
      <c r="C514" s="100" t="s">
        <v>8819</v>
      </c>
      <c r="D514" s="100" t="s">
        <v>8820</v>
      </c>
      <c r="E514" s="92" t="s">
        <v>117</v>
      </c>
      <c r="F514" s="100"/>
      <c r="G514" s="101">
        <v>1</v>
      </c>
      <c r="H514" s="116">
        <v>133.64999999999998</v>
      </c>
      <c r="I514" s="95">
        <v>0.02</v>
      </c>
      <c r="J514" s="110">
        <f t="shared" si="16"/>
        <v>130.97699999999998</v>
      </c>
    </row>
    <row r="515" spans="1:10" ht="15.75" x14ac:dyDescent="0.25">
      <c r="A515" s="99">
        <f t="shared" si="15"/>
        <v>511</v>
      </c>
      <c r="B515" s="93" t="s">
        <v>10511</v>
      </c>
      <c r="C515" s="100" t="s">
        <v>8821</v>
      </c>
      <c r="D515" s="100" t="s">
        <v>8820</v>
      </c>
      <c r="E515" s="92" t="s">
        <v>117</v>
      </c>
      <c r="F515" s="100"/>
      <c r="G515" s="101">
        <v>1</v>
      </c>
      <c r="H515" s="116">
        <v>258.60000000000002</v>
      </c>
      <c r="I515" s="95">
        <v>0.02</v>
      </c>
      <c r="J515" s="110">
        <f t="shared" si="16"/>
        <v>253.42800000000003</v>
      </c>
    </row>
    <row r="516" spans="1:10" ht="15.75" x14ac:dyDescent="0.25">
      <c r="A516" s="99">
        <f t="shared" si="15"/>
        <v>512</v>
      </c>
      <c r="B516" s="93" t="s">
        <v>10511</v>
      </c>
      <c r="C516" s="100" t="s">
        <v>8822</v>
      </c>
      <c r="D516" s="100" t="s">
        <v>8820</v>
      </c>
      <c r="E516" s="92" t="s">
        <v>117</v>
      </c>
      <c r="F516" s="100"/>
      <c r="G516" s="101">
        <v>1</v>
      </c>
      <c r="H516" s="116">
        <v>133.64999999999998</v>
      </c>
      <c r="I516" s="95">
        <v>0.02</v>
      </c>
      <c r="J516" s="110">
        <f t="shared" si="16"/>
        <v>130.97699999999998</v>
      </c>
    </row>
    <row r="517" spans="1:10" ht="15.75" x14ac:dyDescent="0.25">
      <c r="A517" s="99">
        <f t="shared" si="15"/>
        <v>513</v>
      </c>
      <c r="B517" s="93" t="s">
        <v>10511</v>
      </c>
      <c r="C517" s="100" t="s">
        <v>8823</v>
      </c>
      <c r="D517" s="100" t="s">
        <v>8820</v>
      </c>
      <c r="E517" s="92" t="s">
        <v>117</v>
      </c>
      <c r="F517" s="100"/>
      <c r="G517" s="101">
        <v>1</v>
      </c>
      <c r="H517" s="116">
        <v>258.60000000000002</v>
      </c>
      <c r="I517" s="95">
        <v>0.02</v>
      </c>
      <c r="J517" s="110">
        <f t="shared" si="16"/>
        <v>253.42800000000003</v>
      </c>
    </row>
    <row r="518" spans="1:10" ht="15.75" x14ac:dyDescent="0.25">
      <c r="A518" s="99">
        <f t="shared" si="15"/>
        <v>514</v>
      </c>
      <c r="B518" s="93" t="s">
        <v>10511</v>
      </c>
      <c r="C518" s="100" t="s">
        <v>8824</v>
      </c>
      <c r="D518" s="100" t="s">
        <v>8825</v>
      </c>
      <c r="E518" s="92" t="s">
        <v>117</v>
      </c>
      <c r="F518" s="100"/>
      <c r="G518" s="101">
        <v>1</v>
      </c>
      <c r="H518" s="116">
        <v>181.29999999999998</v>
      </c>
      <c r="I518" s="95">
        <v>0.02</v>
      </c>
      <c r="J518" s="110">
        <f t="shared" si="16"/>
        <v>177.67399999999998</v>
      </c>
    </row>
    <row r="519" spans="1:10" ht="15.75" x14ac:dyDescent="0.25">
      <c r="A519" s="99">
        <f t="shared" ref="A519:A582" si="17">A518+1</f>
        <v>515</v>
      </c>
      <c r="B519" s="93" t="s">
        <v>10511</v>
      </c>
      <c r="C519" s="100" t="s">
        <v>8826</v>
      </c>
      <c r="D519" s="100" t="s">
        <v>8825</v>
      </c>
      <c r="E519" s="92" t="s">
        <v>117</v>
      </c>
      <c r="F519" s="100"/>
      <c r="G519" s="101">
        <v>1</v>
      </c>
      <c r="H519" s="116">
        <v>350.8</v>
      </c>
      <c r="I519" s="95">
        <v>0.02</v>
      </c>
      <c r="J519" s="110">
        <f t="shared" si="16"/>
        <v>343.78399999999999</v>
      </c>
    </row>
    <row r="520" spans="1:10" ht="15.75" x14ac:dyDescent="0.25">
      <c r="A520" s="99">
        <f t="shared" si="17"/>
        <v>516</v>
      </c>
      <c r="B520" s="93" t="s">
        <v>10511</v>
      </c>
      <c r="C520" s="100" t="s">
        <v>8827</v>
      </c>
      <c r="D520" s="100" t="s">
        <v>8828</v>
      </c>
      <c r="E520" s="92" t="s">
        <v>117</v>
      </c>
      <c r="F520" s="100"/>
      <c r="G520" s="101">
        <v>1</v>
      </c>
      <c r="H520" s="116">
        <v>350.8</v>
      </c>
      <c r="I520" s="95">
        <v>0.02</v>
      </c>
      <c r="J520" s="110">
        <f t="shared" si="16"/>
        <v>343.78399999999999</v>
      </c>
    </row>
    <row r="521" spans="1:10" ht="15.75" x14ac:dyDescent="0.25">
      <c r="A521" s="99">
        <f t="shared" si="17"/>
        <v>517</v>
      </c>
      <c r="B521" s="93" t="s">
        <v>10511</v>
      </c>
      <c r="C521" s="100" t="s">
        <v>8829</v>
      </c>
      <c r="D521" s="100" t="s">
        <v>8830</v>
      </c>
      <c r="E521" s="92" t="s">
        <v>117</v>
      </c>
      <c r="F521" s="100"/>
      <c r="G521" s="101">
        <v>1</v>
      </c>
      <c r="H521" s="116">
        <v>626.1</v>
      </c>
      <c r="I521" s="95">
        <v>0.02</v>
      </c>
      <c r="J521" s="110">
        <f t="shared" si="16"/>
        <v>613.57799999999997</v>
      </c>
    </row>
    <row r="522" spans="1:10" ht="15.75" x14ac:dyDescent="0.25">
      <c r="A522" s="99">
        <f t="shared" si="17"/>
        <v>518</v>
      </c>
      <c r="B522" s="93" t="s">
        <v>10511</v>
      </c>
      <c r="C522" s="100" t="s">
        <v>8831</v>
      </c>
      <c r="D522" s="100" t="s">
        <v>8830</v>
      </c>
      <c r="E522" s="92" t="s">
        <v>117</v>
      </c>
      <c r="F522" s="100"/>
      <c r="G522" s="101">
        <v>1</v>
      </c>
      <c r="H522" s="116">
        <v>323.60000000000002</v>
      </c>
      <c r="I522" s="95">
        <v>0.02</v>
      </c>
      <c r="J522" s="110">
        <f t="shared" si="16"/>
        <v>317.12800000000004</v>
      </c>
    </row>
    <row r="523" spans="1:10" ht="15.75" x14ac:dyDescent="0.25">
      <c r="A523" s="99">
        <f t="shared" si="17"/>
        <v>519</v>
      </c>
      <c r="B523" s="93" t="s">
        <v>10511</v>
      </c>
      <c r="C523" s="100" t="s">
        <v>8832</v>
      </c>
      <c r="D523" s="100" t="s">
        <v>8830</v>
      </c>
      <c r="E523" s="92" t="s">
        <v>117</v>
      </c>
      <c r="F523" s="100"/>
      <c r="G523" s="101">
        <v>1</v>
      </c>
      <c r="H523" s="116">
        <v>626.1</v>
      </c>
      <c r="I523" s="95">
        <v>0.02</v>
      </c>
      <c r="J523" s="110">
        <f t="shared" si="16"/>
        <v>613.57799999999997</v>
      </c>
    </row>
    <row r="524" spans="1:10" ht="15.75" x14ac:dyDescent="0.25">
      <c r="A524" s="99">
        <f t="shared" si="17"/>
        <v>520</v>
      </c>
      <c r="B524" s="93" t="s">
        <v>10511</v>
      </c>
      <c r="C524" s="100" t="s">
        <v>8833</v>
      </c>
      <c r="D524" s="100" t="s">
        <v>8830</v>
      </c>
      <c r="E524" s="92" t="s">
        <v>117</v>
      </c>
      <c r="F524" s="100"/>
      <c r="G524" s="101">
        <v>1</v>
      </c>
      <c r="H524" s="116">
        <v>323.60000000000002</v>
      </c>
      <c r="I524" s="95">
        <v>0.02</v>
      </c>
      <c r="J524" s="110">
        <f t="shared" si="16"/>
        <v>317.12800000000004</v>
      </c>
    </row>
    <row r="525" spans="1:10" ht="15.75" x14ac:dyDescent="0.25">
      <c r="A525" s="99">
        <f t="shared" si="17"/>
        <v>521</v>
      </c>
      <c r="B525" s="93" t="s">
        <v>10511</v>
      </c>
      <c r="C525" s="100" t="s">
        <v>8834</v>
      </c>
      <c r="D525" s="100" t="s">
        <v>8830</v>
      </c>
      <c r="E525" s="92" t="s">
        <v>117</v>
      </c>
      <c r="F525" s="100"/>
      <c r="G525" s="101">
        <v>1</v>
      </c>
      <c r="H525" s="116">
        <v>626.1</v>
      </c>
      <c r="I525" s="95">
        <v>0.02</v>
      </c>
      <c r="J525" s="110">
        <f t="shared" si="16"/>
        <v>613.57799999999997</v>
      </c>
    </row>
    <row r="526" spans="1:10" ht="15.75" x14ac:dyDescent="0.25">
      <c r="A526" s="99">
        <f t="shared" si="17"/>
        <v>522</v>
      </c>
      <c r="B526" s="93" t="s">
        <v>10511</v>
      </c>
      <c r="C526" s="100" t="s">
        <v>8835</v>
      </c>
      <c r="D526" s="100" t="s">
        <v>8830</v>
      </c>
      <c r="E526" s="92" t="s">
        <v>117</v>
      </c>
      <c r="F526" s="100"/>
      <c r="G526" s="101">
        <v>1</v>
      </c>
      <c r="H526" s="116">
        <v>0.66520000000000001</v>
      </c>
      <c r="I526" s="95">
        <v>0.02</v>
      </c>
      <c r="J526" s="110">
        <f t="shared" si="16"/>
        <v>0.65189600000000003</v>
      </c>
    </row>
    <row r="527" spans="1:10" ht="15.75" x14ac:dyDescent="0.25">
      <c r="A527" s="99">
        <f t="shared" si="17"/>
        <v>523</v>
      </c>
      <c r="B527" s="93" t="s">
        <v>10511</v>
      </c>
      <c r="C527" s="100" t="s">
        <v>8836</v>
      </c>
      <c r="D527" s="100" t="s">
        <v>8830</v>
      </c>
      <c r="E527" s="92" t="s">
        <v>117</v>
      </c>
      <c r="F527" s="100"/>
      <c r="G527" s="101">
        <v>1</v>
      </c>
      <c r="H527" s="116">
        <v>323.60000000000002</v>
      </c>
      <c r="I527" s="95">
        <v>0.02</v>
      </c>
      <c r="J527" s="110">
        <f t="shared" si="16"/>
        <v>317.12800000000004</v>
      </c>
    </row>
    <row r="528" spans="1:10" ht="15.75" x14ac:dyDescent="0.25">
      <c r="A528" s="99">
        <f t="shared" si="17"/>
        <v>524</v>
      </c>
      <c r="B528" s="93" t="s">
        <v>10511</v>
      </c>
      <c r="C528" s="100" t="s">
        <v>8837</v>
      </c>
      <c r="D528" s="100" t="s">
        <v>8830</v>
      </c>
      <c r="E528" s="92" t="s">
        <v>117</v>
      </c>
      <c r="F528" s="100"/>
      <c r="G528" s="101">
        <v>1</v>
      </c>
      <c r="H528" s="116">
        <v>626.1</v>
      </c>
      <c r="I528" s="95">
        <v>0.02</v>
      </c>
      <c r="J528" s="110">
        <f t="shared" si="16"/>
        <v>613.57799999999997</v>
      </c>
    </row>
    <row r="529" spans="1:10" ht="15.75" x14ac:dyDescent="0.25">
      <c r="A529" s="99">
        <f t="shared" si="17"/>
        <v>525</v>
      </c>
      <c r="B529" s="93" t="s">
        <v>10511</v>
      </c>
      <c r="C529" s="100" t="s">
        <v>8838</v>
      </c>
      <c r="D529" s="100" t="s">
        <v>8830</v>
      </c>
      <c r="E529" s="92" t="s">
        <v>117</v>
      </c>
      <c r="F529" s="100"/>
      <c r="G529" s="101">
        <v>1</v>
      </c>
      <c r="H529" s="116">
        <v>323.60000000000002</v>
      </c>
      <c r="I529" s="95">
        <v>0.02</v>
      </c>
      <c r="J529" s="110">
        <f t="shared" si="16"/>
        <v>317.12800000000004</v>
      </c>
    </row>
    <row r="530" spans="1:10" ht="15.75" x14ac:dyDescent="0.25">
      <c r="A530" s="99">
        <f t="shared" si="17"/>
        <v>526</v>
      </c>
      <c r="B530" s="93" t="s">
        <v>10511</v>
      </c>
      <c r="C530" s="100" t="s">
        <v>8839</v>
      </c>
      <c r="D530" s="100" t="s">
        <v>8830</v>
      </c>
      <c r="E530" s="92" t="s">
        <v>117</v>
      </c>
      <c r="F530" s="100"/>
      <c r="G530" s="101">
        <v>1</v>
      </c>
      <c r="H530" s="116">
        <v>626.1</v>
      </c>
      <c r="I530" s="95">
        <v>0.02</v>
      </c>
      <c r="J530" s="110">
        <f t="shared" si="16"/>
        <v>613.57799999999997</v>
      </c>
    </row>
    <row r="531" spans="1:10" ht="15.75" x14ac:dyDescent="0.25">
      <c r="A531" s="99">
        <f t="shared" si="17"/>
        <v>527</v>
      </c>
      <c r="B531" s="93" t="s">
        <v>10511</v>
      </c>
      <c r="C531" s="100" t="s">
        <v>8840</v>
      </c>
      <c r="D531" s="100" t="s">
        <v>8841</v>
      </c>
      <c r="E531" s="92" t="s">
        <v>117</v>
      </c>
      <c r="F531" s="100"/>
      <c r="G531" s="101">
        <v>1</v>
      </c>
      <c r="H531" s="116">
        <v>626.1</v>
      </c>
      <c r="I531" s="95">
        <v>0.02</v>
      </c>
      <c r="J531" s="110">
        <f t="shared" si="16"/>
        <v>613.57799999999997</v>
      </c>
    </row>
    <row r="532" spans="1:10" ht="15.75" x14ac:dyDescent="0.25">
      <c r="A532" s="99">
        <f t="shared" si="17"/>
        <v>528</v>
      </c>
      <c r="B532" s="93" t="s">
        <v>10511</v>
      </c>
      <c r="C532" s="100" t="s">
        <v>8842</v>
      </c>
      <c r="D532" s="100" t="s">
        <v>8830</v>
      </c>
      <c r="E532" s="92" t="s">
        <v>117</v>
      </c>
      <c r="F532" s="100"/>
      <c r="G532" s="101">
        <v>1</v>
      </c>
      <c r="H532" s="116">
        <v>323.60000000000002</v>
      </c>
      <c r="I532" s="95">
        <v>0.02</v>
      </c>
      <c r="J532" s="110">
        <f t="shared" si="16"/>
        <v>317.12800000000004</v>
      </c>
    </row>
    <row r="533" spans="1:10" ht="15.75" x14ac:dyDescent="0.25">
      <c r="A533" s="99">
        <f t="shared" si="17"/>
        <v>529</v>
      </c>
      <c r="B533" s="93" t="s">
        <v>10511</v>
      </c>
      <c r="C533" s="100" t="s">
        <v>8843</v>
      </c>
      <c r="D533" s="100" t="s">
        <v>8830</v>
      </c>
      <c r="E533" s="92" t="s">
        <v>117</v>
      </c>
      <c r="F533" s="100"/>
      <c r="G533" s="101">
        <v>1</v>
      </c>
      <c r="H533" s="116">
        <v>626.1</v>
      </c>
      <c r="I533" s="95">
        <v>0.02</v>
      </c>
      <c r="J533" s="110">
        <f t="shared" si="16"/>
        <v>613.57799999999997</v>
      </c>
    </row>
    <row r="534" spans="1:10" ht="15.75" x14ac:dyDescent="0.25">
      <c r="A534" s="99">
        <f t="shared" si="17"/>
        <v>530</v>
      </c>
      <c r="B534" s="93" t="s">
        <v>10511</v>
      </c>
      <c r="C534" s="100" t="s">
        <v>8844</v>
      </c>
      <c r="D534" s="100" t="s">
        <v>8845</v>
      </c>
      <c r="E534" s="92" t="s">
        <v>117</v>
      </c>
      <c r="F534" s="100"/>
      <c r="G534" s="101">
        <v>1</v>
      </c>
      <c r="H534" s="116">
        <v>440.7</v>
      </c>
      <c r="I534" s="95">
        <v>0.02</v>
      </c>
      <c r="J534" s="110">
        <f t="shared" si="16"/>
        <v>431.88599999999997</v>
      </c>
    </row>
    <row r="535" spans="1:10" ht="15.75" x14ac:dyDescent="0.25">
      <c r="A535" s="99">
        <f t="shared" si="17"/>
        <v>531</v>
      </c>
      <c r="B535" s="93" t="s">
        <v>10511</v>
      </c>
      <c r="C535" s="100" t="s">
        <v>8846</v>
      </c>
      <c r="D535" s="100" t="s">
        <v>8845</v>
      </c>
      <c r="E535" s="92" t="s">
        <v>117</v>
      </c>
      <c r="F535" s="100"/>
      <c r="G535" s="92">
        <v>1</v>
      </c>
      <c r="H535" s="116">
        <v>852.6</v>
      </c>
      <c r="I535" s="95">
        <v>0.02</v>
      </c>
      <c r="J535" s="110">
        <f t="shared" si="16"/>
        <v>835.548</v>
      </c>
    </row>
    <row r="536" spans="1:10" ht="15.75" x14ac:dyDescent="0.25">
      <c r="A536" s="99">
        <f t="shared" si="17"/>
        <v>532</v>
      </c>
      <c r="B536" s="93" t="s">
        <v>10511</v>
      </c>
      <c r="C536" s="100" t="s">
        <v>8847</v>
      </c>
      <c r="D536" s="100" t="s">
        <v>8845</v>
      </c>
      <c r="E536" s="92" t="s">
        <v>117</v>
      </c>
      <c r="F536" s="100"/>
      <c r="G536" s="92">
        <v>1</v>
      </c>
      <c r="H536" s="116">
        <v>0.90600000000000003</v>
      </c>
      <c r="I536" s="95">
        <v>0.02</v>
      </c>
      <c r="J536" s="110">
        <f t="shared" si="16"/>
        <v>0.88788</v>
      </c>
    </row>
    <row r="537" spans="1:10" ht="15.75" x14ac:dyDescent="0.25">
      <c r="A537" s="99">
        <f t="shared" si="17"/>
        <v>533</v>
      </c>
      <c r="B537" s="93" t="s">
        <v>10511</v>
      </c>
      <c r="C537" s="100" t="s">
        <v>8848</v>
      </c>
      <c r="D537" s="100" t="s">
        <v>8845</v>
      </c>
      <c r="E537" s="92" t="s">
        <v>117</v>
      </c>
      <c r="F537" s="100"/>
      <c r="G537" s="92">
        <v>1</v>
      </c>
      <c r="H537" s="116">
        <v>852.6</v>
      </c>
      <c r="I537" s="95">
        <v>0.02</v>
      </c>
      <c r="J537" s="110">
        <f t="shared" si="16"/>
        <v>835.548</v>
      </c>
    </row>
    <row r="538" spans="1:10" ht="15.75" x14ac:dyDescent="0.25">
      <c r="A538" s="99">
        <f t="shared" si="17"/>
        <v>534</v>
      </c>
      <c r="B538" s="93" t="s">
        <v>10511</v>
      </c>
      <c r="C538" s="100" t="s">
        <v>8849</v>
      </c>
      <c r="D538" s="100" t="s">
        <v>8850</v>
      </c>
      <c r="E538" s="92" t="s">
        <v>117</v>
      </c>
      <c r="F538" s="100"/>
      <c r="G538" s="92">
        <v>1</v>
      </c>
      <c r="H538" s="116">
        <v>104.65</v>
      </c>
      <c r="I538" s="95">
        <v>0.02</v>
      </c>
      <c r="J538" s="110">
        <f t="shared" si="16"/>
        <v>102.557</v>
      </c>
    </row>
    <row r="539" spans="1:10" ht="15.75" x14ac:dyDescent="0.25">
      <c r="A539" s="99">
        <f t="shared" si="17"/>
        <v>535</v>
      </c>
      <c r="B539" s="93" t="s">
        <v>10511</v>
      </c>
      <c r="C539" s="100" t="s">
        <v>8851</v>
      </c>
      <c r="D539" s="100" t="s">
        <v>8850</v>
      </c>
      <c r="E539" s="92" t="s">
        <v>117</v>
      </c>
      <c r="F539" s="100"/>
      <c r="G539" s="92">
        <v>1</v>
      </c>
      <c r="H539" s="116">
        <v>202.4</v>
      </c>
      <c r="I539" s="95">
        <v>0.02</v>
      </c>
      <c r="J539" s="110">
        <f t="shared" si="16"/>
        <v>198.352</v>
      </c>
    </row>
    <row r="540" spans="1:10" ht="15.75" x14ac:dyDescent="0.25">
      <c r="A540" s="99">
        <f t="shared" si="17"/>
        <v>536</v>
      </c>
      <c r="B540" s="93" t="s">
        <v>10511</v>
      </c>
      <c r="C540" s="100" t="s">
        <v>8852</v>
      </c>
      <c r="D540" s="100" t="s">
        <v>8850</v>
      </c>
      <c r="E540" s="92" t="s">
        <v>117</v>
      </c>
      <c r="F540" s="100"/>
      <c r="G540" s="92">
        <v>1</v>
      </c>
      <c r="H540" s="116">
        <v>104.65</v>
      </c>
      <c r="I540" s="95">
        <v>0.02</v>
      </c>
      <c r="J540" s="110">
        <f t="shared" si="16"/>
        <v>102.557</v>
      </c>
    </row>
    <row r="541" spans="1:10" ht="15.75" x14ac:dyDescent="0.25">
      <c r="A541" s="99">
        <f t="shared" si="17"/>
        <v>537</v>
      </c>
      <c r="B541" s="93" t="s">
        <v>10511</v>
      </c>
      <c r="C541" s="100" t="s">
        <v>8853</v>
      </c>
      <c r="D541" s="100" t="s">
        <v>8850</v>
      </c>
      <c r="E541" s="92" t="s">
        <v>117</v>
      </c>
      <c r="F541" s="100"/>
      <c r="G541" s="92">
        <v>1</v>
      </c>
      <c r="H541" s="116">
        <v>202.4</v>
      </c>
      <c r="I541" s="95">
        <v>0.02</v>
      </c>
      <c r="J541" s="110">
        <f t="shared" si="16"/>
        <v>198.352</v>
      </c>
    </row>
    <row r="542" spans="1:10" ht="15.75" x14ac:dyDescent="0.25">
      <c r="A542" s="99">
        <f t="shared" si="17"/>
        <v>538</v>
      </c>
      <c r="B542" s="93" t="s">
        <v>10511</v>
      </c>
      <c r="C542" s="100" t="s">
        <v>8854</v>
      </c>
      <c r="D542" s="100" t="s">
        <v>8850</v>
      </c>
      <c r="E542" s="92" t="s">
        <v>117</v>
      </c>
      <c r="F542" s="100"/>
      <c r="G542" s="92">
        <v>1</v>
      </c>
      <c r="H542" s="116">
        <v>104.65</v>
      </c>
      <c r="I542" s="95">
        <v>0.02</v>
      </c>
      <c r="J542" s="110">
        <f t="shared" si="16"/>
        <v>102.557</v>
      </c>
    </row>
    <row r="543" spans="1:10" ht="15.75" x14ac:dyDescent="0.25">
      <c r="A543" s="99">
        <f t="shared" si="17"/>
        <v>539</v>
      </c>
      <c r="B543" s="93" t="s">
        <v>10511</v>
      </c>
      <c r="C543" s="100" t="s">
        <v>8855</v>
      </c>
      <c r="D543" s="100" t="s">
        <v>8850</v>
      </c>
      <c r="E543" s="92" t="s">
        <v>117</v>
      </c>
      <c r="F543" s="100"/>
      <c r="G543" s="92">
        <v>1</v>
      </c>
      <c r="H543" s="116">
        <v>202.4</v>
      </c>
      <c r="I543" s="95">
        <v>0.02</v>
      </c>
      <c r="J543" s="110">
        <f t="shared" si="16"/>
        <v>198.352</v>
      </c>
    </row>
    <row r="544" spans="1:10" ht="15.75" x14ac:dyDescent="0.25">
      <c r="A544" s="99">
        <f t="shared" si="17"/>
        <v>540</v>
      </c>
      <c r="B544" s="93" t="s">
        <v>10511</v>
      </c>
      <c r="C544" s="100" t="s">
        <v>8856</v>
      </c>
      <c r="D544" s="100" t="s">
        <v>8850</v>
      </c>
      <c r="E544" s="92" t="s">
        <v>117</v>
      </c>
      <c r="F544" s="100"/>
      <c r="G544" s="92">
        <v>1</v>
      </c>
      <c r="H544" s="116">
        <v>0.21510000000000001</v>
      </c>
      <c r="I544" s="95">
        <v>0.02</v>
      </c>
      <c r="J544" s="110">
        <f t="shared" si="16"/>
        <v>0.21079800000000001</v>
      </c>
    </row>
    <row r="545" spans="1:10" ht="15.75" x14ac:dyDescent="0.25">
      <c r="A545" s="99">
        <f t="shared" si="17"/>
        <v>541</v>
      </c>
      <c r="B545" s="93" t="s">
        <v>10511</v>
      </c>
      <c r="C545" s="100" t="s">
        <v>8857</v>
      </c>
      <c r="D545" s="100" t="s">
        <v>8850</v>
      </c>
      <c r="E545" s="92" t="s">
        <v>117</v>
      </c>
      <c r="F545" s="100"/>
      <c r="G545" s="92">
        <v>1</v>
      </c>
      <c r="H545" s="116">
        <v>202.4</v>
      </c>
      <c r="I545" s="95">
        <v>0.02</v>
      </c>
      <c r="J545" s="110">
        <f t="shared" si="16"/>
        <v>198.352</v>
      </c>
    </row>
    <row r="546" spans="1:10" ht="15.75" x14ac:dyDescent="0.25">
      <c r="A546" s="99">
        <f t="shared" si="17"/>
        <v>542</v>
      </c>
      <c r="B546" s="93" t="s">
        <v>10511</v>
      </c>
      <c r="C546" s="100" t="s">
        <v>8858</v>
      </c>
      <c r="D546" s="100" t="s">
        <v>8850</v>
      </c>
      <c r="E546" s="92" t="s">
        <v>117</v>
      </c>
      <c r="F546" s="100"/>
      <c r="G546" s="92">
        <v>1</v>
      </c>
      <c r="H546" s="116">
        <v>104.65</v>
      </c>
      <c r="I546" s="95">
        <v>0.02</v>
      </c>
      <c r="J546" s="110">
        <f t="shared" si="16"/>
        <v>102.557</v>
      </c>
    </row>
    <row r="547" spans="1:10" ht="15.75" x14ac:dyDescent="0.25">
      <c r="A547" s="99">
        <f t="shared" si="17"/>
        <v>543</v>
      </c>
      <c r="B547" s="93" t="s">
        <v>10511</v>
      </c>
      <c r="C547" s="100" t="s">
        <v>8859</v>
      </c>
      <c r="D547" s="100" t="s">
        <v>8850</v>
      </c>
      <c r="E547" s="92" t="s">
        <v>117</v>
      </c>
      <c r="F547" s="100"/>
      <c r="G547" s="92">
        <v>1</v>
      </c>
      <c r="H547" s="116">
        <v>202.4</v>
      </c>
      <c r="I547" s="95">
        <v>0.02</v>
      </c>
      <c r="J547" s="110">
        <f t="shared" si="16"/>
        <v>198.352</v>
      </c>
    </row>
    <row r="548" spans="1:10" ht="15.75" x14ac:dyDescent="0.25">
      <c r="A548" s="99">
        <f t="shared" si="17"/>
        <v>544</v>
      </c>
      <c r="B548" s="93" t="s">
        <v>10511</v>
      </c>
      <c r="C548" s="100" t="s">
        <v>8860</v>
      </c>
      <c r="D548" s="100" t="s">
        <v>8850</v>
      </c>
      <c r="E548" s="92" t="s">
        <v>117</v>
      </c>
      <c r="F548" s="100"/>
      <c r="G548" s="92">
        <v>1</v>
      </c>
      <c r="H548" s="116">
        <v>104.65</v>
      </c>
      <c r="I548" s="95">
        <v>0.02</v>
      </c>
      <c r="J548" s="110">
        <f t="shared" si="16"/>
        <v>102.557</v>
      </c>
    </row>
    <row r="549" spans="1:10" ht="15.75" x14ac:dyDescent="0.25">
      <c r="A549" s="99">
        <f t="shared" si="17"/>
        <v>545</v>
      </c>
      <c r="B549" s="93" t="s">
        <v>10511</v>
      </c>
      <c r="C549" s="100" t="s">
        <v>8861</v>
      </c>
      <c r="D549" s="100" t="s">
        <v>8850</v>
      </c>
      <c r="E549" s="92" t="s">
        <v>117</v>
      </c>
      <c r="F549" s="100"/>
      <c r="G549" s="92">
        <v>1</v>
      </c>
      <c r="H549" s="116">
        <v>202.4</v>
      </c>
      <c r="I549" s="95">
        <v>0.02</v>
      </c>
      <c r="J549" s="110">
        <f t="shared" si="16"/>
        <v>198.352</v>
      </c>
    </row>
    <row r="550" spans="1:10" ht="15.75" x14ac:dyDescent="0.25">
      <c r="A550" s="99">
        <f t="shared" si="17"/>
        <v>546</v>
      </c>
      <c r="B550" s="93" t="s">
        <v>10511</v>
      </c>
      <c r="C550" s="100" t="s">
        <v>8862</v>
      </c>
      <c r="D550" s="100" t="s">
        <v>8863</v>
      </c>
      <c r="E550" s="92" t="s">
        <v>117</v>
      </c>
      <c r="F550" s="100"/>
      <c r="G550" s="92">
        <v>1</v>
      </c>
      <c r="H550" s="116">
        <v>220.9</v>
      </c>
      <c r="I550" s="95">
        <v>0.02</v>
      </c>
      <c r="J550" s="110">
        <f t="shared" si="16"/>
        <v>216.482</v>
      </c>
    </row>
    <row r="551" spans="1:10" ht="15.75" x14ac:dyDescent="0.25">
      <c r="A551" s="99">
        <f t="shared" si="17"/>
        <v>547</v>
      </c>
      <c r="B551" s="93" t="s">
        <v>10511</v>
      </c>
      <c r="C551" s="100" t="s">
        <v>8864</v>
      </c>
      <c r="D551" s="100" t="s">
        <v>8863</v>
      </c>
      <c r="E551" s="92" t="s">
        <v>117</v>
      </c>
      <c r="F551" s="100"/>
      <c r="G551" s="92">
        <v>1</v>
      </c>
      <c r="H551" s="116">
        <v>427.4</v>
      </c>
      <c r="I551" s="95">
        <v>0.02</v>
      </c>
      <c r="J551" s="110">
        <f t="shared" si="16"/>
        <v>418.85199999999998</v>
      </c>
    </row>
    <row r="552" spans="1:10" ht="15.75" x14ac:dyDescent="0.25">
      <c r="A552" s="99">
        <f t="shared" si="17"/>
        <v>548</v>
      </c>
      <c r="B552" s="93" t="s">
        <v>10511</v>
      </c>
      <c r="C552" s="100" t="s">
        <v>8865</v>
      </c>
      <c r="D552" s="100" t="s">
        <v>8863</v>
      </c>
      <c r="E552" s="92" t="s">
        <v>117</v>
      </c>
      <c r="F552" s="100"/>
      <c r="G552" s="92">
        <v>1</v>
      </c>
      <c r="H552" s="116">
        <v>220.9</v>
      </c>
      <c r="I552" s="95">
        <v>0.02</v>
      </c>
      <c r="J552" s="110">
        <f t="shared" si="16"/>
        <v>216.482</v>
      </c>
    </row>
    <row r="553" spans="1:10" ht="15.75" x14ac:dyDescent="0.25">
      <c r="A553" s="99">
        <f t="shared" si="17"/>
        <v>549</v>
      </c>
      <c r="B553" s="93" t="s">
        <v>10511</v>
      </c>
      <c r="C553" s="100" t="s">
        <v>8866</v>
      </c>
      <c r="D553" s="100" t="s">
        <v>8863</v>
      </c>
      <c r="E553" s="92" t="s">
        <v>117</v>
      </c>
      <c r="F553" s="100"/>
      <c r="G553" s="92">
        <v>1</v>
      </c>
      <c r="H553" s="116">
        <v>427.4</v>
      </c>
      <c r="I553" s="95">
        <v>0.02</v>
      </c>
      <c r="J553" s="110">
        <f t="shared" si="16"/>
        <v>418.85199999999998</v>
      </c>
    </row>
    <row r="554" spans="1:10" ht="15.75" x14ac:dyDescent="0.25">
      <c r="A554" s="99">
        <f t="shared" si="17"/>
        <v>550</v>
      </c>
      <c r="B554" s="93" t="s">
        <v>10511</v>
      </c>
      <c r="C554" s="100" t="s">
        <v>8867</v>
      </c>
      <c r="D554" s="100" t="s">
        <v>8863</v>
      </c>
      <c r="E554" s="92" t="s">
        <v>117</v>
      </c>
      <c r="F554" s="100"/>
      <c r="G554" s="92">
        <v>1</v>
      </c>
      <c r="H554" s="116">
        <v>0.4541</v>
      </c>
      <c r="I554" s="95">
        <v>0.02</v>
      </c>
      <c r="J554" s="110">
        <f t="shared" si="16"/>
        <v>0.44501799999999997</v>
      </c>
    </row>
    <row r="555" spans="1:10" ht="15.75" x14ac:dyDescent="0.25">
      <c r="A555" s="99">
        <f t="shared" si="17"/>
        <v>551</v>
      </c>
      <c r="B555" s="93" t="s">
        <v>10511</v>
      </c>
      <c r="C555" s="100" t="s">
        <v>8868</v>
      </c>
      <c r="D555" s="100" t="s">
        <v>8863</v>
      </c>
      <c r="E555" s="92" t="s">
        <v>117</v>
      </c>
      <c r="F555" s="100"/>
      <c r="G555" s="92">
        <v>1</v>
      </c>
      <c r="H555" s="116">
        <v>220.9</v>
      </c>
      <c r="I555" s="95">
        <v>0.02</v>
      </c>
      <c r="J555" s="110">
        <f t="shared" si="16"/>
        <v>216.482</v>
      </c>
    </row>
    <row r="556" spans="1:10" ht="15.75" x14ac:dyDescent="0.25">
      <c r="A556" s="99">
        <f t="shared" si="17"/>
        <v>552</v>
      </c>
      <c r="B556" s="93" t="s">
        <v>10511</v>
      </c>
      <c r="C556" s="100" t="s">
        <v>8869</v>
      </c>
      <c r="D556" s="100" t="s">
        <v>8863</v>
      </c>
      <c r="E556" s="92" t="s">
        <v>117</v>
      </c>
      <c r="F556" s="100"/>
      <c r="G556" s="92">
        <v>1</v>
      </c>
      <c r="H556" s="116">
        <v>427.4</v>
      </c>
      <c r="I556" s="95">
        <v>0.02</v>
      </c>
      <c r="J556" s="110">
        <f t="shared" si="16"/>
        <v>418.85199999999998</v>
      </c>
    </row>
    <row r="557" spans="1:10" ht="15.75" x14ac:dyDescent="0.25">
      <c r="A557" s="99">
        <f t="shared" si="17"/>
        <v>553</v>
      </c>
      <c r="B557" s="93" t="s">
        <v>10511</v>
      </c>
      <c r="C557" s="100" t="s">
        <v>8870</v>
      </c>
      <c r="D557" s="100" t="s">
        <v>8863</v>
      </c>
      <c r="E557" s="92" t="s">
        <v>117</v>
      </c>
      <c r="F557" s="100"/>
      <c r="G557" s="92">
        <v>1</v>
      </c>
      <c r="H557" s="116">
        <v>220.9</v>
      </c>
      <c r="I557" s="95">
        <v>0.02</v>
      </c>
      <c r="J557" s="110">
        <f t="shared" si="16"/>
        <v>216.482</v>
      </c>
    </row>
    <row r="558" spans="1:10" ht="15.75" x14ac:dyDescent="0.25">
      <c r="A558" s="99">
        <f t="shared" si="17"/>
        <v>554</v>
      </c>
      <c r="B558" s="93" t="s">
        <v>10511</v>
      </c>
      <c r="C558" s="100" t="s">
        <v>8871</v>
      </c>
      <c r="D558" s="100" t="s">
        <v>8863</v>
      </c>
      <c r="E558" s="92" t="s">
        <v>117</v>
      </c>
      <c r="F558" s="100"/>
      <c r="G558" s="92">
        <v>1</v>
      </c>
      <c r="H558" s="116">
        <v>427.4</v>
      </c>
      <c r="I558" s="95">
        <v>0.02</v>
      </c>
      <c r="J558" s="110">
        <f t="shared" si="16"/>
        <v>418.85199999999998</v>
      </c>
    </row>
    <row r="559" spans="1:10" ht="15.75" x14ac:dyDescent="0.25">
      <c r="A559" s="99">
        <f t="shared" si="17"/>
        <v>555</v>
      </c>
      <c r="B559" s="93" t="s">
        <v>10511</v>
      </c>
      <c r="C559" s="100" t="s">
        <v>8872</v>
      </c>
      <c r="D559" s="100" t="s">
        <v>8863</v>
      </c>
      <c r="E559" s="92" t="s">
        <v>117</v>
      </c>
      <c r="F559" s="100"/>
      <c r="G559" s="92">
        <v>1</v>
      </c>
      <c r="H559" s="116">
        <v>427.4</v>
      </c>
      <c r="I559" s="95">
        <v>0.02</v>
      </c>
      <c r="J559" s="110">
        <f t="shared" si="16"/>
        <v>418.85199999999998</v>
      </c>
    </row>
    <row r="560" spans="1:10" ht="15.75" x14ac:dyDescent="0.25">
      <c r="A560" s="99">
        <f t="shared" si="17"/>
        <v>556</v>
      </c>
      <c r="B560" s="93" t="s">
        <v>10511</v>
      </c>
      <c r="C560" s="100" t="s">
        <v>8873</v>
      </c>
      <c r="D560" s="100" t="s">
        <v>8874</v>
      </c>
      <c r="E560" s="92" t="s">
        <v>117</v>
      </c>
      <c r="F560" s="100"/>
      <c r="G560" s="92">
        <v>1</v>
      </c>
      <c r="H560" s="116">
        <v>579.4</v>
      </c>
      <c r="I560" s="95">
        <v>0.02</v>
      </c>
      <c r="J560" s="110">
        <f t="shared" si="16"/>
        <v>567.81200000000001</v>
      </c>
    </row>
    <row r="561" spans="1:10" ht="15.75" x14ac:dyDescent="0.25">
      <c r="A561" s="99">
        <f t="shared" si="17"/>
        <v>557</v>
      </c>
      <c r="B561" s="93" t="s">
        <v>10511</v>
      </c>
      <c r="C561" s="100" t="s">
        <v>8875</v>
      </c>
      <c r="D561" s="100" t="s">
        <v>8876</v>
      </c>
      <c r="E561" s="92" t="s">
        <v>117</v>
      </c>
      <c r="F561" s="100"/>
      <c r="G561" s="92">
        <v>1</v>
      </c>
      <c r="H561" s="116">
        <v>367.3</v>
      </c>
      <c r="I561" s="95">
        <v>0.02</v>
      </c>
      <c r="J561" s="110">
        <f t="shared" si="16"/>
        <v>359.95400000000001</v>
      </c>
    </row>
    <row r="562" spans="1:10" ht="15.75" x14ac:dyDescent="0.25">
      <c r="A562" s="99">
        <f t="shared" si="17"/>
        <v>558</v>
      </c>
      <c r="B562" s="93" t="s">
        <v>10511</v>
      </c>
      <c r="C562" s="100" t="s">
        <v>8877</v>
      </c>
      <c r="D562" s="100" t="s">
        <v>8878</v>
      </c>
      <c r="E562" s="92" t="s">
        <v>117</v>
      </c>
      <c r="F562" s="100"/>
      <c r="G562" s="92">
        <v>1</v>
      </c>
      <c r="H562" s="116">
        <v>159</v>
      </c>
      <c r="I562" s="95">
        <v>0.02</v>
      </c>
      <c r="J562" s="110">
        <f t="shared" si="16"/>
        <v>155.82</v>
      </c>
    </row>
    <row r="563" spans="1:10" ht="15.75" x14ac:dyDescent="0.25">
      <c r="A563" s="99">
        <f t="shared" si="17"/>
        <v>559</v>
      </c>
      <c r="B563" s="93" t="s">
        <v>10511</v>
      </c>
      <c r="C563" s="100" t="s">
        <v>8879</v>
      </c>
      <c r="D563" s="100" t="s">
        <v>8878</v>
      </c>
      <c r="E563" s="92" t="s">
        <v>117</v>
      </c>
      <c r="F563" s="100"/>
      <c r="G563" s="92">
        <v>1</v>
      </c>
      <c r="H563" s="116">
        <v>307.5</v>
      </c>
      <c r="I563" s="95">
        <v>0.02</v>
      </c>
      <c r="J563" s="110">
        <f t="shared" si="16"/>
        <v>301.35000000000002</v>
      </c>
    </row>
    <row r="564" spans="1:10" ht="15.75" x14ac:dyDescent="0.25">
      <c r="A564" s="99">
        <f t="shared" si="17"/>
        <v>560</v>
      </c>
      <c r="B564" s="93" t="s">
        <v>10511</v>
      </c>
      <c r="C564" s="100" t="s">
        <v>8880</v>
      </c>
      <c r="D564" s="100" t="s">
        <v>8878</v>
      </c>
      <c r="E564" s="92" t="s">
        <v>117</v>
      </c>
      <c r="F564" s="100"/>
      <c r="G564" s="92">
        <v>1</v>
      </c>
      <c r="H564" s="116">
        <v>159</v>
      </c>
      <c r="I564" s="95">
        <v>0.02</v>
      </c>
      <c r="J564" s="110">
        <f t="shared" si="16"/>
        <v>155.82</v>
      </c>
    </row>
    <row r="565" spans="1:10" ht="15.75" x14ac:dyDescent="0.25">
      <c r="A565" s="99">
        <f t="shared" si="17"/>
        <v>561</v>
      </c>
      <c r="B565" s="93" t="s">
        <v>10511</v>
      </c>
      <c r="C565" s="100" t="s">
        <v>8881</v>
      </c>
      <c r="D565" s="100" t="s">
        <v>8878</v>
      </c>
      <c r="E565" s="92" t="s">
        <v>117</v>
      </c>
      <c r="F565" s="100"/>
      <c r="G565" s="92">
        <v>1</v>
      </c>
      <c r="H565" s="116">
        <v>307.5</v>
      </c>
      <c r="I565" s="95">
        <v>0.02</v>
      </c>
      <c r="J565" s="110">
        <f t="shared" si="16"/>
        <v>301.35000000000002</v>
      </c>
    </row>
    <row r="566" spans="1:10" ht="15.75" x14ac:dyDescent="0.25">
      <c r="A566" s="99">
        <f t="shared" si="17"/>
        <v>562</v>
      </c>
      <c r="B566" s="93" t="s">
        <v>10511</v>
      </c>
      <c r="C566" s="100" t="s">
        <v>8882</v>
      </c>
      <c r="D566" s="100" t="s">
        <v>8878</v>
      </c>
      <c r="E566" s="92" t="s">
        <v>117</v>
      </c>
      <c r="F566" s="100"/>
      <c r="G566" s="92">
        <v>1</v>
      </c>
      <c r="H566" s="116">
        <v>159</v>
      </c>
      <c r="I566" s="95">
        <v>0.02</v>
      </c>
      <c r="J566" s="110">
        <f t="shared" si="16"/>
        <v>155.82</v>
      </c>
    </row>
    <row r="567" spans="1:10" ht="15.75" x14ac:dyDescent="0.25">
      <c r="A567" s="99">
        <f t="shared" si="17"/>
        <v>563</v>
      </c>
      <c r="B567" s="93" t="s">
        <v>10511</v>
      </c>
      <c r="C567" s="100" t="s">
        <v>8883</v>
      </c>
      <c r="D567" s="100" t="s">
        <v>8878</v>
      </c>
      <c r="E567" s="92" t="s">
        <v>117</v>
      </c>
      <c r="F567" s="100"/>
      <c r="G567" s="92">
        <v>1</v>
      </c>
      <c r="H567" s="116">
        <v>307.5</v>
      </c>
      <c r="I567" s="95">
        <v>0.02</v>
      </c>
      <c r="J567" s="110">
        <f t="shared" si="16"/>
        <v>301.35000000000002</v>
      </c>
    </row>
    <row r="568" spans="1:10" ht="15.75" x14ac:dyDescent="0.25">
      <c r="A568" s="99">
        <f t="shared" si="17"/>
        <v>564</v>
      </c>
      <c r="B568" s="93" t="s">
        <v>10511</v>
      </c>
      <c r="C568" s="100" t="s">
        <v>8884</v>
      </c>
      <c r="D568" s="100" t="s">
        <v>8878</v>
      </c>
      <c r="E568" s="92" t="s">
        <v>117</v>
      </c>
      <c r="F568" s="100"/>
      <c r="G568" s="92">
        <v>1</v>
      </c>
      <c r="H568" s="116">
        <v>0.32690000000000002</v>
      </c>
      <c r="I568" s="95">
        <v>0.02</v>
      </c>
      <c r="J568" s="110">
        <f t="shared" si="16"/>
        <v>0.32036200000000004</v>
      </c>
    </row>
    <row r="569" spans="1:10" ht="15.75" x14ac:dyDescent="0.25">
      <c r="A569" s="99">
        <f t="shared" si="17"/>
        <v>565</v>
      </c>
      <c r="B569" s="93" t="s">
        <v>10511</v>
      </c>
      <c r="C569" s="100" t="s">
        <v>8885</v>
      </c>
      <c r="D569" s="100" t="s">
        <v>8878</v>
      </c>
      <c r="E569" s="92" t="s">
        <v>117</v>
      </c>
      <c r="F569" s="100"/>
      <c r="G569" s="92">
        <v>1</v>
      </c>
      <c r="H569" s="116">
        <v>159</v>
      </c>
      <c r="I569" s="95">
        <v>0.02</v>
      </c>
      <c r="J569" s="110">
        <f t="shared" si="16"/>
        <v>155.82</v>
      </c>
    </row>
    <row r="570" spans="1:10" ht="15.75" x14ac:dyDescent="0.25">
      <c r="A570" s="99">
        <f t="shared" si="17"/>
        <v>566</v>
      </c>
      <c r="B570" s="93" t="s">
        <v>10511</v>
      </c>
      <c r="C570" s="100" t="s">
        <v>8886</v>
      </c>
      <c r="D570" s="100" t="s">
        <v>8878</v>
      </c>
      <c r="E570" s="92" t="s">
        <v>117</v>
      </c>
      <c r="F570" s="100"/>
      <c r="G570" s="92">
        <v>1</v>
      </c>
      <c r="H570" s="116">
        <v>307.5</v>
      </c>
      <c r="I570" s="95">
        <v>0.02</v>
      </c>
      <c r="J570" s="110">
        <f t="shared" si="16"/>
        <v>301.35000000000002</v>
      </c>
    </row>
    <row r="571" spans="1:10" ht="15.75" x14ac:dyDescent="0.25">
      <c r="A571" s="99">
        <f t="shared" si="17"/>
        <v>567</v>
      </c>
      <c r="B571" s="93" t="s">
        <v>10511</v>
      </c>
      <c r="C571" s="100" t="s">
        <v>8887</v>
      </c>
      <c r="D571" s="100" t="s">
        <v>8878</v>
      </c>
      <c r="E571" s="92" t="s">
        <v>117</v>
      </c>
      <c r="F571" s="100"/>
      <c r="G571" s="92">
        <v>1</v>
      </c>
      <c r="H571" s="116">
        <v>307.5</v>
      </c>
      <c r="I571" s="95">
        <v>0.02</v>
      </c>
      <c r="J571" s="110">
        <f t="shared" ref="J571:J634" si="18">H571*(1-I571)</f>
        <v>301.35000000000002</v>
      </c>
    </row>
    <row r="572" spans="1:10" ht="15.75" x14ac:dyDescent="0.25">
      <c r="A572" s="99">
        <f t="shared" si="17"/>
        <v>568</v>
      </c>
      <c r="B572" s="93" t="s">
        <v>10511</v>
      </c>
      <c r="C572" s="100" t="s">
        <v>8888</v>
      </c>
      <c r="D572" s="100" t="s">
        <v>8878</v>
      </c>
      <c r="E572" s="92" t="s">
        <v>117</v>
      </c>
      <c r="F572" s="100"/>
      <c r="G572" s="92">
        <v>1</v>
      </c>
      <c r="H572" s="116">
        <v>159</v>
      </c>
      <c r="I572" s="95">
        <v>0.02</v>
      </c>
      <c r="J572" s="110">
        <f t="shared" si="18"/>
        <v>155.82</v>
      </c>
    </row>
    <row r="573" spans="1:10" ht="15.75" x14ac:dyDescent="0.25">
      <c r="A573" s="99">
        <f t="shared" si="17"/>
        <v>569</v>
      </c>
      <c r="B573" s="93" t="s">
        <v>10511</v>
      </c>
      <c r="C573" s="100" t="s">
        <v>8889</v>
      </c>
      <c r="D573" s="100" t="s">
        <v>8878</v>
      </c>
      <c r="E573" s="92" t="s">
        <v>117</v>
      </c>
      <c r="F573" s="100"/>
      <c r="G573" s="92">
        <v>1</v>
      </c>
      <c r="H573" s="116">
        <v>307.5</v>
      </c>
      <c r="I573" s="95">
        <v>0.02</v>
      </c>
      <c r="J573" s="110">
        <f t="shared" si="18"/>
        <v>301.35000000000002</v>
      </c>
    </row>
    <row r="574" spans="1:10" ht="15.75" x14ac:dyDescent="0.25">
      <c r="A574" s="99">
        <f t="shared" si="17"/>
        <v>570</v>
      </c>
      <c r="B574" s="93" t="s">
        <v>10511</v>
      </c>
      <c r="C574" s="100" t="s">
        <v>8890</v>
      </c>
      <c r="D574" s="100" t="s">
        <v>8878</v>
      </c>
      <c r="E574" s="92" t="s">
        <v>117</v>
      </c>
      <c r="F574" s="100"/>
      <c r="G574" s="92">
        <v>1</v>
      </c>
      <c r="H574" s="116">
        <v>307.5</v>
      </c>
      <c r="I574" s="95">
        <v>0.02</v>
      </c>
      <c r="J574" s="110">
        <f t="shared" si="18"/>
        <v>301.35000000000002</v>
      </c>
    </row>
    <row r="575" spans="1:10" ht="15.75" x14ac:dyDescent="0.25">
      <c r="A575" s="99">
        <f t="shared" si="17"/>
        <v>571</v>
      </c>
      <c r="B575" s="93" t="s">
        <v>10511</v>
      </c>
      <c r="C575" s="100" t="s">
        <v>8891</v>
      </c>
      <c r="D575" s="100" t="s">
        <v>8878</v>
      </c>
      <c r="E575" s="92" t="s">
        <v>117</v>
      </c>
      <c r="F575" s="100"/>
      <c r="G575" s="92">
        <v>1</v>
      </c>
      <c r="H575" s="116">
        <v>159</v>
      </c>
      <c r="I575" s="95">
        <v>0.02</v>
      </c>
      <c r="J575" s="110">
        <f t="shared" si="18"/>
        <v>155.82</v>
      </c>
    </row>
    <row r="576" spans="1:10" ht="15.75" x14ac:dyDescent="0.25">
      <c r="A576" s="99">
        <f t="shared" si="17"/>
        <v>572</v>
      </c>
      <c r="B576" s="93" t="s">
        <v>10511</v>
      </c>
      <c r="C576" s="100" t="s">
        <v>8892</v>
      </c>
      <c r="D576" s="100" t="s">
        <v>8878</v>
      </c>
      <c r="E576" s="92" t="s">
        <v>117</v>
      </c>
      <c r="F576" s="100"/>
      <c r="G576" s="92">
        <v>1</v>
      </c>
      <c r="H576" s="116">
        <v>307.5</v>
      </c>
      <c r="I576" s="95">
        <v>0.02</v>
      </c>
      <c r="J576" s="110">
        <f t="shared" si="18"/>
        <v>301.35000000000002</v>
      </c>
    </row>
    <row r="577" spans="1:10" ht="15.75" x14ac:dyDescent="0.25">
      <c r="A577" s="99">
        <f t="shared" si="17"/>
        <v>573</v>
      </c>
      <c r="B577" s="93" t="s">
        <v>10511</v>
      </c>
      <c r="C577" s="100" t="s">
        <v>8893</v>
      </c>
      <c r="D577" s="100" t="s">
        <v>8894</v>
      </c>
      <c r="E577" s="92" t="s">
        <v>117</v>
      </c>
      <c r="F577" s="100"/>
      <c r="G577" s="92">
        <v>1</v>
      </c>
      <c r="H577" s="116">
        <v>206.45</v>
      </c>
      <c r="I577" s="95">
        <v>0.02</v>
      </c>
      <c r="J577" s="110">
        <f t="shared" si="18"/>
        <v>202.321</v>
      </c>
    </row>
    <row r="578" spans="1:10" ht="15.75" x14ac:dyDescent="0.25">
      <c r="A578" s="99">
        <f t="shared" si="17"/>
        <v>574</v>
      </c>
      <c r="B578" s="93" t="s">
        <v>10511</v>
      </c>
      <c r="C578" s="100" t="s">
        <v>8895</v>
      </c>
      <c r="D578" s="100" t="s">
        <v>8894</v>
      </c>
      <c r="E578" s="92" t="s">
        <v>117</v>
      </c>
      <c r="F578" s="100"/>
      <c r="G578" s="92">
        <v>1</v>
      </c>
      <c r="H578" s="116">
        <v>399.4</v>
      </c>
      <c r="I578" s="95">
        <v>0.02</v>
      </c>
      <c r="J578" s="110">
        <f t="shared" si="18"/>
        <v>391.41199999999998</v>
      </c>
    </row>
    <row r="579" spans="1:10" ht="15.75" x14ac:dyDescent="0.25">
      <c r="A579" s="99">
        <f t="shared" si="17"/>
        <v>575</v>
      </c>
      <c r="B579" s="93" t="s">
        <v>10511</v>
      </c>
      <c r="C579" s="100" t="s">
        <v>8896</v>
      </c>
      <c r="D579" s="100" t="s">
        <v>8894</v>
      </c>
      <c r="E579" s="92" t="s">
        <v>117</v>
      </c>
      <c r="F579" s="100"/>
      <c r="G579" s="92">
        <v>1</v>
      </c>
      <c r="H579" s="116">
        <v>206.45</v>
      </c>
      <c r="I579" s="95">
        <v>0.02</v>
      </c>
      <c r="J579" s="110">
        <f t="shared" si="18"/>
        <v>202.321</v>
      </c>
    </row>
    <row r="580" spans="1:10" ht="15.75" x14ac:dyDescent="0.25">
      <c r="A580" s="99">
        <f t="shared" si="17"/>
        <v>576</v>
      </c>
      <c r="B580" s="93" t="s">
        <v>10511</v>
      </c>
      <c r="C580" s="100" t="s">
        <v>8897</v>
      </c>
      <c r="D580" s="100" t="s">
        <v>8894</v>
      </c>
      <c r="E580" s="92" t="s">
        <v>117</v>
      </c>
      <c r="F580" s="100"/>
      <c r="G580" s="92">
        <v>1</v>
      </c>
      <c r="H580" s="116">
        <v>399.4</v>
      </c>
      <c r="I580" s="95">
        <v>0.02</v>
      </c>
      <c r="J580" s="110">
        <f t="shared" si="18"/>
        <v>391.41199999999998</v>
      </c>
    </row>
    <row r="581" spans="1:10" ht="15.75" x14ac:dyDescent="0.25">
      <c r="A581" s="99">
        <f t="shared" si="17"/>
        <v>577</v>
      </c>
      <c r="B581" s="93" t="s">
        <v>10511</v>
      </c>
      <c r="C581" s="100" t="s">
        <v>8898</v>
      </c>
      <c r="D581" s="100" t="s">
        <v>8899</v>
      </c>
      <c r="E581" s="92" t="s">
        <v>117</v>
      </c>
      <c r="F581" s="100"/>
      <c r="G581" s="92">
        <v>1</v>
      </c>
      <c r="H581" s="116">
        <v>249.9</v>
      </c>
      <c r="I581" s="95">
        <v>0.02</v>
      </c>
      <c r="J581" s="110">
        <f t="shared" si="18"/>
        <v>244.90200000000002</v>
      </c>
    </row>
    <row r="582" spans="1:10" ht="15.75" x14ac:dyDescent="0.25">
      <c r="A582" s="99">
        <f t="shared" si="17"/>
        <v>578</v>
      </c>
      <c r="B582" s="93" t="s">
        <v>10511</v>
      </c>
      <c r="C582" s="100" t="s">
        <v>8900</v>
      </c>
      <c r="D582" s="100" t="s">
        <v>8899</v>
      </c>
      <c r="E582" s="92" t="s">
        <v>117</v>
      </c>
      <c r="F582" s="100"/>
      <c r="G582" s="92">
        <v>1</v>
      </c>
      <c r="H582" s="116">
        <v>483.5</v>
      </c>
      <c r="I582" s="95">
        <v>0.02</v>
      </c>
      <c r="J582" s="110">
        <f t="shared" si="18"/>
        <v>473.83</v>
      </c>
    </row>
    <row r="583" spans="1:10" ht="15.75" x14ac:dyDescent="0.25">
      <c r="A583" s="99">
        <f t="shared" ref="A583:A646" si="19">A582+1</f>
        <v>579</v>
      </c>
      <c r="B583" s="93" t="s">
        <v>10511</v>
      </c>
      <c r="C583" s="100" t="s">
        <v>8901</v>
      </c>
      <c r="D583" s="100" t="s">
        <v>8899</v>
      </c>
      <c r="E583" s="92" t="s">
        <v>117</v>
      </c>
      <c r="F583" s="100"/>
      <c r="G583" s="92">
        <v>1</v>
      </c>
      <c r="H583" s="116">
        <v>249.9</v>
      </c>
      <c r="I583" s="95">
        <v>0.02</v>
      </c>
      <c r="J583" s="110">
        <f t="shared" si="18"/>
        <v>244.90200000000002</v>
      </c>
    </row>
    <row r="584" spans="1:10" ht="15.75" x14ac:dyDescent="0.25">
      <c r="A584" s="99">
        <f t="shared" si="19"/>
        <v>580</v>
      </c>
      <c r="B584" s="93" t="s">
        <v>10511</v>
      </c>
      <c r="C584" s="100" t="s">
        <v>8902</v>
      </c>
      <c r="D584" s="100" t="s">
        <v>8899</v>
      </c>
      <c r="E584" s="92" t="s">
        <v>117</v>
      </c>
      <c r="F584" s="100"/>
      <c r="G584" s="92">
        <v>1</v>
      </c>
      <c r="H584" s="116">
        <v>483.5</v>
      </c>
      <c r="I584" s="95">
        <v>0.02</v>
      </c>
      <c r="J584" s="110">
        <f t="shared" si="18"/>
        <v>473.83</v>
      </c>
    </row>
    <row r="585" spans="1:10" ht="15.75" x14ac:dyDescent="0.25">
      <c r="A585" s="99">
        <f t="shared" si="19"/>
        <v>581</v>
      </c>
      <c r="B585" s="93" t="s">
        <v>10511</v>
      </c>
      <c r="C585" s="100" t="s">
        <v>8903</v>
      </c>
      <c r="D585" s="100" t="s">
        <v>8904</v>
      </c>
      <c r="E585" s="92" t="s">
        <v>117</v>
      </c>
      <c r="F585" s="100"/>
      <c r="G585" s="92">
        <v>1</v>
      </c>
      <c r="H585" s="116">
        <v>354.95</v>
      </c>
      <c r="I585" s="95">
        <v>0.02</v>
      </c>
      <c r="J585" s="110">
        <f t="shared" si="18"/>
        <v>347.851</v>
      </c>
    </row>
    <row r="586" spans="1:10" ht="15.75" x14ac:dyDescent="0.25">
      <c r="A586" s="99">
        <f t="shared" si="19"/>
        <v>582</v>
      </c>
      <c r="B586" s="93" t="s">
        <v>10511</v>
      </c>
      <c r="C586" s="100" t="s">
        <v>8905</v>
      </c>
      <c r="D586" s="100" t="s">
        <v>8904</v>
      </c>
      <c r="E586" s="92" t="s">
        <v>117</v>
      </c>
      <c r="F586" s="100"/>
      <c r="G586" s="92">
        <v>1</v>
      </c>
      <c r="H586" s="116">
        <v>686.8</v>
      </c>
      <c r="I586" s="95">
        <v>0.02</v>
      </c>
      <c r="J586" s="110">
        <f t="shared" si="18"/>
        <v>673.06399999999996</v>
      </c>
    </row>
    <row r="587" spans="1:10" ht="15.75" x14ac:dyDescent="0.25">
      <c r="A587" s="99">
        <f t="shared" si="19"/>
        <v>583</v>
      </c>
      <c r="B587" s="93" t="s">
        <v>10511</v>
      </c>
      <c r="C587" s="100" t="s">
        <v>8906</v>
      </c>
      <c r="D587" s="100" t="s">
        <v>8907</v>
      </c>
      <c r="E587" s="92" t="s">
        <v>117</v>
      </c>
      <c r="F587" s="100"/>
      <c r="G587" s="92">
        <v>1</v>
      </c>
      <c r="H587" s="116">
        <v>105.5</v>
      </c>
      <c r="I587" s="95">
        <v>0.02</v>
      </c>
      <c r="J587" s="110">
        <f t="shared" si="18"/>
        <v>103.39</v>
      </c>
    </row>
    <row r="588" spans="1:10" ht="15.75" x14ac:dyDescent="0.25">
      <c r="A588" s="99">
        <f t="shared" si="19"/>
        <v>584</v>
      </c>
      <c r="B588" s="93" t="s">
        <v>10511</v>
      </c>
      <c r="C588" s="100" t="s">
        <v>8908</v>
      </c>
      <c r="D588" s="100" t="s">
        <v>8907</v>
      </c>
      <c r="E588" s="92" t="s">
        <v>117</v>
      </c>
      <c r="F588" s="100"/>
      <c r="G588" s="92">
        <v>1</v>
      </c>
      <c r="H588" s="116">
        <v>204.2</v>
      </c>
      <c r="I588" s="95">
        <v>0.02</v>
      </c>
      <c r="J588" s="110">
        <f t="shared" si="18"/>
        <v>200.11599999999999</v>
      </c>
    </row>
    <row r="589" spans="1:10" ht="15.75" x14ac:dyDescent="0.25">
      <c r="A589" s="99">
        <f t="shared" si="19"/>
        <v>585</v>
      </c>
      <c r="B589" s="93" t="s">
        <v>10511</v>
      </c>
      <c r="C589" s="100" t="s">
        <v>8909</v>
      </c>
      <c r="D589" s="100" t="s">
        <v>8910</v>
      </c>
      <c r="E589" s="92" t="s">
        <v>117</v>
      </c>
      <c r="F589" s="100"/>
      <c r="G589" s="92">
        <v>1</v>
      </c>
      <c r="H589" s="116">
        <v>120.6</v>
      </c>
      <c r="I589" s="95">
        <v>0.02</v>
      </c>
      <c r="J589" s="110">
        <f t="shared" si="18"/>
        <v>118.18799999999999</v>
      </c>
    </row>
    <row r="590" spans="1:10" ht="15.75" x14ac:dyDescent="0.25">
      <c r="A590" s="99">
        <f t="shared" si="19"/>
        <v>586</v>
      </c>
      <c r="B590" s="93" t="s">
        <v>10511</v>
      </c>
      <c r="C590" s="100" t="s">
        <v>8911</v>
      </c>
      <c r="D590" s="100" t="s">
        <v>8910</v>
      </c>
      <c r="E590" s="92" t="s">
        <v>117</v>
      </c>
      <c r="F590" s="100"/>
      <c r="G590" s="92">
        <v>1</v>
      </c>
      <c r="H590" s="116">
        <v>233.3</v>
      </c>
      <c r="I590" s="95">
        <v>0.02</v>
      </c>
      <c r="J590" s="110">
        <f t="shared" si="18"/>
        <v>228.63400000000001</v>
      </c>
    </row>
    <row r="591" spans="1:10" ht="15.75" x14ac:dyDescent="0.25">
      <c r="A591" s="99">
        <f t="shared" si="19"/>
        <v>587</v>
      </c>
      <c r="B591" s="93" t="s">
        <v>10511</v>
      </c>
      <c r="C591" s="100" t="s">
        <v>8912</v>
      </c>
      <c r="D591" s="100" t="s">
        <v>8910</v>
      </c>
      <c r="E591" s="92" t="s">
        <v>117</v>
      </c>
      <c r="F591" s="100"/>
      <c r="G591" s="92">
        <v>1</v>
      </c>
      <c r="H591" s="116">
        <v>0.24809999999999999</v>
      </c>
      <c r="I591" s="95">
        <v>0.02</v>
      </c>
      <c r="J591" s="110">
        <f t="shared" si="18"/>
        <v>0.24313799999999999</v>
      </c>
    </row>
    <row r="592" spans="1:10" ht="15.75" x14ac:dyDescent="0.25">
      <c r="A592" s="99">
        <f t="shared" si="19"/>
        <v>588</v>
      </c>
      <c r="B592" s="93" t="s">
        <v>10511</v>
      </c>
      <c r="C592" s="100" t="s">
        <v>8913</v>
      </c>
      <c r="D592" s="100" t="s">
        <v>8914</v>
      </c>
      <c r="E592" s="92" t="s">
        <v>117</v>
      </c>
      <c r="F592" s="100"/>
      <c r="G592" s="92">
        <v>1</v>
      </c>
      <c r="H592" s="116">
        <v>120.6</v>
      </c>
      <c r="I592" s="95">
        <v>0.02</v>
      </c>
      <c r="J592" s="110">
        <f t="shared" si="18"/>
        <v>118.18799999999999</v>
      </c>
    </row>
    <row r="593" spans="1:10" ht="15.75" x14ac:dyDescent="0.25">
      <c r="A593" s="99">
        <f t="shared" si="19"/>
        <v>589</v>
      </c>
      <c r="B593" s="93" t="s">
        <v>10511</v>
      </c>
      <c r="C593" s="100" t="s">
        <v>8915</v>
      </c>
      <c r="D593" s="100" t="s">
        <v>8914</v>
      </c>
      <c r="E593" s="92" t="s">
        <v>117</v>
      </c>
      <c r="F593" s="100"/>
      <c r="G593" s="92">
        <v>1</v>
      </c>
      <c r="H593" s="116">
        <v>233.3</v>
      </c>
      <c r="I593" s="95">
        <v>0.02</v>
      </c>
      <c r="J593" s="110">
        <f t="shared" si="18"/>
        <v>228.63400000000001</v>
      </c>
    </row>
    <row r="594" spans="1:10" ht="15.75" x14ac:dyDescent="0.25">
      <c r="A594" s="99">
        <f t="shared" si="19"/>
        <v>590</v>
      </c>
      <c r="B594" s="93" t="s">
        <v>10511</v>
      </c>
      <c r="C594" s="100" t="s">
        <v>8916</v>
      </c>
      <c r="D594" s="100" t="s">
        <v>8910</v>
      </c>
      <c r="E594" s="92" t="s">
        <v>117</v>
      </c>
      <c r="F594" s="100"/>
      <c r="G594" s="92">
        <v>1</v>
      </c>
      <c r="H594" s="116">
        <v>120.6</v>
      </c>
      <c r="I594" s="95">
        <v>0.02</v>
      </c>
      <c r="J594" s="110">
        <f t="shared" si="18"/>
        <v>118.18799999999999</v>
      </c>
    </row>
    <row r="595" spans="1:10" ht="15.75" x14ac:dyDescent="0.25">
      <c r="A595" s="99">
        <f t="shared" si="19"/>
        <v>591</v>
      </c>
      <c r="B595" s="93" t="s">
        <v>10511</v>
      </c>
      <c r="C595" s="100" t="s">
        <v>8917</v>
      </c>
      <c r="D595" s="100" t="s">
        <v>8910</v>
      </c>
      <c r="E595" s="92" t="s">
        <v>117</v>
      </c>
      <c r="F595" s="100"/>
      <c r="G595" s="92">
        <v>1</v>
      </c>
      <c r="H595" s="116">
        <v>233.3</v>
      </c>
      <c r="I595" s="95">
        <v>0.02</v>
      </c>
      <c r="J595" s="110">
        <f t="shared" si="18"/>
        <v>228.63400000000001</v>
      </c>
    </row>
    <row r="596" spans="1:10" ht="15.75" x14ac:dyDescent="0.25">
      <c r="A596" s="99">
        <f t="shared" si="19"/>
        <v>592</v>
      </c>
      <c r="B596" s="93" t="s">
        <v>10511</v>
      </c>
      <c r="C596" s="100" t="s">
        <v>8918</v>
      </c>
      <c r="D596" s="100" t="s">
        <v>8919</v>
      </c>
      <c r="E596" s="92" t="s">
        <v>117</v>
      </c>
      <c r="F596" s="100"/>
      <c r="G596" s="92">
        <v>1</v>
      </c>
      <c r="H596" s="116">
        <v>128.89999999999998</v>
      </c>
      <c r="I596" s="95">
        <v>0.02</v>
      </c>
      <c r="J596" s="110">
        <f t="shared" si="18"/>
        <v>126.32199999999997</v>
      </c>
    </row>
    <row r="597" spans="1:10" ht="15.75" x14ac:dyDescent="0.25">
      <c r="A597" s="99">
        <f t="shared" si="19"/>
        <v>593</v>
      </c>
      <c r="B597" s="93" t="s">
        <v>10511</v>
      </c>
      <c r="C597" s="100" t="s">
        <v>8920</v>
      </c>
      <c r="D597" s="100" t="s">
        <v>8919</v>
      </c>
      <c r="E597" s="92" t="s">
        <v>117</v>
      </c>
      <c r="F597" s="100"/>
      <c r="G597" s="92">
        <v>1</v>
      </c>
      <c r="H597" s="116">
        <v>249.4</v>
      </c>
      <c r="I597" s="95">
        <v>0.02</v>
      </c>
      <c r="J597" s="110">
        <f t="shared" si="18"/>
        <v>244.41200000000001</v>
      </c>
    </row>
    <row r="598" spans="1:10" ht="15.75" x14ac:dyDescent="0.25">
      <c r="A598" s="99">
        <f t="shared" si="19"/>
        <v>594</v>
      </c>
      <c r="B598" s="93" t="s">
        <v>10511</v>
      </c>
      <c r="C598" s="100" t="s">
        <v>8921</v>
      </c>
      <c r="D598" s="100" t="s">
        <v>8919</v>
      </c>
      <c r="E598" s="92" t="s">
        <v>117</v>
      </c>
      <c r="F598" s="100"/>
      <c r="G598" s="92">
        <v>1</v>
      </c>
      <c r="H598" s="116">
        <v>0.2651</v>
      </c>
      <c r="I598" s="95">
        <v>0.02</v>
      </c>
      <c r="J598" s="110">
        <f t="shared" si="18"/>
        <v>0.25979799999999997</v>
      </c>
    </row>
    <row r="599" spans="1:10" ht="15.75" x14ac:dyDescent="0.25">
      <c r="A599" s="99">
        <f t="shared" si="19"/>
        <v>595</v>
      </c>
      <c r="B599" s="93" t="s">
        <v>10511</v>
      </c>
      <c r="C599" s="100" t="s">
        <v>8922</v>
      </c>
      <c r="D599" s="100" t="s">
        <v>8919</v>
      </c>
      <c r="E599" s="92" t="s">
        <v>117</v>
      </c>
      <c r="F599" s="100"/>
      <c r="G599" s="92">
        <v>1</v>
      </c>
      <c r="H599" s="116">
        <v>249.4</v>
      </c>
      <c r="I599" s="95">
        <v>0.02</v>
      </c>
      <c r="J599" s="110">
        <f t="shared" si="18"/>
        <v>244.41200000000001</v>
      </c>
    </row>
    <row r="600" spans="1:10" ht="15.75" x14ac:dyDescent="0.25">
      <c r="A600" s="99">
        <f t="shared" si="19"/>
        <v>596</v>
      </c>
      <c r="B600" s="93" t="s">
        <v>10511</v>
      </c>
      <c r="C600" s="100" t="s">
        <v>8923</v>
      </c>
      <c r="D600" s="100" t="s">
        <v>8919</v>
      </c>
      <c r="E600" s="92" t="s">
        <v>117</v>
      </c>
      <c r="F600" s="100"/>
      <c r="G600" s="92">
        <v>1</v>
      </c>
      <c r="H600" s="116">
        <v>128.89999999999998</v>
      </c>
      <c r="I600" s="95">
        <v>0.02</v>
      </c>
      <c r="J600" s="110">
        <f t="shared" si="18"/>
        <v>126.32199999999997</v>
      </c>
    </row>
    <row r="601" spans="1:10" ht="15.75" x14ac:dyDescent="0.25">
      <c r="A601" s="99">
        <f t="shared" si="19"/>
        <v>597</v>
      </c>
      <c r="B601" s="93" t="s">
        <v>10511</v>
      </c>
      <c r="C601" s="100" t="s">
        <v>8924</v>
      </c>
      <c r="D601" s="100" t="s">
        <v>8919</v>
      </c>
      <c r="E601" s="92" t="s">
        <v>117</v>
      </c>
      <c r="F601" s="100"/>
      <c r="G601" s="92">
        <v>1</v>
      </c>
      <c r="H601" s="116">
        <v>249.4</v>
      </c>
      <c r="I601" s="95">
        <v>0.02</v>
      </c>
      <c r="J601" s="110">
        <f t="shared" si="18"/>
        <v>244.41200000000001</v>
      </c>
    </row>
    <row r="602" spans="1:10" ht="15.75" x14ac:dyDescent="0.25">
      <c r="A602" s="99">
        <f t="shared" si="19"/>
        <v>598</v>
      </c>
      <c r="B602" s="93" t="s">
        <v>10511</v>
      </c>
      <c r="C602" s="100" t="s">
        <v>8925</v>
      </c>
      <c r="D602" s="100" t="s">
        <v>8919</v>
      </c>
      <c r="E602" s="92" t="s">
        <v>117</v>
      </c>
      <c r="F602" s="100"/>
      <c r="G602" s="92">
        <v>1</v>
      </c>
      <c r="H602" s="116">
        <v>0.2651</v>
      </c>
      <c r="I602" s="95">
        <v>0.02</v>
      </c>
      <c r="J602" s="110">
        <f t="shared" si="18"/>
        <v>0.25979799999999997</v>
      </c>
    </row>
    <row r="603" spans="1:10" ht="15.75" x14ac:dyDescent="0.25">
      <c r="A603" s="99">
        <f t="shared" si="19"/>
        <v>599</v>
      </c>
      <c r="B603" s="93" t="s">
        <v>10511</v>
      </c>
      <c r="C603" s="100" t="s">
        <v>8926</v>
      </c>
      <c r="D603" s="100" t="s">
        <v>8919</v>
      </c>
      <c r="E603" s="92" t="s">
        <v>117</v>
      </c>
      <c r="F603" s="100"/>
      <c r="G603" s="92">
        <v>1</v>
      </c>
      <c r="H603" s="116">
        <v>128.89999999999998</v>
      </c>
      <c r="I603" s="95">
        <v>0.02</v>
      </c>
      <c r="J603" s="110">
        <f t="shared" si="18"/>
        <v>126.32199999999997</v>
      </c>
    </row>
    <row r="604" spans="1:10" ht="15.75" x14ac:dyDescent="0.25">
      <c r="A604" s="99">
        <f t="shared" si="19"/>
        <v>600</v>
      </c>
      <c r="B604" s="93" t="s">
        <v>10511</v>
      </c>
      <c r="C604" s="100" t="s">
        <v>8927</v>
      </c>
      <c r="D604" s="100" t="s">
        <v>8919</v>
      </c>
      <c r="E604" s="92" t="s">
        <v>117</v>
      </c>
      <c r="F604" s="100"/>
      <c r="G604" s="92">
        <v>1</v>
      </c>
      <c r="H604" s="116">
        <v>249.4</v>
      </c>
      <c r="I604" s="95">
        <v>0.02</v>
      </c>
      <c r="J604" s="110">
        <f t="shared" si="18"/>
        <v>244.41200000000001</v>
      </c>
    </row>
    <row r="605" spans="1:10" ht="15.75" x14ac:dyDescent="0.25">
      <c r="A605" s="99">
        <f t="shared" si="19"/>
        <v>601</v>
      </c>
      <c r="B605" s="93" t="s">
        <v>10511</v>
      </c>
      <c r="C605" s="100" t="s">
        <v>8928</v>
      </c>
      <c r="D605" s="100" t="s">
        <v>8929</v>
      </c>
      <c r="E605" s="92" t="s">
        <v>117</v>
      </c>
      <c r="F605" s="100"/>
      <c r="G605" s="92">
        <v>1</v>
      </c>
      <c r="H605" s="116">
        <v>0.2651</v>
      </c>
      <c r="I605" s="95">
        <v>0.02</v>
      </c>
      <c r="J605" s="110">
        <f t="shared" si="18"/>
        <v>0.25979799999999997</v>
      </c>
    </row>
    <row r="606" spans="1:10" ht="15.75" x14ac:dyDescent="0.25">
      <c r="A606" s="99">
        <f t="shared" si="19"/>
        <v>602</v>
      </c>
      <c r="B606" s="93" t="s">
        <v>10511</v>
      </c>
      <c r="C606" s="100" t="s">
        <v>8930</v>
      </c>
      <c r="D606" s="100" t="s">
        <v>8919</v>
      </c>
      <c r="E606" s="92" t="s">
        <v>117</v>
      </c>
      <c r="F606" s="100"/>
      <c r="G606" s="92">
        <v>1</v>
      </c>
      <c r="H606" s="116">
        <v>128.89999999999998</v>
      </c>
      <c r="I606" s="95">
        <v>0.02</v>
      </c>
      <c r="J606" s="110">
        <f t="shared" si="18"/>
        <v>126.32199999999997</v>
      </c>
    </row>
    <row r="607" spans="1:10" ht="15.75" x14ac:dyDescent="0.25">
      <c r="A607" s="99">
        <f t="shared" si="19"/>
        <v>603</v>
      </c>
      <c r="B607" s="93" t="s">
        <v>10511</v>
      </c>
      <c r="C607" s="100" t="s">
        <v>8931</v>
      </c>
      <c r="D607" s="100" t="s">
        <v>8919</v>
      </c>
      <c r="E607" s="92" t="s">
        <v>117</v>
      </c>
      <c r="F607" s="100"/>
      <c r="G607" s="92">
        <v>1</v>
      </c>
      <c r="H607" s="116">
        <v>249.4</v>
      </c>
      <c r="I607" s="95">
        <v>0.02</v>
      </c>
      <c r="J607" s="110">
        <f t="shared" si="18"/>
        <v>244.41200000000001</v>
      </c>
    </row>
    <row r="608" spans="1:10" ht="15.75" x14ac:dyDescent="0.25">
      <c r="A608" s="99">
        <f t="shared" si="19"/>
        <v>604</v>
      </c>
      <c r="B608" s="93" t="s">
        <v>10511</v>
      </c>
      <c r="C608" s="100" t="s">
        <v>8932</v>
      </c>
      <c r="D608" s="100" t="s">
        <v>8919</v>
      </c>
      <c r="E608" s="92" t="s">
        <v>117</v>
      </c>
      <c r="F608" s="100"/>
      <c r="G608" s="92">
        <v>1</v>
      </c>
      <c r="H608" s="116">
        <v>249.4</v>
      </c>
      <c r="I608" s="95">
        <v>0.02</v>
      </c>
      <c r="J608" s="110">
        <f t="shared" si="18"/>
        <v>244.41200000000001</v>
      </c>
    </row>
    <row r="609" spans="1:10" ht="15.75" x14ac:dyDescent="0.25">
      <c r="A609" s="99">
        <f t="shared" si="19"/>
        <v>605</v>
      </c>
      <c r="B609" s="93" t="s">
        <v>10511</v>
      </c>
      <c r="C609" s="100" t="s">
        <v>8933</v>
      </c>
      <c r="D609" s="100" t="s">
        <v>8919</v>
      </c>
      <c r="E609" s="92" t="s">
        <v>117</v>
      </c>
      <c r="F609" s="100"/>
      <c r="G609" s="92">
        <v>1</v>
      </c>
      <c r="H609" s="116">
        <v>249.4</v>
      </c>
      <c r="I609" s="95">
        <v>0.02</v>
      </c>
      <c r="J609" s="110">
        <f t="shared" si="18"/>
        <v>244.41200000000001</v>
      </c>
    </row>
    <row r="610" spans="1:10" ht="15.75" x14ac:dyDescent="0.25">
      <c r="A610" s="99">
        <f t="shared" si="19"/>
        <v>606</v>
      </c>
      <c r="B610" s="93" t="s">
        <v>10511</v>
      </c>
      <c r="C610" s="100" t="s">
        <v>8934</v>
      </c>
      <c r="D610" s="100" t="s">
        <v>8935</v>
      </c>
      <c r="E610" s="92" t="s">
        <v>117</v>
      </c>
      <c r="F610" s="100"/>
      <c r="G610" s="92">
        <v>1</v>
      </c>
      <c r="H610" s="116">
        <v>143.05000000000001</v>
      </c>
      <c r="I610" s="95">
        <v>0.02</v>
      </c>
      <c r="J610" s="110">
        <f t="shared" si="18"/>
        <v>140.18900000000002</v>
      </c>
    </row>
    <row r="611" spans="1:10" ht="15.75" x14ac:dyDescent="0.25">
      <c r="A611" s="99">
        <f t="shared" si="19"/>
        <v>607</v>
      </c>
      <c r="B611" s="93" t="s">
        <v>10511</v>
      </c>
      <c r="C611" s="100" t="s">
        <v>8936</v>
      </c>
      <c r="D611" s="100" t="s">
        <v>8935</v>
      </c>
      <c r="E611" s="92" t="s">
        <v>117</v>
      </c>
      <c r="F611" s="100"/>
      <c r="G611" s="92">
        <v>1</v>
      </c>
      <c r="H611" s="116">
        <v>276.60000000000002</v>
      </c>
      <c r="I611" s="95">
        <v>0.02</v>
      </c>
      <c r="J611" s="110">
        <f t="shared" si="18"/>
        <v>271.06800000000004</v>
      </c>
    </row>
    <row r="612" spans="1:10" ht="15.75" x14ac:dyDescent="0.25">
      <c r="A612" s="99">
        <f t="shared" si="19"/>
        <v>608</v>
      </c>
      <c r="B612" s="93" t="s">
        <v>10511</v>
      </c>
      <c r="C612" s="100" t="s">
        <v>8937</v>
      </c>
      <c r="D612" s="100" t="s">
        <v>8935</v>
      </c>
      <c r="E612" s="92" t="s">
        <v>117</v>
      </c>
      <c r="F612" s="100"/>
      <c r="G612" s="92">
        <v>1</v>
      </c>
      <c r="H612" s="116">
        <v>0.29409999999999997</v>
      </c>
      <c r="I612" s="95">
        <v>0.02</v>
      </c>
      <c r="J612" s="110">
        <f t="shared" si="18"/>
        <v>0.28821799999999997</v>
      </c>
    </row>
    <row r="613" spans="1:10" ht="15.75" x14ac:dyDescent="0.25">
      <c r="A613" s="99">
        <f t="shared" si="19"/>
        <v>609</v>
      </c>
      <c r="B613" s="93" t="s">
        <v>10511</v>
      </c>
      <c r="C613" s="100" t="s">
        <v>8938</v>
      </c>
      <c r="D613" s="100" t="s">
        <v>8939</v>
      </c>
      <c r="E613" s="92" t="s">
        <v>117</v>
      </c>
      <c r="F613" s="100"/>
      <c r="G613" s="92">
        <v>1</v>
      </c>
      <c r="H613" s="116">
        <v>171</v>
      </c>
      <c r="I613" s="95">
        <v>0.02</v>
      </c>
      <c r="J613" s="110">
        <f t="shared" si="18"/>
        <v>167.57999999999998</v>
      </c>
    </row>
    <row r="614" spans="1:10" ht="15.75" x14ac:dyDescent="0.25">
      <c r="A614" s="99">
        <f t="shared" si="19"/>
        <v>610</v>
      </c>
      <c r="B614" s="93" t="s">
        <v>10511</v>
      </c>
      <c r="C614" s="100" t="s">
        <v>8940</v>
      </c>
      <c r="D614" s="100" t="s">
        <v>8939</v>
      </c>
      <c r="E614" s="92" t="s">
        <v>117</v>
      </c>
      <c r="F614" s="100"/>
      <c r="G614" s="92">
        <v>1</v>
      </c>
      <c r="H614" s="116">
        <v>330.79999999999995</v>
      </c>
      <c r="I614" s="95">
        <v>0.02</v>
      </c>
      <c r="J614" s="110">
        <f t="shared" si="18"/>
        <v>324.18399999999997</v>
      </c>
    </row>
    <row r="615" spans="1:10" ht="15.75" x14ac:dyDescent="0.25">
      <c r="A615" s="99">
        <f t="shared" si="19"/>
        <v>611</v>
      </c>
      <c r="B615" s="93" t="s">
        <v>10511</v>
      </c>
      <c r="C615" s="100" t="s">
        <v>8941</v>
      </c>
      <c r="D615" s="100" t="s">
        <v>8939</v>
      </c>
      <c r="E615" s="92" t="s">
        <v>117</v>
      </c>
      <c r="F615" s="100"/>
      <c r="G615" s="92">
        <v>1</v>
      </c>
      <c r="H615" s="116">
        <v>0.35170000000000001</v>
      </c>
      <c r="I615" s="95">
        <v>0.02</v>
      </c>
      <c r="J615" s="110">
        <f t="shared" si="18"/>
        <v>0.34466600000000003</v>
      </c>
    </row>
    <row r="616" spans="1:10" ht="15.75" x14ac:dyDescent="0.25">
      <c r="A616" s="99">
        <f t="shared" si="19"/>
        <v>612</v>
      </c>
      <c r="B616" s="93" t="s">
        <v>10511</v>
      </c>
      <c r="C616" s="100" t="s">
        <v>8942</v>
      </c>
      <c r="D616" s="100" t="s">
        <v>8939</v>
      </c>
      <c r="E616" s="92" t="s">
        <v>117</v>
      </c>
      <c r="F616" s="100"/>
      <c r="G616" s="92">
        <v>1</v>
      </c>
      <c r="H616" s="116">
        <v>171</v>
      </c>
      <c r="I616" s="95">
        <v>0.02</v>
      </c>
      <c r="J616" s="110">
        <f t="shared" si="18"/>
        <v>167.57999999999998</v>
      </c>
    </row>
    <row r="617" spans="1:10" ht="15.75" x14ac:dyDescent="0.25">
      <c r="A617" s="99">
        <f t="shared" si="19"/>
        <v>613</v>
      </c>
      <c r="B617" s="93" t="s">
        <v>10511</v>
      </c>
      <c r="C617" s="100" t="s">
        <v>8943</v>
      </c>
      <c r="D617" s="100" t="s">
        <v>8939</v>
      </c>
      <c r="E617" s="92" t="s">
        <v>117</v>
      </c>
      <c r="F617" s="100"/>
      <c r="G617" s="92">
        <v>1</v>
      </c>
      <c r="H617" s="116">
        <v>330.79999999999995</v>
      </c>
      <c r="I617" s="95">
        <v>0.02</v>
      </c>
      <c r="J617" s="110">
        <f t="shared" si="18"/>
        <v>324.18399999999997</v>
      </c>
    </row>
    <row r="618" spans="1:10" ht="15.75" x14ac:dyDescent="0.25">
      <c r="A618" s="99">
        <f t="shared" si="19"/>
        <v>614</v>
      </c>
      <c r="B618" s="93" t="s">
        <v>10511</v>
      </c>
      <c r="C618" s="100" t="s">
        <v>8944</v>
      </c>
      <c r="D618" s="100" t="s">
        <v>8945</v>
      </c>
      <c r="E618" s="92" t="s">
        <v>117</v>
      </c>
      <c r="F618" s="100"/>
      <c r="G618" s="92">
        <v>1</v>
      </c>
      <c r="H618" s="116">
        <v>171</v>
      </c>
      <c r="I618" s="95">
        <v>0.02</v>
      </c>
      <c r="J618" s="110">
        <f t="shared" si="18"/>
        <v>167.57999999999998</v>
      </c>
    </row>
    <row r="619" spans="1:10" ht="15.75" x14ac:dyDescent="0.25">
      <c r="A619" s="99">
        <f t="shared" si="19"/>
        <v>615</v>
      </c>
      <c r="B619" s="93" t="s">
        <v>10511</v>
      </c>
      <c r="C619" s="100" t="s">
        <v>8946</v>
      </c>
      <c r="D619" s="100" t="s">
        <v>8945</v>
      </c>
      <c r="E619" s="92" t="s">
        <v>117</v>
      </c>
      <c r="F619" s="100"/>
      <c r="G619" s="92">
        <v>1</v>
      </c>
      <c r="H619" s="116">
        <v>330.79999999999995</v>
      </c>
      <c r="I619" s="95">
        <v>0.02</v>
      </c>
      <c r="J619" s="110">
        <f t="shared" si="18"/>
        <v>324.18399999999997</v>
      </c>
    </row>
    <row r="620" spans="1:10" ht="15.75" x14ac:dyDescent="0.25">
      <c r="A620" s="99">
        <f t="shared" si="19"/>
        <v>616</v>
      </c>
      <c r="B620" s="93" t="s">
        <v>10511</v>
      </c>
      <c r="C620" s="100" t="s">
        <v>8947</v>
      </c>
      <c r="D620" s="100" t="s">
        <v>8939</v>
      </c>
      <c r="E620" s="92" t="s">
        <v>117</v>
      </c>
      <c r="F620" s="100"/>
      <c r="G620" s="92">
        <v>1</v>
      </c>
      <c r="H620" s="116">
        <v>0.35170000000000001</v>
      </c>
      <c r="I620" s="95">
        <v>0.02</v>
      </c>
      <c r="J620" s="110">
        <f t="shared" si="18"/>
        <v>0.34466600000000003</v>
      </c>
    </row>
    <row r="621" spans="1:10" ht="15.75" x14ac:dyDescent="0.25">
      <c r="A621" s="99">
        <f t="shared" si="19"/>
        <v>617</v>
      </c>
      <c r="B621" s="93" t="s">
        <v>10511</v>
      </c>
      <c r="C621" s="100" t="s">
        <v>8948</v>
      </c>
      <c r="D621" s="100" t="s">
        <v>8939</v>
      </c>
      <c r="E621" s="92" t="s">
        <v>117</v>
      </c>
      <c r="F621" s="100"/>
      <c r="G621" s="92">
        <v>1</v>
      </c>
      <c r="H621" s="116">
        <v>330.79999999999995</v>
      </c>
      <c r="I621" s="95">
        <v>0.02</v>
      </c>
      <c r="J621" s="110">
        <f t="shared" si="18"/>
        <v>324.18399999999997</v>
      </c>
    </row>
    <row r="622" spans="1:10" ht="15.75" x14ac:dyDescent="0.25">
      <c r="A622" s="99">
        <f t="shared" si="19"/>
        <v>618</v>
      </c>
      <c r="B622" s="93" t="s">
        <v>10511</v>
      </c>
      <c r="C622" s="100" t="s">
        <v>8949</v>
      </c>
      <c r="D622" s="100" t="s">
        <v>8950</v>
      </c>
      <c r="E622" s="92" t="s">
        <v>117</v>
      </c>
      <c r="F622" s="100"/>
      <c r="G622" s="92">
        <v>1</v>
      </c>
      <c r="H622" s="116">
        <v>453.90000000000003</v>
      </c>
      <c r="I622" s="95">
        <v>0.02</v>
      </c>
      <c r="J622" s="110">
        <f t="shared" si="18"/>
        <v>444.822</v>
      </c>
    </row>
    <row r="623" spans="1:10" ht="15.75" x14ac:dyDescent="0.25">
      <c r="A623" s="99">
        <f t="shared" si="19"/>
        <v>619</v>
      </c>
      <c r="B623" s="93" t="s">
        <v>10511</v>
      </c>
      <c r="C623" s="100" t="s">
        <v>8951</v>
      </c>
      <c r="D623" s="100" t="s">
        <v>8952</v>
      </c>
      <c r="E623" s="92" t="s">
        <v>117</v>
      </c>
      <c r="F623" s="100"/>
      <c r="G623" s="92">
        <v>1</v>
      </c>
      <c r="H623" s="116">
        <v>144.35</v>
      </c>
      <c r="I623" s="95">
        <v>0.02</v>
      </c>
      <c r="J623" s="110">
        <f t="shared" si="18"/>
        <v>141.46299999999999</v>
      </c>
    </row>
    <row r="624" spans="1:10" ht="15.75" x14ac:dyDescent="0.25">
      <c r="A624" s="99">
        <f t="shared" si="19"/>
        <v>620</v>
      </c>
      <c r="B624" s="93" t="s">
        <v>10511</v>
      </c>
      <c r="C624" s="100" t="s">
        <v>8953</v>
      </c>
      <c r="D624" s="100" t="s">
        <v>8952</v>
      </c>
      <c r="E624" s="92" t="s">
        <v>117</v>
      </c>
      <c r="F624" s="100"/>
      <c r="G624" s="92">
        <v>1</v>
      </c>
      <c r="H624" s="116">
        <v>279.2</v>
      </c>
      <c r="I624" s="95">
        <v>0.02</v>
      </c>
      <c r="J624" s="110">
        <f t="shared" si="18"/>
        <v>273.61599999999999</v>
      </c>
    </row>
    <row r="625" spans="1:10" ht="15.75" x14ac:dyDescent="0.25">
      <c r="A625" s="99">
        <f t="shared" si="19"/>
        <v>621</v>
      </c>
      <c r="B625" s="93" t="s">
        <v>10511</v>
      </c>
      <c r="C625" s="100" t="s">
        <v>8954</v>
      </c>
      <c r="D625" s="100" t="s">
        <v>8955</v>
      </c>
      <c r="E625" s="92" t="s">
        <v>117</v>
      </c>
      <c r="F625" s="100"/>
      <c r="G625" s="92">
        <v>1</v>
      </c>
      <c r="H625" s="116">
        <v>352.45</v>
      </c>
      <c r="I625" s="95">
        <v>0.02</v>
      </c>
      <c r="J625" s="110">
        <f t="shared" si="18"/>
        <v>345.40100000000001</v>
      </c>
    </row>
    <row r="626" spans="1:10" ht="15.75" x14ac:dyDescent="0.25">
      <c r="A626" s="99">
        <f t="shared" si="19"/>
        <v>622</v>
      </c>
      <c r="B626" s="93" t="s">
        <v>10511</v>
      </c>
      <c r="C626" s="100" t="s">
        <v>8956</v>
      </c>
      <c r="D626" s="100" t="s">
        <v>8955</v>
      </c>
      <c r="E626" s="92" t="s">
        <v>117</v>
      </c>
      <c r="F626" s="100"/>
      <c r="G626" s="92">
        <v>1</v>
      </c>
      <c r="H626" s="116">
        <v>682.1</v>
      </c>
      <c r="I626" s="95">
        <v>0.02</v>
      </c>
      <c r="J626" s="110">
        <f t="shared" si="18"/>
        <v>668.45799999999997</v>
      </c>
    </row>
    <row r="627" spans="1:10" ht="15.75" x14ac:dyDescent="0.25">
      <c r="A627" s="99">
        <f t="shared" si="19"/>
        <v>623</v>
      </c>
      <c r="B627" s="93" t="s">
        <v>10511</v>
      </c>
      <c r="C627" s="100" t="s">
        <v>8957</v>
      </c>
      <c r="D627" s="100" t="s">
        <v>8958</v>
      </c>
      <c r="E627" s="92" t="s">
        <v>117</v>
      </c>
      <c r="F627" s="100"/>
      <c r="G627" s="92">
        <v>1</v>
      </c>
      <c r="H627" s="116">
        <v>153.10000000000002</v>
      </c>
      <c r="I627" s="95">
        <v>0.02</v>
      </c>
      <c r="J627" s="110">
        <f t="shared" si="18"/>
        <v>150.03800000000001</v>
      </c>
    </row>
    <row r="628" spans="1:10" ht="15.75" x14ac:dyDescent="0.25">
      <c r="A628" s="99">
        <f t="shared" si="19"/>
        <v>624</v>
      </c>
      <c r="B628" s="93" t="s">
        <v>10511</v>
      </c>
      <c r="C628" s="100" t="s">
        <v>8959</v>
      </c>
      <c r="D628" s="100" t="s">
        <v>8958</v>
      </c>
      <c r="E628" s="92" t="s">
        <v>117</v>
      </c>
      <c r="F628" s="100"/>
      <c r="G628" s="92">
        <v>1</v>
      </c>
      <c r="H628" s="116">
        <v>296.20000000000005</v>
      </c>
      <c r="I628" s="95">
        <v>0.02</v>
      </c>
      <c r="J628" s="110">
        <f t="shared" si="18"/>
        <v>290.27600000000007</v>
      </c>
    </row>
    <row r="629" spans="1:10" ht="15.75" x14ac:dyDescent="0.25">
      <c r="A629" s="99">
        <f t="shared" si="19"/>
        <v>625</v>
      </c>
      <c r="B629" s="93" t="s">
        <v>10511</v>
      </c>
      <c r="C629" s="100" t="s">
        <v>8960</v>
      </c>
      <c r="D629" s="100" t="s">
        <v>8961</v>
      </c>
      <c r="E629" s="92" t="s">
        <v>117</v>
      </c>
      <c r="F629" s="100"/>
      <c r="G629" s="92">
        <v>1</v>
      </c>
      <c r="H629" s="116">
        <v>491.75</v>
      </c>
      <c r="I629" s="95">
        <v>0.02</v>
      </c>
      <c r="J629" s="110">
        <f t="shared" si="18"/>
        <v>481.91499999999996</v>
      </c>
    </row>
    <row r="630" spans="1:10" ht="15.75" x14ac:dyDescent="0.25">
      <c r="A630" s="99">
        <f t="shared" si="19"/>
        <v>626</v>
      </c>
      <c r="B630" s="93" t="s">
        <v>10511</v>
      </c>
      <c r="C630" s="100" t="s">
        <v>8962</v>
      </c>
      <c r="D630" s="100" t="s">
        <v>8961</v>
      </c>
      <c r="E630" s="92" t="s">
        <v>117</v>
      </c>
      <c r="F630" s="100"/>
      <c r="G630" s="92">
        <v>1</v>
      </c>
      <c r="H630" s="116">
        <v>950.2</v>
      </c>
      <c r="I630" s="95">
        <v>0.02</v>
      </c>
      <c r="J630" s="110">
        <f t="shared" si="18"/>
        <v>931.19600000000003</v>
      </c>
    </row>
    <row r="631" spans="1:10" ht="15.75" x14ac:dyDescent="0.25">
      <c r="A631" s="99">
        <f t="shared" si="19"/>
        <v>627</v>
      </c>
      <c r="B631" s="93" t="s">
        <v>10511</v>
      </c>
      <c r="C631" s="100" t="s">
        <v>8963</v>
      </c>
      <c r="D631" s="100" t="s">
        <v>8964</v>
      </c>
      <c r="E631" s="92" t="s">
        <v>117</v>
      </c>
      <c r="F631" s="100"/>
      <c r="G631" s="92">
        <v>1</v>
      </c>
      <c r="H631" s="116">
        <v>245.2</v>
      </c>
      <c r="I631" s="95">
        <v>0.02</v>
      </c>
      <c r="J631" s="110">
        <f t="shared" si="18"/>
        <v>240.29599999999999</v>
      </c>
    </row>
    <row r="632" spans="1:10" ht="15.75" x14ac:dyDescent="0.25">
      <c r="A632" s="99">
        <f t="shared" si="19"/>
        <v>628</v>
      </c>
      <c r="B632" s="93" t="s">
        <v>10511</v>
      </c>
      <c r="C632" s="100" t="s">
        <v>8965</v>
      </c>
      <c r="D632" s="100" t="s">
        <v>8964</v>
      </c>
      <c r="E632" s="92" t="s">
        <v>117</v>
      </c>
      <c r="F632" s="100"/>
      <c r="G632" s="92">
        <v>1</v>
      </c>
      <c r="H632" s="116">
        <v>245.2</v>
      </c>
      <c r="I632" s="95">
        <v>0.02</v>
      </c>
      <c r="J632" s="110">
        <f t="shared" si="18"/>
        <v>240.29599999999999</v>
      </c>
    </row>
    <row r="633" spans="1:10" ht="15.75" x14ac:dyDescent="0.25">
      <c r="A633" s="99">
        <f t="shared" si="19"/>
        <v>629</v>
      </c>
      <c r="B633" s="93" t="s">
        <v>10511</v>
      </c>
      <c r="C633" s="100" t="s">
        <v>8966</v>
      </c>
      <c r="D633" s="100" t="s">
        <v>8964</v>
      </c>
      <c r="E633" s="92" t="s">
        <v>117</v>
      </c>
      <c r="F633" s="100"/>
      <c r="G633" s="92">
        <v>1</v>
      </c>
      <c r="H633" s="116">
        <v>245.2</v>
      </c>
      <c r="I633" s="95">
        <v>0.02</v>
      </c>
      <c r="J633" s="110">
        <f t="shared" si="18"/>
        <v>240.29599999999999</v>
      </c>
    </row>
    <row r="634" spans="1:10" ht="15.75" x14ac:dyDescent="0.25">
      <c r="A634" s="99">
        <f t="shared" si="19"/>
        <v>630</v>
      </c>
      <c r="B634" s="93" t="s">
        <v>10511</v>
      </c>
      <c r="C634" s="100" t="s">
        <v>8967</v>
      </c>
      <c r="D634" s="100" t="s">
        <v>8964</v>
      </c>
      <c r="E634" s="92" t="s">
        <v>117</v>
      </c>
      <c r="F634" s="100"/>
      <c r="G634" s="92">
        <v>1</v>
      </c>
      <c r="H634" s="116">
        <v>245.2</v>
      </c>
      <c r="I634" s="95">
        <v>0.02</v>
      </c>
      <c r="J634" s="110">
        <f t="shared" si="18"/>
        <v>240.29599999999999</v>
      </c>
    </row>
    <row r="635" spans="1:10" ht="15.75" x14ac:dyDescent="0.25">
      <c r="A635" s="99">
        <f t="shared" si="19"/>
        <v>631</v>
      </c>
      <c r="B635" s="93" t="s">
        <v>10511</v>
      </c>
      <c r="C635" s="100" t="s">
        <v>8968</v>
      </c>
      <c r="D635" s="100" t="s">
        <v>8964</v>
      </c>
      <c r="E635" s="92" t="s">
        <v>117</v>
      </c>
      <c r="F635" s="100"/>
      <c r="G635" s="92">
        <v>1</v>
      </c>
      <c r="H635" s="116">
        <v>245.2</v>
      </c>
      <c r="I635" s="95">
        <v>0.02</v>
      </c>
      <c r="J635" s="110">
        <f t="shared" ref="J635:J698" si="20">H635*(1-I635)</f>
        <v>240.29599999999999</v>
      </c>
    </row>
    <row r="636" spans="1:10" ht="15.75" x14ac:dyDescent="0.25">
      <c r="A636" s="99">
        <f t="shared" si="19"/>
        <v>632</v>
      </c>
      <c r="B636" s="93" t="s">
        <v>10511</v>
      </c>
      <c r="C636" s="100" t="s">
        <v>8969</v>
      </c>
      <c r="D636" s="100" t="s">
        <v>8964</v>
      </c>
      <c r="E636" s="92" t="s">
        <v>117</v>
      </c>
      <c r="F636" s="100"/>
      <c r="G636" s="92">
        <v>1</v>
      </c>
      <c r="H636" s="116">
        <v>245.2</v>
      </c>
      <c r="I636" s="95">
        <v>0.02</v>
      </c>
      <c r="J636" s="110">
        <f t="shared" si="20"/>
        <v>240.29599999999999</v>
      </c>
    </row>
    <row r="637" spans="1:10" ht="15.75" x14ac:dyDescent="0.25">
      <c r="A637" s="99">
        <f t="shared" si="19"/>
        <v>633</v>
      </c>
      <c r="B637" s="93" t="s">
        <v>10511</v>
      </c>
      <c r="C637" s="100" t="s">
        <v>8970</v>
      </c>
      <c r="D637" s="100" t="s">
        <v>8964</v>
      </c>
      <c r="E637" s="92" t="s">
        <v>117</v>
      </c>
      <c r="F637" s="100"/>
      <c r="G637" s="92">
        <v>1</v>
      </c>
      <c r="H637" s="116">
        <v>245.2</v>
      </c>
      <c r="I637" s="95">
        <v>0.02</v>
      </c>
      <c r="J637" s="110">
        <f t="shared" si="20"/>
        <v>240.29599999999999</v>
      </c>
    </row>
    <row r="638" spans="1:10" ht="15.75" x14ac:dyDescent="0.25">
      <c r="A638" s="99">
        <f t="shared" si="19"/>
        <v>634</v>
      </c>
      <c r="B638" s="93" t="s">
        <v>10511</v>
      </c>
      <c r="C638" s="100" t="s">
        <v>8971</v>
      </c>
      <c r="D638" s="100" t="s">
        <v>8964</v>
      </c>
      <c r="E638" s="92" t="s">
        <v>117</v>
      </c>
      <c r="F638" s="100"/>
      <c r="G638" s="92">
        <v>1</v>
      </c>
      <c r="H638" s="116">
        <v>245.2</v>
      </c>
      <c r="I638" s="95">
        <v>0.02</v>
      </c>
      <c r="J638" s="110">
        <f t="shared" si="20"/>
        <v>240.29599999999999</v>
      </c>
    </row>
    <row r="639" spans="1:10" ht="15.75" x14ac:dyDescent="0.25">
      <c r="A639" s="99">
        <f t="shared" si="19"/>
        <v>635</v>
      </c>
      <c r="B639" s="93" t="s">
        <v>10511</v>
      </c>
      <c r="C639" s="100" t="s">
        <v>8972</v>
      </c>
      <c r="D639" s="100" t="s">
        <v>8964</v>
      </c>
      <c r="E639" s="92" t="s">
        <v>117</v>
      </c>
      <c r="F639" s="100"/>
      <c r="G639" s="92">
        <v>1</v>
      </c>
      <c r="H639" s="116">
        <v>245.2</v>
      </c>
      <c r="I639" s="95">
        <v>0.02</v>
      </c>
      <c r="J639" s="110">
        <f t="shared" si="20"/>
        <v>240.29599999999999</v>
      </c>
    </row>
    <row r="640" spans="1:10" ht="15.75" x14ac:dyDescent="0.25">
      <c r="A640" s="99">
        <f t="shared" si="19"/>
        <v>636</v>
      </c>
      <c r="B640" s="93" t="s">
        <v>10511</v>
      </c>
      <c r="C640" s="100" t="s">
        <v>8973</v>
      </c>
      <c r="D640" s="100" t="s">
        <v>8964</v>
      </c>
      <c r="E640" s="92" t="s">
        <v>117</v>
      </c>
      <c r="F640" s="100"/>
      <c r="G640" s="92">
        <v>1</v>
      </c>
      <c r="H640" s="116">
        <v>245.2</v>
      </c>
      <c r="I640" s="95">
        <v>0.02</v>
      </c>
      <c r="J640" s="110">
        <f t="shared" si="20"/>
        <v>240.29599999999999</v>
      </c>
    </row>
    <row r="641" spans="1:10" ht="15.75" x14ac:dyDescent="0.25">
      <c r="A641" s="99">
        <f t="shared" si="19"/>
        <v>637</v>
      </c>
      <c r="B641" s="93" t="s">
        <v>10511</v>
      </c>
      <c r="C641" s="100" t="s">
        <v>8974</v>
      </c>
      <c r="D641" s="100" t="s">
        <v>8964</v>
      </c>
      <c r="E641" s="92" t="s">
        <v>117</v>
      </c>
      <c r="F641" s="100"/>
      <c r="G641" s="92">
        <v>1</v>
      </c>
      <c r="H641" s="116">
        <v>245.2</v>
      </c>
      <c r="I641" s="95">
        <v>0.02</v>
      </c>
      <c r="J641" s="110">
        <f t="shared" si="20"/>
        <v>240.29599999999999</v>
      </c>
    </row>
    <row r="642" spans="1:10" ht="15.75" x14ac:dyDescent="0.25">
      <c r="A642" s="99">
        <f t="shared" si="19"/>
        <v>638</v>
      </c>
      <c r="B642" s="93" t="s">
        <v>10511</v>
      </c>
      <c r="C642" s="100" t="s">
        <v>8975</v>
      </c>
      <c r="D642" s="100" t="s">
        <v>8964</v>
      </c>
      <c r="E642" s="92" t="s">
        <v>117</v>
      </c>
      <c r="F642" s="100"/>
      <c r="G642" s="92">
        <v>1</v>
      </c>
      <c r="H642" s="116">
        <v>245.2</v>
      </c>
      <c r="I642" s="95">
        <v>0.02</v>
      </c>
      <c r="J642" s="110">
        <f t="shared" si="20"/>
        <v>240.29599999999999</v>
      </c>
    </row>
    <row r="643" spans="1:10" ht="15.75" x14ac:dyDescent="0.25">
      <c r="A643" s="99">
        <f t="shared" si="19"/>
        <v>639</v>
      </c>
      <c r="B643" s="93" t="s">
        <v>10511</v>
      </c>
      <c r="C643" s="100" t="s">
        <v>8976</v>
      </c>
      <c r="D643" s="100" t="s">
        <v>8964</v>
      </c>
      <c r="E643" s="92" t="s">
        <v>117</v>
      </c>
      <c r="F643" s="100"/>
      <c r="G643" s="92">
        <v>1</v>
      </c>
      <c r="H643" s="116">
        <v>245.2</v>
      </c>
      <c r="I643" s="95">
        <v>0.02</v>
      </c>
      <c r="J643" s="110">
        <f t="shared" si="20"/>
        <v>240.29599999999999</v>
      </c>
    </row>
    <row r="644" spans="1:10" ht="15.75" x14ac:dyDescent="0.25">
      <c r="A644" s="99">
        <f t="shared" si="19"/>
        <v>640</v>
      </c>
      <c r="B644" s="93" t="s">
        <v>10511</v>
      </c>
      <c r="C644" s="100" t="s">
        <v>8977</v>
      </c>
      <c r="D644" s="100" t="s">
        <v>8978</v>
      </c>
      <c r="E644" s="92" t="s">
        <v>117</v>
      </c>
      <c r="F644" s="100"/>
      <c r="G644" s="92">
        <v>1</v>
      </c>
      <c r="H644" s="116">
        <v>369.75</v>
      </c>
      <c r="I644" s="95">
        <v>0.02</v>
      </c>
      <c r="J644" s="110">
        <f t="shared" si="20"/>
        <v>362.35500000000002</v>
      </c>
    </row>
    <row r="645" spans="1:10" ht="15.75" x14ac:dyDescent="0.25">
      <c r="A645" s="99">
        <f t="shared" si="19"/>
        <v>641</v>
      </c>
      <c r="B645" s="93" t="s">
        <v>10511</v>
      </c>
      <c r="C645" s="100" t="s">
        <v>8979</v>
      </c>
      <c r="D645" s="100" t="s">
        <v>8978</v>
      </c>
      <c r="E645" s="92" t="s">
        <v>117</v>
      </c>
      <c r="F645" s="100"/>
      <c r="G645" s="92">
        <v>1</v>
      </c>
      <c r="H645" s="116">
        <v>714.9</v>
      </c>
      <c r="I645" s="95">
        <v>0.02</v>
      </c>
      <c r="J645" s="110">
        <f t="shared" si="20"/>
        <v>700.60199999999998</v>
      </c>
    </row>
    <row r="646" spans="1:10" ht="15.75" x14ac:dyDescent="0.25">
      <c r="A646" s="99">
        <f t="shared" si="19"/>
        <v>642</v>
      </c>
      <c r="B646" s="93" t="s">
        <v>10511</v>
      </c>
      <c r="C646" s="100" t="s">
        <v>8980</v>
      </c>
      <c r="D646" s="100" t="s">
        <v>8981</v>
      </c>
      <c r="E646" s="92" t="s">
        <v>117</v>
      </c>
      <c r="F646" s="100"/>
      <c r="G646" s="92">
        <v>1</v>
      </c>
      <c r="H646" s="116">
        <v>369.75</v>
      </c>
      <c r="I646" s="95">
        <v>0.02</v>
      </c>
      <c r="J646" s="110">
        <f t="shared" si="20"/>
        <v>362.35500000000002</v>
      </c>
    </row>
    <row r="647" spans="1:10" ht="15.75" x14ac:dyDescent="0.25">
      <c r="A647" s="99">
        <f t="shared" ref="A647:A710" si="21">A646+1</f>
        <v>643</v>
      </c>
      <c r="B647" s="93" t="s">
        <v>10511</v>
      </c>
      <c r="C647" s="100" t="s">
        <v>8982</v>
      </c>
      <c r="D647" s="100" t="s">
        <v>8978</v>
      </c>
      <c r="E647" s="92" t="s">
        <v>117</v>
      </c>
      <c r="F647" s="100"/>
      <c r="G647" s="92">
        <v>1</v>
      </c>
      <c r="H647" s="116">
        <v>714.9</v>
      </c>
      <c r="I647" s="95">
        <v>0.02</v>
      </c>
      <c r="J647" s="110">
        <f t="shared" si="20"/>
        <v>700.60199999999998</v>
      </c>
    </row>
    <row r="648" spans="1:10" ht="15.75" x14ac:dyDescent="0.25">
      <c r="A648" s="99">
        <f t="shared" si="21"/>
        <v>644</v>
      </c>
      <c r="B648" s="93" t="s">
        <v>10511</v>
      </c>
      <c r="C648" s="100" t="s">
        <v>8983</v>
      </c>
      <c r="D648" s="100" t="s">
        <v>8978</v>
      </c>
      <c r="E648" s="92" t="s">
        <v>117</v>
      </c>
      <c r="F648" s="100"/>
      <c r="G648" s="92">
        <v>1</v>
      </c>
      <c r="H648" s="116">
        <v>369.75</v>
      </c>
      <c r="I648" s="95">
        <v>0.02</v>
      </c>
      <c r="J648" s="110">
        <f t="shared" si="20"/>
        <v>362.35500000000002</v>
      </c>
    </row>
    <row r="649" spans="1:10" ht="15.75" x14ac:dyDescent="0.25">
      <c r="A649" s="99">
        <f t="shared" si="21"/>
        <v>645</v>
      </c>
      <c r="B649" s="93" t="s">
        <v>10511</v>
      </c>
      <c r="C649" s="100" t="s">
        <v>8984</v>
      </c>
      <c r="D649" s="100" t="s">
        <v>8978</v>
      </c>
      <c r="E649" s="92" t="s">
        <v>117</v>
      </c>
      <c r="F649" s="100"/>
      <c r="G649" s="92">
        <v>1</v>
      </c>
      <c r="H649" s="116">
        <v>714.9</v>
      </c>
      <c r="I649" s="95">
        <v>0.02</v>
      </c>
      <c r="J649" s="110">
        <f t="shared" si="20"/>
        <v>700.60199999999998</v>
      </c>
    </row>
    <row r="650" spans="1:10" ht="15.75" x14ac:dyDescent="0.25">
      <c r="A650" s="99">
        <f t="shared" si="21"/>
        <v>646</v>
      </c>
      <c r="B650" s="93" t="s">
        <v>10511</v>
      </c>
      <c r="C650" s="100" t="s">
        <v>8985</v>
      </c>
      <c r="D650" s="100" t="s">
        <v>8978</v>
      </c>
      <c r="E650" s="92" t="s">
        <v>117</v>
      </c>
      <c r="F650" s="100"/>
      <c r="G650" s="92">
        <v>1</v>
      </c>
      <c r="H650" s="116">
        <v>369.75</v>
      </c>
      <c r="I650" s="95">
        <v>0.02</v>
      </c>
      <c r="J650" s="110">
        <f t="shared" si="20"/>
        <v>362.35500000000002</v>
      </c>
    </row>
    <row r="651" spans="1:10" ht="15.75" x14ac:dyDescent="0.25">
      <c r="A651" s="99">
        <f t="shared" si="21"/>
        <v>647</v>
      </c>
      <c r="B651" s="93" t="s">
        <v>10511</v>
      </c>
      <c r="C651" s="100" t="s">
        <v>8986</v>
      </c>
      <c r="D651" s="100" t="s">
        <v>8978</v>
      </c>
      <c r="E651" s="92" t="s">
        <v>117</v>
      </c>
      <c r="F651" s="100"/>
      <c r="G651" s="92">
        <v>1</v>
      </c>
      <c r="H651" s="116">
        <v>714.9</v>
      </c>
      <c r="I651" s="95">
        <v>0.02</v>
      </c>
      <c r="J651" s="110">
        <f t="shared" si="20"/>
        <v>700.60199999999998</v>
      </c>
    </row>
    <row r="652" spans="1:10" ht="15.75" x14ac:dyDescent="0.25">
      <c r="A652" s="99">
        <f t="shared" si="21"/>
        <v>648</v>
      </c>
      <c r="B652" s="93" t="s">
        <v>10511</v>
      </c>
      <c r="C652" s="100" t="s">
        <v>8987</v>
      </c>
      <c r="D652" s="100" t="s">
        <v>8988</v>
      </c>
      <c r="E652" s="92" t="s">
        <v>117</v>
      </c>
      <c r="F652" s="100"/>
      <c r="G652" s="92">
        <v>1</v>
      </c>
      <c r="H652" s="116">
        <v>780.1</v>
      </c>
      <c r="I652" s="95">
        <v>0.02</v>
      </c>
      <c r="J652" s="110">
        <f t="shared" si="20"/>
        <v>764.49800000000005</v>
      </c>
    </row>
    <row r="653" spans="1:10" ht="15.75" x14ac:dyDescent="0.25">
      <c r="A653" s="99">
        <f t="shared" si="21"/>
        <v>649</v>
      </c>
      <c r="B653" s="93" t="s">
        <v>10511</v>
      </c>
      <c r="C653" s="100" t="s">
        <v>8989</v>
      </c>
      <c r="D653" s="100" t="s">
        <v>8988</v>
      </c>
      <c r="E653" s="92" t="s">
        <v>117</v>
      </c>
      <c r="F653" s="100"/>
      <c r="G653" s="92">
        <v>1</v>
      </c>
      <c r="H653" s="116">
        <v>780.1</v>
      </c>
      <c r="I653" s="95">
        <v>0.02</v>
      </c>
      <c r="J653" s="110">
        <f t="shared" si="20"/>
        <v>764.49800000000005</v>
      </c>
    </row>
    <row r="654" spans="1:10" ht="15.75" x14ac:dyDescent="0.25">
      <c r="A654" s="99">
        <f t="shared" si="21"/>
        <v>650</v>
      </c>
      <c r="B654" s="93" t="s">
        <v>10511</v>
      </c>
      <c r="C654" s="100" t="s">
        <v>8990</v>
      </c>
      <c r="D654" s="100" t="s">
        <v>8991</v>
      </c>
      <c r="E654" s="92" t="s">
        <v>117</v>
      </c>
      <c r="F654" s="100"/>
      <c r="G654" s="92">
        <v>1</v>
      </c>
      <c r="H654" s="116">
        <v>601.40000000000009</v>
      </c>
      <c r="I654" s="95">
        <v>0.02</v>
      </c>
      <c r="J654" s="110">
        <f t="shared" si="20"/>
        <v>589.37200000000007</v>
      </c>
    </row>
    <row r="655" spans="1:10" ht="15.75" x14ac:dyDescent="0.25">
      <c r="A655" s="99">
        <f t="shared" si="21"/>
        <v>651</v>
      </c>
      <c r="B655" s="93" t="s">
        <v>10511</v>
      </c>
      <c r="C655" s="100" t="s">
        <v>8992</v>
      </c>
      <c r="D655" s="100" t="s">
        <v>8991</v>
      </c>
      <c r="E655" s="92" t="s">
        <v>117</v>
      </c>
      <c r="F655" s="100"/>
      <c r="G655" s="92">
        <v>1</v>
      </c>
      <c r="H655" s="116">
        <v>1162.7</v>
      </c>
      <c r="I655" s="95">
        <v>0.02</v>
      </c>
      <c r="J655" s="110">
        <f t="shared" si="20"/>
        <v>1139.4459999999999</v>
      </c>
    </row>
    <row r="656" spans="1:10" ht="15.75" x14ac:dyDescent="0.25">
      <c r="A656" s="99">
        <f t="shared" si="21"/>
        <v>652</v>
      </c>
      <c r="B656" s="93" t="s">
        <v>10511</v>
      </c>
      <c r="C656" s="100" t="s">
        <v>8993</v>
      </c>
      <c r="D656" s="100" t="s">
        <v>8991</v>
      </c>
      <c r="E656" s="92" t="s">
        <v>117</v>
      </c>
      <c r="F656" s="100"/>
      <c r="G656" s="92">
        <v>1</v>
      </c>
      <c r="H656" s="116">
        <v>122.85999999999999</v>
      </c>
      <c r="I656" s="95">
        <v>0.02</v>
      </c>
      <c r="J656" s="110">
        <f t="shared" si="20"/>
        <v>120.40279999999998</v>
      </c>
    </row>
    <row r="657" spans="1:10" ht="15.75" x14ac:dyDescent="0.25">
      <c r="A657" s="99">
        <f t="shared" si="21"/>
        <v>653</v>
      </c>
      <c r="B657" s="93" t="s">
        <v>10511</v>
      </c>
      <c r="C657" s="100" t="s">
        <v>8994</v>
      </c>
      <c r="D657" s="100" t="s">
        <v>8991</v>
      </c>
      <c r="E657" s="92" t="s">
        <v>117</v>
      </c>
      <c r="F657" s="100"/>
      <c r="G657" s="92">
        <v>1</v>
      </c>
      <c r="H657" s="116">
        <v>601.40000000000009</v>
      </c>
      <c r="I657" s="95">
        <v>0.02</v>
      </c>
      <c r="J657" s="110">
        <f t="shared" si="20"/>
        <v>589.37200000000007</v>
      </c>
    </row>
    <row r="658" spans="1:10" ht="15.75" x14ac:dyDescent="0.25">
      <c r="A658" s="99">
        <f t="shared" si="21"/>
        <v>654</v>
      </c>
      <c r="B658" s="93" t="s">
        <v>10511</v>
      </c>
      <c r="C658" s="100" t="s">
        <v>8995</v>
      </c>
      <c r="D658" s="100" t="s">
        <v>8991</v>
      </c>
      <c r="E658" s="92" t="s">
        <v>117</v>
      </c>
      <c r="F658" s="100"/>
      <c r="G658" s="92">
        <v>1</v>
      </c>
      <c r="H658" s="116">
        <v>921.44999999999993</v>
      </c>
      <c r="I658" s="95">
        <v>0.02</v>
      </c>
      <c r="J658" s="110">
        <f t="shared" si="20"/>
        <v>903.02099999999996</v>
      </c>
    </row>
    <row r="659" spans="1:10" ht="15.75" x14ac:dyDescent="0.25">
      <c r="A659" s="99">
        <f t="shared" si="21"/>
        <v>655</v>
      </c>
      <c r="B659" s="93" t="s">
        <v>10511</v>
      </c>
      <c r="C659" s="100" t="s">
        <v>8996</v>
      </c>
      <c r="D659" s="100" t="s">
        <v>8991</v>
      </c>
      <c r="E659" s="92" t="s">
        <v>117</v>
      </c>
      <c r="F659" s="100"/>
      <c r="G659" s="92">
        <v>1</v>
      </c>
      <c r="H659" s="116">
        <v>1162.7</v>
      </c>
      <c r="I659" s="95">
        <v>0.02</v>
      </c>
      <c r="J659" s="110">
        <f t="shared" si="20"/>
        <v>1139.4459999999999</v>
      </c>
    </row>
    <row r="660" spans="1:10" ht="15.75" x14ac:dyDescent="0.25">
      <c r="A660" s="99">
        <f t="shared" si="21"/>
        <v>656</v>
      </c>
      <c r="B660" s="93" t="s">
        <v>10511</v>
      </c>
      <c r="C660" s="100" t="s">
        <v>8997</v>
      </c>
      <c r="D660" s="100" t="s">
        <v>8991</v>
      </c>
      <c r="E660" s="92" t="s">
        <v>117</v>
      </c>
      <c r="F660" s="100"/>
      <c r="G660" s="92">
        <v>1</v>
      </c>
      <c r="H660" s="116">
        <v>1162.7</v>
      </c>
      <c r="I660" s="95">
        <v>0.02</v>
      </c>
      <c r="J660" s="110">
        <f t="shared" si="20"/>
        <v>1139.4459999999999</v>
      </c>
    </row>
    <row r="661" spans="1:10" ht="15.75" x14ac:dyDescent="0.25">
      <c r="A661" s="99">
        <f t="shared" si="21"/>
        <v>657</v>
      </c>
      <c r="B661" s="93" t="s">
        <v>10511</v>
      </c>
      <c r="C661" s="100" t="s">
        <v>8998</v>
      </c>
      <c r="D661" s="100" t="s">
        <v>8988</v>
      </c>
      <c r="E661" s="92" t="s">
        <v>117</v>
      </c>
      <c r="F661" s="100"/>
      <c r="G661" s="92">
        <v>1</v>
      </c>
      <c r="H661" s="116">
        <v>780.1</v>
      </c>
      <c r="I661" s="95">
        <v>0.02</v>
      </c>
      <c r="J661" s="110">
        <f t="shared" si="20"/>
        <v>764.49800000000005</v>
      </c>
    </row>
    <row r="662" spans="1:10" ht="15.75" x14ac:dyDescent="0.25">
      <c r="A662" s="99">
        <f t="shared" si="21"/>
        <v>658</v>
      </c>
      <c r="B662" s="93" t="s">
        <v>10511</v>
      </c>
      <c r="C662" s="100" t="s">
        <v>8999</v>
      </c>
      <c r="D662" s="100" t="s">
        <v>8988</v>
      </c>
      <c r="E662" s="92" t="s">
        <v>117</v>
      </c>
      <c r="F662" s="100"/>
      <c r="G662" s="92">
        <v>1</v>
      </c>
      <c r="H662" s="116">
        <v>780.1</v>
      </c>
      <c r="I662" s="95">
        <v>0.02</v>
      </c>
      <c r="J662" s="110">
        <f t="shared" si="20"/>
        <v>764.49800000000005</v>
      </c>
    </row>
    <row r="663" spans="1:10" ht="15.75" x14ac:dyDescent="0.25">
      <c r="A663" s="99">
        <f t="shared" si="21"/>
        <v>659</v>
      </c>
      <c r="B663" s="93" t="s">
        <v>10511</v>
      </c>
      <c r="C663" s="100" t="s">
        <v>9000</v>
      </c>
      <c r="D663" s="100" t="s">
        <v>8988</v>
      </c>
      <c r="E663" s="92" t="s">
        <v>117</v>
      </c>
      <c r="F663" s="100"/>
      <c r="G663" s="92">
        <v>1</v>
      </c>
      <c r="H663" s="116">
        <v>780.1</v>
      </c>
      <c r="I663" s="95">
        <v>0.02</v>
      </c>
      <c r="J663" s="110">
        <f t="shared" si="20"/>
        <v>764.49800000000005</v>
      </c>
    </row>
    <row r="664" spans="1:10" ht="15.75" x14ac:dyDescent="0.25">
      <c r="A664" s="99">
        <f t="shared" si="21"/>
        <v>660</v>
      </c>
      <c r="B664" s="93" t="s">
        <v>10511</v>
      </c>
      <c r="C664" s="100" t="s">
        <v>9001</v>
      </c>
      <c r="D664" s="100" t="s">
        <v>8988</v>
      </c>
      <c r="E664" s="92" t="s">
        <v>117</v>
      </c>
      <c r="F664" s="100"/>
      <c r="G664" s="92">
        <v>1</v>
      </c>
      <c r="H664" s="116">
        <v>780.1</v>
      </c>
      <c r="I664" s="95">
        <v>0.02</v>
      </c>
      <c r="J664" s="110">
        <f t="shared" si="20"/>
        <v>764.49800000000005</v>
      </c>
    </row>
    <row r="665" spans="1:10" ht="15.75" x14ac:dyDescent="0.25">
      <c r="A665" s="99">
        <f t="shared" si="21"/>
        <v>661</v>
      </c>
      <c r="B665" s="93" t="s">
        <v>10511</v>
      </c>
      <c r="C665" s="100" t="s">
        <v>9002</v>
      </c>
      <c r="D665" s="100" t="s">
        <v>9003</v>
      </c>
      <c r="E665" s="92" t="s">
        <v>117</v>
      </c>
      <c r="F665" s="100"/>
      <c r="G665" s="92">
        <v>1</v>
      </c>
      <c r="H665" s="116">
        <v>396.1</v>
      </c>
      <c r="I665" s="95">
        <v>0.02</v>
      </c>
      <c r="J665" s="110">
        <f t="shared" si="20"/>
        <v>388.178</v>
      </c>
    </row>
    <row r="666" spans="1:10" ht="15.75" x14ac:dyDescent="0.25">
      <c r="A666" s="99">
        <f t="shared" si="21"/>
        <v>662</v>
      </c>
      <c r="B666" s="93" t="s">
        <v>10511</v>
      </c>
      <c r="C666" s="100" t="s">
        <v>9004</v>
      </c>
      <c r="D666" s="100" t="s">
        <v>9003</v>
      </c>
      <c r="E666" s="92" t="s">
        <v>117</v>
      </c>
      <c r="F666" s="100"/>
      <c r="G666" s="92">
        <v>1</v>
      </c>
      <c r="H666" s="116">
        <v>396.1</v>
      </c>
      <c r="I666" s="95">
        <v>0.02</v>
      </c>
      <c r="J666" s="110">
        <f t="shared" si="20"/>
        <v>388.178</v>
      </c>
    </row>
    <row r="667" spans="1:10" ht="15.75" x14ac:dyDescent="0.25">
      <c r="A667" s="99">
        <f t="shared" si="21"/>
        <v>663</v>
      </c>
      <c r="B667" s="93" t="s">
        <v>10511</v>
      </c>
      <c r="C667" s="100" t="s">
        <v>9005</v>
      </c>
      <c r="D667" s="100" t="s">
        <v>9003</v>
      </c>
      <c r="E667" s="92" t="s">
        <v>117</v>
      </c>
      <c r="F667" s="100"/>
      <c r="G667" s="92">
        <v>1</v>
      </c>
      <c r="H667" s="116">
        <v>396.1</v>
      </c>
      <c r="I667" s="95">
        <v>0.02</v>
      </c>
      <c r="J667" s="110">
        <f t="shared" si="20"/>
        <v>388.178</v>
      </c>
    </row>
    <row r="668" spans="1:10" ht="15.75" x14ac:dyDescent="0.25">
      <c r="A668" s="99">
        <f t="shared" si="21"/>
        <v>664</v>
      </c>
      <c r="B668" s="93" t="s">
        <v>10511</v>
      </c>
      <c r="C668" s="100" t="s">
        <v>9006</v>
      </c>
      <c r="D668" s="100" t="s">
        <v>9003</v>
      </c>
      <c r="E668" s="92" t="s">
        <v>117</v>
      </c>
      <c r="F668" s="100"/>
      <c r="G668" s="92">
        <v>1</v>
      </c>
      <c r="H668" s="116">
        <v>396.1</v>
      </c>
      <c r="I668" s="95">
        <v>0.02</v>
      </c>
      <c r="J668" s="110">
        <f t="shared" si="20"/>
        <v>388.178</v>
      </c>
    </row>
    <row r="669" spans="1:10" ht="15.75" x14ac:dyDescent="0.25">
      <c r="A669" s="99">
        <f t="shared" si="21"/>
        <v>665</v>
      </c>
      <c r="B669" s="93" t="s">
        <v>10511</v>
      </c>
      <c r="C669" s="100" t="s">
        <v>9007</v>
      </c>
      <c r="D669" s="100" t="s">
        <v>9003</v>
      </c>
      <c r="E669" s="92" t="s">
        <v>117</v>
      </c>
      <c r="F669" s="100"/>
      <c r="G669" s="92">
        <v>1</v>
      </c>
      <c r="H669" s="116">
        <v>396.1</v>
      </c>
      <c r="I669" s="95">
        <v>0.02</v>
      </c>
      <c r="J669" s="110">
        <f t="shared" si="20"/>
        <v>388.178</v>
      </c>
    </row>
    <row r="670" spans="1:10" ht="15.75" x14ac:dyDescent="0.25">
      <c r="A670" s="99">
        <f t="shared" si="21"/>
        <v>666</v>
      </c>
      <c r="B670" s="93" t="s">
        <v>10511</v>
      </c>
      <c r="C670" s="100" t="s">
        <v>9008</v>
      </c>
      <c r="D670" s="100" t="s">
        <v>9003</v>
      </c>
      <c r="E670" s="92" t="s">
        <v>117</v>
      </c>
      <c r="F670" s="100"/>
      <c r="G670" s="92">
        <v>1</v>
      </c>
      <c r="H670" s="116">
        <v>396.1</v>
      </c>
      <c r="I670" s="95">
        <v>0.02</v>
      </c>
      <c r="J670" s="110">
        <f t="shared" si="20"/>
        <v>388.178</v>
      </c>
    </row>
    <row r="671" spans="1:10" ht="15.75" x14ac:dyDescent="0.25">
      <c r="A671" s="99">
        <f t="shared" si="21"/>
        <v>667</v>
      </c>
      <c r="B671" s="93" t="s">
        <v>10511</v>
      </c>
      <c r="C671" s="100" t="s">
        <v>9009</v>
      </c>
      <c r="D671" s="100" t="s">
        <v>9003</v>
      </c>
      <c r="E671" s="92" t="s">
        <v>117</v>
      </c>
      <c r="F671" s="100"/>
      <c r="G671" s="92">
        <v>1</v>
      </c>
      <c r="H671" s="116">
        <v>396.1</v>
      </c>
      <c r="I671" s="95">
        <v>0.02</v>
      </c>
      <c r="J671" s="110">
        <f t="shared" si="20"/>
        <v>388.178</v>
      </c>
    </row>
    <row r="672" spans="1:10" ht="15.75" x14ac:dyDescent="0.25">
      <c r="A672" s="99">
        <f t="shared" si="21"/>
        <v>668</v>
      </c>
      <c r="B672" s="93" t="s">
        <v>10511</v>
      </c>
      <c r="C672" s="100" t="s">
        <v>9010</v>
      </c>
      <c r="D672" s="100" t="s">
        <v>9003</v>
      </c>
      <c r="E672" s="92" t="s">
        <v>117</v>
      </c>
      <c r="F672" s="100"/>
      <c r="G672" s="92">
        <v>1</v>
      </c>
      <c r="H672" s="116">
        <v>396.1</v>
      </c>
      <c r="I672" s="95">
        <v>0.02</v>
      </c>
      <c r="J672" s="110">
        <f t="shared" si="20"/>
        <v>388.178</v>
      </c>
    </row>
    <row r="673" spans="1:10" ht="15.75" x14ac:dyDescent="0.25">
      <c r="A673" s="99">
        <f t="shared" si="21"/>
        <v>669</v>
      </c>
      <c r="B673" s="93" t="s">
        <v>10511</v>
      </c>
      <c r="C673" s="100" t="s">
        <v>9011</v>
      </c>
      <c r="D673" s="100" t="s">
        <v>9003</v>
      </c>
      <c r="E673" s="92" t="s">
        <v>117</v>
      </c>
      <c r="F673" s="100"/>
      <c r="G673" s="92">
        <v>1</v>
      </c>
      <c r="H673" s="116">
        <v>396.1</v>
      </c>
      <c r="I673" s="95">
        <v>0.02</v>
      </c>
      <c r="J673" s="110">
        <f t="shared" si="20"/>
        <v>388.178</v>
      </c>
    </row>
    <row r="674" spans="1:10" ht="15.75" x14ac:dyDescent="0.25">
      <c r="A674" s="99">
        <f t="shared" si="21"/>
        <v>670</v>
      </c>
      <c r="B674" s="93" t="s">
        <v>10511</v>
      </c>
      <c r="C674" s="100" t="s">
        <v>9012</v>
      </c>
      <c r="D674" s="100" t="s">
        <v>9003</v>
      </c>
      <c r="E674" s="92" t="s">
        <v>117</v>
      </c>
      <c r="F674" s="100"/>
      <c r="G674" s="92">
        <v>1</v>
      </c>
      <c r="H674" s="116">
        <v>396.1</v>
      </c>
      <c r="I674" s="95">
        <v>0.02</v>
      </c>
      <c r="J674" s="110">
        <f t="shared" si="20"/>
        <v>388.178</v>
      </c>
    </row>
    <row r="675" spans="1:10" ht="15.75" x14ac:dyDescent="0.25">
      <c r="A675" s="99">
        <f t="shared" si="21"/>
        <v>671</v>
      </c>
      <c r="B675" s="93" t="s">
        <v>10511</v>
      </c>
      <c r="C675" s="100" t="s">
        <v>9013</v>
      </c>
      <c r="D675" s="100" t="s">
        <v>9003</v>
      </c>
      <c r="E675" s="92" t="s">
        <v>117</v>
      </c>
      <c r="F675" s="100"/>
      <c r="G675" s="92">
        <v>1</v>
      </c>
      <c r="H675" s="116">
        <v>396.1</v>
      </c>
      <c r="I675" s="95">
        <v>0.02</v>
      </c>
      <c r="J675" s="110">
        <f t="shared" si="20"/>
        <v>388.178</v>
      </c>
    </row>
    <row r="676" spans="1:10" ht="15.75" x14ac:dyDescent="0.25">
      <c r="A676" s="99">
        <f t="shared" si="21"/>
        <v>672</v>
      </c>
      <c r="B676" s="93" t="s">
        <v>10511</v>
      </c>
      <c r="C676" s="100" t="s">
        <v>9014</v>
      </c>
      <c r="D676" s="100" t="s">
        <v>9015</v>
      </c>
      <c r="E676" s="92" t="s">
        <v>117</v>
      </c>
      <c r="F676" s="100"/>
      <c r="G676" s="92">
        <v>1</v>
      </c>
      <c r="H676" s="116">
        <v>512.04999999999995</v>
      </c>
      <c r="I676" s="95">
        <v>0.02</v>
      </c>
      <c r="J676" s="110">
        <f t="shared" si="20"/>
        <v>501.80899999999997</v>
      </c>
    </row>
    <row r="677" spans="1:10" ht="15.75" x14ac:dyDescent="0.25">
      <c r="A677" s="99">
        <f t="shared" si="21"/>
        <v>673</v>
      </c>
      <c r="B677" s="93" t="s">
        <v>10511</v>
      </c>
      <c r="C677" s="100" t="s">
        <v>9016</v>
      </c>
      <c r="D677" s="100" t="s">
        <v>9015</v>
      </c>
      <c r="E677" s="92" t="s">
        <v>117</v>
      </c>
      <c r="F677" s="100"/>
      <c r="G677" s="92">
        <v>1</v>
      </c>
      <c r="H677" s="116">
        <v>989.9</v>
      </c>
      <c r="I677" s="95">
        <v>0.02</v>
      </c>
      <c r="J677" s="110">
        <f t="shared" si="20"/>
        <v>970.10199999999998</v>
      </c>
    </row>
    <row r="678" spans="1:10" ht="15.75" x14ac:dyDescent="0.25">
      <c r="A678" s="99">
        <f t="shared" si="21"/>
        <v>674</v>
      </c>
      <c r="B678" s="93" t="s">
        <v>10511</v>
      </c>
      <c r="C678" s="100" t="s">
        <v>9017</v>
      </c>
      <c r="D678" s="100" t="s">
        <v>9015</v>
      </c>
      <c r="E678" s="92" t="s">
        <v>117</v>
      </c>
      <c r="F678" s="100"/>
      <c r="G678" s="92">
        <v>1</v>
      </c>
      <c r="H678" s="116">
        <v>989.9</v>
      </c>
      <c r="I678" s="95">
        <v>0.02</v>
      </c>
      <c r="J678" s="110">
        <f t="shared" si="20"/>
        <v>970.10199999999998</v>
      </c>
    </row>
    <row r="679" spans="1:10" ht="15.75" x14ac:dyDescent="0.25">
      <c r="A679" s="99">
        <f t="shared" si="21"/>
        <v>675</v>
      </c>
      <c r="B679" s="93" t="s">
        <v>10511</v>
      </c>
      <c r="C679" s="100" t="s">
        <v>9018</v>
      </c>
      <c r="D679" s="100" t="s">
        <v>9015</v>
      </c>
      <c r="E679" s="92" t="s">
        <v>117</v>
      </c>
      <c r="F679" s="100"/>
      <c r="G679" s="92">
        <v>1</v>
      </c>
      <c r="H679" s="116">
        <v>512.04999999999995</v>
      </c>
      <c r="I679" s="95">
        <v>0.02</v>
      </c>
      <c r="J679" s="110">
        <f t="shared" si="20"/>
        <v>501.80899999999997</v>
      </c>
    </row>
    <row r="680" spans="1:10" ht="15.75" x14ac:dyDescent="0.25">
      <c r="A680" s="99">
        <f t="shared" si="21"/>
        <v>676</v>
      </c>
      <c r="B680" s="93" t="s">
        <v>10511</v>
      </c>
      <c r="C680" s="100" t="s">
        <v>9019</v>
      </c>
      <c r="D680" s="100" t="s">
        <v>9015</v>
      </c>
      <c r="E680" s="92" t="s">
        <v>117</v>
      </c>
      <c r="F680" s="100"/>
      <c r="G680" s="92">
        <v>1</v>
      </c>
      <c r="H680" s="116">
        <v>989.9</v>
      </c>
      <c r="I680" s="95">
        <v>0.02</v>
      </c>
      <c r="J680" s="110">
        <f t="shared" si="20"/>
        <v>970.10199999999998</v>
      </c>
    </row>
    <row r="681" spans="1:10" ht="15.75" x14ac:dyDescent="0.25">
      <c r="A681" s="99">
        <f t="shared" si="21"/>
        <v>677</v>
      </c>
      <c r="B681" s="93" t="s">
        <v>10511</v>
      </c>
      <c r="C681" s="100" t="s">
        <v>9020</v>
      </c>
      <c r="D681" s="100" t="s">
        <v>9015</v>
      </c>
      <c r="E681" s="92" t="s">
        <v>117</v>
      </c>
      <c r="F681" s="100"/>
      <c r="G681" s="92">
        <v>1</v>
      </c>
      <c r="H681" s="116">
        <v>512.04999999999995</v>
      </c>
      <c r="I681" s="95">
        <v>0.02</v>
      </c>
      <c r="J681" s="110">
        <f t="shared" si="20"/>
        <v>501.80899999999997</v>
      </c>
    </row>
    <row r="682" spans="1:10" ht="15.75" x14ac:dyDescent="0.25">
      <c r="A682" s="99">
        <f t="shared" si="21"/>
        <v>678</v>
      </c>
      <c r="B682" s="93" t="s">
        <v>10511</v>
      </c>
      <c r="C682" s="100" t="s">
        <v>9021</v>
      </c>
      <c r="D682" s="100" t="s">
        <v>9015</v>
      </c>
      <c r="E682" s="92" t="s">
        <v>117</v>
      </c>
      <c r="F682" s="100"/>
      <c r="G682" s="92">
        <v>1</v>
      </c>
      <c r="H682" s="116">
        <v>989.9</v>
      </c>
      <c r="I682" s="95">
        <v>0.02</v>
      </c>
      <c r="J682" s="110">
        <f t="shared" si="20"/>
        <v>970.10199999999998</v>
      </c>
    </row>
    <row r="683" spans="1:10" ht="15.75" x14ac:dyDescent="0.25">
      <c r="A683" s="99">
        <f t="shared" si="21"/>
        <v>679</v>
      </c>
      <c r="B683" s="93" t="s">
        <v>10511</v>
      </c>
      <c r="C683" s="100" t="s">
        <v>9022</v>
      </c>
      <c r="D683" s="100" t="s">
        <v>9023</v>
      </c>
      <c r="E683" s="92" t="s">
        <v>117</v>
      </c>
      <c r="F683" s="100"/>
      <c r="G683" s="92">
        <v>1</v>
      </c>
      <c r="H683" s="116">
        <v>2343</v>
      </c>
      <c r="I683" s="95">
        <v>0.02</v>
      </c>
      <c r="J683" s="110">
        <f t="shared" si="20"/>
        <v>2296.14</v>
      </c>
    </row>
    <row r="684" spans="1:10" ht="15.75" x14ac:dyDescent="0.25">
      <c r="A684" s="99">
        <f t="shared" si="21"/>
        <v>680</v>
      </c>
      <c r="B684" s="93" t="s">
        <v>10511</v>
      </c>
      <c r="C684" s="100" t="s">
        <v>9024</v>
      </c>
      <c r="D684" s="100" t="s">
        <v>9025</v>
      </c>
      <c r="E684" s="92" t="s">
        <v>117</v>
      </c>
      <c r="F684" s="100"/>
      <c r="G684" s="92">
        <v>1</v>
      </c>
      <c r="H684" s="116">
        <v>565.69999999999993</v>
      </c>
      <c r="I684" s="95">
        <v>0.02</v>
      </c>
      <c r="J684" s="110">
        <f t="shared" si="20"/>
        <v>554.38599999999997</v>
      </c>
    </row>
    <row r="685" spans="1:10" ht="15.75" x14ac:dyDescent="0.25">
      <c r="A685" s="99">
        <f t="shared" si="21"/>
        <v>681</v>
      </c>
      <c r="B685" s="93" t="s">
        <v>10511</v>
      </c>
      <c r="C685" s="100" t="s">
        <v>9026</v>
      </c>
      <c r="D685" s="100" t="s">
        <v>9027</v>
      </c>
      <c r="E685" s="92" t="s">
        <v>117</v>
      </c>
      <c r="F685" s="100"/>
      <c r="G685" s="92">
        <v>1</v>
      </c>
      <c r="H685" s="116">
        <v>485.4</v>
      </c>
      <c r="I685" s="95">
        <v>0.02</v>
      </c>
      <c r="J685" s="110">
        <f t="shared" si="20"/>
        <v>475.69199999999995</v>
      </c>
    </row>
    <row r="686" spans="1:10" ht="15.75" x14ac:dyDescent="0.25">
      <c r="A686" s="99">
        <f t="shared" si="21"/>
        <v>682</v>
      </c>
      <c r="B686" s="93" t="s">
        <v>10511</v>
      </c>
      <c r="C686" s="100" t="s">
        <v>9028</v>
      </c>
      <c r="D686" s="100" t="s">
        <v>9027</v>
      </c>
      <c r="E686" s="92" t="s">
        <v>117</v>
      </c>
      <c r="F686" s="100"/>
      <c r="G686" s="92">
        <v>1</v>
      </c>
      <c r="H686" s="116">
        <v>250.9</v>
      </c>
      <c r="I686" s="95">
        <v>0.02</v>
      </c>
      <c r="J686" s="110">
        <f t="shared" si="20"/>
        <v>245.88200000000001</v>
      </c>
    </row>
    <row r="687" spans="1:10" ht="15.75" x14ac:dyDescent="0.25">
      <c r="A687" s="99">
        <f t="shared" si="21"/>
        <v>683</v>
      </c>
      <c r="B687" s="93" t="s">
        <v>10511</v>
      </c>
      <c r="C687" s="100" t="s">
        <v>9029</v>
      </c>
      <c r="D687" s="100" t="s">
        <v>9027</v>
      </c>
      <c r="E687" s="92" t="s">
        <v>117</v>
      </c>
      <c r="F687" s="100"/>
      <c r="G687" s="92">
        <v>1</v>
      </c>
      <c r="H687" s="116">
        <v>485.4</v>
      </c>
      <c r="I687" s="95">
        <v>0.02</v>
      </c>
      <c r="J687" s="110">
        <f t="shared" si="20"/>
        <v>475.69199999999995</v>
      </c>
    </row>
    <row r="688" spans="1:10" ht="15.75" x14ac:dyDescent="0.25">
      <c r="A688" s="99">
        <f t="shared" si="21"/>
        <v>684</v>
      </c>
      <c r="B688" s="93" t="s">
        <v>10511</v>
      </c>
      <c r="C688" s="100" t="s">
        <v>9030</v>
      </c>
      <c r="D688" s="100" t="s">
        <v>9027</v>
      </c>
      <c r="E688" s="92" t="s">
        <v>117</v>
      </c>
      <c r="F688" s="100"/>
      <c r="G688" s="92">
        <v>1</v>
      </c>
      <c r="H688" s="116">
        <v>0.51590000000000003</v>
      </c>
      <c r="I688" s="95">
        <v>0.02</v>
      </c>
      <c r="J688" s="110">
        <f t="shared" si="20"/>
        <v>0.50558199999999998</v>
      </c>
    </row>
    <row r="689" spans="1:10" ht="15.75" x14ac:dyDescent="0.25">
      <c r="A689" s="99">
        <f t="shared" si="21"/>
        <v>685</v>
      </c>
      <c r="B689" s="93" t="s">
        <v>10511</v>
      </c>
      <c r="C689" s="100" t="s">
        <v>9031</v>
      </c>
      <c r="D689" s="100" t="s">
        <v>9032</v>
      </c>
      <c r="E689" s="92" t="s">
        <v>117</v>
      </c>
      <c r="F689" s="100"/>
      <c r="G689" s="92">
        <v>1</v>
      </c>
      <c r="H689" s="116">
        <v>406.9</v>
      </c>
      <c r="I689" s="95">
        <v>0.02</v>
      </c>
      <c r="J689" s="110">
        <f t="shared" si="20"/>
        <v>398.76199999999994</v>
      </c>
    </row>
    <row r="690" spans="1:10" ht="15.75" x14ac:dyDescent="0.25">
      <c r="A690" s="99">
        <f t="shared" si="21"/>
        <v>686</v>
      </c>
      <c r="B690" s="93" t="s">
        <v>10511</v>
      </c>
      <c r="C690" s="100" t="s">
        <v>9033</v>
      </c>
      <c r="D690" s="100" t="s">
        <v>9032</v>
      </c>
      <c r="E690" s="92" t="s">
        <v>117</v>
      </c>
      <c r="F690" s="100"/>
      <c r="G690" s="92">
        <v>1</v>
      </c>
      <c r="H690" s="116">
        <v>787</v>
      </c>
      <c r="I690" s="95">
        <v>0.02</v>
      </c>
      <c r="J690" s="110">
        <f t="shared" si="20"/>
        <v>771.26</v>
      </c>
    </row>
    <row r="691" spans="1:10" ht="15.75" x14ac:dyDescent="0.25">
      <c r="A691" s="99">
        <f t="shared" si="21"/>
        <v>687</v>
      </c>
      <c r="B691" s="93" t="s">
        <v>10511</v>
      </c>
      <c r="C691" s="100" t="s">
        <v>9034</v>
      </c>
      <c r="D691" s="100" t="s">
        <v>9032</v>
      </c>
      <c r="E691" s="92" t="s">
        <v>117</v>
      </c>
      <c r="F691" s="100"/>
      <c r="G691" s="92">
        <v>1</v>
      </c>
      <c r="H691" s="116">
        <v>0.83660000000000001</v>
      </c>
      <c r="I691" s="95">
        <v>0.02</v>
      </c>
      <c r="J691" s="110">
        <f t="shared" si="20"/>
        <v>0.81986800000000004</v>
      </c>
    </row>
    <row r="692" spans="1:10" ht="15.75" x14ac:dyDescent="0.25">
      <c r="A692" s="99">
        <f t="shared" si="21"/>
        <v>688</v>
      </c>
      <c r="B692" s="93" t="s">
        <v>10511</v>
      </c>
      <c r="C692" s="100" t="s">
        <v>9035</v>
      </c>
      <c r="D692" s="100" t="s">
        <v>9032</v>
      </c>
      <c r="E692" s="92" t="s">
        <v>117</v>
      </c>
      <c r="F692" s="100"/>
      <c r="G692" s="92">
        <v>1</v>
      </c>
      <c r="H692" s="116">
        <v>787</v>
      </c>
      <c r="I692" s="95">
        <v>0.02</v>
      </c>
      <c r="J692" s="110">
        <f t="shared" si="20"/>
        <v>771.26</v>
      </c>
    </row>
    <row r="693" spans="1:10" ht="15.75" x14ac:dyDescent="0.25">
      <c r="A693" s="99">
        <f t="shared" si="21"/>
        <v>689</v>
      </c>
      <c r="B693" s="93" t="s">
        <v>10511</v>
      </c>
      <c r="C693" s="100" t="s">
        <v>9036</v>
      </c>
      <c r="D693" s="100" t="s">
        <v>9037</v>
      </c>
      <c r="E693" s="92" t="s">
        <v>117</v>
      </c>
      <c r="F693" s="100"/>
      <c r="G693" s="92">
        <v>1</v>
      </c>
      <c r="H693" s="116">
        <v>134.05000000000001</v>
      </c>
      <c r="I693" s="95">
        <v>0.02</v>
      </c>
      <c r="J693" s="110">
        <f t="shared" si="20"/>
        <v>131.369</v>
      </c>
    </row>
    <row r="694" spans="1:10" ht="15.75" x14ac:dyDescent="0.25">
      <c r="A694" s="99">
        <f t="shared" si="21"/>
        <v>690</v>
      </c>
      <c r="B694" s="93" t="s">
        <v>10511</v>
      </c>
      <c r="C694" s="100" t="s">
        <v>9038</v>
      </c>
      <c r="D694" s="100" t="s">
        <v>9037</v>
      </c>
      <c r="E694" s="92" t="s">
        <v>117</v>
      </c>
      <c r="F694" s="100"/>
      <c r="G694" s="92">
        <v>1</v>
      </c>
      <c r="H694" s="116">
        <v>259.2</v>
      </c>
      <c r="I694" s="95">
        <v>0.02</v>
      </c>
      <c r="J694" s="110">
        <f t="shared" si="20"/>
        <v>254.01599999999999</v>
      </c>
    </row>
    <row r="695" spans="1:10" ht="15.75" x14ac:dyDescent="0.25">
      <c r="A695" s="99">
        <f t="shared" si="21"/>
        <v>691</v>
      </c>
      <c r="B695" s="93" t="s">
        <v>10511</v>
      </c>
      <c r="C695" s="100" t="s">
        <v>9039</v>
      </c>
      <c r="D695" s="100" t="s">
        <v>9037</v>
      </c>
      <c r="E695" s="92" t="s">
        <v>117</v>
      </c>
      <c r="F695" s="100"/>
      <c r="G695" s="92">
        <v>1</v>
      </c>
      <c r="H695" s="116">
        <v>134.05000000000001</v>
      </c>
      <c r="I695" s="95">
        <v>0.02</v>
      </c>
      <c r="J695" s="110">
        <f t="shared" si="20"/>
        <v>131.369</v>
      </c>
    </row>
    <row r="696" spans="1:10" ht="15.75" x14ac:dyDescent="0.25">
      <c r="A696" s="99">
        <f t="shared" si="21"/>
        <v>692</v>
      </c>
      <c r="B696" s="93" t="s">
        <v>10511</v>
      </c>
      <c r="C696" s="100" t="s">
        <v>9040</v>
      </c>
      <c r="D696" s="100" t="s">
        <v>9037</v>
      </c>
      <c r="E696" s="92" t="s">
        <v>117</v>
      </c>
      <c r="F696" s="100"/>
      <c r="G696" s="92">
        <v>1</v>
      </c>
      <c r="H696" s="116">
        <v>259.2</v>
      </c>
      <c r="I696" s="95">
        <v>0.02</v>
      </c>
      <c r="J696" s="110">
        <f t="shared" si="20"/>
        <v>254.01599999999999</v>
      </c>
    </row>
    <row r="697" spans="1:10" ht="15.75" x14ac:dyDescent="0.25">
      <c r="A697" s="99">
        <f t="shared" si="21"/>
        <v>693</v>
      </c>
      <c r="B697" s="93" t="s">
        <v>10511</v>
      </c>
      <c r="C697" s="100" t="s">
        <v>9041</v>
      </c>
      <c r="D697" s="100" t="s">
        <v>9037</v>
      </c>
      <c r="E697" s="92" t="s">
        <v>117</v>
      </c>
      <c r="F697" s="100"/>
      <c r="G697" s="92">
        <v>1</v>
      </c>
      <c r="H697" s="116">
        <v>134.05000000000001</v>
      </c>
      <c r="I697" s="95">
        <v>0.02</v>
      </c>
      <c r="J697" s="110">
        <f t="shared" si="20"/>
        <v>131.369</v>
      </c>
    </row>
    <row r="698" spans="1:10" ht="15.75" x14ac:dyDescent="0.25">
      <c r="A698" s="99">
        <f t="shared" si="21"/>
        <v>694</v>
      </c>
      <c r="B698" s="93" t="s">
        <v>10511</v>
      </c>
      <c r="C698" s="100" t="s">
        <v>9042</v>
      </c>
      <c r="D698" s="100" t="s">
        <v>9037</v>
      </c>
      <c r="E698" s="92" t="s">
        <v>117</v>
      </c>
      <c r="F698" s="100"/>
      <c r="G698" s="92">
        <v>1</v>
      </c>
      <c r="H698" s="116">
        <v>259.2</v>
      </c>
      <c r="I698" s="95">
        <v>0.02</v>
      </c>
      <c r="J698" s="110">
        <f t="shared" si="20"/>
        <v>254.01599999999999</v>
      </c>
    </row>
    <row r="699" spans="1:10" ht="15.75" x14ac:dyDescent="0.25">
      <c r="A699" s="99">
        <f t="shared" si="21"/>
        <v>695</v>
      </c>
      <c r="B699" s="93" t="s">
        <v>10511</v>
      </c>
      <c r="C699" s="100" t="s">
        <v>9043</v>
      </c>
      <c r="D699" s="100" t="s">
        <v>9037</v>
      </c>
      <c r="E699" s="92" t="s">
        <v>117</v>
      </c>
      <c r="F699" s="100"/>
      <c r="G699" s="92">
        <v>1</v>
      </c>
      <c r="H699" s="116">
        <v>0.2757</v>
      </c>
      <c r="I699" s="95">
        <v>0.02</v>
      </c>
      <c r="J699" s="110">
        <f t="shared" ref="J699:J762" si="22">H699*(1-I699)</f>
        <v>0.27018599999999998</v>
      </c>
    </row>
    <row r="700" spans="1:10" ht="15.75" x14ac:dyDescent="0.25">
      <c r="A700" s="99">
        <f t="shared" si="21"/>
        <v>696</v>
      </c>
      <c r="B700" s="93" t="s">
        <v>10511</v>
      </c>
      <c r="C700" s="100" t="s">
        <v>9044</v>
      </c>
      <c r="D700" s="100" t="s">
        <v>9037</v>
      </c>
      <c r="E700" s="92" t="s">
        <v>117</v>
      </c>
      <c r="F700" s="100"/>
      <c r="G700" s="92">
        <v>1</v>
      </c>
      <c r="H700" s="116">
        <v>259.2</v>
      </c>
      <c r="I700" s="95">
        <v>0.02</v>
      </c>
      <c r="J700" s="110">
        <f t="shared" si="22"/>
        <v>254.01599999999999</v>
      </c>
    </row>
    <row r="701" spans="1:10" ht="15.75" x14ac:dyDescent="0.25">
      <c r="A701" s="99">
        <f t="shared" si="21"/>
        <v>697</v>
      </c>
      <c r="B701" s="93" t="s">
        <v>10511</v>
      </c>
      <c r="C701" s="100" t="s">
        <v>9045</v>
      </c>
      <c r="D701" s="100" t="s">
        <v>9046</v>
      </c>
      <c r="E701" s="92" t="s">
        <v>117</v>
      </c>
      <c r="F701" s="100"/>
      <c r="G701" s="92">
        <v>1</v>
      </c>
      <c r="H701" s="116">
        <v>134.05000000000001</v>
      </c>
      <c r="I701" s="95">
        <v>0.02</v>
      </c>
      <c r="J701" s="110">
        <f t="shared" si="22"/>
        <v>131.369</v>
      </c>
    </row>
    <row r="702" spans="1:10" ht="15.75" x14ac:dyDescent="0.25">
      <c r="A702" s="99">
        <f t="shared" si="21"/>
        <v>698</v>
      </c>
      <c r="B702" s="93" t="s">
        <v>10511</v>
      </c>
      <c r="C702" s="100" t="s">
        <v>9047</v>
      </c>
      <c r="D702" s="100" t="s">
        <v>9046</v>
      </c>
      <c r="E702" s="92" t="s">
        <v>117</v>
      </c>
      <c r="F702" s="100"/>
      <c r="G702" s="92">
        <v>1</v>
      </c>
      <c r="H702" s="116">
        <v>259.2</v>
      </c>
      <c r="I702" s="95">
        <v>0.02</v>
      </c>
      <c r="J702" s="110">
        <f t="shared" si="22"/>
        <v>254.01599999999999</v>
      </c>
    </row>
    <row r="703" spans="1:10" ht="15.75" x14ac:dyDescent="0.25">
      <c r="A703" s="99">
        <f t="shared" si="21"/>
        <v>699</v>
      </c>
      <c r="B703" s="93" t="s">
        <v>10511</v>
      </c>
      <c r="C703" s="100" t="s">
        <v>9048</v>
      </c>
      <c r="D703" s="100" t="s">
        <v>9049</v>
      </c>
      <c r="E703" s="92" t="s">
        <v>117</v>
      </c>
      <c r="F703" s="100"/>
      <c r="G703" s="92">
        <v>1</v>
      </c>
      <c r="H703" s="116">
        <v>639.29999999999995</v>
      </c>
      <c r="I703" s="95">
        <v>0.02</v>
      </c>
      <c r="J703" s="110">
        <f t="shared" si="22"/>
        <v>626.5139999999999</v>
      </c>
    </row>
    <row r="704" spans="1:10" ht="15.75" x14ac:dyDescent="0.25">
      <c r="A704" s="99">
        <f t="shared" si="21"/>
        <v>700</v>
      </c>
      <c r="B704" s="93" t="s">
        <v>10511</v>
      </c>
      <c r="C704" s="100" t="s">
        <v>9050</v>
      </c>
      <c r="D704" s="100" t="s">
        <v>9049</v>
      </c>
      <c r="E704" s="92" t="s">
        <v>117</v>
      </c>
      <c r="F704" s="100"/>
      <c r="G704" s="92">
        <v>1</v>
      </c>
      <c r="H704" s="116">
        <v>1235.4000000000001</v>
      </c>
      <c r="I704" s="95">
        <v>0.02</v>
      </c>
      <c r="J704" s="110">
        <f t="shared" si="22"/>
        <v>1210.692</v>
      </c>
    </row>
    <row r="705" spans="1:10" ht="15.75" x14ac:dyDescent="0.25">
      <c r="A705" s="99">
        <f t="shared" si="21"/>
        <v>701</v>
      </c>
      <c r="B705" s="93" t="s">
        <v>10511</v>
      </c>
      <c r="C705" s="100" t="s">
        <v>9051</v>
      </c>
      <c r="D705" s="100" t="s">
        <v>9052</v>
      </c>
      <c r="E705" s="92" t="s">
        <v>117</v>
      </c>
      <c r="F705" s="100"/>
      <c r="G705" s="92">
        <v>1</v>
      </c>
      <c r="H705" s="116">
        <v>211.10000000000002</v>
      </c>
      <c r="I705" s="95">
        <v>0.02</v>
      </c>
      <c r="J705" s="110">
        <f t="shared" si="22"/>
        <v>206.87800000000001</v>
      </c>
    </row>
    <row r="706" spans="1:10" ht="15.75" x14ac:dyDescent="0.25">
      <c r="A706" s="99">
        <f t="shared" si="21"/>
        <v>702</v>
      </c>
      <c r="B706" s="93" t="s">
        <v>10511</v>
      </c>
      <c r="C706" s="100" t="s">
        <v>9053</v>
      </c>
      <c r="D706" s="100" t="s">
        <v>9052</v>
      </c>
      <c r="E706" s="92" t="s">
        <v>117</v>
      </c>
      <c r="F706" s="100"/>
      <c r="G706" s="92">
        <v>1</v>
      </c>
      <c r="H706" s="116">
        <v>408</v>
      </c>
      <c r="I706" s="95">
        <v>0.02</v>
      </c>
      <c r="J706" s="110">
        <f t="shared" si="22"/>
        <v>399.84</v>
      </c>
    </row>
    <row r="707" spans="1:10" ht="15.75" x14ac:dyDescent="0.25">
      <c r="A707" s="99">
        <f t="shared" si="21"/>
        <v>703</v>
      </c>
      <c r="B707" s="93" t="s">
        <v>10511</v>
      </c>
      <c r="C707" s="100" t="s">
        <v>9054</v>
      </c>
      <c r="D707" s="100" t="s">
        <v>9052</v>
      </c>
      <c r="E707" s="92" t="s">
        <v>117</v>
      </c>
      <c r="F707" s="100"/>
      <c r="G707" s="92">
        <v>1</v>
      </c>
      <c r="H707" s="116">
        <v>211.10000000000002</v>
      </c>
      <c r="I707" s="95">
        <v>0.02</v>
      </c>
      <c r="J707" s="110">
        <f t="shared" si="22"/>
        <v>206.87800000000001</v>
      </c>
    </row>
    <row r="708" spans="1:10" ht="15.75" x14ac:dyDescent="0.25">
      <c r="A708" s="99">
        <f t="shared" si="21"/>
        <v>704</v>
      </c>
      <c r="B708" s="93" t="s">
        <v>10511</v>
      </c>
      <c r="C708" s="100" t="s">
        <v>9055</v>
      </c>
      <c r="D708" s="100" t="s">
        <v>9052</v>
      </c>
      <c r="E708" s="92" t="s">
        <v>117</v>
      </c>
      <c r="F708" s="100"/>
      <c r="G708" s="92">
        <v>1</v>
      </c>
      <c r="H708" s="116">
        <v>408</v>
      </c>
      <c r="I708" s="95">
        <v>0.02</v>
      </c>
      <c r="J708" s="110">
        <f t="shared" si="22"/>
        <v>399.84</v>
      </c>
    </row>
    <row r="709" spans="1:10" ht="15.75" x14ac:dyDescent="0.25">
      <c r="A709" s="99">
        <f t="shared" si="21"/>
        <v>705</v>
      </c>
      <c r="B709" s="93" t="s">
        <v>10511</v>
      </c>
      <c r="C709" s="100" t="s">
        <v>9056</v>
      </c>
      <c r="D709" s="100" t="s">
        <v>9057</v>
      </c>
      <c r="E709" s="92" t="s">
        <v>117</v>
      </c>
      <c r="F709" s="100"/>
      <c r="G709" s="92">
        <v>1</v>
      </c>
      <c r="H709" s="116">
        <v>248.5</v>
      </c>
      <c r="I709" s="95">
        <v>0.02</v>
      </c>
      <c r="J709" s="110">
        <f t="shared" si="22"/>
        <v>243.53</v>
      </c>
    </row>
    <row r="710" spans="1:10" ht="15.75" x14ac:dyDescent="0.25">
      <c r="A710" s="99">
        <f t="shared" si="21"/>
        <v>706</v>
      </c>
      <c r="B710" s="93" t="s">
        <v>10511</v>
      </c>
      <c r="C710" s="100" t="s">
        <v>9058</v>
      </c>
      <c r="D710" s="100" t="s">
        <v>9057</v>
      </c>
      <c r="E710" s="92" t="s">
        <v>117</v>
      </c>
      <c r="F710" s="100"/>
      <c r="G710" s="92">
        <v>1</v>
      </c>
      <c r="H710" s="116">
        <v>480.2</v>
      </c>
      <c r="I710" s="95">
        <v>0.02</v>
      </c>
      <c r="J710" s="110">
        <f t="shared" si="22"/>
        <v>470.596</v>
      </c>
    </row>
    <row r="711" spans="1:10" ht="15.75" x14ac:dyDescent="0.25">
      <c r="A711" s="99">
        <f t="shared" ref="A711:A774" si="23">A710+1</f>
        <v>707</v>
      </c>
      <c r="B711" s="93" t="s">
        <v>10511</v>
      </c>
      <c r="C711" s="100" t="s">
        <v>9059</v>
      </c>
      <c r="D711" s="100" t="s">
        <v>9057</v>
      </c>
      <c r="E711" s="92" t="s">
        <v>117</v>
      </c>
      <c r="F711" s="100"/>
      <c r="G711" s="92">
        <v>1</v>
      </c>
      <c r="H711" s="116">
        <v>248.5</v>
      </c>
      <c r="I711" s="95">
        <v>0.02</v>
      </c>
      <c r="J711" s="110">
        <f t="shared" si="22"/>
        <v>243.53</v>
      </c>
    </row>
    <row r="712" spans="1:10" ht="15.75" x14ac:dyDescent="0.25">
      <c r="A712" s="99">
        <f t="shared" si="23"/>
        <v>708</v>
      </c>
      <c r="B712" s="93" t="s">
        <v>10511</v>
      </c>
      <c r="C712" s="100" t="s">
        <v>9060</v>
      </c>
      <c r="D712" s="100" t="s">
        <v>9057</v>
      </c>
      <c r="E712" s="92" t="s">
        <v>117</v>
      </c>
      <c r="F712" s="100"/>
      <c r="G712" s="92">
        <v>1</v>
      </c>
      <c r="H712" s="116">
        <v>480.2</v>
      </c>
      <c r="I712" s="95">
        <v>0.02</v>
      </c>
      <c r="J712" s="110">
        <f t="shared" si="22"/>
        <v>470.596</v>
      </c>
    </row>
    <row r="713" spans="1:10" ht="15.75" x14ac:dyDescent="0.25">
      <c r="A713" s="99">
        <f t="shared" si="23"/>
        <v>709</v>
      </c>
      <c r="B713" s="93" t="s">
        <v>10511</v>
      </c>
      <c r="C713" s="100" t="s">
        <v>9061</v>
      </c>
      <c r="D713" s="100" t="s">
        <v>9062</v>
      </c>
      <c r="E713" s="92" t="s">
        <v>117</v>
      </c>
      <c r="F713" s="100"/>
      <c r="G713" s="92">
        <v>1</v>
      </c>
      <c r="H713" s="116">
        <v>396.6</v>
      </c>
      <c r="I713" s="95">
        <v>0.02</v>
      </c>
      <c r="J713" s="110">
        <f t="shared" si="22"/>
        <v>388.66800000000001</v>
      </c>
    </row>
    <row r="714" spans="1:10" ht="15.75" x14ac:dyDescent="0.25">
      <c r="A714" s="99">
        <f t="shared" si="23"/>
        <v>710</v>
      </c>
      <c r="B714" s="93" t="s">
        <v>10511</v>
      </c>
      <c r="C714" s="100" t="s">
        <v>9063</v>
      </c>
      <c r="D714" s="100" t="s">
        <v>9062</v>
      </c>
      <c r="E714" s="92" t="s">
        <v>117</v>
      </c>
      <c r="F714" s="100"/>
      <c r="G714" s="92">
        <v>1</v>
      </c>
      <c r="H714" s="116">
        <v>766.5</v>
      </c>
      <c r="I714" s="95">
        <v>0.02</v>
      </c>
      <c r="J714" s="110">
        <f t="shared" si="22"/>
        <v>751.17</v>
      </c>
    </row>
    <row r="715" spans="1:10" ht="15.75" x14ac:dyDescent="0.25">
      <c r="A715" s="99">
        <f t="shared" si="23"/>
        <v>711</v>
      </c>
      <c r="B715" s="93" t="s">
        <v>10511</v>
      </c>
      <c r="C715" s="100" t="s">
        <v>9064</v>
      </c>
      <c r="D715" s="100" t="s">
        <v>9062</v>
      </c>
      <c r="E715" s="92" t="s">
        <v>117</v>
      </c>
      <c r="F715" s="100"/>
      <c r="G715" s="92">
        <v>1</v>
      </c>
      <c r="H715" s="116">
        <v>396.6</v>
      </c>
      <c r="I715" s="95">
        <v>0.02</v>
      </c>
      <c r="J715" s="110">
        <f t="shared" si="22"/>
        <v>388.66800000000001</v>
      </c>
    </row>
    <row r="716" spans="1:10" ht="15.75" x14ac:dyDescent="0.25">
      <c r="A716" s="99">
        <f t="shared" si="23"/>
        <v>712</v>
      </c>
      <c r="B716" s="93" t="s">
        <v>10511</v>
      </c>
      <c r="C716" s="100" t="s">
        <v>9065</v>
      </c>
      <c r="D716" s="100" t="s">
        <v>9062</v>
      </c>
      <c r="E716" s="92" t="s">
        <v>117</v>
      </c>
      <c r="F716" s="100"/>
      <c r="G716" s="92">
        <v>1</v>
      </c>
      <c r="H716" s="116">
        <v>766.5</v>
      </c>
      <c r="I716" s="95">
        <v>0.02</v>
      </c>
      <c r="J716" s="110">
        <f t="shared" si="22"/>
        <v>751.17</v>
      </c>
    </row>
    <row r="717" spans="1:10" ht="15.75" x14ac:dyDescent="0.25">
      <c r="A717" s="99">
        <f t="shared" si="23"/>
        <v>713</v>
      </c>
      <c r="B717" s="93" t="s">
        <v>10511</v>
      </c>
      <c r="C717" s="100" t="s">
        <v>9066</v>
      </c>
      <c r="D717" s="100" t="s">
        <v>9062</v>
      </c>
      <c r="E717" s="92" t="s">
        <v>117</v>
      </c>
      <c r="F717" s="100"/>
      <c r="G717" s="92">
        <v>1</v>
      </c>
      <c r="H717" s="116">
        <v>396.6</v>
      </c>
      <c r="I717" s="95">
        <v>0.02</v>
      </c>
      <c r="J717" s="110">
        <f t="shared" si="22"/>
        <v>388.66800000000001</v>
      </c>
    </row>
    <row r="718" spans="1:10" ht="15.75" x14ac:dyDescent="0.25">
      <c r="A718" s="99">
        <f t="shared" si="23"/>
        <v>714</v>
      </c>
      <c r="B718" s="93" t="s">
        <v>10511</v>
      </c>
      <c r="C718" s="100" t="s">
        <v>9067</v>
      </c>
      <c r="D718" s="100" t="s">
        <v>9068</v>
      </c>
      <c r="E718" s="92" t="s">
        <v>117</v>
      </c>
      <c r="F718" s="100"/>
      <c r="G718" s="92">
        <v>1</v>
      </c>
      <c r="H718" s="116">
        <v>766.5</v>
      </c>
      <c r="I718" s="95">
        <v>0.02</v>
      </c>
      <c r="J718" s="110">
        <f t="shared" si="22"/>
        <v>751.17</v>
      </c>
    </row>
    <row r="719" spans="1:10" ht="15.75" x14ac:dyDescent="0.25">
      <c r="A719" s="99">
        <f t="shared" si="23"/>
        <v>715</v>
      </c>
      <c r="B719" s="93" t="s">
        <v>10511</v>
      </c>
      <c r="C719" s="100" t="s">
        <v>9069</v>
      </c>
      <c r="D719" s="100" t="s">
        <v>9062</v>
      </c>
      <c r="E719" s="92" t="s">
        <v>117</v>
      </c>
      <c r="F719" s="100"/>
      <c r="G719" s="92">
        <v>1</v>
      </c>
      <c r="H719" s="116">
        <v>396.6</v>
      </c>
      <c r="I719" s="95">
        <v>0.02</v>
      </c>
      <c r="J719" s="110">
        <f t="shared" si="22"/>
        <v>388.66800000000001</v>
      </c>
    </row>
    <row r="720" spans="1:10" ht="15.75" x14ac:dyDescent="0.25">
      <c r="A720" s="99">
        <f t="shared" si="23"/>
        <v>716</v>
      </c>
      <c r="B720" s="93" t="s">
        <v>10511</v>
      </c>
      <c r="C720" s="100" t="s">
        <v>9070</v>
      </c>
      <c r="D720" s="100" t="s">
        <v>9062</v>
      </c>
      <c r="E720" s="92" t="s">
        <v>117</v>
      </c>
      <c r="F720" s="100"/>
      <c r="G720" s="92">
        <v>1</v>
      </c>
      <c r="H720" s="116">
        <v>766.5</v>
      </c>
      <c r="I720" s="95">
        <v>0.02</v>
      </c>
      <c r="J720" s="110">
        <f t="shared" si="22"/>
        <v>751.17</v>
      </c>
    </row>
    <row r="721" spans="1:10" ht="15.75" x14ac:dyDescent="0.25">
      <c r="A721" s="99">
        <f t="shared" si="23"/>
        <v>717</v>
      </c>
      <c r="B721" s="93" t="s">
        <v>10511</v>
      </c>
      <c r="C721" s="100" t="s">
        <v>9071</v>
      </c>
      <c r="D721" s="100" t="s">
        <v>9062</v>
      </c>
      <c r="E721" s="92" t="s">
        <v>117</v>
      </c>
      <c r="F721" s="100"/>
      <c r="G721" s="92">
        <v>1</v>
      </c>
      <c r="H721" s="116">
        <v>396.6</v>
      </c>
      <c r="I721" s="95">
        <v>0.02</v>
      </c>
      <c r="J721" s="110">
        <f t="shared" si="22"/>
        <v>388.66800000000001</v>
      </c>
    </row>
    <row r="722" spans="1:10" ht="15.75" x14ac:dyDescent="0.25">
      <c r="A722" s="99">
        <f t="shared" si="23"/>
        <v>718</v>
      </c>
      <c r="B722" s="93" t="s">
        <v>10511</v>
      </c>
      <c r="C722" s="100" t="s">
        <v>9072</v>
      </c>
      <c r="D722" s="100" t="s">
        <v>9062</v>
      </c>
      <c r="E722" s="92" t="s">
        <v>117</v>
      </c>
      <c r="F722" s="100"/>
      <c r="G722" s="92">
        <v>1</v>
      </c>
      <c r="H722" s="116">
        <v>766.5</v>
      </c>
      <c r="I722" s="95">
        <v>0.02</v>
      </c>
      <c r="J722" s="110">
        <f t="shared" si="22"/>
        <v>751.17</v>
      </c>
    </row>
    <row r="723" spans="1:10" ht="15.75" x14ac:dyDescent="0.25">
      <c r="A723" s="99">
        <f t="shared" si="23"/>
        <v>719</v>
      </c>
      <c r="B723" s="93" t="s">
        <v>10511</v>
      </c>
      <c r="C723" s="100" t="s">
        <v>9073</v>
      </c>
      <c r="D723" s="100" t="s">
        <v>9074</v>
      </c>
      <c r="E723" s="92" t="s">
        <v>117</v>
      </c>
      <c r="F723" s="100"/>
      <c r="G723" s="92">
        <v>1</v>
      </c>
      <c r="H723" s="116">
        <v>1163.8</v>
      </c>
      <c r="I723" s="95">
        <v>0.02</v>
      </c>
      <c r="J723" s="110">
        <f t="shared" si="22"/>
        <v>1140.5239999999999</v>
      </c>
    </row>
    <row r="724" spans="1:10" ht="15.75" x14ac:dyDescent="0.25">
      <c r="A724" s="99">
        <f t="shared" si="23"/>
        <v>720</v>
      </c>
      <c r="B724" s="93" t="s">
        <v>10511</v>
      </c>
      <c r="C724" s="100" t="s">
        <v>9075</v>
      </c>
      <c r="D724" s="100" t="s">
        <v>9074</v>
      </c>
      <c r="E724" s="92" t="s">
        <v>117</v>
      </c>
      <c r="F724" s="100"/>
      <c r="G724" s="92">
        <v>1</v>
      </c>
      <c r="H724" s="116">
        <v>2249.2000000000003</v>
      </c>
      <c r="I724" s="95">
        <v>0.02</v>
      </c>
      <c r="J724" s="110">
        <f t="shared" si="22"/>
        <v>2204.2160000000003</v>
      </c>
    </row>
    <row r="725" spans="1:10" ht="15.75" x14ac:dyDescent="0.25">
      <c r="A725" s="99">
        <f t="shared" si="23"/>
        <v>721</v>
      </c>
      <c r="B725" s="93" t="s">
        <v>10511</v>
      </c>
      <c r="C725" s="100" t="s">
        <v>9076</v>
      </c>
      <c r="D725" s="100" t="s">
        <v>9077</v>
      </c>
      <c r="E725" s="92" t="s">
        <v>117</v>
      </c>
      <c r="F725" s="100"/>
      <c r="G725" s="92">
        <v>1</v>
      </c>
      <c r="H725" s="116">
        <v>205.35</v>
      </c>
      <c r="I725" s="95">
        <v>0.02</v>
      </c>
      <c r="J725" s="110">
        <f t="shared" si="22"/>
        <v>201.24299999999999</v>
      </c>
    </row>
    <row r="726" spans="1:10" ht="15.75" x14ac:dyDescent="0.25">
      <c r="A726" s="99">
        <f t="shared" si="23"/>
        <v>722</v>
      </c>
      <c r="B726" s="93" t="s">
        <v>10511</v>
      </c>
      <c r="C726" s="100" t="s">
        <v>9078</v>
      </c>
      <c r="D726" s="100" t="s">
        <v>9077</v>
      </c>
      <c r="E726" s="92" t="s">
        <v>117</v>
      </c>
      <c r="F726" s="100"/>
      <c r="G726" s="92">
        <v>1</v>
      </c>
      <c r="H726" s="116">
        <v>397.3</v>
      </c>
      <c r="I726" s="95">
        <v>0.02</v>
      </c>
      <c r="J726" s="110">
        <f t="shared" si="22"/>
        <v>389.35399999999998</v>
      </c>
    </row>
    <row r="727" spans="1:10" ht="15.75" x14ac:dyDescent="0.25">
      <c r="A727" s="99">
        <f t="shared" si="23"/>
        <v>723</v>
      </c>
      <c r="B727" s="93" t="s">
        <v>10511</v>
      </c>
      <c r="C727" s="100" t="s">
        <v>9079</v>
      </c>
      <c r="D727" s="100" t="s">
        <v>9077</v>
      </c>
      <c r="E727" s="92" t="s">
        <v>117</v>
      </c>
      <c r="F727" s="100"/>
      <c r="G727" s="92">
        <v>1</v>
      </c>
      <c r="H727" s="116">
        <v>397.3</v>
      </c>
      <c r="I727" s="95">
        <v>0.02</v>
      </c>
      <c r="J727" s="110">
        <f t="shared" si="22"/>
        <v>389.35399999999998</v>
      </c>
    </row>
    <row r="728" spans="1:10" ht="15.75" x14ac:dyDescent="0.25">
      <c r="A728" s="99">
        <f t="shared" si="23"/>
        <v>724</v>
      </c>
      <c r="B728" s="93" t="s">
        <v>10511</v>
      </c>
      <c r="C728" s="100" t="s">
        <v>9080</v>
      </c>
      <c r="D728" s="100" t="s">
        <v>9081</v>
      </c>
      <c r="E728" s="92" t="s">
        <v>117</v>
      </c>
      <c r="F728" s="100"/>
      <c r="G728" s="92">
        <v>1</v>
      </c>
      <c r="H728" s="116">
        <v>296.20000000000005</v>
      </c>
      <c r="I728" s="95">
        <v>0.02</v>
      </c>
      <c r="J728" s="110">
        <f t="shared" si="22"/>
        <v>290.27600000000007</v>
      </c>
    </row>
    <row r="729" spans="1:10" ht="15.75" x14ac:dyDescent="0.25">
      <c r="A729" s="99">
        <f t="shared" si="23"/>
        <v>725</v>
      </c>
      <c r="B729" s="93" t="s">
        <v>10511</v>
      </c>
      <c r="C729" s="100" t="s">
        <v>9082</v>
      </c>
      <c r="D729" s="100" t="s">
        <v>9081</v>
      </c>
      <c r="E729" s="92" t="s">
        <v>117</v>
      </c>
      <c r="F729" s="100"/>
      <c r="G729" s="92">
        <v>1</v>
      </c>
      <c r="H729" s="116">
        <v>573.20000000000005</v>
      </c>
      <c r="I729" s="95">
        <v>0.02</v>
      </c>
      <c r="J729" s="110">
        <f t="shared" si="22"/>
        <v>561.73599999999999</v>
      </c>
    </row>
    <row r="730" spans="1:10" ht="15.75" x14ac:dyDescent="0.25">
      <c r="A730" s="99">
        <f t="shared" si="23"/>
        <v>726</v>
      </c>
      <c r="B730" s="93" t="s">
        <v>10511</v>
      </c>
      <c r="C730" s="100" t="s">
        <v>9083</v>
      </c>
      <c r="D730" s="100" t="s">
        <v>9084</v>
      </c>
      <c r="E730" s="92" t="s">
        <v>117</v>
      </c>
      <c r="F730" s="100"/>
      <c r="G730" s="92">
        <v>1</v>
      </c>
      <c r="H730" s="116">
        <v>398.9</v>
      </c>
      <c r="I730" s="95">
        <v>0.02</v>
      </c>
      <c r="J730" s="110">
        <f t="shared" si="22"/>
        <v>390.92199999999997</v>
      </c>
    </row>
    <row r="731" spans="1:10" ht="15.75" x14ac:dyDescent="0.25">
      <c r="A731" s="99">
        <f t="shared" si="23"/>
        <v>727</v>
      </c>
      <c r="B731" s="93" t="s">
        <v>10511</v>
      </c>
      <c r="C731" s="100" t="s">
        <v>9085</v>
      </c>
      <c r="D731" s="100" t="s">
        <v>9084</v>
      </c>
      <c r="E731" s="92" t="s">
        <v>117</v>
      </c>
      <c r="F731" s="100"/>
      <c r="G731" s="92">
        <v>1</v>
      </c>
      <c r="H731" s="116">
        <v>771.9</v>
      </c>
      <c r="I731" s="95">
        <v>0.02</v>
      </c>
      <c r="J731" s="110">
        <f t="shared" si="22"/>
        <v>756.46199999999999</v>
      </c>
    </row>
    <row r="732" spans="1:10" ht="15.75" x14ac:dyDescent="0.25">
      <c r="A732" s="99">
        <f t="shared" si="23"/>
        <v>728</v>
      </c>
      <c r="B732" s="93" t="s">
        <v>10511</v>
      </c>
      <c r="C732" s="100" t="s">
        <v>9086</v>
      </c>
      <c r="D732" s="100" t="s">
        <v>9087</v>
      </c>
      <c r="E732" s="92" t="s">
        <v>117</v>
      </c>
      <c r="F732" s="100"/>
      <c r="G732" s="92">
        <v>1</v>
      </c>
      <c r="H732" s="116">
        <v>287.7</v>
      </c>
      <c r="I732" s="95">
        <v>0.02</v>
      </c>
      <c r="J732" s="110">
        <f t="shared" si="22"/>
        <v>281.94599999999997</v>
      </c>
    </row>
    <row r="733" spans="1:10" ht="15.75" x14ac:dyDescent="0.25">
      <c r="A733" s="99">
        <f t="shared" si="23"/>
        <v>729</v>
      </c>
      <c r="B733" s="93" t="s">
        <v>10511</v>
      </c>
      <c r="C733" s="100" t="s">
        <v>9088</v>
      </c>
      <c r="D733" s="100" t="s">
        <v>9087</v>
      </c>
      <c r="E733" s="92" t="s">
        <v>117</v>
      </c>
      <c r="F733" s="100"/>
      <c r="G733" s="92">
        <v>1</v>
      </c>
      <c r="H733" s="116">
        <v>555.9</v>
      </c>
      <c r="I733" s="95">
        <v>0.02</v>
      </c>
      <c r="J733" s="110">
        <f t="shared" si="22"/>
        <v>544.78199999999993</v>
      </c>
    </row>
    <row r="734" spans="1:10" ht="15.75" x14ac:dyDescent="0.25">
      <c r="A734" s="99">
        <f t="shared" si="23"/>
        <v>730</v>
      </c>
      <c r="B734" s="93" t="s">
        <v>10511</v>
      </c>
      <c r="C734" s="100" t="s">
        <v>9089</v>
      </c>
      <c r="D734" s="100" t="s">
        <v>9090</v>
      </c>
      <c r="E734" s="92" t="s">
        <v>117</v>
      </c>
      <c r="F734" s="100"/>
      <c r="G734" s="92">
        <v>1</v>
      </c>
      <c r="H734" s="116">
        <v>287.7</v>
      </c>
      <c r="I734" s="95">
        <v>0.02</v>
      </c>
      <c r="J734" s="110">
        <f t="shared" si="22"/>
        <v>281.94599999999997</v>
      </c>
    </row>
    <row r="735" spans="1:10" ht="15.75" x14ac:dyDescent="0.25">
      <c r="A735" s="99">
        <f t="shared" si="23"/>
        <v>731</v>
      </c>
      <c r="B735" s="93" t="s">
        <v>10511</v>
      </c>
      <c r="C735" s="100" t="s">
        <v>9091</v>
      </c>
      <c r="D735" s="100" t="s">
        <v>9090</v>
      </c>
      <c r="E735" s="92" t="s">
        <v>117</v>
      </c>
      <c r="F735" s="100"/>
      <c r="G735" s="92">
        <v>1</v>
      </c>
      <c r="H735" s="116">
        <v>555.9</v>
      </c>
      <c r="I735" s="95">
        <v>0.02</v>
      </c>
      <c r="J735" s="110">
        <f t="shared" si="22"/>
        <v>544.78199999999993</v>
      </c>
    </row>
    <row r="736" spans="1:10" ht="15.75" x14ac:dyDescent="0.25">
      <c r="A736" s="99">
        <f t="shared" si="23"/>
        <v>732</v>
      </c>
      <c r="B736" s="93" t="s">
        <v>10511</v>
      </c>
      <c r="C736" s="100" t="s">
        <v>9092</v>
      </c>
      <c r="D736" s="100" t="s">
        <v>9087</v>
      </c>
      <c r="E736" s="92" t="s">
        <v>117</v>
      </c>
      <c r="F736" s="100"/>
      <c r="G736" s="92">
        <v>1</v>
      </c>
      <c r="H736" s="116">
        <v>555.9</v>
      </c>
      <c r="I736" s="95">
        <v>0.02</v>
      </c>
      <c r="J736" s="110">
        <f t="shared" si="22"/>
        <v>544.78199999999993</v>
      </c>
    </row>
    <row r="737" spans="1:10" ht="15.75" x14ac:dyDescent="0.25">
      <c r="A737" s="99">
        <f t="shared" si="23"/>
        <v>733</v>
      </c>
      <c r="B737" s="93" t="s">
        <v>10511</v>
      </c>
      <c r="C737" s="100" t="s">
        <v>9093</v>
      </c>
      <c r="D737" s="100" t="s">
        <v>9090</v>
      </c>
      <c r="E737" s="92" t="s">
        <v>117</v>
      </c>
      <c r="F737" s="100"/>
      <c r="G737" s="92">
        <v>1</v>
      </c>
      <c r="H737" s="116">
        <v>287.7</v>
      </c>
      <c r="I737" s="95">
        <v>0.02</v>
      </c>
      <c r="J737" s="110">
        <f t="shared" si="22"/>
        <v>281.94599999999997</v>
      </c>
    </row>
    <row r="738" spans="1:10" ht="15.75" x14ac:dyDescent="0.25">
      <c r="A738" s="99">
        <f t="shared" si="23"/>
        <v>734</v>
      </c>
      <c r="B738" s="93" t="s">
        <v>10511</v>
      </c>
      <c r="C738" s="100" t="s">
        <v>9094</v>
      </c>
      <c r="D738" s="100" t="s">
        <v>9090</v>
      </c>
      <c r="E738" s="92" t="s">
        <v>117</v>
      </c>
      <c r="F738" s="100"/>
      <c r="G738" s="92">
        <v>1</v>
      </c>
      <c r="H738" s="116">
        <v>555.9</v>
      </c>
      <c r="I738" s="95">
        <v>0.02</v>
      </c>
      <c r="J738" s="110">
        <f t="shared" si="22"/>
        <v>544.78199999999993</v>
      </c>
    </row>
    <row r="739" spans="1:10" ht="15.75" x14ac:dyDescent="0.25">
      <c r="A739" s="99">
        <f t="shared" si="23"/>
        <v>735</v>
      </c>
      <c r="B739" s="93" t="s">
        <v>10511</v>
      </c>
      <c r="C739" s="100" t="s">
        <v>9095</v>
      </c>
      <c r="D739" s="100" t="s">
        <v>9096</v>
      </c>
      <c r="E739" s="92" t="s">
        <v>117</v>
      </c>
      <c r="F739" s="100"/>
      <c r="G739" s="92">
        <v>1</v>
      </c>
      <c r="H739" s="116">
        <v>1079.8000000000002</v>
      </c>
      <c r="I739" s="95">
        <v>0.02</v>
      </c>
      <c r="J739" s="110">
        <f t="shared" si="22"/>
        <v>1058.2040000000002</v>
      </c>
    </row>
    <row r="740" spans="1:10" ht="15.75" x14ac:dyDescent="0.25">
      <c r="A740" s="99">
        <f t="shared" si="23"/>
        <v>736</v>
      </c>
      <c r="B740" s="93" t="s">
        <v>10511</v>
      </c>
      <c r="C740" s="100" t="s">
        <v>9097</v>
      </c>
      <c r="D740" s="100" t="s">
        <v>9096</v>
      </c>
      <c r="E740" s="92" t="s">
        <v>117</v>
      </c>
      <c r="F740" s="100"/>
      <c r="G740" s="92">
        <v>1</v>
      </c>
      <c r="H740" s="116">
        <v>2087.2000000000003</v>
      </c>
      <c r="I740" s="95">
        <v>0.02</v>
      </c>
      <c r="J740" s="110">
        <f t="shared" si="22"/>
        <v>2045.4560000000001</v>
      </c>
    </row>
    <row r="741" spans="1:10" ht="15.75" x14ac:dyDescent="0.25">
      <c r="A741" s="99">
        <f t="shared" si="23"/>
        <v>737</v>
      </c>
      <c r="B741" s="93" t="s">
        <v>10511</v>
      </c>
      <c r="C741" s="100" t="s">
        <v>9098</v>
      </c>
      <c r="D741" s="100" t="s">
        <v>9096</v>
      </c>
      <c r="E741" s="92" t="s">
        <v>117</v>
      </c>
      <c r="F741" s="100"/>
      <c r="G741" s="92">
        <v>1</v>
      </c>
      <c r="H741" s="116">
        <v>2087.2000000000003</v>
      </c>
      <c r="I741" s="95">
        <v>0.02</v>
      </c>
      <c r="J741" s="110">
        <f t="shared" si="22"/>
        <v>2045.4560000000001</v>
      </c>
    </row>
    <row r="742" spans="1:10" ht="15.75" x14ac:dyDescent="0.25">
      <c r="A742" s="99">
        <f t="shared" si="23"/>
        <v>738</v>
      </c>
      <c r="B742" s="93" t="s">
        <v>10511</v>
      </c>
      <c r="C742" s="100" t="s">
        <v>9099</v>
      </c>
      <c r="D742" s="100" t="s">
        <v>9096</v>
      </c>
      <c r="E742" s="92" t="s">
        <v>117</v>
      </c>
      <c r="F742" s="100"/>
      <c r="G742" s="92">
        <v>1</v>
      </c>
      <c r="H742" s="116">
        <v>1079.8000000000002</v>
      </c>
      <c r="I742" s="95">
        <v>0.02</v>
      </c>
      <c r="J742" s="110">
        <f t="shared" si="22"/>
        <v>1058.2040000000002</v>
      </c>
    </row>
    <row r="743" spans="1:10" ht="15.75" x14ac:dyDescent="0.25">
      <c r="A743" s="99">
        <f t="shared" si="23"/>
        <v>739</v>
      </c>
      <c r="B743" s="93" t="s">
        <v>10511</v>
      </c>
      <c r="C743" s="100" t="s">
        <v>9100</v>
      </c>
      <c r="D743" s="100" t="s">
        <v>9096</v>
      </c>
      <c r="E743" s="92" t="s">
        <v>117</v>
      </c>
      <c r="F743" s="100"/>
      <c r="G743" s="92">
        <v>1</v>
      </c>
      <c r="H743" s="116">
        <v>2087.2000000000003</v>
      </c>
      <c r="I743" s="95">
        <v>0.02</v>
      </c>
      <c r="J743" s="110">
        <f t="shared" si="22"/>
        <v>2045.4560000000001</v>
      </c>
    </row>
    <row r="744" spans="1:10" ht="15.75" x14ac:dyDescent="0.25">
      <c r="A744" s="99">
        <f t="shared" si="23"/>
        <v>740</v>
      </c>
      <c r="B744" s="93" t="s">
        <v>10511</v>
      </c>
      <c r="C744" s="100" t="s">
        <v>9101</v>
      </c>
      <c r="D744" s="100" t="s">
        <v>9102</v>
      </c>
      <c r="E744" s="92" t="s">
        <v>117</v>
      </c>
      <c r="F744" s="100"/>
      <c r="G744" s="92">
        <v>1</v>
      </c>
      <c r="H744" s="116">
        <v>1131.5999999999999</v>
      </c>
      <c r="I744" s="95">
        <v>0.02</v>
      </c>
      <c r="J744" s="110">
        <f t="shared" si="22"/>
        <v>1108.9679999999998</v>
      </c>
    </row>
    <row r="745" spans="1:10" ht="15.75" x14ac:dyDescent="0.25">
      <c r="A745" s="99">
        <f t="shared" si="23"/>
        <v>741</v>
      </c>
      <c r="B745" s="93" t="s">
        <v>10511</v>
      </c>
      <c r="C745" s="100" t="s">
        <v>9103</v>
      </c>
      <c r="D745" s="100" t="s">
        <v>9102</v>
      </c>
      <c r="E745" s="92" t="s">
        <v>117</v>
      </c>
      <c r="F745" s="100"/>
      <c r="G745" s="92">
        <v>1</v>
      </c>
      <c r="H745" s="116">
        <v>2187.6999999999998</v>
      </c>
      <c r="I745" s="95">
        <v>0.02</v>
      </c>
      <c r="J745" s="110">
        <f t="shared" si="22"/>
        <v>2143.9459999999999</v>
      </c>
    </row>
    <row r="746" spans="1:10" ht="15.75" x14ac:dyDescent="0.25">
      <c r="A746" s="99">
        <f t="shared" si="23"/>
        <v>742</v>
      </c>
      <c r="B746" s="93" t="s">
        <v>10511</v>
      </c>
      <c r="C746" s="100" t="s">
        <v>9104</v>
      </c>
      <c r="D746" s="100" t="s">
        <v>9105</v>
      </c>
      <c r="E746" s="92" t="s">
        <v>117</v>
      </c>
      <c r="F746" s="100"/>
      <c r="G746" s="92">
        <v>1</v>
      </c>
      <c r="H746" s="116">
        <v>521.4</v>
      </c>
      <c r="I746" s="95">
        <v>0.02</v>
      </c>
      <c r="J746" s="110">
        <f t="shared" si="22"/>
        <v>510.97199999999998</v>
      </c>
    </row>
    <row r="747" spans="1:10" ht="15.75" x14ac:dyDescent="0.25">
      <c r="A747" s="99">
        <f t="shared" si="23"/>
        <v>743</v>
      </c>
      <c r="B747" s="93" t="s">
        <v>10511</v>
      </c>
      <c r="C747" s="100" t="s">
        <v>9106</v>
      </c>
      <c r="D747" s="100" t="s">
        <v>9105</v>
      </c>
      <c r="E747" s="92" t="s">
        <v>117</v>
      </c>
      <c r="F747" s="100"/>
      <c r="G747" s="92">
        <v>1</v>
      </c>
      <c r="H747" s="116">
        <v>524.5</v>
      </c>
      <c r="I747" s="95">
        <v>0.02</v>
      </c>
      <c r="J747" s="110">
        <f t="shared" si="22"/>
        <v>514.01</v>
      </c>
    </row>
    <row r="748" spans="1:10" ht="15.75" x14ac:dyDescent="0.25">
      <c r="A748" s="99">
        <f t="shared" si="23"/>
        <v>744</v>
      </c>
      <c r="B748" s="93" t="s">
        <v>10511</v>
      </c>
      <c r="C748" s="100" t="s">
        <v>9107</v>
      </c>
      <c r="D748" s="100" t="s">
        <v>9105</v>
      </c>
      <c r="E748" s="92" t="s">
        <v>117</v>
      </c>
      <c r="F748" s="100"/>
      <c r="G748" s="92">
        <v>1</v>
      </c>
      <c r="H748" s="116">
        <v>271.25</v>
      </c>
      <c r="I748" s="95">
        <v>0.02</v>
      </c>
      <c r="J748" s="110">
        <f t="shared" si="22"/>
        <v>265.82499999999999</v>
      </c>
    </row>
    <row r="749" spans="1:10" ht="15.75" x14ac:dyDescent="0.25">
      <c r="A749" s="99">
        <f t="shared" si="23"/>
        <v>745</v>
      </c>
      <c r="B749" s="93" t="s">
        <v>10511</v>
      </c>
      <c r="C749" s="100" t="s">
        <v>9108</v>
      </c>
      <c r="D749" s="100" t="s">
        <v>9105</v>
      </c>
      <c r="E749" s="92" t="s">
        <v>117</v>
      </c>
      <c r="F749" s="100"/>
      <c r="G749" s="92">
        <v>1</v>
      </c>
      <c r="H749" s="116">
        <v>524.5</v>
      </c>
      <c r="I749" s="95">
        <v>0.02</v>
      </c>
      <c r="J749" s="110">
        <f t="shared" si="22"/>
        <v>514.01</v>
      </c>
    </row>
    <row r="750" spans="1:10" ht="15.75" x14ac:dyDescent="0.25">
      <c r="A750" s="99">
        <f t="shared" si="23"/>
        <v>746</v>
      </c>
      <c r="B750" s="93" t="s">
        <v>10511</v>
      </c>
      <c r="C750" s="100" t="s">
        <v>9109</v>
      </c>
      <c r="D750" s="100" t="s">
        <v>9110</v>
      </c>
      <c r="E750" s="92" t="s">
        <v>117</v>
      </c>
      <c r="F750" s="100"/>
      <c r="G750" s="92">
        <v>1</v>
      </c>
      <c r="H750" s="116">
        <v>237.6</v>
      </c>
      <c r="I750" s="95">
        <v>0.02</v>
      </c>
      <c r="J750" s="110">
        <f t="shared" si="22"/>
        <v>232.84799999999998</v>
      </c>
    </row>
    <row r="751" spans="1:10" ht="15.75" x14ac:dyDescent="0.25">
      <c r="A751" s="99">
        <f t="shared" si="23"/>
        <v>747</v>
      </c>
      <c r="B751" s="93" t="s">
        <v>10511</v>
      </c>
      <c r="C751" s="100" t="s">
        <v>9111</v>
      </c>
      <c r="D751" s="100" t="s">
        <v>9110</v>
      </c>
      <c r="E751" s="92" t="s">
        <v>117</v>
      </c>
      <c r="F751" s="100"/>
      <c r="G751" s="92">
        <v>1</v>
      </c>
      <c r="H751" s="116">
        <v>459.6</v>
      </c>
      <c r="I751" s="95">
        <v>0.02</v>
      </c>
      <c r="J751" s="110">
        <f t="shared" si="22"/>
        <v>450.40800000000002</v>
      </c>
    </row>
    <row r="752" spans="1:10" ht="15.75" x14ac:dyDescent="0.25">
      <c r="A752" s="99">
        <f t="shared" si="23"/>
        <v>748</v>
      </c>
      <c r="B752" s="93" t="s">
        <v>10511</v>
      </c>
      <c r="C752" s="100" t="s">
        <v>9112</v>
      </c>
      <c r="D752" s="100" t="s">
        <v>9110</v>
      </c>
      <c r="E752" s="92" t="s">
        <v>117</v>
      </c>
      <c r="F752" s="100"/>
      <c r="G752" s="92">
        <v>1</v>
      </c>
      <c r="H752" s="116">
        <v>237.6</v>
      </c>
      <c r="I752" s="95">
        <v>0.02</v>
      </c>
      <c r="J752" s="110">
        <f t="shared" si="22"/>
        <v>232.84799999999998</v>
      </c>
    </row>
    <row r="753" spans="1:10" ht="15.75" x14ac:dyDescent="0.25">
      <c r="A753" s="99">
        <f t="shared" si="23"/>
        <v>749</v>
      </c>
      <c r="B753" s="93" t="s">
        <v>10511</v>
      </c>
      <c r="C753" s="100" t="s">
        <v>9113</v>
      </c>
      <c r="D753" s="100" t="s">
        <v>9110</v>
      </c>
      <c r="E753" s="92" t="s">
        <v>117</v>
      </c>
      <c r="F753" s="100"/>
      <c r="G753" s="92">
        <v>1</v>
      </c>
      <c r="H753" s="116">
        <v>459.6</v>
      </c>
      <c r="I753" s="95">
        <v>0.02</v>
      </c>
      <c r="J753" s="110">
        <f t="shared" si="22"/>
        <v>450.40800000000002</v>
      </c>
    </row>
    <row r="754" spans="1:10" ht="15.75" x14ac:dyDescent="0.25">
      <c r="A754" s="99">
        <f t="shared" si="23"/>
        <v>750</v>
      </c>
      <c r="B754" s="93" t="s">
        <v>10511</v>
      </c>
      <c r="C754" s="100" t="s">
        <v>9114</v>
      </c>
      <c r="D754" s="100" t="s">
        <v>9110</v>
      </c>
      <c r="E754" s="92" t="s">
        <v>117</v>
      </c>
      <c r="F754" s="100"/>
      <c r="G754" s="92">
        <v>1</v>
      </c>
      <c r="H754" s="116">
        <v>237.6</v>
      </c>
      <c r="I754" s="95">
        <v>0.02</v>
      </c>
      <c r="J754" s="110">
        <f t="shared" si="22"/>
        <v>232.84799999999998</v>
      </c>
    </row>
    <row r="755" spans="1:10" ht="15.75" x14ac:dyDescent="0.25">
      <c r="A755" s="99">
        <f t="shared" si="23"/>
        <v>751</v>
      </c>
      <c r="B755" s="93" t="s">
        <v>10511</v>
      </c>
      <c r="C755" s="100" t="s">
        <v>9115</v>
      </c>
      <c r="D755" s="100" t="s">
        <v>9110</v>
      </c>
      <c r="E755" s="92" t="s">
        <v>117</v>
      </c>
      <c r="F755" s="100"/>
      <c r="G755" s="92">
        <v>1</v>
      </c>
      <c r="H755" s="116">
        <v>459.6</v>
      </c>
      <c r="I755" s="95">
        <v>0.02</v>
      </c>
      <c r="J755" s="110">
        <f t="shared" si="22"/>
        <v>450.40800000000002</v>
      </c>
    </row>
    <row r="756" spans="1:10" ht="15.75" x14ac:dyDescent="0.25">
      <c r="A756" s="99">
        <f t="shared" si="23"/>
        <v>752</v>
      </c>
      <c r="B756" s="93" t="s">
        <v>10511</v>
      </c>
      <c r="C756" s="100" t="s">
        <v>9116</v>
      </c>
      <c r="D756" s="100" t="s">
        <v>9110</v>
      </c>
      <c r="E756" s="92" t="s">
        <v>117</v>
      </c>
      <c r="F756" s="100"/>
      <c r="G756" s="92">
        <v>1</v>
      </c>
      <c r="H756" s="116">
        <v>237.6</v>
      </c>
      <c r="I756" s="95">
        <v>0.02</v>
      </c>
      <c r="J756" s="110">
        <f t="shared" si="22"/>
        <v>232.84799999999998</v>
      </c>
    </row>
    <row r="757" spans="1:10" ht="15.75" x14ac:dyDescent="0.25">
      <c r="A757" s="99">
        <f t="shared" si="23"/>
        <v>753</v>
      </c>
      <c r="B757" s="93" t="s">
        <v>10511</v>
      </c>
      <c r="C757" s="100" t="s">
        <v>9117</v>
      </c>
      <c r="D757" s="100" t="s">
        <v>9110</v>
      </c>
      <c r="E757" s="92" t="s">
        <v>117</v>
      </c>
      <c r="F757" s="100"/>
      <c r="G757" s="92">
        <v>1</v>
      </c>
      <c r="H757" s="116">
        <v>459.6</v>
      </c>
      <c r="I757" s="95">
        <v>0.02</v>
      </c>
      <c r="J757" s="110">
        <f t="shared" si="22"/>
        <v>450.40800000000002</v>
      </c>
    </row>
    <row r="758" spans="1:10" ht="15.75" x14ac:dyDescent="0.25">
      <c r="A758" s="99">
        <f t="shared" si="23"/>
        <v>754</v>
      </c>
      <c r="B758" s="93" t="s">
        <v>10511</v>
      </c>
      <c r="C758" s="100" t="s">
        <v>9118</v>
      </c>
      <c r="D758" s="100" t="s">
        <v>9110</v>
      </c>
      <c r="E758" s="92" t="s">
        <v>117</v>
      </c>
      <c r="F758" s="100"/>
      <c r="G758" s="92">
        <v>1</v>
      </c>
      <c r="H758" s="116">
        <v>237.7</v>
      </c>
      <c r="I758" s="95">
        <v>0.02</v>
      </c>
      <c r="J758" s="110">
        <f t="shared" si="22"/>
        <v>232.946</v>
      </c>
    </row>
    <row r="759" spans="1:10" ht="15.75" x14ac:dyDescent="0.25">
      <c r="A759" s="99">
        <f t="shared" si="23"/>
        <v>755</v>
      </c>
      <c r="B759" s="93" t="s">
        <v>10511</v>
      </c>
      <c r="C759" s="100" t="s">
        <v>9119</v>
      </c>
      <c r="D759" s="100" t="s">
        <v>9110</v>
      </c>
      <c r="E759" s="92" t="s">
        <v>117</v>
      </c>
      <c r="F759" s="100"/>
      <c r="G759" s="92">
        <v>1</v>
      </c>
      <c r="H759" s="116">
        <v>459.8</v>
      </c>
      <c r="I759" s="95">
        <v>0.02</v>
      </c>
      <c r="J759" s="110">
        <f t="shared" si="22"/>
        <v>450.60399999999998</v>
      </c>
    </row>
    <row r="760" spans="1:10" ht="15.75" x14ac:dyDescent="0.25">
      <c r="A760" s="99">
        <f t="shared" si="23"/>
        <v>756</v>
      </c>
      <c r="B760" s="93" t="s">
        <v>10511</v>
      </c>
      <c r="C760" s="100" t="s">
        <v>9120</v>
      </c>
      <c r="D760" s="100" t="s">
        <v>9110</v>
      </c>
      <c r="E760" s="92" t="s">
        <v>117</v>
      </c>
      <c r="F760" s="100"/>
      <c r="G760" s="92">
        <v>1</v>
      </c>
      <c r="H760" s="116">
        <v>459.6</v>
      </c>
      <c r="I760" s="95">
        <v>0.02</v>
      </c>
      <c r="J760" s="110">
        <f t="shared" si="22"/>
        <v>450.40800000000002</v>
      </c>
    </row>
    <row r="761" spans="1:10" ht="15.75" x14ac:dyDescent="0.25">
      <c r="A761" s="99">
        <f t="shared" si="23"/>
        <v>757</v>
      </c>
      <c r="B761" s="93" t="s">
        <v>10511</v>
      </c>
      <c r="C761" s="100" t="s">
        <v>9121</v>
      </c>
      <c r="D761" s="100" t="s">
        <v>9122</v>
      </c>
      <c r="E761" s="92" t="s">
        <v>117</v>
      </c>
      <c r="F761" s="100"/>
      <c r="G761" s="92">
        <v>1</v>
      </c>
      <c r="H761" s="116">
        <v>328.90000000000003</v>
      </c>
      <c r="I761" s="95">
        <v>0.02</v>
      </c>
      <c r="J761" s="110">
        <f t="shared" si="22"/>
        <v>322.322</v>
      </c>
    </row>
    <row r="762" spans="1:10" ht="15.75" x14ac:dyDescent="0.25">
      <c r="A762" s="99">
        <f t="shared" si="23"/>
        <v>758</v>
      </c>
      <c r="B762" s="93" t="s">
        <v>10511</v>
      </c>
      <c r="C762" s="100" t="s">
        <v>9123</v>
      </c>
      <c r="D762" s="100" t="s">
        <v>9122</v>
      </c>
      <c r="E762" s="92" t="s">
        <v>117</v>
      </c>
      <c r="F762" s="100"/>
      <c r="G762" s="92">
        <v>1</v>
      </c>
      <c r="H762" s="116">
        <v>636.1</v>
      </c>
      <c r="I762" s="95">
        <v>0.02</v>
      </c>
      <c r="J762" s="110">
        <f t="shared" si="22"/>
        <v>623.37800000000004</v>
      </c>
    </row>
    <row r="763" spans="1:10" ht="15.75" x14ac:dyDescent="0.25">
      <c r="A763" s="99">
        <f t="shared" si="23"/>
        <v>759</v>
      </c>
      <c r="B763" s="93" t="s">
        <v>10511</v>
      </c>
      <c r="C763" s="100" t="s">
        <v>9124</v>
      </c>
      <c r="D763" s="100" t="s">
        <v>9122</v>
      </c>
      <c r="E763" s="92" t="s">
        <v>117</v>
      </c>
      <c r="F763" s="100"/>
      <c r="G763" s="92">
        <v>1</v>
      </c>
      <c r="H763" s="116">
        <v>326.45000000000005</v>
      </c>
      <c r="I763" s="95">
        <v>0.02</v>
      </c>
      <c r="J763" s="110">
        <f t="shared" ref="J763:J826" si="24">H763*(1-I763)</f>
        <v>319.92100000000005</v>
      </c>
    </row>
    <row r="764" spans="1:10" ht="15.75" x14ac:dyDescent="0.25">
      <c r="A764" s="99">
        <f t="shared" si="23"/>
        <v>760</v>
      </c>
      <c r="B764" s="93" t="s">
        <v>10511</v>
      </c>
      <c r="C764" s="100" t="s">
        <v>9125</v>
      </c>
      <c r="D764" s="100" t="s">
        <v>9122</v>
      </c>
      <c r="E764" s="92" t="s">
        <v>117</v>
      </c>
      <c r="F764" s="100"/>
      <c r="G764" s="92">
        <v>1</v>
      </c>
      <c r="H764" s="116">
        <v>636.1</v>
      </c>
      <c r="I764" s="95">
        <v>0.02</v>
      </c>
      <c r="J764" s="110">
        <f t="shared" si="24"/>
        <v>623.37800000000004</v>
      </c>
    </row>
    <row r="765" spans="1:10" ht="15.75" x14ac:dyDescent="0.25">
      <c r="A765" s="99">
        <f t="shared" si="23"/>
        <v>761</v>
      </c>
      <c r="B765" s="93" t="s">
        <v>10511</v>
      </c>
      <c r="C765" s="100" t="s">
        <v>9126</v>
      </c>
      <c r="D765" s="100" t="s">
        <v>9122</v>
      </c>
      <c r="E765" s="92" t="s">
        <v>117</v>
      </c>
      <c r="F765" s="100"/>
      <c r="G765" s="92">
        <v>1</v>
      </c>
      <c r="H765" s="116">
        <v>322.79999999999995</v>
      </c>
      <c r="I765" s="95">
        <v>0.02</v>
      </c>
      <c r="J765" s="110">
        <f t="shared" si="24"/>
        <v>316.34399999999994</v>
      </c>
    </row>
    <row r="766" spans="1:10" ht="15.75" x14ac:dyDescent="0.25">
      <c r="A766" s="99">
        <f t="shared" si="23"/>
        <v>762</v>
      </c>
      <c r="B766" s="93" t="s">
        <v>10511</v>
      </c>
      <c r="C766" s="100" t="s">
        <v>9127</v>
      </c>
      <c r="D766" s="100" t="s">
        <v>9122</v>
      </c>
      <c r="E766" s="92" t="s">
        <v>117</v>
      </c>
      <c r="F766" s="100"/>
      <c r="G766" s="92">
        <v>1</v>
      </c>
      <c r="H766" s="116">
        <v>636.1</v>
      </c>
      <c r="I766" s="95">
        <v>0.02</v>
      </c>
      <c r="J766" s="110">
        <f t="shared" si="24"/>
        <v>623.37800000000004</v>
      </c>
    </row>
    <row r="767" spans="1:10" ht="15.75" x14ac:dyDescent="0.25">
      <c r="A767" s="99">
        <f t="shared" si="23"/>
        <v>763</v>
      </c>
      <c r="B767" s="93" t="s">
        <v>10511</v>
      </c>
      <c r="C767" s="100" t="s">
        <v>9128</v>
      </c>
      <c r="D767" s="100" t="s">
        <v>9122</v>
      </c>
      <c r="E767" s="92" t="s">
        <v>117</v>
      </c>
      <c r="F767" s="100"/>
      <c r="G767" s="92">
        <v>1</v>
      </c>
      <c r="H767" s="116">
        <v>328.90000000000003</v>
      </c>
      <c r="I767" s="95">
        <v>0.02</v>
      </c>
      <c r="J767" s="110">
        <f t="shared" si="24"/>
        <v>322.322</v>
      </c>
    </row>
    <row r="768" spans="1:10" ht="15.75" x14ac:dyDescent="0.25">
      <c r="A768" s="99">
        <f t="shared" si="23"/>
        <v>764</v>
      </c>
      <c r="B768" s="93" t="s">
        <v>10511</v>
      </c>
      <c r="C768" s="100" t="s">
        <v>9129</v>
      </c>
      <c r="D768" s="100" t="s">
        <v>9122</v>
      </c>
      <c r="E768" s="92" t="s">
        <v>117</v>
      </c>
      <c r="F768" s="100"/>
      <c r="G768" s="92">
        <v>1</v>
      </c>
      <c r="H768" s="116">
        <v>636.1</v>
      </c>
      <c r="I768" s="95">
        <v>0.02</v>
      </c>
      <c r="J768" s="110">
        <f t="shared" si="24"/>
        <v>623.37800000000004</v>
      </c>
    </row>
    <row r="769" spans="1:10" ht="15.75" x14ac:dyDescent="0.25">
      <c r="A769" s="99">
        <f t="shared" si="23"/>
        <v>765</v>
      </c>
      <c r="B769" s="93" t="s">
        <v>10511</v>
      </c>
      <c r="C769" s="100" t="s">
        <v>9130</v>
      </c>
      <c r="D769" s="100" t="s">
        <v>9131</v>
      </c>
      <c r="E769" s="92" t="s">
        <v>117</v>
      </c>
      <c r="F769" s="100"/>
      <c r="G769" s="92">
        <v>1</v>
      </c>
      <c r="H769" s="116">
        <v>744.3</v>
      </c>
      <c r="I769" s="95">
        <v>0.02</v>
      </c>
      <c r="J769" s="110">
        <f t="shared" si="24"/>
        <v>729.41399999999999</v>
      </c>
    </row>
    <row r="770" spans="1:10" ht="15.75" x14ac:dyDescent="0.25">
      <c r="A770" s="99">
        <f t="shared" si="23"/>
        <v>766</v>
      </c>
      <c r="B770" s="93" t="s">
        <v>10511</v>
      </c>
      <c r="C770" s="100" t="s">
        <v>9132</v>
      </c>
      <c r="D770" s="100" t="s">
        <v>9131</v>
      </c>
      <c r="E770" s="92" t="s">
        <v>117</v>
      </c>
      <c r="F770" s="100"/>
      <c r="G770" s="92">
        <v>1</v>
      </c>
      <c r="H770" s="116">
        <v>1438.6000000000001</v>
      </c>
      <c r="I770" s="95">
        <v>0.02</v>
      </c>
      <c r="J770" s="110">
        <f t="shared" si="24"/>
        <v>1409.8280000000002</v>
      </c>
    </row>
    <row r="771" spans="1:10" ht="15.75" x14ac:dyDescent="0.25">
      <c r="A771" s="99">
        <f t="shared" si="23"/>
        <v>767</v>
      </c>
      <c r="B771" s="93" t="s">
        <v>10511</v>
      </c>
      <c r="C771" s="100" t="s">
        <v>9133</v>
      </c>
      <c r="D771" s="100" t="s">
        <v>9134</v>
      </c>
      <c r="E771" s="92" t="s">
        <v>117</v>
      </c>
      <c r="F771" s="100"/>
      <c r="G771" s="92">
        <v>1</v>
      </c>
      <c r="H771" s="116">
        <v>140.44999999999999</v>
      </c>
      <c r="I771" s="95">
        <v>0.02</v>
      </c>
      <c r="J771" s="110">
        <f t="shared" si="24"/>
        <v>137.64099999999999</v>
      </c>
    </row>
    <row r="772" spans="1:10" ht="15.75" x14ac:dyDescent="0.25">
      <c r="A772" s="99">
        <f t="shared" si="23"/>
        <v>768</v>
      </c>
      <c r="B772" s="93" t="s">
        <v>10511</v>
      </c>
      <c r="C772" s="100" t="s">
        <v>9135</v>
      </c>
      <c r="D772" s="100" t="s">
        <v>9134</v>
      </c>
      <c r="E772" s="92" t="s">
        <v>117</v>
      </c>
      <c r="F772" s="100"/>
      <c r="G772" s="92">
        <v>1</v>
      </c>
      <c r="H772" s="116">
        <v>271.60000000000002</v>
      </c>
      <c r="I772" s="95">
        <v>0.02</v>
      </c>
      <c r="J772" s="110">
        <f t="shared" si="24"/>
        <v>266.16800000000001</v>
      </c>
    </row>
    <row r="773" spans="1:10" ht="15.75" x14ac:dyDescent="0.25">
      <c r="A773" s="99">
        <f t="shared" si="23"/>
        <v>769</v>
      </c>
      <c r="B773" s="93" t="s">
        <v>10511</v>
      </c>
      <c r="C773" s="100" t="s">
        <v>9136</v>
      </c>
      <c r="D773" s="100" t="s">
        <v>9134</v>
      </c>
      <c r="E773" s="92" t="s">
        <v>117</v>
      </c>
      <c r="F773" s="100"/>
      <c r="G773" s="92">
        <v>1</v>
      </c>
      <c r="H773" s="116">
        <v>140.44999999999999</v>
      </c>
      <c r="I773" s="95">
        <v>0.02</v>
      </c>
      <c r="J773" s="110">
        <f t="shared" si="24"/>
        <v>137.64099999999999</v>
      </c>
    </row>
    <row r="774" spans="1:10" ht="15.75" x14ac:dyDescent="0.25">
      <c r="A774" s="99">
        <f t="shared" si="23"/>
        <v>770</v>
      </c>
      <c r="B774" s="93" t="s">
        <v>10511</v>
      </c>
      <c r="C774" s="100" t="s">
        <v>9137</v>
      </c>
      <c r="D774" s="100" t="s">
        <v>9134</v>
      </c>
      <c r="E774" s="92" t="s">
        <v>117</v>
      </c>
      <c r="F774" s="100"/>
      <c r="G774" s="92">
        <v>1</v>
      </c>
      <c r="H774" s="116">
        <v>271.60000000000002</v>
      </c>
      <c r="I774" s="95">
        <v>0.02</v>
      </c>
      <c r="J774" s="110">
        <f t="shared" si="24"/>
        <v>266.16800000000001</v>
      </c>
    </row>
    <row r="775" spans="1:10" ht="15.75" x14ac:dyDescent="0.25">
      <c r="A775" s="99">
        <f t="shared" ref="A775:A838" si="25">A774+1</f>
        <v>771</v>
      </c>
      <c r="B775" s="93" t="s">
        <v>10511</v>
      </c>
      <c r="C775" s="100" t="s">
        <v>9138</v>
      </c>
      <c r="D775" s="100" t="s">
        <v>9134</v>
      </c>
      <c r="E775" s="92" t="s">
        <v>117</v>
      </c>
      <c r="F775" s="100"/>
      <c r="G775" s="92">
        <v>1</v>
      </c>
      <c r="H775" s="116">
        <v>140.44999999999999</v>
      </c>
      <c r="I775" s="95">
        <v>0.02</v>
      </c>
      <c r="J775" s="110">
        <f t="shared" si="24"/>
        <v>137.64099999999999</v>
      </c>
    </row>
    <row r="776" spans="1:10" ht="15.75" x14ac:dyDescent="0.25">
      <c r="A776" s="99">
        <f t="shared" si="25"/>
        <v>772</v>
      </c>
      <c r="B776" s="93" t="s">
        <v>10511</v>
      </c>
      <c r="C776" s="100" t="s">
        <v>9139</v>
      </c>
      <c r="D776" s="100" t="s">
        <v>9134</v>
      </c>
      <c r="E776" s="92" t="s">
        <v>117</v>
      </c>
      <c r="F776" s="100"/>
      <c r="G776" s="92">
        <v>1</v>
      </c>
      <c r="H776" s="116">
        <v>271.60000000000002</v>
      </c>
      <c r="I776" s="95">
        <v>0.02</v>
      </c>
      <c r="J776" s="110">
        <f t="shared" si="24"/>
        <v>266.16800000000001</v>
      </c>
    </row>
    <row r="777" spans="1:10" ht="15.75" x14ac:dyDescent="0.25">
      <c r="A777" s="99">
        <f t="shared" si="25"/>
        <v>773</v>
      </c>
      <c r="B777" s="93" t="s">
        <v>10511</v>
      </c>
      <c r="C777" s="100" t="s">
        <v>9140</v>
      </c>
      <c r="D777" s="100" t="s">
        <v>9134</v>
      </c>
      <c r="E777" s="92" t="s">
        <v>117</v>
      </c>
      <c r="F777" s="100"/>
      <c r="G777" s="92">
        <v>1</v>
      </c>
      <c r="H777" s="116">
        <v>140.44999999999999</v>
      </c>
      <c r="I777" s="95">
        <v>0.02</v>
      </c>
      <c r="J777" s="110">
        <f t="shared" si="24"/>
        <v>137.64099999999999</v>
      </c>
    </row>
    <row r="778" spans="1:10" ht="15.75" x14ac:dyDescent="0.25">
      <c r="A778" s="99">
        <f t="shared" si="25"/>
        <v>774</v>
      </c>
      <c r="B778" s="93" t="s">
        <v>10511</v>
      </c>
      <c r="C778" s="100" t="s">
        <v>9141</v>
      </c>
      <c r="D778" s="100" t="s">
        <v>9134</v>
      </c>
      <c r="E778" s="92" t="s">
        <v>117</v>
      </c>
      <c r="F778" s="100"/>
      <c r="G778" s="92">
        <v>1</v>
      </c>
      <c r="H778" s="116">
        <v>271.60000000000002</v>
      </c>
      <c r="I778" s="95">
        <v>0.02</v>
      </c>
      <c r="J778" s="110">
        <f t="shared" si="24"/>
        <v>266.16800000000001</v>
      </c>
    </row>
    <row r="779" spans="1:10" ht="15.75" x14ac:dyDescent="0.25">
      <c r="A779" s="99">
        <f t="shared" si="25"/>
        <v>775</v>
      </c>
      <c r="B779" s="93" t="s">
        <v>10511</v>
      </c>
      <c r="C779" s="100" t="s">
        <v>9142</v>
      </c>
      <c r="D779" s="100" t="s">
        <v>9134</v>
      </c>
      <c r="E779" s="92" t="s">
        <v>117</v>
      </c>
      <c r="F779" s="100"/>
      <c r="G779" s="92">
        <v>1</v>
      </c>
      <c r="H779" s="116">
        <v>140.44999999999999</v>
      </c>
      <c r="I779" s="95">
        <v>0.02</v>
      </c>
      <c r="J779" s="110">
        <f t="shared" si="24"/>
        <v>137.64099999999999</v>
      </c>
    </row>
    <row r="780" spans="1:10" ht="15.75" x14ac:dyDescent="0.25">
      <c r="A780" s="99">
        <f t="shared" si="25"/>
        <v>776</v>
      </c>
      <c r="B780" s="93" t="s">
        <v>10511</v>
      </c>
      <c r="C780" s="100" t="s">
        <v>9143</v>
      </c>
      <c r="D780" s="100" t="s">
        <v>9134</v>
      </c>
      <c r="E780" s="92" t="s">
        <v>117</v>
      </c>
      <c r="F780" s="100"/>
      <c r="G780" s="92">
        <v>1</v>
      </c>
      <c r="H780" s="116">
        <v>271.60000000000002</v>
      </c>
      <c r="I780" s="95">
        <v>0.02</v>
      </c>
      <c r="J780" s="110">
        <f t="shared" si="24"/>
        <v>266.16800000000001</v>
      </c>
    </row>
    <row r="781" spans="1:10" ht="15.75" x14ac:dyDescent="0.25">
      <c r="A781" s="99">
        <f t="shared" si="25"/>
        <v>777</v>
      </c>
      <c r="B781" s="93" t="s">
        <v>10511</v>
      </c>
      <c r="C781" s="100" t="s">
        <v>9144</v>
      </c>
      <c r="D781" s="100" t="s">
        <v>9134</v>
      </c>
      <c r="E781" s="92" t="s">
        <v>117</v>
      </c>
      <c r="F781" s="100"/>
      <c r="G781" s="92">
        <v>1</v>
      </c>
      <c r="H781" s="116">
        <v>140.44999999999999</v>
      </c>
      <c r="I781" s="95">
        <v>0.02</v>
      </c>
      <c r="J781" s="110">
        <f t="shared" si="24"/>
        <v>137.64099999999999</v>
      </c>
    </row>
    <row r="782" spans="1:10" ht="15.75" x14ac:dyDescent="0.25">
      <c r="A782" s="99">
        <f t="shared" si="25"/>
        <v>778</v>
      </c>
      <c r="B782" s="93" t="s">
        <v>10511</v>
      </c>
      <c r="C782" s="100" t="s">
        <v>9145</v>
      </c>
      <c r="D782" s="100" t="s">
        <v>9134</v>
      </c>
      <c r="E782" s="92" t="s">
        <v>117</v>
      </c>
      <c r="F782" s="100"/>
      <c r="G782" s="92">
        <v>1</v>
      </c>
      <c r="H782" s="116">
        <v>271.60000000000002</v>
      </c>
      <c r="I782" s="95">
        <v>0.02</v>
      </c>
      <c r="J782" s="110">
        <f t="shared" si="24"/>
        <v>266.16800000000001</v>
      </c>
    </row>
    <row r="783" spans="1:10" ht="15.75" x14ac:dyDescent="0.25">
      <c r="A783" s="99">
        <f t="shared" si="25"/>
        <v>779</v>
      </c>
      <c r="B783" s="93" t="s">
        <v>10511</v>
      </c>
      <c r="C783" s="100" t="s">
        <v>9146</v>
      </c>
      <c r="D783" s="100" t="s">
        <v>9134</v>
      </c>
      <c r="E783" s="92" t="s">
        <v>117</v>
      </c>
      <c r="F783" s="100"/>
      <c r="G783" s="92">
        <v>1</v>
      </c>
      <c r="H783" s="116">
        <v>140.44999999999999</v>
      </c>
      <c r="I783" s="95">
        <v>0.02</v>
      </c>
      <c r="J783" s="110">
        <f t="shared" si="24"/>
        <v>137.64099999999999</v>
      </c>
    </row>
    <row r="784" spans="1:10" ht="15.75" x14ac:dyDescent="0.25">
      <c r="A784" s="99">
        <f t="shared" si="25"/>
        <v>780</v>
      </c>
      <c r="B784" s="93" t="s">
        <v>10511</v>
      </c>
      <c r="C784" s="100" t="s">
        <v>9147</v>
      </c>
      <c r="D784" s="100" t="s">
        <v>9134</v>
      </c>
      <c r="E784" s="92" t="s">
        <v>117</v>
      </c>
      <c r="F784" s="100"/>
      <c r="G784" s="92">
        <v>1</v>
      </c>
      <c r="H784" s="116">
        <v>271.60000000000002</v>
      </c>
      <c r="I784" s="95">
        <v>0.02</v>
      </c>
      <c r="J784" s="110">
        <f t="shared" si="24"/>
        <v>266.16800000000001</v>
      </c>
    </row>
    <row r="785" spans="1:10" ht="15.75" x14ac:dyDescent="0.25">
      <c r="A785" s="99">
        <f t="shared" si="25"/>
        <v>781</v>
      </c>
      <c r="B785" s="93" t="s">
        <v>10511</v>
      </c>
      <c r="C785" s="100" t="s">
        <v>9148</v>
      </c>
      <c r="D785" s="100" t="s">
        <v>9149</v>
      </c>
      <c r="E785" s="92" t="s">
        <v>117</v>
      </c>
      <c r="F785" s="100"/>
      <c r="G785" s="92">
        <v>1</v>
      </c>
      <c r="H785" s="116">
        <v>241.2</v>
      </c>
      <c r="I785" s="95">
        <v>0.02</v>
      </c>
      <c r="J785" s="110">
        <f t="shared" si="24"/>
        <v>236.37599999999998</v>
      </c>
    </row>
    <row r="786" spans="1:10" ht="15.75" x14ac:dyDescent="0.25">
      <c r="A786" s="99">
        <f t="shared" si="25"/>
        <v>782</v>
      </c>
      <c r="B786" s="93" t="s">
        <v>10511</v>
      </c>
      <c r="C786" s="100" t="s">
        <v>9150</v>
      </c>
      <c r="D786" s="100" t="s">
        <v>9149</v>
      </c>
      <c r="E786" s="92" t="s">
        <v>117</v>
      </c>
      <c r="F786" s="100"/>
      <c r="G786" s="92">
        <v>1</v>
      </c>
      <c r="H786" s="116">
        <v>466.1</v>
      </c>
      <c r="I786" s="95">
        <v>0.02</v>
      </c>
      <c r="J786" s="110">
        <f t="shared" si="24"/>
        <v>456.77800000000002</v>
      </c>
    </row>
    <row r="787" spans="1:10" ht="15.75" x14ac:dyDescent="0.25">
      <c r="A787" s="99">
        <f t="shared" si="25"/>
        <v>783</v>
      </c>
      <c r="B787" s="93" t="s">
        <v>10511</v>
      </c>
      <c r="C787" s="100" t="s">
        <v>9151</v>
      </c>
      <c r="D787" s="100" t="s">
        <v>9149</v>
      </c>
      <c r="E787" s="92" t="s">
        <v>117</v>
      </c>
      <c r="F787" s="100"/>
      <c r="G787" s="92">
        <v>1</v>
      </c>
      <c r="H787" s="116">
        <v>241.2</v>
      </c>
      <c r="I787" s="95">
        <v>0.02</v>
      </c>
      <c r="J787" s="110">
        <f t="shared" si="24"/>
        <v>236.37599999999998</v>
      </c>
    </row>
    <row r="788" spans="1:10" ht="15.75" x14ac:dyDescent="0.25">
      <c r="A788" s="99">
        <f t="shared" si="25"/>
        <v>784</v>
      </c>
      <c r="B788" s="93" t="s">
        <v>10511</v>
      </c>
      <c r="C788" s="100" t="s">
        <v>9152</v>
      </c>
      <c r="D788" s="100" t="s">
        <v>9149</v>
      </c>
      <c r="E788" s="92" t="s">
        <v>117</v>
      </c>
      <c r="F788" s="100"/>
      <c r="G788" s="92">
        <v>1</v>
      </c>
      <c r="H788" s="116">
        <v>466.1</v>
      </c>
      <c r="I788" s="95">
        <v>0.02</v>
      </c>
      <c r="J788" s="110">
        <f t="shared" si="24"/>
        <v>456.77800000000002</v>
      </c>
    </row>
    <row r="789" spans="1:10" ht="15.75" x14ac:dyDescent="0.25">
      <c r="A789" s="99">
        <f t="shared" si="25"/>
        <v>785</v>
      </c>
      <c r="B789" s="93" t="s">
        <v>10511</v>
      </c>
      <c r="C789" s="100" t="s">
        <v>9153</v>
      </c>
      <c r="D789" s="100" t="s">
        <v>9149</v>
      </c>
      <c r="E789" s="92" t="s">
        <v>117</v>
      </c>
      <c r="F789" s="100"/>
      <c r="G789" s="92">
        <v>1</v>
      </c>
      <c r="H789" s="116">
        <v>241.2</v>
      </c>
      <c r="I789" s="95">
        <v>0.02</v>
      </c>
      <c r="J789" s="110">
        <f t="shared" si="24"/>
        <v>236.37599999999998</v>
      </c>
    </row>
    <row r="790" spans="1:10" ht="15.75" x14ac:dyDescent="0.25">
      <c r="A790" s="99">
        <f t="shared" si="25"/>
        <v>786</v>
      </c>
      <c r="B790" s="93" t="s">
        <v>10511</v>
      </c>
      <c r="C790" s="100" t="s">
        <v>9154</v>
      </c>
      <c r="D790" s="100" t="s">
        <v>9149</v>
      </c>
      <c r="E790" s="92" t="s">
        <v>117</v>
      </c>
      <c r="F790" s="100"/>
      <c r="G790" s="92">
        <v>1</v>
      </c>
      <c r="H790" s="116">
        <v>466.1</v>
      </c>
      <c r="I790" s="95">
        <v>0.02</v>
      </c>
      <c r="J790" s="110">
        <f t="shared" si="24"/>
        <v>456.77800000000002</v>
      </c>
    </row>
    <row r="791" spans="1:10" ht="15.75" x14ac:dyDescent="0.25">
      <c r="A791" s="99">
        <f t="shared" si="25"/>
        <v>787</v>
      </c>
      <c r="B791" s="93" t="s">
        <v>10511</v>
      </c>
      <c r="C791" s="100" t="s">
        <v>9155</v>
      </c>
      <c r="D791" s="100" t="s">
        <v>9149</v>
      </c>
      <c r="E791" s="92" t="s">
        <v>117</v>
      </c>
      <c r="F791" s="100"/>
      <c r="G791" s="92">
        <v>1</v>
      </c>
      <c r="H791" s="116">
        <v>241.2</v>
      </c>
      <c r="I791" s="95">
        <v>0.02</v>
      </c>
      <c r="J791" s="110">
        <f t="shared" si="24"/>
        <v>236.37599999999998</v>
      </c>
    </row>
    <row r="792" spans="1:10" ht="15.75" x14ac:dyDescent="0.25">
      <c r="A792" s="99">
        <f t="shared" si="25"/>
        <v>788</v>
      </c>
      <c r="B792" s="93" t="s">
        <v>10511</v>
      </c>
      <c r="C792" s="100" t="s">
        <v>9156</v>
      </c>
      <c r="D792" s="100" t="s">
        <v>9149</v>
      </c>
      <c r="E792" s="92" t="s">
        <v>117</v>
      </c>
      <c r="F792" s="100"/>
      <c r="G792" s="92">
        <v>1</v>
      </c>
      <c r="H792" s="116">
        <v>466.1</v>
      </c>
      <c r="I792" s="95">
        <v>0.02</v>
      </c>
      <c r="J792" s="110">
        <f t="shared" si="24"/>
        <v>456.77800000000002</v>
      </c>
    </row>
    <row r="793" spans="1:10" ht="15.75" x14ac:dyDescent="0.25">
      <c r="A793" s="99">
        <f t="shared" si="25"/>
        <v>789</v>
      </c>
      <c r="B793" s="93" t="s">
        <v>10511</v>
      </c>
      <c r="C793" s="100" t="s">
        <v>9157</v>
      </c>
      <c r="D793" s="100" t="s">
        <v>9158</v>
      </c>
      <c r="E793" s="92" t="s">
        <v>117</v>
      </c>
      <c r="F793" s="100"/>
      <c r="G793" s="92">
        <v>1</v>
      </c>
      <c r="H793" s="116">
        <v>142.55000000000001</v>
      </c>
      <c r="I793" s="95">
        <v>0.02</v>
      </c>
      <c r="J793" s="110">
        <f t="shared" si="24"/>
        <v>139.69900000000001</v>
      </c>
    </row>
    <row r="794" spans="1:10" ht="15.75" x14ac:dyDescent="0.25">
      <c r="A794" s="99">
        <f t="shared" si="25"/>
        <v>790</v>
      </c>
      <c r="B794" s="93" t="s">
        <v>10511</v>
      </c>
      <c r="C794" s="100" t="s">
        <v>9159</v>
      </c>
      <c r="D794" s="100" t="s">
        <v>9158</v>
      </c>
      <c r="E794" s="92" t="s">
        <v>117</v>
      </c>
      <c r="F794" s="100"/>
      <c r="G794" s="92">
        <v>1</v>
      </c>
      <c r="H794" s="116">
        <v>275.8</v>
      </c>
      <c r="I794" s="95">
        <v>0.02</v>
      </c>
      <c r="J794" s="110">
        <f t="shared" si="24"/>
        <v>270.28399999999999</v>
      </c>
    </row>
    <row r="795" spans="1:10" ht="15.75" x14ac:dyDescent="0.25">
      <c r="A795" s="99">
        <f t="shared" si="25"/>
        <v>791</v>
      </c>
      <c r="B795" s="93" t="s">
        <v>10511</v>
      </c>
      <c r="C795" s="100" t="s">
        <v>9160</v>
      </c>
      <c r="D795" s="100" t="s">
        <v>9161</v>
      </c>
      <c r="E795" s="92" t="s">
        <v>117</v>
      </c>
      <c r="F795" s="100"/>
      <c r="G795" s="92">
        <v>1</v>
      </c>
      <c r="H795" s="116">
        <v>2416</v>
      </c>
      <c r="I795" s="95">
        <v>0.02</v>
      </c>
      <c r="J795" s="110">
        <f t="shared" si="24"/>
        <v>2367.6799999999998</v>
      </c>
    </row>
    <row r="796" spans="1:10" ht="15.75" x14ac:dyDescent="0.25">
      <c r="A796" s="99">
        <f t="shared" si="25"/>
        <v>792</v>
      </c>
      <c r="B796" s="93" t="s">
        <v>10511</v>
      </c>
      <c r="C796" s="100" t="s">
        <v>9162</v>
      </c>
      <c r="D796" s="100" t="s">
        <v>9161</v>
      </c>
      <c r="E796" s="92" t="s">
        <v>117</v>
      </c>
      <c r="F796" s="100"/>
      <c r="G796" s="92">
        <v>1</v>
      </c>
      <c r="H796" s="116">
        <v>4670.3</v>
      </c>
      <c r="I796" s="95">
        <v>0.02</v>
      </c>
      <c r="J796" s="110">
        <f t="shared" si="24"/>
        <v>4576.8940000000002</v>
      </c>
    </row>
    <row r="797" spans="1:10" ht="15.75" x14ac:dyDescent="0.25">
      <c r="A797" s="99">
        <f t="shared" si="25"/>
        <v>793</v>
      </c>
      <c r="B797" s="93" t="s">
        <v>10511</v>
      </c>
      <c r="C797" s="100" t="s">
        <v>9163</v>
      </c>
      <c r="D797" s="100" t="s">
        <v>9164</v>
      </c>
      <c r="E797" s="92" t="s">
        <v>117</v>
      </c>
      <c r="F797" s="100"/>
      <c r="G797" s="92">
        <v>1</v>
      </c>
      <c r="H797" s="116">
        <v>1004.9999999999999</v>
      </c>
      <c r="I797" s="95">
        <v>0.02</v>
      </c>
      <c r="J797" s="110">
        <f t="shared" si="24"/>
        <v>984.89999999999986</v>
      </c>
    </row>
    <row r="798" spans="1:10" ht="15.75" x14ac:dyDescent="0.25">
      <c r="A798" s="99">
        <f t="shared" si="25"/>
        <v>794</v>
      </c>
      <c r="B798" s="93" t="s">
        <v>10511</v>
      </c>
      <c r="C798" s="100" t="s">
        <v>9165</v>
      </c>
      <c r="D798" s="100" t="s">
        <v>9164</v>
      </c>
      <c r="E798" s="92" t="s">
        <v>117</v>
      </c>
      <c r="F798" s="100"/>
      <c r="G798" s="92">
        <v>1</v>
      </c>
      <c r="H798" s="116">
        <v>1942.3999999999999</v>
      </c>
      <c r="I798" s="95">
        <v>0.02</v>
      </c>
      <c r="J798" s="110">
        <f t="shared" si="24"/>
        <v>1903.5519999999999</v>
      </c>
    </row>
    <row r="799" spans="1:10" ht="15.75" x14ac:dyDescent="0.25">
      <c r="A799" s="99">
        <f t="shared" si="25"/>
        <v>795</v>
      </c>
      <c r="B799" s="93" t="s">
        <v>10511</v>
      </c>
      <c r="C799" s="100" t="s">
        <v>9166</v>
      </c>
      <c r="D799" s="100" t="s">
        <v>9167</v>
      </c>
      <c r="E799" s="92" t="s">
        <v>117</v>
      </c>
      <c r="F799" s="100"/>
      <c r="G799" s="92">
        <v>1</v>
      </c>
      <c r="H799" s="116">
        <v>290.2</v>
      </c>
      <c r="I799" s="95">
        <v>0.02</v>
      </c>
      <c r="J799" s="110">
        <f t="shared" si="24"/>
        <v>284.39599999999996</v>
      </c>
    </row>
    <row r="800" spans="1:10" ht="15.75" x14ac:dyDescent="0.25">
      <c r="A800" s="99">
        <f t="shared" si="25"/>
        <v>796</v>
      </c>
      <c r="B800" s="93" t="s">
        <v>10511</v>
      </c>
      <c r="C800" s="100" t="s">
        <v>9168</v>
      </c>
      <c r="D800" s="100" t="s">
        <v>9167</v>
      </c>
      <c r="E800" s="92" t="s">
        <v>117</v>
      </c>
      <c r="F800" s="100"/>
      <c r="G800" s="92">
        <v>1</v>
      </c>
      <c r="H800" s="116">
        <v>560.9</v>
      </c>
      <c r="I800" s="95">
        <v>0.02</v>
      </c>
      <c r="J800" s="110">
        <f t="shared" si="24"/>
        <v>549.68200000000002</v>
      </c>
    </row>
    <row r="801" spans="1:10" ht="15.75" x14ac:dyDescent="0.25">
      <c r="A801" s="99">
        <f t="shared" si="25"/>
        <v>797</v>
      </c>
      <c r="B801" s="93" t="s">
        <v>10511</v>
      </c>
      <c r="C801" s="100" t="s">
        <v>9169</v>
      </c>
      <c r="D801" s="100" t="s">
        <v>9167</v>
      </c>
      <c r="E801" s="92" t="s">
        <v>117</v>
      </c>
      <c r="F801" s="100"/>
      <c r="G801" s="92">
        <v>1</v>
      </c>
      <c r="H801" s="116">
        <v>290.2</v>
      </c>
      <c r="I801" s="95">
        <v>0.02</v>
      </c>
      <c r="J801" s="110">
        <f t="shared" si="24"/>
        <v>284.39599999999996</v>
      </c>
    </row>
    <row r="802" spans="1:10" ht="15.75" x14ac:dyDescent="0.25">
      <c r="A802" s="99">
        <f t="shared" si="25"/>
        <v>798</v>
      </c>
      <c r="B802" s="93" t="s">
        <v>10511</v>
      </c>
      <c r="C802" s="100" t="s">
        <v>9170</v>
      </c>
      <c r="D802" s="100" t="s">
        <v>9167</v>
      </c>
      <c r="E802" s="92" t="s">
        <v>117</v>
      </c>
      <c r="F802" s="100"/>
      <c r="G802" s="92">
        <v>1</v>
      </c>
      <c r="H802" s="116">
        <v>560.9</v>
      </c>
      <c r="I802" s="95">
        <v>0.02</v>
      </c>
      <c r="J802" s="110">
        <f t="shared" si="24"/>
        <v>549.68200000000002</v>
      </c>
    </row>
    <row r="803" spans="1:10" ht="15.75" x14ac:dyDescent="0.25">
      <c r="A803" s="99">
        <f t="shared" si="25"/>
        <v>799</v>
      </c>
      <c r="B803" s="93" t="s">
        <v>10511</v>
      </c>
      <c r="C803" s="100" t="s">
        <v>9171</v>
      </c>
      <c r="D803" s="100" t="s">
        <v>9172</v>
      </c>
      <c r="E803" s="92" t="s">
        <v>117</v>
      </c>
      <c r="F803" s="100"/>
      <c r="G803" s="92">
        <v>1</v>
      </c>
      <c r="H803" s="116">
        <v>306</v>
      </c>
      <c r="I803" s="95">
        <v>0.02</v>
      </c>
      <c r="J803" s="110">
        <f t="shared" si="24"/>
        <v>299.88</v>
      </c>
    </row>
    <row r="804" spans="1:10" ht="15.75" x14ac:dyDescent="0.25">
      <c r="A804" s="99">
        <f t="shared" si="25"/>
        <v>800</v>
      </c>
      <c r="B804" s="93" t="s">
        <v>10511</v>
      </c>
      <c r="C804" s="100" t="s">
        <v>9173</v>
      </c>
      <c r="D804" s="100" t="s">
        <v>9174</v>
      </c>
      <c r="E804" s="92" t="s">
        <v>117</v>
      </c>
      <c r="F804" s="100"/>
      <c r="G804" s="92">
        <v>1</v>
      </c>
      <c r="H804" s="116">
        <v>124.7</v>
      </c>
      <c r="I804" s="95">
        <v>0.02</v>
      </c>
      <c r="J804" s="110">
        <f t="shared" si="24"/>
        <v>122.206</v>
      </c>
    </row>
    <row r="805" spans="1:10" ht="15.75" x14ac:dyDescent="0.25">
      <c r="A805" s="99">
        <f t="shared" si="25"/>
        <v>801</v>
      </c>
      <c r="B805" s="93" t="s">
        <v>10511</v>
      </c>
      <c r="C805" s="100" t="s">
        <v>9175</v>
      </c>
      <c r="D805" s="100" t="s">
        <v>9174</v>
      </c>
      <c r="E805" s="92" t="s">
        <v>117</v>
      </c>
      <c r="F805" s="100"/>
      <c r="G805" s="92">
        <v>1</v>
      </c>
      <c r="H805" s="116">
        <v>241.29999999999998</v>
      </c>
      <c r="I805" s="95">
        <v>0.02</v>
      </c>
      <c r="J805" s="110">
        <f t="shared" si="24"/>
        <v>236.47399999999999</v>
      </c>
    </row>
    <row r="806" spans="1:10" ht="15.75" x14ac:dyDescent="0.25">
      <c r="A806" s="99">
        <f t="shared" si="25"/>
        <v>802</v>
      </c>
      <c r="B806" s="93" t="s">
        <v>10511</v>
      </c>
      <c r="C806" s="100" t="s">
        <v>9176</v>
      </c>
      <c r="D806" s="100" t="s">
        <v>9174</v>
      </c>
      <c r="E806" s="92" t="s">
        <v>117</v>
      </c>
      <c r="F806" s="100"/>
      <c r="G806" s="92">
        <v>1</v>
      </c>
      <c r="H806" s="116">
        <v>0.25629999999999997</v>
      </c>
      <c r="I806" s="95">
        <v>0.02</v>
      </c>
      <c r="J806" s="110">
        <f t="shared" si="24"/>
        <v>0.25117399999999995</v>
      </c>
    </row>
    <row r="807" spans="1:10" ht="15.75" x14ac:dyDescent="0.25">
      <c r="A807" s="99">
        <f t="shared" si="25"/>
        <v>803</v>
      </c>
      <c r="B807" s="93" t="s">
        <v>10511</v>
      </c>
      <c r="C807" s="100" t="s">
        <v>9177</v>
      </c>
      <c r="D807" s="100" t="s">
        <v>9178</v>
      </c>
      <c r="E807" s="92" t="s">
        <v>117</v>
      </c>
      <c r="F807" s="100"/>
      <c r="G807" s="92">
        <v>1</v>
      </c>
      <c r="H807" s="116">
        <v>158.4</v>
      </c>
      <c r="I807" s="95">
        <v>0.02</v>
      </c>
      <c r="J807" s="110">
        <f t="shared" si="24"/>
        <v>155.232</v>
      </c>
    </row>
    <row r="808" spans="1:10" ht="15.75" x14ac:dyDescent="0.25">
      <c r="A808" s="99">
        <f t="shared" si="25"/>
        <v>804</v>
      </c>
      <c r="B808" s="93" t="s">
        <v>10511</v>
      </c>
      <c r="C808" s="100" t="s">
        <v>9179</v>
      </c>
      <c r="D808" s="100" t="s">
        <v>9178</v>
      </c>
      <c r="E808" s="92" t="s">
        <v>117</v>
      </c>
      <c r="F808" s="100"/>
      <c r="G808" s="92">
        <v>1</v>
      </c>
      <c r="H808" s="116">
        <v>306.59999999999997</v>
      </c>
      <c r="I808" s="95">
        <v>0.02</v>
      </c>
      <c r="J808" s="110">
        <f t="shared" si="24"/>
        <v>300.46799999999996</v>
      </c>
    </row>
    <row r="809" spans="1:10" ht="15.75" x14ac:dyDescent="0.25">
      <c r="A809" s="99">
        <f t="shared" si="25"/>
        <v>805</v>
      </c>
      <c r="B809" s="93" t="s">
        <v>10511</v>
      </c>
      <c r="C809" s="100" t="s">
        <v>9180</v>
      </c>
      <c r="D809" s="100" t="s">
        <v>9178</v>
      </c>
      <c r="E809" s="92" t="s">
        <v>117</v>
      </c>
      <c r="F809" s="100"/>
      <c r="G809" s="92">
        <v>1</v>
      </c>
      <c r="H809" s="116">
        <v>0.32569999999999999</v>
      </c>
      <c r="I809" s="95">
        <v>0.02</v>
      </c>
      <c r="J809" s="110">
        <f t="shared" si="24"/>
        <v>0.31918599999999997</v>
      </c>
    </row>
    <row r="810" spans="1:10" ht="15.75" x14ac:dyDescent="0.25">
      <c r="A810" s="99">
        <f t="shared" si="25"/>
        <v>806</v>
      </c>
      <c r="B810" s="93" t="s">
        <v>10511</v>
      </c>
      <c r="C810" s="100" t="s">
        <v>9181</v>
      </c>
      <c r="D810" s="100" t="s">
        <v>9182</v>
      </c>
      <c r="E810" s="92" t="s">
        <v>117</v>
      </c>
      <c r="F810" s="100"/>
      <c r="G810" s="92">
        <v>1</v>
      </c>
      <c r="H810" s="116">
        <v>188.5</v>
      </c>
      <c r="I810" s="95">
        <v>0.02</v>
      </c>
      <c r="J810" s="110">
        <f t="shared" si="24"/>
        <v>184.73</v>
      </c>
    </row>
    <row r="811" spans="1:10" ht="15.75" x14ac:dyDescent="0.25">
      <c r="A811" s="99">
        <f t="shared" si="25"/>
        <v>807</v>
      </c>
      <c r="B811" s="93" t="s">
        <v>10511</v>
      </c>
      <c r="C811" s="100" t="s">
        <v>9183</v>
      </c>
      <c r="D811" s="100" t="s">
        <v>9182</v>
      </c>
      <c r="E811" s="92" t="s">
        <v>117</v>
      </c>
      <c r="F811" s="100"/>
      <c r="G811" s="92">
        <v>1</v>
      </c>
      <c r="H811" s="116">
        <v>364.9</v>
      </c>
      <c r="I811" s="95">
        <v>0.02</v>
      </c>
      <c r="J811" s="110">
        <f t="shared" si="24"/>
        <v>357.60199999999998</v>
      </c>
    </row>
    <row r="812" spans="1:10" ht="15.75" x14ac:dyDescent="0.25">
      <c r="A812" s="99">
        <f t="shared" si="25"/>
        <v>808</v>
      </c>
      <c r="B812" s="93" t="s">
        <v>10511</v>
      </c>
      <c r="C812" s="100" t="s">
        <v>9184</v>
      </c>
      <c r="D812" s="100" t="s">
        <v>9182</v>
      </c>
      <c r="E812" s="92" t="s">
        <v>117</v>
      </c>
      <c r="F812" s="100"/>
      <c r="G812" s="92">
        <v>1</v>
      </c>
      <c r="H812" s="116">
        <v>0.38740000000000002</v>
      </c>
      <c r="I812" s="95">
        <v>0.02</v>
      </c>
      <c r="J812" s="110">
        <f t="shared" si="24"/>
        <v>0.37965199999999999</v>
      </c>
    </row>
    <row r="813" spans="1:10" ht="15.75" x14ac:dyDescent="0.25">
      <c r="A813" s="99">
        <f t="shared" si="25"/>
        <v>809</v>
      </c>
      <c r="B813" s="93" t="s">
        <v>10511</v>
      </c>
      <c r="C813" s="100" t="s">
        <v>9185</v>
      </c>
      <c r="D813" s="100" t="s">
        <v>9186</v>
      </c>
      <c r="E813" s="92" t="s">
        <v>117</v>
      </c>
      <c r="F813" s="100"/>
      <c r="G813" s="92">
        <v>1</v>
      </c>
      <c r="H813" s="116">
        <v>247.75</v>
      </c>
      <c r="I813" s="95">
        <v>0.02</v>
      </c>
      <c r="J813" s="110">
        <f t="shared" si="24"/>
        <v>242.79499999999999</v>
      </c>
    </row>
    <row r="814" spans="1:10" ht="15.75" x14ac:dyDescent="0.25">
      <c r="A814" s="99">
        <f t="shared" si="25"/>
        <v>810</v>
      </c>
      <c r="B814" s="93" t="s">
        <v>10511</v>
      </c>
      <c r="C814" s="100" t="s">
        <v>9187</v>
      </c>
      <c r="D814" s="100" t="s">
        <v>9188</v>
      </c>
      <c r="E814" s="92" t="s">
        <v>117</v>
      </c>
      <c r="F814" s="100"/>
      <c r="G814" s="92">
        <v>1</v>
      </c>
      <c r="H814" s="116">
        <v>295.45</v>
      </c>
      <c r="I814" s="95">
        <v>0.02</v>
      </c>
      <c r="J814" s="110">
        <f t="shared" si="24"/>
        <v>289.541</v>
      </c>
    </row>
    <row r="815" spans="1:10" ht="15.75" x14ac:dyDescent="0.25">
      <c r="A815" s="99">
        <f t="shared" si="25"/>
        <v>811</v>
      </c>
      <c r="B815" s="93" t="s">
        <v>10511</v>
      </c>
      <c r="C815" s="100" t="s">
        <v>9189</v>
      </c>
      <c r="D815" s="100" t="s">
        <v>9188</v>
      </c>
      <c r="E815" s="92" t="s">
        <v>117</v>
      </c>
      <c r="F815" s="100"/>
      <c r="G815" s="92">
        <v>1</v>
      </c>
      <c r="H815" s="116">
        <v>571.79999999999995</v>
      </c>
      <c r="I815" s="95">
        <v>0.02</v>
      </c>
      <c r="J815" s="110">
        <f t="shared" si="24"/>
        <v>560.36399999999992</v>
      </c>
    </row>
    <row r="816" spans="1:10" ht="15.75" x14ac:dyDescent="0.25">
      <c r="A816" s="99">
        <f t="shared" si="25"/>
        <v>812</v>
      </c>
      <c r="B816" s="93" t="s">
        <v>10511</v>
      </c>
      <c r="C816" s="100" t="s">
        <v>9190</v>
      </c>
      <c r="D816" s="100" t="s">
        <v>9188</v>
      </c>
      <c r="E816" s="92" t="s">
        <v>117</v>
      </c>
      <c r="F816" s="100"/>
      <c r="G816" s="92">
        <v>1</v>
      </c>
      <c r="H816" s="116">
        <v>0.60729999999999995</v>
      </c>
      <c r="I816" s="95">
        <v>0.02</v>
      </c>
      <c r="J816" s="110">
        <f t="shared" si="24"/>
        <v>0.59515399999999996</v>
      </c>
    </row>
    <row r="817" spans="1:10" ht="15.75" x14ac:dyDescent="0.25">
      <c r="A817" s="99">
        <f t="shared" si="25"/>
        <v>813</v>
      </c>
      <c r="B817" s="93" t="s">
        <v>10511</v>
      </c>
      <c r="C817" s="100" t="s">
        <v>9191</v>
      </c>
      <c r="D817" s="100" t="s">
        <v>9192</v>
      </c>
      <c r="E817" s="92" t="s">
        <v>117</v>
      </c>
      <c r="F817" s="100"/>
      <c r="G817" s="92">
        <v>1</v>
      </c>
      <c r="H817" s="116">
        <v>698.5</v>
      </c>
      <c r="I817" s="95">
        <v>0.02</v>
      </c>
      <c r="J817" s="110">
        <f t="shared" si="24"/>
        <v>684.53</v>
      </c>
    </row>
    <row r="818" spans="1:10" ht="15.75" x14ac:dyDescent="0.25">
      <c r="A818" s="99">
        <f t="shared" si="25"/>
        <v>814</v>
      </c>
      <c r="B818" s="93" t="s">
        <v>10511</v>
      </c>
      <c r="C818" s="100" t="s">
        <v>9193</v>
      </c>
      <c r="D818" s="100" t="s">
        <v>9194</v>
      </c>
      <c r="E818" s="92" t="s">
        <v>117</v>
      </c>
      <c r="F818" s="100"/>
      <c r="G818" s="92">
        <v>1</v>
      </c>
      <c r="H818" s="116">
        <v>315.8</v>
      </c>
      <c r="I818" s="95">
        <v>0.02</v>
      </c>
      <c r="J818" s="110">
        <f t="shared" si="24"/>
        <v>309.48399999999998</v>
      </c>
    </row>
    <row r="819" spans="1:10" ht="15.75" x14ac:dyDescent="0.25">
      <c r="A819" s="99">
        <f t="shared" si="25"/>
        <v>815</v>
      </c>
      <c r="B819" s="93" t="s">
        <v>10511</v>
      </c>
      <c r="C819" s="100" t="s">
        <v>9195</v>
      </c>
      <c r="D819" s="100" t="s">
        <v>9194</v>
      </c>
      <c r="E819" s="92" t="s">
        <v>117</v>
      </c>
      <c r="F819" s="100"/>
      <c r="G819" s="92">
        <v>1</v>
      </c>
      <c r="H819" s="116">
        <v>611.1</v>
      </c>
      <c r="I819" s="95">
        <v>0.02</v>
      </c>
      <c r="J819" s="110">
        <f t="shared" si="24"/>
        <v>598.87800000000004</v>
      </c>
    </row>
    <row r="820" spans="1:10" ht="15.75" x14ac:dyDescent="0.25">
      <c r="A820" s="99">
        <f t="shared" si="25"/>
        <v>816</v>
      </c>
      <c r="B820" s="93" t="s">
        <v>10511</v>
      </c>
      <c r="C820" s="100" t="s">
        <v>9196</v>
      </c>
      <c r="D820" s="100" t="s">
        <v>9197</v>
      </c>
      <c r="E820" s="92" t="s">
        <v>117</v>
      </c>
      <c r="F820" s="100"/>
      <c r="G820" s="92">
        <v>1</v>
      </c>
      <c r="H820" s="116">
        <v>233.45</v>
      </c>
      <c r="I820" s="95">
        <v>0.02</v>
      </c>
      <c r="J820" s="110">
        <f t="shared" si="24"/>
        <v>228.78099999999998</v>
      </c>
    </row>
    <row r="821" spans="1:10" ht="15.75" x14ac:dyDescent="0.25">
      <c r="A821" s="99">
        <f t="shared" si="25"/>
        <v>817</v>
      </c>
      <c r="B821" s="93" t="s">
        <v>10511</v>
      </c>
      <c r="C821" s="100" t="s">
        <v>9198</v>
      </c>
      <c r="D821" s="100" t="s">
        <v>9197</v>
      </c>
      <c r="E821" s="92" t="s">
        <v>117</v>
      </c>
      <c r="F821" s="100"/>
      <c r="G821" s="92">
        <v>1</v>
      </c>
      <c r="H821" s="116">
        <v>451.79999999999995</v>
      </c>
      <c r="I821" s="95">
        <v>0.02</v>
      </c>
      <c r="J821" s="110">
        <f t="shared" si="24"/>
        <v>442.76399999999995</v>
      </c>
    </row>
    <row r="822" spans="1:10" ht="15.75" x14ac:dyDescent="0.25">
      <c r="A822" s="99">
        <f t="shared" si="25"/>
        <v>818</v>
      </c>
      <c r="B822" s="93" t="s">
        <v>10511</v>
      </c>
      <c r="C822" s="100" t="s">
        <v>9199</v>
      </c>
      <c r="D822" s="100" t="s">
        <v>9200</v>
      </c>
      <c r="E822" s="92" t="s">
        <v>117</v>
      </c>
      <c r="F822" s="100"/>
      <c r="G822" s="92">
        <v>1</v>
      </c>
      <c r="H822" s="116">
        <v>188.75</v>
      </c>
      <c r="I822" s="95">
        <v>0.02</v>
      </c>
      <c r="J822" s="110">
        <f t="shared" si="24"/>
        <v>184.97499999999999</v>
      </c>
    </row>
    <row r="823" spans="1:10" ht="15.75" x14ac:dyDescent="0.25">
      <c r="A823" s="99">
        <f t="shared" si="25"/>
        <v>819</v>
      </c>
      <c r="B823" s="93" t="s">
        <v>10511</v>
      </c>
      <c r="C823" s="100" t="s">
        <v>9201</v>
      </c>
      <c r="D823" s="100" t="s">
        <v>9200</v>
      </c>
      <c r="E823" s="92" t="s">
        <v>117</v>
      </c>
      <c r="F823" s="100"/>
      <c r="G823" s="92">
        <v>1</v>
      </c>
      <c r="H823" s="116">
        <v>365.4</v>
      </c>
      <c r="I823" s="95">
        <v>0.02</v>
      </c>
      <c r="J823" s="110">
        <f t="shared" si="24"/>
        <v>358.09199999999998</v>
      </c>
    </row>
    <row r="824" spans="1:10" ht="15.75" x14ac:dyDescent="0.25">
      <c r="A824" s="99">
        <f t="shared" si="25"/>
        <v>820</v>
      </c>
      <c r="B824" s="93" t="s">
        <v>10511</v>
      </c>
      <c r="C824" s="100" t="s">
        <v>9202</v>
      </c>
      <c r="D824" s="100" t="s">
        <v>9200</v>
      </c>
      <c r="E824" s="92" t="s">
        <v>117</v>
      </c>
      <c r="F824" s="100"/>
      <c r="G824" s="92">
        <v>1</v>
      </c>
      <c r="H824" s="116">
        <v>188.75</v>
      </c>
      <c r="I824" s="95">
        <v>0.02</v>
      </c>
      <c r="J824" s="110">
        <f t="shared" si="24"/>
        <v>184.97499999999999</v>
      </c>
    </row>
    <row r="825" spans="1:10" ht="15.75" x14ac:dyDescent="0.25">
      <c r="A825" s="99">
        <f t="shared" si="25"/>
        <v>821</v>
      </c>
      <c r="B825" s="93" t="s">
        <v>10511</v>
      </c>
      <c r="C825" s="100" t="s">
        <v>9203</v>
      </c>
      <c r="D825" s="100" t="s">
        <v>9200</v>
      </c>
      <c r="E825" s="92" t="s">
        <v>117</v>
      </c>
      <c r="F825" s="100"/>
      <c r="G825" s="92">
        <v>1</v>
      </c>
      <c r="H825" s="116">
        <v>365.4</v>
      </c>
      <c r="I825" s="95">
        <v>0.02</v>
      </c>
      <c r="J825" s="110">
        <f t="shared" si="24"/>
        <v>358.09199999999998</v>
      </c>
    </row>
    <row r="826" spans="1:10" ht="15.75" x14ac:dyDescent="0.25">
      <c r="A826" s="99">
        <f t="shared" si="25"/>
        <v>822</v>
      </c>
      <c r="B826" s="93" t="s">
        <v>10511</v>
      </c>
      <c r="C826" s="100" t="s">
        <v>9204</v>
      </c>
      <c r="D826" s="100" t="s">
        <v>9200</v>
      </c>
      <c r="E826" s="92" t="s">
        <v>117</v>
      </c>
      <c r="F826" s="100"/>
      <c r="G826" s="92">
        <v>1</v>
      </c>
      <c r="H826" s="116">
        <v>188.75</v>
      </c>
      <c r="I826" s="95">
        <v>0.02</v>
      </c>
      <c r="J826" s="110">
        <f t="shared" si="24"/>
        <v>184.97499999999999</v>
      </c>
    </row>
    <row r="827" spans="1:10" ht="15.75" x14ac:dyDescent="0.25">
      <c r="A827" s="99">
        <f t="shared" si="25"/>
        <v>823</v>
      </c>
      <c r="B827" s="93" t="s">
        <v>10511</v>
      </c>
      <c r="C827" s="100" t="s">
        <v>9205</v>
      </c>
      <c r="D827" s="100" t="s">
        <v>9200</v>
      </c>
      <c r="E827" s="92" t="s">
        <v>117</v>
      </c>
      <c r="F827" s="100"/>
      <c r="G827" s="92">
        <v>1</v>
      </c>
      <c r="H827" s="116">
        <v>365.4</v>
      </c>
      <c r="I827" s="95">
        <v>0.02</v>
      </c>
      <c r="J827" s="110">
        <f t="shared" ref="J827:J890" si="26">H827*(1-I827)</f>
        <v>358.09199999999998</v>
      </c>
    </row>
    <row r="828" spans="1:10" ht="15.75" x14ac:dyDescent="0.25">
      <c r="A828" s="99">
        <f t="shared" si="25"/>
        <v>824</v>
      </c>
      <c r="B828" s="93" t="s">
        <v>10511</v>
      </c>
      <c r="C828" s="100" t="s">
        <v>9206</v>
      </c>
      <c r="D828" s="100" t="s">
        <v>9207</v>
      </c>
      <c r="E828" s="92" t="s">
        <v>117</v>
      </c>
      <c r="F828" s="100"/>
      <c r="G828" s="92">
        <v>1</v>
      </c>
      <c r="H828" s="116">
        <v>134.20000000000002</v>
      </c>
      <c r="I828" s="95">
        <v>0.02</v>
      </c>
      <c r="J828" s="110">
        <f t="shared" si="26"/>
        <v>131.51600000000002</v>
      </c>
    </row>
    <row r="829" spans="1:10" ht="15.75" x14ac:dyDescent="0.25">
      <c r="A829" s="99">
        <f t="shared" si="25"/>
        <v>825</v>
      </c>
      <c r="B829" s="93" t="s">
        <v>10511</v>
      </c>
      <c r="C829" s="100" t="s">
        <v>9208</v>
      </c>
      <c r="D829" s="100" t="s">
        <v>9207</v>
      </c>
      <c r="E829" s="92" t="s">
        <v>117</v>
      </c>
      <c r="F829" s="100"/>
      <c r="G829" s="92">
        <v>1</v>
      </c>
      <c r="H829" s="116">
        <v>259.5</v>
      </c>
      <c r="I829" s="95">
        <v>0.02</v>
      </c>
      <c r="J829" s="110">
        <f t="shared" si="26"/>
        <v>254.31</v>
      </c>
    </row>
    <row r="830" spans="1:10" ht="15.75" x14ac:dyDescent="0.25">
      <c r="A830" s="99">
        <f t="shared" si="25"/>
        <v>826</v>
      </c>
      <c r="B830" s="93" t="s">
        <v>10511</v>
      </c>
      <c r="C830" s="100" t="s">
        <v>9209</v>
      </c>
      <c r="D830" s="100" t="s">
        <v>9207</v>
      </c>
      <c r="E830" s="92" t="s">
        <v>117</v>
      </c>
      <c r="F830" s="100"/>
      <c r="G830" s="92">
        <v>1</v>
      </c>
      <c r="H830" s="116">
        <v>134.20000000000002</v>
      </c>
      <c r="I830" s="95">
        <v>0.02</v>
      </c>
      <c r="J830" s="110">
        <f t="shared" si="26"/>
        <v>131.51600000000002</v>
      </c>
    </row>
    <row r="831" spans="1:10" ht="15.75" x14ac:dyDescent="0.25">
      <c r="A831" s="99">
        <f t="shared" si="25"/>
        <v>827</v>
      </c>
      <c r="B831" s="93" t="s">
        <v>10511</v>
      </c>
      <c r="C831" s="100" t="s">
        <v>9210</v>
      </c>
      <c r="D831" s="100" t="s">
        <v>9207</v>
      </c>
      <c r="E831" s="92" t="s">
        <v>117</v>
      </c>
      <c r="F831" s="100"/>
      <c r="G831" s="92">
        <v>1</v>
      </c>
      <c r="H831" s="116">
        <v>259.5</v>
      </c>
      <c r="I831" s="95">
        <v>0.02</v>
      </c>
      <c r="J831" s="110">
        <f t="shared" si="26"/>
        <v>254.31</v>
      </c>
    </row>
    <row r="832" spans="1:10" ht="15.75" x14ac:dyDescent="0.25">
      <c r="A832" s="99">
        <f t="shared" si="25"/>
        <v>828</v>
      </c>
      <c r="B832" s="93" t="s">
        <v>10511</v>
      </c>
      <c r="C832" s="100" t="s">
        <v>9211</v>
      </c>
      <c r="D832" s="100" t="s">
        <v>9212</v>
      </c>
      <c r="E832" s="92" t="s">
        <v>117</v>
      </c>
      <c r="F832" s="100"/>
      <c r="G832" s="92">
        <v>1</v>
      </c>
      <c r="H832" s="116">
        <v>319.55</v>
      </c>
      <c r="I832" s="95">
        <v>0.02</v>
      </c>
      <c r="J832" s="110">
        <f t="shared" si="26"/>
        <v>313.15899999999999</v>
      </c>
    </row>
    <row r="833" spans="1:10" ht="15.75" x14ac:dyDescent="0.25">
      <c r="A833" s="99">
        <f t="shared" si="25"/>
        <v>829</v>
      </c>
      <c r="B833" s="93" t="s">
        <v>10511</v>
      </c>
      <c r="C833" s="100" t="s">
        <v>9213</v>
      </c>
      <c r="D833" s="100" t="s">
        <v>9212</v>
      </c>
      <c r="E833" s="92" t="s">
        <v>117</v>
      </c>
      <c r="F833" s="100"/>
      <c r="G833" s="92">
        <v>1</v>
      </c>
      <c r="H833" s="116">
        <v>618.5</v>
      </c>
      <c r="I833" s="95">
        <v>0.02</v>
      </c>
      <c r="J833" s="110">
        <f t="shared" si="26"/>
        <v>606.13</v>
      </c>
    </row>
    <row r="834" spans="1:10" ht="15.75" x14ac:dyDescent="0.25">
      <c r="A834" s="99">
        <f t="shared" si="25"/>
        <v>830</v>
      </c>
      <c r="B834" s="93" t="s">
        <v>10511</v>
      </c>
      <c r="C834" s="100" t="s">
        <v>9214</v>
      </c>
      <c r="D834" s="100" t="s">
        <v>9212</v>
      </c>
      <c r="E834" s="92" t="s">
        <v>117</v>
      </c>
      <c r="F834" s="100"/>
      <c r="G834" s="92">
        <v>1</v>
      </c>
      <c r="H834" s="116">
        <v>0.65680000000000005</v>
      </c>
      <c r="I834" s="95">
        <v>0.02</v>
      </c>
      <c r="J834" s="110">
        <f t="shared" si="26"/>
        <v>0.64366400000000001</v>
      </c>
    </row>
    <row r="835" spans="1:10" ht="15.75" x14ac:dyDescent="0.25">
      <c r="A835" s="99">
        <f t="shared" si="25"/>
        <v>831</v>
      </c>
      <c r="B835" s="93" t="s">
        <v>10511</v>
      </c>
      <c r="C835" s="100" t="s">
        <v>9215</v>
      </c>
      <c r="D835" s="100" t="s">
        <v>9216</v>
      </c>
      <c r="E835" s="92" t="s">
        <v>117</v>
      </c>
      <c r="F835" s="100"/>
      <c r="G835" s="92">
        <v>1</v>
      </c>
      <c r="H835" s="116">
        <v>434.45</v>
      </c>
      <c r="I835" s="95">
        <v>0.02</v>
      </c>
      <c r="J835" s="110">
        <f t="shared" si="26"/>
        <v>425.76099999999997</v>
      </c>
    </row>
    <row r="836" spans="1:10" ht="15.75" x14ac:dyDescent="0.25">
      <c r="A836" s="99">
        <f t="shared" si="25"/>
        <v>832</v>
      </c>
      <c r="B836" s="93" t="s">
        <v>10511</v>
      </c>
      <c r="C836" s="100" t="s">
        <v>9217</v>
      </c>
      <c r="D836" s="100" t="s">
        <v>9216</v>
      </c>
      <c r="E836" s="92" t="s">
        <v>117</v>
      </c>
      <c r="F836" s="100"/>
      <c r="G836" s="92">
        <v>1</v>
      </c>
      <c r="H836" s="116">
        <v>840.9</v>
      </c>
      <c r="I836" s="95">
        <v>0.02</v>
      </c>
      <c r="J836" s="110">
        <f t="shared" si="26"/>
        <v>824.08199999999999</v>
      </c>
    </row>
    <row r="837" spans="1:10" ht="15.75" x14ac:dyDescent="0.25">
      <c r="A837" s="99">
        <f t="shared" si="25"/>
        <v>833</v>
      </c>
      <c r="B837" s="93" t="s">
        <v>10511</v>
      </c>
      <c r="C837" s="100" t="s">
        <v>9218</v>
      </c>
      <c r="D837" s="100" t="s">
        <v>9219</v>
      </c>
      <c r="E837" s="92" t="s">
        <v>117</v>
      </c>
      <c r="F837" s="100"/>
      <c r="G837" s="92">
        <v>1</v>
      </c>
      <c r="H837" s="116">
        <v>606.55000000000007</v>
      </c>
      <c r="I837" s="95">
        <v>0.02</v>
      </c>
      <c r="J837" s="110">
        <f t="shared" si="26"/>
        <v>594.4190000000001</v>
      </c>
    </row>
    <row r="838" spans="1:10" ht="15.75" x14ac:dyDescent="0.25">
      <c r="A838" s="99">
        <f t="shared" si="25"/>
        <v>834</v>
      </c>
      <c r="B838" s="93" t="s">
        <v>10511</v>
      </c>
      <c r="C838" s="100" t="s">
        <v>9220</v>
      </c>
      <c r="D838" s="100" t="s">
        <v>9219</v>
      </c>
      <c r="E838" s="92" t="s">
        <v>117</v>
      </c>
      <c r="F838" s="100"/>
      <c r="G838" s="92">
        <v>1</v>
      </c>
      <c r="H838" s="116">
        <v>1173.8</v>
      </c>
      <c r="I838" s="95">
        <v>0.02</v>
      </c>
      <c r="J838" s="110">
        <f t="shared" si="26"/>
        <v>1150.3239999999998</v>
      </c>
    </row>
    <row r="839" spans="1:10" ht="15.75" x14ac:dyDescent="0.25">
      <c r="A839" s="99">
        <f t="shared" ref="A839:A902" si="27">A838+1</f>
        <v>835</v>
      </c>
      <c r="B839" s="93" t="s">
        <v>10511</v>
      </c>
      <c r="C839" s="100" t="s">
        <v>9221</v>
      </c>
      <c r="D839" s="100" t="s">
        <v>9222</v>
      </c>
      <c r="E839" s="92" t="s">
        <v>117</v>
      </c>
      <c r="F839" s="100"/>
      <c r="G839" s="92">
        <v>1</v>
      </c>
      <c r="H839" s="116">
        <v>688.9</v>
      </c>
      <c r="I839" s="95">
        <v>0.02</v>
      </c>
      <c r="J839" s="110">
        <f t="shared" si="26"/>
        <v>675.12199999999996</v>
      </c>
    </row>
    <row r="840" spans="1:10" ht="15.75" x14ac:dyDescent="0.25">
      <c r="A840" s="99">
        <f t="shared" si="27"/>
        <v>836</v>
      </c>
      <c r="B840" s="93" t="s">
        <v>10511</v>
      </c>
      <c r="C840" s="100" t="s">
        <v>9223</v>
      </c>
      <c r="D840" s="100" t="s">
        <v>9222</v>
      </c>
      <c r="E840" s="92" t="s">
        <v>117</v>
      </c>
      <c r="F840" s="100"/>
      <c r="G840" s="92">
        <v>1</v>
      </c>
      <c r="H840" s="116">
        <v>1333.3999999999999</v>
      </c>
      <c r="I840" s="95">
        <v>0.02</v>
      </c>
      <c r="J840" s="110">
        <f t="shared" si="26"/>
        <v>1306.7319999999997</v>
      </c>
    </row>
    <row r="841" spans="1:10" ht="15.75" x14ac:dyDescent="0.25">
      <c r="A841" s="99">
        <f t="shared" si="27"/>
        <v>837</v>
      </c>
      <c r="B841" s="93" t="s">
        <v>10511</v>
      </c>
      <c r="C841" s="100" t="s">
        <v>9224</v>
      </c>
      <c r="D841" s="100" t="s">
        <v>9225</v>
      </c>
      <c r="E841" s="92" t="s">
        <v>117</v>
      </c>
      <c r="F841" s="100"/>
      <c r="G841" s="92">
        <v>1</v>
      </c>
      <c r="H841" s="116">
        <v>1013.7499999999999</v>
      </c>
      <c r="I841" s="95">
        <v>0.02</v>
      </c>
      <c r="J841" s="110">
        <f t="shared" si="26"/>
        <v>993.47499999999991</v>
      </c>
    </row>
    <row r="842" spans="1:10" ht="15.75" x14ac:dyDescent="0.25">
      <c r="A842" s="99">
        <f t="shared" si="27"/>
        <v>838</v>
      </c>
      <c r="B842" s="93" t="s">
        <v>10511</v>
      </c>
      <c r="C842" s="100" t="s">
        <v>9226</v>
      </c>
      <c r="D842" s="100" t="s">
        <v>9225</v>
      </c>
      <c r="E842" s="92" t="s">
        <v>117</v>
      </c>
      <c r="F842" s="100"/>
      <c r="G842" s="92">
        <v>1</v>
      </c>
      <c r="H842" s="116">
        <v>1961.8</v>
      </c>
      <c r="I842" s="95">
        <v>0.02</v>
      </c>
      <c r="J842" s="110">
        <f t="shared" si="26"/>
        <v>1922.5639999999999</v>
      </c>
    </row>
    <row r="843" spans="1:10" ht="15.75" x14ac:dyDescent="0.25">
      <c r="A843" s="99">
        <f t="shared" si="27"/>
        <v>839</v>
      </c>
      <c r="B843" s="93" t="s">
        <v>10511</v>
      </c>
      <c r="C843" s="100" t="s">
        <v>9227</v>
      </c>
      <c r="D843" s="100" t="s">
        <v>9228</v>
      </c>
      <c r="E843" s="92" t="s">
        <v>117</v>
      </c>
      <c r="F843" s="100"/>
      <c r="G843" s="92">
        <v>1</v>
      </c>
      <c r="H843" s="116">
        <v>56.849999999999994</v>
      </c>
      <c r="I843" s="95">
        <v>0.02</v>
      </c>
      <c r="J843" s="110">
        <f t="shared" si="26"/>
        <v>55.712999999999994</v>
      </c>
    </row>
    <row r="844" spans="1:10" ht="15.75" x14ac:dyDescent="0.25">
      <c r="A844" s="99">
        <f t="shared" si="27"/>
        <v>840</v>
      </c>
      <c r="B844" s="93" t="s">
        <v>10511</v>
      </c>
      <c r="C844" s="100" t="s">
        <v>9229</v>
      </c>
      <c r="D844" s="100" t="s">
        <v>9228</v>
      </c>
      <c r="E844" s="92" t="s">
        <v>117</v>
      </c>
      <c r="F844" s="100"/>
      <c r="G844" s="92">
        <v>1</v>
      </c>
      <c r="H844" s="116">
        <v>110</v>
      </c>
      <c r="I844" s="95">
        <v>0.02</v>
      </c>
      <c r="J844" s="110">
        <f t="shared" si="26"/>
        <v>107.8</v>
      </c>
    </row>
    <row r="845" spans="1:10" ht="15.75" x14ac:dyDescent="0.25">
      <c r="A845" s="99">
        <f t="shared" si="27"/>
        <v>841</v>
      </c>
      <c r="B845" s="93" t="s">
        <v>10511</v>
      </c>
      <c r="C845" s="100" t="s">
        <v>9230</v>
      </c>
      <c r="D845" s="100" t="s">
        <v>9228</v>
      </c>
      <c r="E845" s="92" t="s">
        <v>117</v>
      </c>
      <c r="F845" s="100"/>
      <c r="G845" s="92">
        <v>1</v>
      </c>
      <c r="H845" s="116">
        <v>0.1169</v>
      </c>
      <c r="I845" s="95">
        <v>0.02</v>
      </c>
      <c r="J845" s="110">
        <f t="shared" si="26"/>
        <v>0.114562</v>
      </c>
    </row>
    <row r="846" spans="1:10" ht="15.75" x14ac:dyDescent="0.25">
      <c r="A846" s="99">
        <f t="shared" si="27"/>
        <v>842</v>
      </c>
      <c r="B846" s="93" t="s">
        <v>10511</v>
      </c>
      <c r="C846" s="100" t="s">
        <v>9231</v>
      </c>
      <c r="D846" s="100" t="s">
        <v>9228</v>
      </c>
      <c r="E846" s="92" t="s">
        <v>117</v>
      </c>
      <c r="F846" s="100"/>
      <c r="G846" s="92">
        <v>1</v>
      </c>
      <c r="H846" s="116">
        <v>110</v>
      </c>
      <c r="I846" s="95">
        <v>0.02</v>
      </c>
      <c r="J846" s="110">
        <f t="shared" si="26"/>
        <v>107.8</v>
      </c>
    </row>
    <row r="847" spans="1:10" ht="15.75" x14ac:dyDescent="0.25">
      <c r="A847" s="99">
        <f t="shared" si="27"/>
        <v>843</v>
      </c>
      <c r="B847" s="93" t="s">
        <v>10511</v>
      </c>
      <c r="C847" s="100" t="s">
        <v>9232</v>
      </c>
      <c r="D847" s="100" t="s">
        <v>9233</v>
      </c>
      <c r="E847" s="92" t="s">
        <v>117</v>
      </c>
      <c r="F847" s="100"/>
      <c r="G847" s="92">
        <v>1</v>
      </c>
      <c r="H847" s="116">
        <v>58.05</v>
      </c>
      <c r="I847" s="95">
        <v>0.02</v>
      </c>
      <c r="J847" s="110">
        <f t="shared" si="26"/>
        <v>56.888999999999996</v>
      </c>
    </row>
    <row r="848" spans="1:10" ht="15.75" x14ac:dyDescent="0.25">
      <c r="A848" s="99">
        <f t="shared" si="27"/>
        <v>844</v>
      </c>
      <c r="B848" s="93" t="s">
        <v>10511</v>
      </c>
      <c r="C848" s="100" t="s">
        <v>9234</v>
      </c>
      <c r="D848" s="100" t="s">
        <v>9233</v>
      </c>
      <c r="E848" s="92" t="s">
        <v>117</v>
      </c>
      <c r="F848" s="100"/>
      <c r="G848" s="92">
        <v>1</v>
      </c>
      <c r="H848" s="116">
        <v>112.3</v>
      </c>
      <c r="I848" s="95">
        <v>0.02</v>
      </c>
      <c r="J848" s="110">
        <f t="shared" si="26"/>
        <v>110.054</v>
      </c>
    </row>
    <row r="849" spans="1:10" ht="15.75" x14ac:dyDescent="0.25">
      <c r="A849" s="99">
        <f t="shared" si="27"/>
        <v>845</v>
      </c>
      <c r="B849" s="93" t="s">
        <v>10511</v>
      </c>
      <c r="C849" s="100" t="s">
        <v>9235</v>
      </c>
      <c r="D849" s="100" t="s">
        <v>9233</v>
      </c>
      <c r="E849" s="92" t="s">
        <v>117</v>
      </c>
      <c r="F849" s="100"/>
      <c r="G849" s="92">
        <v>1</v>
      </c>
      <c r="H849" s="116">
        <v>58.05</v>
      </c>
      <c r="I849" s="95">
        <v>0.02</v>
      </c>
      <c r="J849" s="110">
        <f t="shared" si="26"/>
        <v>56.888999999999996</v>
      </c>
    </row>
    <row r="850" spans="1:10" ht="15.75" x14ac:dyDescent="0.25">
      <c r="A850" s="99">
        <f t="shared" si="27"/>
        <v>846</v>
      </c>
      <c r="B850" s="93" t="s">
        <v>10511</v>
      </c>
      <c r="C850" s="100" t="s">
        <v>9236</v>
      </c>
      <c r="D850" s="100" t="s">
        <v>9233</v>
      </c>
      <c r="E850" s="92" t="s">
        <v>117</v>
      </c>
      <c r="F850" s="100"/>
      <c r="G850" s="92">
        <v>1</v>
      </c>
      <c r="H850" s="116">
        <v>112.3</v>
      </c>
      <c r="I850" s="95">
        <v>0.02</v>
      </c>
      <c r="J850" s="110">
        <f t="shared" si="26"/>
        <v>110.054</v>
      </c>
    </row>
    <row r="851" spans="1:10" ht="15.75" x14ac:dyDescent="0.25">
      <c r="A851" s="99">
        <f t="shared" si="27"/>
        <v>847</v>
      </c>
      <c r="B851" s="93" t="s">
        <v>10511</v>
      </c>
      <c r="C851" s="100" t="s">
        <v>9237</v>
      </c>
      <c r="D851" s="100" t="s">
        <v>9233</v>
      </c>
      <c r="E851" s="92" t="s">
        <v>117</v>
      </c>
      <c r="F851" s="100"/>
      <c r="G851" s="92">
        <v>1</v>
      </c>
      <c r="H851" s="116">
        <v>58.05</v>
      </c>
      <c r="I851" s="95">
        <v>0.02</v>
      </c>
      <c r="J851" s="110">
        <f t="shared" si="26"/>
        <v>56.888999999999996</v>
      </c>
    </row>
    <row r="852" spans="1:10" ht="15.75" x14ac:dyDescent="0.25">
      <c r="A852" s="99">
        <f t="shared" si="27"/>
        <v>848</v>
      </c>
      <c r="B852" s="93" t="s">
        <v>10511</v>
      </c>
      <c r="C852" s="100" t="s">
        <v>9238</v>
      </c>
      <c r="D852" s="100" t="s">
        <v>9233</v>
      </c>
      <c r="E852" s="92" t="s">
        <v>117</v>
      </c>
      <c r="F852" s="100"/>
      <c r="G852" s="92">
        <v>1</v>
      </c>
      <c r="H852" s="116">
        <v>112.3</v>
      </c>
      <c r="I852" s="95">
        <v>0.02</v>
      </c>
      <c r="J852" s="110">
        <f t="shared" si="26"/>
        <v>110.054</v>
      </c>
    </row>
    <row r="853" spans="1:10" ht="15.75" x14ac:dyDescent="0.25">
      <c r="A853" s="99">
        <f t="shared" si="27"/>
        <v>849</v>
      </c>
      <c r="B853" s="93" t="s">
        <v>10511</v>
      </c>
      <c r="C853" s="100" t="s">
        <v>9239</v>
      </c>
      <c r="D853" s="100" t="s">
        <v>9233</v>
      </c>
      <c r="E853" s="92" t="s">
        <v>117</v>
      </c>
      <c r="F853" s="100"/>
      <c r="G853" s="92">
        <v>1</v>
      </c>
      <c r="H853" s="116">
        <v>58.05</v>
      </c>
      <c r="I853" s="95">
        <v>0.02</v>
      </c>
      <c r="J853" s="110">
        <f t="shared" si="26"/>
        <v>56.888999999999996</v>
      </c>
    </row>
    <row r="854" spans="1:10" ht="15.75" x14ac:dyDescent="0.25">
      <c r="A854" s="99">
        <f t="shared" si="27"/>
        <v>850</v>
      </c>
      <c r="B854" s="93" t="s">
        <v>10511</v>
      </c>
      <c r="C854" s="100" t="s">
        <v>9240</v>
      </c>
      <c r="D854" s="100" t="s">
        <v>9233</v>
      </c>
      <c r="E854" s="92" t="s">
        <v>117</v>
      </c>
      <c r="F854" s="100"/>
      <c r="G854" s="92">
        <v>1</v>
      </c>
      <c r="H854" s="116">
        <v>112.3</v>
      </c>
      <c r="I854" s="95">
        <v>0.02</v>
      </c>
      <c r="J854" s="110">
        <f t="shared" si="26"/>
        <v>110.054</v>
      </c>
    </row>
    <row r="855" spans="1:10" ht="15.75" x14ac:dyDescent="0.25">
      <c r="A855" s="99">
        <f t="shared" si="27"/>
        <v>851</v>
      </c>
      <c r="B855" s="93" t="s">
        <v>10511</v>
      </c>
      <c r="C855" s="100" t="s">
        <v>9241</v>
      </c>
      <c r="D855" s="100" t="s">
        <v>9233</v>
      </c>
      <c r="E855" s="92" t="s">
        <v>117</v>
      </c>
      <c r="F855" s="100"/>
      <c r="G855" s="92">
        <v>1</v>
      </c>
      <c r="H855" s="116">
        <v>58.05</v>
      </c>
      <c r="I855" s="95">
        <v>0.02</v>
      </c>
      <c r="J855" s="110">
        <f t="shared" si="26"/>
        <v>56.888999999999996</v>
      </c>
    </row>
    <row r="856" spans="1:10" ht="15.75" x14ac:dyDescent="0.25">
      <c r="A856" s="99">
        <f t="shared" si="27"/>
        <v>852</v>
      </c>
      <c r="B856" s="93" t="s">
        <v>10511</v>
      </c>
      <c r="C856" s="100" t="s">
        <v>9242</v>
      </c>
      <c r="D856" s="100" t="s">
        <v>9233</v>
      </c>
      <c r="E856" s="92" t="s">
        <v>117</v>
      </c>
      <c r="F856" s="100"/>
      <c r="G856" s="92">
        <v>1</v>
      </c>
      <c r="H856" s="116">
        <v>112.3</v>
      </c>
      <c r="I856" s="95">
        <v>0.02</v>
      </c>
      <c r="J856" s="110">
        <f t="shared" si="26"/>
        <v>110.054</v>
      </c>
    </row>
    <row r="857" spans="1:10" ht="15.75" x14ac:dyDescent="0.25">
      <c r="A857" s="99">
        <f t="shared" si="27"/>
        <v>853</v>
      </c>
      <c r="B857" s="93" t="s">
        <v>10511</v>
      </c>
      <c r="C857" s="100" t="s">
        <v>9243</v>
      </c>
      <c r="D857" s="100" t="s">
        <v>9233</v>
      </c>
      <c r="E857" s="92" t="s">
        <v>117</v>
      </c>
      <c r="F857" s="100"/>
      <c r="G857" s="92">
        <v>1</v>
      </c>
      <c r="H857" s="116">
        <v>0.11940000000000001</v>
      </c>
      <c r="I857" s="95">
        <v>0.02</v>
      </c>
      <c r="J857" s="110">
        <f t="shared" si="26"/>
        <v>0.117012</v>
      </c>
    </row>
    <row r="858" spans="1:10" ht="15.75" x14ac:dyDescent="0.25">
      <c r="A858" s="99">
        <f t="shared" si="27"/>
        <v>854</v>
      </c>
      <c r="B858" s="93" t="s">
        <v>10511</v>
      </c>
      <c r="C858" s="100" t="s">
        <v>9244</v>
      </c>
      <c r="D858" s="100" t="s">
        <v>9233</v>
      </c>
      <c r="E858" s="92" t="s">
        <v>117</v>
      </c>
      <c r="F858" s="100"/>
      <c r="G858" s="92">
        <v>1</v>
      </c>
      <c r="H858" s="116">
        <v>58.05</v>
      </c>
      <c r="I858" s="95">
        <v>0.02</v>
      </c>
      <c r="J858" s="110">
        <f t="shared" si="26"/>
        <v>56.888999999999996</v>
      </c>
    </row>
    <row r="859" spans="1:10" ht="15.75" x14ac:dyDescent="0.25">
      <c r="A859" s="99">
        <f t="shared" si="27"/>
        <v>855</v>
      </c>
      <c r="B859" s="93" t="s">
        <v>10511</v>
      </c>
      <c r="C859" s="100" t="s">
        <v>9245</v>
      </c>
      <c r="D859" s="100" t="s">
        <v>9233</v>
      </c>
      <c r="E859" s="92" t="s">
        <v>117</v>
      </c>
      <c r="F859" s="100"/>
      <c r="G859" s="92">
        <v>1</v>
      </c>
      <c r="H859" s="116">
        <v>112.3</v>
      </c>
      <c r="I859" s="95">
        <v>0.02</v>
      </c>
      <c r="J859" s="110">
        <f t="shared" si="26"/>
        <v>110.054</v>
      </c>
    </row>
    <row r="860" spans="1:10" ht="15.75" x14ac:dyDescent="0.25">
      <c r="A860" s="99">
        <f t="shared" si="27"/>
        <v>856</v>
      </c>
      <c r="B860" s="93" t="s">
        <v>10511</v>
      </c>
      <c r="C860" s="100" t="s">
        <v>9246</v>
      </c>
      <c r="D860" s="100" t="s">
        <v>9233</v>
      </c>
      <c r="E860" s="92" t="s">
        <v>117</v>
      </c>
      <c r="F860" s="100"/>
      <c r="G860" s="92">
        <v>1</v>
      </c>
      <c r="H860" s="116">
        <v>0.11940000000000001</v>
      </c>
      <c r="I860" s="95">
        <v>0.02</v>
      </c>
      <c r="J860" s="110">
        <f t="shared" si="26"/>
        <v>0.117012</v>
      </c>
    </row>
    <row r="861" spans="1:10" ht="15.75" x14ac:dyDescent="0.25">
      <c r="A861" s="99">
        <f t="shared" si="27"/>
        <v>857</v>
      </c>
      <c r="B861" s="93" t="s">
        <v>10511</v>
      </c>
      <c r="C861" s="100" t="s">
        <v>9247</v>
      </c>
      <c r="D861" s="100" t="s">
        <v>9233</v>
      </c>
      <c r="E861" s="92" t="s">
        <v>117</v>
      </c>
      <c r="F861" s="100"/>
      <c r="G861" s="92">
        <v>1</v>
      </c>
      <c r="H861" s="116">
        <v>58.05</v>
      </c>
      <c r="I861" s="95">
        <v>0.02</v>
      </c>
      <c r="J861" s="110">
        <f t="shared" si="26"/>
        <v>56.888999999999996</v>
      </c>
    </row>
    <row r="862" spans="1:10" ht="15.75" x14ac:dyDescent="0.25">
      <c r="A862" s="99">
        <f t="shared" si="27"/>
        <v>858</v>
      </c>
      <c r="B862" s="93" t="s">
        <v>10511</v>
      </c>
      <c r="C862" s="100" t="s">
        <v>9248</v>
      </c>
      <c r="D862" s="100" t="s">
        <v>9233</v>
      </c>
      <c r="E862" s="92" t="s">
        <v>117</v>
      </c>
      <c r="F862" s="100"/>
      <c r="G862" s="92">
        <v>1</v>
      </c>
      <c r="H862" s="116">
        <v>112.3</v>
      </c>
      <c r="I862" s="95">
        <v>0.02</v>
      </c>
      <c r="J862" s="110">
        <f t="shared" si="26"/>
        <v>110.054</v>
      </c>
    </row>
    <row r="863" spans="1:10" ht="15.75" x14ac:dyDescent="0.25">
      <c r="A863" s="99">
        <f t="shared" si="27"/>
        <v>859</v>
      </c>
      <c r="B863" s="93" t="s">
        <v>10511</v>
      </c>
      <c r="C863" s="100" t="s">
        <v>9249</v>
      </c>
      <c r="D863" s="100" t="s">
        <v>9233</v>
      </c>
      <c r="E863" s="92" t="s">
        <v>117</v>
      </c>
      <c r="F863" s="100"/>
      <c r="G863" s="92">
        <v>1</v>
      </c>
      <c r="H863" s="116">
        <v>58.05</v>
      </c>
      <c r="I863" s="95">
        <v>0.02</v>
      </c>
      <c r="J863" s="110">
        <f t="shared" si="26"/>
        <v>56.888999999999996</v>
      </c>
    </row>
    <row r="864" spans="1:10" ht="15.75" x14ac:dyDescent="0.25">
      <c r="A864" s="99">
        <f t="shared" si="27"/>
        <v>860</v>
      </c>
      <c r="B864" s="93" t="s">
        <v>10511</v>
      </c>
      <c r="C864" s="100" t="s">
        <v>9250</v>
      </c>
      <c r="D864" s="100" t="s">
        <v>9233</v>
      </c>
      <c r="E864" s="92" t="s">
        <v>117</v>
      </c>
      <c r="F864" s="100"/>
      <c r="G864" s="92">
        <v>1</v>
      </c>
      <c r="H864" s="116">
        <v>112.3</v>
      </c>
      <c r="I864" s="95">
        <v>0.02</v>
      </c>
      <c r="J864" s="110">
        <f t="shared" si="26"/>
        <v>110.054</v>
      </c>
    </row>
    <row r="865" spans="1:10" ht="15.75" x14ac:dyDescent="0.25">
      <c r="A865" s="99">
        <f t="shared" si="27"/>
        <v>861</v>
      </c>
      <c r="B865" s="93" t="s">
        <v>10511</v>
      </c>
      <c r="C865" s="100" t="s">
        <v>9251</v>
      </c>
      <c r="D865" s="100" t="s">
        <v>9233</v>
      </c>
      <c r="E865" s="92" t="s">
        <v>117</v>
      </c>
      <c r="F865" s="100"/>
      <c r="G865" s="92">
        <v>1</v>
      </c>
      <c r="H865" s="116">
        <v>58.05</v>
      </c>
      <c r="I865" s="95">
        <v>0.02</v>
      </c>
      <c r="J865" s="110">
        <f t="shared" si="26"/>
        <v>56.888999999999996</v>
      </c>
    </row>
    <row r="866" spans="1:10" ht="15.75" x14ac:dyDescent="0.25">
      <c r="A866" s="99">
        <f t="shared" si="27"/>
        <v>862</v>
      </c>
      <c r="B866" s="93" t="s">
        <v>10511</v>
      </c>
      <c r="C866" s="100" t="s">
        <v>9252</v>
      </c>
      <c r="D866" s="100" t="s">
        <v>9233</v>
      </c>
      <c r="E866" s="92" t="s">
        <v>117</v>
      </c>
      <c r="F866" s="100"/>
      <c r="G866" s="92">
        <v>1</v>
      </c>
      <c r="H866" s="116">
        <v>112.3</v>
      </c>
      <c r="I866" s="95">
        <v>0.02</v>
      </c>
      <c r="J866" s="110">
        <f t="shared" si="26"/>
        <v>110.054</v>
      </c>
    </row>
    <row r="867" spans="1:10" ht="15.75" x14ac:dyDescent="0.25">
      <c r="A867" s="99">
        <f t="shared" si="27"/>
        <v>863</v>
      </c>
      <c r="B867" s="93" t="s">
        <v>10511</v>
      </c>
      <c r="C867" s="100" t="s">
        <v>9253</v>
      </c>
      <c r="D867" s="100" t="s">
        <v>9233</v>
      </c>
      <c r="E867" s="92" t="s">
        <v>117</v>
      </c>
      <c r="F867" s="100"/>
      <c r="G867" s="92">
        <v>1</v>
      </c>
      <c r="H867" s="116">
        <v>58.05</v>
      </c>
      <c r="I867" s="95">
        <v>0.02</v>
      </c>
      <c r="J867" s="110">
        <f t="shared" si="26"/>
        <v>56.888999999999996</v>
      </c>
    </row>
    <row r="868" spans="1:10" ht="15.75" x14ac:dyDescent="0.25">
      <c r="A868" s="99">
        <f t="shared" si="27"/>
        <v>864</v>
      </c>
      <c r="B868" s="93" t="s">
        <v>10511</v>
      </c>
      <c r="C868" s="100" t="s">
        <v>9254</v>
      </c>
      <c r="D868" s="100" t="s">
        <v>9233</v>
      </c>
      <c r="E868" s="92" t="s">
        <v>117</v>
      </c>
      <c r="F868" s="100"/>
      <c r="G868" s="92">
        <v>1</v>
      </c>
      <c r="H868" s="116">
        <v>112.3</v>
      </c>
      <c r="I868" s="95">
        <v>0.02</v>
      </c>
      <c r="J868" s="110">
        <f t="shared" si="26"/>
        <v>110.054</v>
      </c>
    </row>
    <row r="869" spans="1:10" ht="15.75" x14ac:dyDescent="0.25">
      <c r="A869" s="99">
        <f t="shared" si="27"/>
        <v>865</v>
      </c>
      <c r="B869" s="93" t="s">
        <v>10511</v>
      </c>
      <c r="C869" s="100" t="s">
        <v>9255</v>
      </c>
      <c r="D869" s="100" t="s">
        <v>9256</v>
      </c>
      <c r="E869" s="92" t="s">
        <v>117</v>
      </c>
      <c r="F869" s="100"/>
      <c r="G869" s="92">
        <v>1</v>
      </c>
      <c r="H869" s="116">
        <v>146</v>
      </c>
      <c r="I869" s="95">
        <v>0.02</v>
      </c>
      <c r="J869" s="110">
        <f t="shared" si="26"/>
        <v>143.07999999999998</v>
      </c>
    </row>
    <row r="870" spans="1:10" ht="15.75" x14ac:dyDescent="0.25">
      <c r="A870" s="99">
        <f t="shared" si="27"/>
        <v>866</v>
      </c>
      <c r="B870" s="93" t="s">
        <v>10511</v>
      </c>
      <c r="C870" s="100" t="s">
        <v>9257</v>
      </c>
      <c r="D870" s="100" t="s">
        <v>9256</v>
      </c>
      <c r="E870" s="92" t="s">
        <v>117</v>
      </c>
      <c r="F870" s="100"/>
      <c r="G870" s="92">
        <v>1</v>
      </c>
      <c r="H870" s="116">
        <v>75.45</v>
      </c>
      <c r="I870" s="95">
        <v>0.02</v>
      </c>
      <c r="J870" s="110">
        <f t="shared" si="26"/>
        <v>73.941000000000003</v>
      </c>
    </row>
    <row r="871" spans="1:10" ht="15.75" x14ac:dyDescent="0.25">
      <c r="A871" s="99">
        <f t="shared" si="27"/>
        <v>867</v>
      </c>
      <c r="B871" s="93" t="s">
        <v>10511</v>
      </c>
      <c r="C871" s="100" t="s">
        <v>9258</v>
      </c>
      <c r="D871" s="100" t="s">
        <v>9256</v>
      </c>
      <c r="E871" s="92" t="s">
        <v>117</v>
      </c>
      <c r="F871" s="100"/>
      <c r="G871" s="92">
        <v>1</v>
      </c>
      <c r="H871" s="116">
        <v>146</v>
      </c>
      <c r="I871" s="95">
        <v>0.02</v>
      </c>
      <c r="J871" s="110">
        <f t="shared" si="26"/>
        <v>143.07999999999998</v>
      </c>
    </row>
    <row r="872" spans="1:10" ht="15.75" x14ac:dyDescent="0.25">
      <c r="A872" s="99">
        <f t="shared" si="27"/>
        <v>868</v>
      </c>
      <c r="B872" s="93" t="s">
        <v>10511</v>
      </c>
      <c r="C872" s="100" t="s">
        <v>9259</v>
      </c>
      <c r="D872" s="100" t="s">
        <v>9256</v>
      </c>
      <c r="E872" s="92" t="s">
        <v>117</v>
      </c>
      <c r="F872" s="100"/>
      <c r="G872" s="92">
        <v>1</v>
      </c>
      <c r="H872" s="116">
        <v>75.45</v>
      </c>
      <c r="I872" s="95">
        <v>0.02</v>
      </c>
      <c r="J872" s="110">
        <f t="shared" si="26"/>
        <v>73.941000000000003</v>
      </c>
    </row>
    <row r="873" spans="1:10" ht="15.75" x14ac:dyDescent="0.25">
      <c r="A873" s="99">
        <f t="shared" si="27"/>
        <v>869</v>
      </c>
      <c r="B873" s="93" t="s">
        <v>10511</v>
      </c>
      <c r="C873" s="100" t="s">
        <v>9260</v>
      </c>
      <c r="D873" s="100" t="s">
        <v>9256</v>
      </c>
      <c r="E873" s="92" t="s">
        <v>117</v>
      </c>
      <c r="F873" s="100"/>
      <c r="G873" s="92">
        <v>1</v>
      </c>
      <c r="H873" s="116">
        <v>146</v>
      </c>
      <c r="I873" s="95">
        <v>0.02</v>
      </c>
      <c r="J873" s="110">
        <f t="shared" si="26"/>
        <v>143.07999999999998</v>
      </c>
    </row>
    <row r="874" spans="1:10" ht="15.75" x14ac:dyDescent="0.25">
      <c r="A874" s="99">
        <f t="shared" si="27"/>
        <v>870</v>
      </c>
      <c r="B874" s="93" t="s">
        <v>10511</v>
      </c>
      <c r="C874" s="100" t="s">
        <v>9261</v>
      </c>
      <c r="D874" s="100" t="s">
        <v>9256</v>
      </c>
      <c r="E874" s="92" t="s">
        <v>117</v>
      </c>
      <c r="F874" s="100"/>
      <c r="G874" s="92">
        <v>1</v>
      </c>
      <c r="H874" s="116">
        <v>75.45</v>
      </c>
      <c r="I874" s="95">
        <v>0.02</v>
      </c>
      <c r="J874" s="110">
        <f t="shared" si="26"/>
        <v>73.941000000000003</v>
      </c>
    </row>
    <row r="875" spans="1:10" ht="15.75" x14ac:dyDescent="0.25">
      <c r="A875" s="99">
        <f t="shared" si="27"/>
        <v>871</v>
      </c>
      <c r="B875" s="93" t="s">
        <v>10511</v>
      </c>
      <c r="C875" s="100" t="s">
        <v>9262</v>
      </c>
      <c r="D875" s="100" t="s">
        <v>9256</v>
      </c>
      <c r="E875" s="92" t="s">
        <v>117</v>
      </c>
      <c r="F875" s="100"/>
      <c r="G875" s="92">
        <v>1</v>
      </c>
      <c r="H875" s="116">
        <v>146</v>
      </c>
      <c r="I875" s="95">
        <v>0.02</v>
      </c>
      <c r="J875" s="110">
        <f t="shared" si="26"/>
        <v>143.07999999999998</v>
      </c>
    </row>
    <row r="876" spans="1:10" ht="15.75" x14ac:dyDescent="0.25">
      <c r="A876" s="99">
        <f t="shared" si="27"/>
        <v>872</v>
      </c>
      <c r="B876" s="93" t="s">
        <v>10511</v>
      </c>
      <c r="C876" s="100" t="s">
        <v>9263</v>
      </c>
      <c r="D876" s="100" t="s">
        <v>9256</v>
      </c>
      <c r="E876" s="92" t="s">
        <v>117</v>
      </c>
      <c r="F876" s="100"/>
      <c r="G876" s="92">
        <v>1</v>
      </c>
      <c r="H876" s="116">
        <v>0.155</v>
      </c>
      <c r="I876" s="95">
        <v>0.02</v>
      </c>
      <c r="J876" s="110">
        <f t="shared" si="26"/>
        <v>0.15190000000000001</v>
      </c>
    </row>
    <row r="877" spans="1:10" ht="15.75" x14ac:dyDescent="0.25">
      <c r="A877" s="99">
        <f t="shared" si="27"/>
        <v>873</v>
      </c>
      <c r="B877" s="93" t="s">
        <v>10511</v>
      </c>
      <c r="C877" s="100" t="s">
        <v>9264</v>
      </c>
      <c r="D877" s="100" t="s">
        <v>9265</v>
      </c>
      <c r="E877" s="92" t="s">
        <v>117</v>
      </c>
      <c r="F877" s="100"/>
      <c r="G877" s="92">
        <v>1</v>
      </c>
      <c r="H877" s="116">
        <v>146</v>
      </c>
      <c r="I877" s="95">
        <v>0.02</v>
      </c>
      <c r="J877" s="110">
        <f t="shared" si="26"/>
        <v>143.07999999999998</v>
      </c>
    </row>
    <row r="878" spans="1:10" ht="15.75" x14ac:dyDescent="0.25">
      <c r="A878" s="99">
        <f t="shared" si="27"/>
        <v>874</v>
      </c>
      <c r="B878" s="93" t="s">
        <v>10511</v>
      </c>
      <c r="C878" s="100" t="s">
        <v>9266</v>
      </c>
      <c r="D878" s="100" t="s">
        <v>9256</v>
      </c>
      <c r="E878" s="92" t="s">
        <v>117</v>
      </c>
      <c r="F878" s="100"/>
      <c r="G878" s="92">
        <v>1</v>
      </c>
      <c r="H878" s="116">
        <v>75.45</v>
      </c>
      <c r="I878" s="95">
        <v>0.02</v>
      </c>
      <c r="J878" s="110">
        <f t="shared" si="26"/>
        <v>73.941000000000003</v>
      </c>
    </row>
    <row r="879" spans="1:10" ht="15.75" x14ac:dyDescent="0.25">
      <c r="A879" s="99">
        <f t="shared" si="27"/>
        <v>875</v>
      </c>
      <c r="B879" s="93" t="s">
        <v>10511</v>
      </c>
      <c r="C879" s="100" t="s">
        <v>9267</v>
      </c>
      <c r="D879" s="100" t="s">
        <v>9256</v>
      </c>
      <c r="E879" s="92" t="s">
        <v>117</v>
      </c>
      <c r="F879" s="100"/>
      <c r="G879" s="92">
        <v>1</v>
      </c>
      <c r="H879" s="116">
        <v>146</v>
      </c>
      <c r="I879" s="95">
        <v>0.02</v>
      </c>
      <c r="J879" s="110">
        <f t="shared" si="26"/>
        <v>143.07999999999998</v>
      </c>
    </row>
    <row r="880" spans="1:10" ht="15.75" x14ac:dyDescent="0.25">
      <c r="A880" s="99">
        <f t="shared" si="27"/>
        <v>876</v>
      </c>
      <c r="B880" s="93" t="s">
        <v>10511</v>
      </c>
      <c r="C880" s="100" t="s">
        <v>9268</v>
      </c>
      <c r="D880" s="100" t="s">
        <v>9256</v>
      </c>
      <c r="E880" s="92" t="s">
        <v>117</v>
      </c>
      <c r="F880" s="100"/>
      <c r="G880" s="92">
        <v>1</v>
      </c>
      <c r="H880" s="116">
        <v>75.45</v>
      </c>
      <c r="I880" s="95">
        <v>0.02</v>
      </c>
      <c r="J880" s="110">
        <f t="shared" si="26"/>
        <v>73.941000000000003</v>
      </c>
    </row>
    <row r="881" spans="1:10" ht="15.75" x14ac:dyDescent="0.25">
      <c r="A881" s="99">
        <f t="shared" si="27"/>
        <v>877</v>
      </c>
      <c r="B881" s="93" t="s">
        <v>10511</v>
      </c>
      <c r="C881" s="100" t="s">
        <v>9269</v>
      </c>
      <c r="D881" s="100" t="s">
        <v>9256</v>
      </c>
      <c r="E881" s="92" t="s">
        <v>117</v>
      </c>
      <c r="F881" s="100"/>
      <c r="G881" s="92">
        <v>1</v>
      </c>
      <c r="H881" s="116">
        <v>146</v>
      </c>
      <c r="I881" s="95">
        <v>0.02</v>
      </c>
      <c r="J881" s="110">
        <f t="shared" si="26"/>
        <v>143.07999999999998</v>
      </c>
    </row>
    <row r="882" spans="1:10" ht="15.75" x14ac:dyDescent="0.25">
      <c r="A882" s="99">
        <f t="shared" si="27"/>
        <v>878</v>
      </c>
      <c r="B882" s="93" t="s">
        <v>10511</v>
      </c>
      <c r="C882" s="100" t="s">
        <v>9270</v>
      </c>
      <c r="D882" s="100" t="s">
        <v>9271</v>
      </c>
      <c r="E882" s="92" t="s">
        <v>117</v>
      </c>
      <c r="F882" s="100"/>
      <c r="G882" s="92">
        <v>1</v>
      </c>
      <c r="H882" s="116">
        <v>90.899999999999991</v>
      </c>
      <c r="I882" s="95">
        <v>0.02</v>
      </c>
      <c r="J882" s="110">
        <f t="shared" si="26"/>
        <v>89.081999999999994</v>
      </c>
    </row>
    <row r="883" spans="1:10" ht="15.75" x14ac:dyDescent="0.25">
      <c r="A883" s="99">
        <f t="shared" si="27"/>
        <v>879</v>
      </c>
      <c r="B883" s="93" t="s">
        <v>10511</v>
      </c>
      <c r="C883" s="100" t="s">
        <v>9272</v>
      </c>
      <c r="D883" s="100" t="s">
        <v>9271</v>
      </c>
      <c r="E883" s="92" t="s">
        <v>117</v>
      </c>
      <c r="F883" s="100"/>
      <c r="G883" s="92">
        <v>1</v>
      </c>
      <c r="H883" s="116">
        <v>176</v>
      </c>
      <c r="I883" s="95">
        <v>0.02</v>
      </c>
      <c r="J883" s="110">
        <f t="shared" si="26"/>
        <v>172.48</v>
      </c>
    </row>
    <row r="884" spans="1:10" ht="15.75" x14ac:dyDescent="0.25">
      <c r="A884" s="99">
        <f t="shared" si="27"/>
        <v>880</v>
      </c>
      <c r="B884" s="93" t="s">
        <v>10511</v>
      </c>
      <c r="C884" s="100" t="s">
        <v>9273</v>
      </c>
      <c r="D884" s="100" t="s">
        <v>9271</v>
      </c>
      <c r="E884" s="92" t="s">
        <v>117</v>
      </c>
      <c r="F884" s="100"/>
      <c r="G884" s="92">
        <v>1</v>
      </c>
      <c r="H884" s="116">
        <v>90.899999999999991</v>
      </c>
      <c r="I884" s="95">
        <v>0.02</v>
      </c>
      <c r="J884" s="110">
        <f t="shared" si="26"/>
        <v>89.081999999999994</v>
      </c>
    </row>
    <row r="885" spans="1:10" ht="15.75" x14ac:dyDescent="0.25">
      <c r="A885" s="99">
        <f t="shared" si="27"/>
        <v>881</v>
      </c>
      <c r="B885" s="93" t="s">
        <v>10511</v>
      </c>
      <c r="C885" s="100" t="s">
        <v>9274</v>
      </c>
      <c r="D885" s="100" t="s">
        <v>9271</v>
      </c>
      <c r="E885" s="92" t="s">
        <v>117</v>
      </c>
      <c r="F885" s="100"/>
      <c r="G885" s="92">
        <v>1</v>
      </c>
      <c r="H885" s="116">
        <v>176</v>
      </c>
      <c r="I885" s="95">
        <v>0.02</v>
      </c>
      <c r="J885" s="110">
        <f t="shared" si="26"/>
        <v>172.48</v>
      </c>
    </row>
    <row r="886" spans="1:10" ht="15.75" x14ac:dyDescent="0.25">
      <c r="A886" s="99">
        <f t="shared" si="27"/>
        <v>882</v>
      </c>
      <c r="B886" s="93" t="s">
        <v>10511</v>
      </c>
      <c r="C886" s="100" t="s">
        <v>9275</v>
      </c>
      <c r="D886" s="100" t="s">
        <v>9271</v>
      </c>
      <c r="E886" s="92" t="s">
        <v>117</v>
      </c>
      <c r="F886" s="100"/>
      <c r="G886" s="92">
        <v>1</v>
      </c>
      <c r="H886" s="116">
        <v>90.899999999999991</v>
      </c>
      <c r="I886" s="95">
        <v>0.02</v>
      </c>
      <c r="J886" s="110">
        <f t="shared" si="26"/>
        <v>89.081999999999994</v>
      </c>
    </row>
    <row r="887" spans="1:10" ht="15.75" x14ac:dyDescent="0.25">
      <c r="A887" s="99">
        <f t="shared" si="27"/>
        <v>883</v>
      </c>
      <c r="B887" s="93" t="s">
        <v>10511</v>
      </c>
      <c r="C887" s="100" t="s">
        <v>9276</v>
      </c>
      <c r="D887" s="100" t="s">
        <v>9271</v>
      </c>
      <c r="E887" s="92" t="s">
        <v>117</v>
      </c>
      <c r="F887" s="100"/>
      <c r="G887" s="92">
        <v>1</v>
      </c>
      <c r="H887" s="116">
        <v>176</v>
      </c>
      <c r="I887" s="95">
        <v>0.02</v>
      </c>
      <c r="J887" s="110">
        <f t="shared" si="26"/>
        <v>172.48</v>
      </c>
    </row>
    <row r="888" spans="1:10" ht="15.75" x14ac:dyDescent="0.25">
      <c r="A888" s="99">
        <f t="shared" si="27"/>
        <v>884</v>
      </c>
      <c r="B888" s="93" t="s">
        <v>10511</v>
      </c>
      <c r="C888" s="100" t="s">
        <v>9277</v>
      </c>
      <c r="D888" s="100" t="s">
        <v>9271</v>
      </c>
      <c r="E888" s="92" t="s">
        <v>117</v>
      </c>
      <c r="F888" s="100"/>
      <c r="G888" s="92">
        <v>1</v>
      </c>
      <c r="H888" s="116">
        <v>90.899999999999991</v>
      </c>
      <c r="I888" s="95">
        <v>0.02</v>
      </c>
      <c r="J888" s="110">
        <f t="shared" si="26"/>
        <v>89.081999999999994</v>
      </c>
    </row>
    <row r="889" spans="1:10" ht="15.75" x14ac:dyDescent="0.25">
      <c r="A889" s="99">
        <f t="shared" si="27"/>
        <v>885</v>
      </c>
      <c r="B889" s="93" t="s">
        <v>10511</v>
      </c>
      <c r="C889" s="100" t="s">
        <v>9278</v>
      </c>
      <c r="D889" s="100" t="s">
        <v>9271</v>
      </c>
      <c r="E889" s="92" t="s">
        <v>117</v>
      </c>
      <c r="F889" s="100"/>
      <c r="G889" s="92">
        <v>1</v>
      </c>
      <c r="H889" s="116">
        <v>176</v>
      </c>
      <c r="I889" s="95">
        <v>0.02</v>
      </c>
      <c r="J889" s="110">
        <f t="shared" si="26"/>
        <v>172.48</v>
      </c>
    </row>
    <row r="890" spans="1:10" ht="15.75" x14ac:dyDescent="0.25">
      <c r="A890" s="99">
        <f t="shared" si="27"/>
        <v>886</v>
      </c>
      <c r="B890" s="93" t="s">
        <v>10511</v>
      </c>
      <c r="C890" s="100" t="s">
        <v>9279</v>
      </c>
      <c r="D890" s="100" t="s">
        <v>9271</v>
      </c>
      <c r="E890" s="92" t="s">
        <v>117</v>
      </c>
      <c r="F890" s="100"/>
      <c r="G890" s="92">
        <v>1</v>
      </c>
      <c r="H890" s="116">
        <v>0.18679999999999999</v>
      </c>
      <c r="I890" s="95">
        <v>0.02</v>
      </c>
      <c r="J890" s="110">
        <f t="shared" si="26"/>
        <v>0.183064</v>
      </c>
    </row>
    <row r="891" spans="1:10" ht="15.75" x14ac:dyDescent="0.25">
      <c r="A891" s="99">
        <f t="shared" si="27"/>
        <v>887</v>
      </c>
      <c r="B891" s="93" t="s">
        <v>10511</v>
      </c>
      <c r="C891" s="100" t="s">
        <v>9280</v>
      </c>
      <c r="D891" s="100" t="s">
        <v>9271</v>
      </c>
      <c r="E891" s="92" t="s">
        <v>117</v>
      </c>
      <c r="F891" s="100"/>
      <c r="G891" s="92">
        <v>1</v>
      </c>
      <c r="H891" s="116">
        <v>90.899999999999991</v>
      </c>
      <c r="I891" s="95">
        <v>0.02</v>
      </c>
      <c r="J891" s="110">
        <f t="shared" ref="J891:J954" si="28">H891*(1-I891)</f>
        <v>89.081999999999994</v>
      </c>
    </row>
    <row r="892" spans="1:10" ht="15.75" x14ac:dyDescent="0.25">
      <c r="A892" s="99">
        <f t="shared" si="27"/>
        <v>888</v>
      </c>
      <c r="B892" s="93" t="s">
        <v>10511</v>
      </c>
      <c r="C892" s="100" t="s">
        <v>9281</v>
      </c>
      <c r="D892" s="100" t="s">
        <v>9271</v>
      </c>
      <c r="E892" s="92" t="s">
        <v>117</v>
      </c>
      <c r="F892" s="100"/>
      <c r="G892" s="92">
        <v>1</v>
      </c>
      <c r="H892" s="116">
        <v>176</v>
      </c>
      <c r="I892" s="95">
        <v>0.02</v>
      </c>
      <c r="J892" s="110">
        <f t="shared" si="28"/>
        <v>172.48</v>
      </c>
    </row>
    <row r="893" spans="1:10" ht="15.75" x14ac:dyDescent="0.25">
      <c r="A893" s="99">
        <f t="shared" si="27"/>
        <v>889</v>
      </c>
      <c r="B893" s="93" t="s">
        <v>10511</v>
      </c>
      <c r="C893" s="100" t="s">
        <v>9282</v>
      </c>
      <c r="D893" s="100" t="s">
        <v>9271</v>
      </c>
      <c r="E893" s="92" t="s">
        <v>117</v>
      </c>
      <c r="F893" s="100"/>
      <c r="G893" s="92">
        <v>1</v>
      </c>
      <c r="H893" s="116">
        <v>90.899999999999991</v>
      </c>
      <c r="I893" s="95">
        <v>0.02</v>
      </c>
      <c r="J893" s="110">
        <f t="shared" si="28"/>
        <v>89.081999999999994</v>
      </c>
    </row>
    <row r="894" spans="1:10" ht="15.75" x14ac:dyDescent="0.25">
      <c r="A894" s="99">
        <f t="shared" si="27"/>
        <v>890</v>
      </c>
      <c r="B894" s="93" t="s">
        <v>10511</v>
      </c>
      <c r="C894" s="100" t="s">
        <v>9283</v>
      </c>
      <c r="D894" s="100" t="s">
        <v>9271</v>
      </c>
      <c r="E894" s="92" t="s">
        <v>117</v>
      </c>
      <c r="F894" s="100"/>
      <c r="G894" s="92">
        <v>1</v>
      </c>
      <c r="H894" s="116">
        <v>176</v>
      </c>
      <c r="I894" s="95">
        <v>0.02</v>
      </c>
      <c r="J894" s="110">
        <f t="shared" si="28"/>
        <v>172.48</v>
      </c>
    </row>
    <row r="895" spans="1:10" ht="15.75" x14ac:dyDescent="0.25">
      <c r="A895" s="99">
        <f t="shared" si="27"/>
        <v>891</v>
      </c>
      <c r="B895" s="93" t="s">
        <v>10511</v>
      </c>
      <c r="C895" s="100" t="s">
        <v>9284</v>
      </c>
      <c r="D895" s="100" t="s">
        <v>9271</v>
      </c>
      <c r="E895" s="92" t="s">
        <v>117</v>
      </c>
      <c r="F895" s="100"/>
      <c r="G895" s="92">
        <v>1</v>
      </c>
      <c r="H895" s="116">
        <v>90.899999999999991</v>
      </c>
      <c r="I895" s="95">
        <v>0.02</v>
      </c>
      <c r="J895" s="110">
        <f t="shared" si="28"/>
        <v>89.081999999999994</v>
      </c>
    </row>
    <row r="896" spans="1:10" ht="15.75" x14ac:dyDescent="0.25">
      <c r="A896" s="99">
        <f t="shared" si="27"/>
        <v>892</v>
      </c>
      <c r="B896" s="93" t="s">
        <v>10511</v>
      </c>
      <c r="C896" s="100" t="s">
        <v>9285</v>
      </c>
      <c r="D896" s="100" t="s">
        <v>9271</v>
      </c>
      <c r="E896" s="92" t="s">
        <v>117</v>
      </c>
      <c r="F896" s="100"/>
      <c r="G896" s="92">
        <v>1</v>
      </c>
      <c r="H896" s="116">
        <v>176</v>
      </c>
      <c r="I896" s="95">
        <v>0.02</v>
      </c>
      <c r="J896" s="110">
        <f t="shared" si="28"/>
        <v>172.48</v>
      </c>
    </row>
    <row r="897" spans="1:10" ht="15.75" x14ac:dyDescent="0.25">
      <c r="A897" s="99">
        <f t="shared" si="27"/>
        <v>893</v>
      </c>
      <c r="B897" s="93" t="s">
        <v>10511</v>
      </c>
      <c r="C897" s="100" t="s">
        <v>9286</v>
      </c>
      <c r="D897" s="100" t="s">
        <v>9287</v>
      </c>
      <c r="E897" s="92" t="s">
        <v>117</v>
      </c>
      <c r="F897" s="100"/>
      <c r="G897" s="92">
        <v>1</v>
      </c>
      <c r="H897" s="116">
        <v>153.10000000000002</v>
      </c>
      <c r="I897" s="95">
        <v>0.02</v>
      </c>
      <c r="J897" s="110">
        <f t="shared" si="28"/>
        <v>150.03800000000001</v>
      </c>
    </row>
    <row r="898" spans="1:10" ht="15.75" x14ac:dyDescent="0.25">
      <c r="A898" s="99">
        <f t="shared" si="27"/>
        <v>894</v>
      </c>
      <c r="B898" s="93" t="s">
        <v>10511</v>
      </c>
      <c r="C898" s="100" t="s">
        <v>9288</v>
      </c>
      <c r="D898" s="100" t="s">
        <v>9287</v>
      </c>
      <c r="E898" s="92" t="s">
        <v>117</v>
      </c>
      <c r="F898" s="100"/>
      <c r="G898" s="92">
        <v>1</v>
      </c>
      <c r="H898" s="116">
        <v>296.39999999999998</v>
      </c>
      <c r="I898" s="95">
        <v>0.02</v>
      </c>
      <c r="J898" s="110">
        <f t="shared" si="28"/>
        <v>290.47199999999998</v>
      </c>
    </row>
    <row r="899" spans="1:10" ht="15.75" x14ac:dyDescent="0.25">
      <c r="A899" s="99">
        <f t="shared" si="27"/>
        <v>895</v>
      </c>
      <c r="B899" s="93" t="s">
        <v>10511</v>
      </c>
      <c r="C899" s="100" t="s">
        <v>9289</v>
      </c>
      <c r="D899" s="100" t="s">
        <v>9287</v>
      </c>
      <c r="E899" s="92" t="s">
        <v>117</v>
      </c>
      <c r="F899" s="100"/>
      <c r="G899" s="92">
        <v>1</v>
      </c>
      <c r="H899" s="116">
        <v>153.10000000000002</v>
      </c>
      <c r="I899" s="95">
        <v>0.02</v>
      </c>
      <c r="J899" s="110">
        <f t="shared" si="28"/>
        <v>150.03800000000001</v>
      </c>
    </row>
    <row r="900" spans="1:10" ht="15.75" x14ac:dyDescent="0.25">
      <c r="A900" s="99">
        <f t="shared" si="27"/>
        <v>896</v>
      </c>
      <c r="B900" s="93" t="s">
        <v>10511</v>
      </c>
      <c r="C900" s="100" t="s">
        <v>9290</v>
      </c>
      <c r="D900" s="100" t="s">
        <v>9287</v>
      </c>
      <c r="E900" s="92" t="s">
        <v>117</v>
      </c>
      <c r="F900" s="100"/>
      <c r="G900" s="92">
        <v>1</v>
      </c>
      <c r="H900" s="116">
        <v>296.39999999999998</v>
      </c>
      <c r="I900" s="95">
        <v>0.02</v>
      </c>
      <c r="J900" s="110">
        <f t="shared" si="28"/>
        <v>290.47199999999998</v>
      </c>
    </row>
    <row r="901" spans="1:10" ht="15.75" x14ac:dyDescent="0.25">
      <c r="A901" s="99">
        <f t="shared" si="27"/>
        <v>897</v>
      </c>
      <c r="B901" s="93" t="s">
        <v>10511</v>
      </c>
      <c r="C901" s="100" t="s">
        <v>9291</v>
      </c>
      <c r="D901" s="100" t="s">
        <v>9287</v>
      </c>
      <c r="E901" s="92" t="s">
        <v>117</v>
      </c>
      <c r="F901" s="100"/>
      <c r="G901" s="92">
        <v>1</v>
      </c>
      <c r="H901" s="116">
        <v>0.31480000000000002</v>
      </c>
      <c r="I901" s="95">
        <v>0.02</v>
      </c>
      <c r="J901" s="110">
        <f t="shared" si="28"/>
        <v>0.308504</v>
      </c>
    </row>
    <row r="902" spans="1:10" ht="15.75" x14ac:dyDescent="0.25">
      <c r="A902" s="99">
        <f t="shared" si="27"/>
        <v>898</v>
      </c>
      <c r="B902" s="93" t="s">
        <v>10511</v>
      </c>
      <c r="C902" s="100" t="s">
        <v>9292</v>
      </c>
      <c r="D902" s="100" t="s">
        <v>9293</v>
      </c>
      <c r="E902" s="92" t="s">
        <v>117</v>
      </c>
      <c r="F902" s="100"/>
      <c r="G902" s="92">
        <v>1</v>
      </c>
      <c r="H902" s="116">
        <v>214.79999999999998</v>
      </c>
      <c r="I902" s="95">
        <v>0.02</v>
      </c>
      <c r="J902" s="110">
        <f t="shared" si="28"/>
        <v>210.50399999999999</v>
      </c>
    </row>
    <row r="903" spans="1:10" ht="15.75" x14ac:dyDescent="0.25">
      <c r="A903" s="99">
        <f t="shared" ref="A903:A966" si="29">A902+1</f>
        <v>899</v>
      </c>
      <c r="B903" s="93" t="s">
        <v>10511</v>
      </c>
      <c r="C903" s="100" t="s">
        <v>9294</v>
      </c>
      <c r="D903" s="100" t="s">
        <v>9293</v>
      </c>
      <c r="E903" s="92" t="s">
        <v>117</v>
      </c>
      <c r="F903" s="100"/>
      <c r="G903" s="92">
        <v>1</v>
      </c>
      <c r="H903" s="116">
        <v>415.8</v>
      </c>
      <c r="I903" s="95">
        <v>0.02</v>
      </c>
      <c r="J903" s="110">
        <f t="shared" si="28"/>
        <v>407.48399999999998</v>
      </c>
    </row>
    <row r="904" spans="1:10" ht="15.75" x14ac:dyDescent="0.25">
      <c r="A904" s="99">
        <f t="shared" si="29"/>
        <v>900</v>
      </c>
      <c r="B904" s="93" t="s">
        <v>10511</v>
      </c>
      <c r="C904" s="100" t="s">
        <v>9295</v>
      </c>
      <c r="D904" s="100" t="s">
        <v>9293</v>
      </c>
      <c r="E904" s="92" t="s">
        <v>117</v>
      </c>
      <c r="F904" s="100"/>
      <c r="G904" s="92">
        <v>1</v>
      </c>
      <c r="H904" s="116">
        <v>0.4415</v>
      </c>
      <c r="I904" s="95">
        <v>0.02</v>
      </c>
      <c r="J904" s="110">
        <f t="shared" si="28"/>
        <v>0.43267</v>
      </c>
    </row>
    <row r="905" spans="1:10" ht="15.75" x14ac:dyDescent="0.25">
      <c r="A905" s="99">
        <f t="shared" si="29"/>
        <v>901</v>
      </c>
      <c r="B905" s="93" t="s">
        <v>10511</v>
      </c>
      <c r="C905" s="100" t="s">
        <v>9296</v>
      </c>
      <c r="D905" s="100" t="s">
        <v>9297</v>
      </c>
      <c r="E905" s="92" t="s">
        <v>117</v>
      </c>
      <c r="F905" s="100"/>
      <c r="G905" s="92">
        <v>1</v>
      </c>
      <c r="H905" s="116">
        <v>331.9</v>
      </c>
      <c r="I905" s="95">
        <v>0.02</v>
      </c>
      <c r="J905" s="110">
        <f t="shared" si="28"/>
        <v>325.26199999999994</v>
      </c>
    </row>
    <row r="906" spans="1:10" ht="15.75" x14ac:dyDescent="0.25">
      <c r="A906" s="99">
        <f t="shared" si="29"/>
        <v>902</v>
      </c>
      <c r="B906" s="93" t="s">
        <v>10511</v>
      </c>
      <c r="C906" s="100" t="s">
        <v>9298</v>
      </c>
      <c r="D906" s="100" t="s">
        <v>9297</v>
      </c>
      <c r="E906" s="92" t="s">
        <v>117</v>
      </c>
      <c r="F906" s="100"/>
      <c r="G906" s="92">
        <v>1</v>
      </c>
      <c r="H906" s="116">
        <v>642.4</v>
      </c>
      <c r="I906" s="95">
        <v>0.02</v>
      </c>
      <c r="J906" s="110">
        <f t="shared" si="28"/>
        <v>629.55200000000002</v>
      </c>
    </row>
    <row r="907" spans="1:10" ht="15.75" x14ac:dyDescent="0.25">
      <c r="A907" s="99">
        <f t="shared" si="29"/>
        <v>903</v>
      </c>
      <c r="B907" s="93" t="s">
        <v>10511</v>
      </c>
      <c r="C907" s="100" t="s">
        <v>9299</v>
      </c>
      <c r="D907" s="100" t="s">
        <v>9297</v>
      </c>
      <c r="E907" s="92" t="s">
        <v>117</v>
      </c>
      <c r="F907" s="100"/>
      <c r="G907" s="92">
        <v>1</v>
      </c>
      <c r="H907" s="116">
        <v>0.68210000000000004</v>
      </c>
      <c r="I907" s="95">
        <v>0.02</v>
      </c>
      <c r="J907" s="110">
        <f t="shared" si="28"/>
        <v>0.668458</v>
      </c>
    </row>
    <row r="908" spans="1:10" ht="15.75" x14ac:dyDescent="0.25">
      <c r="A908" s="99">
        <f t="shared" si="29"/>
        <v>904</v>
      </c>
      <c r="B908" s="93" t="s">
        <v>10511</v>
      </c>
      <c r="C908" s="100" t="s">
        <v>9300</v>
      </c>
      <c r="D908" s="100" t="s">
        <v>9301</v>
      </c>
      <c r="E908" s="92" t="s">
        <v>117</v>
      </c>
      <c r="F908" s="100"/>
      <c r="G908" s="92">
        <v>1</v>
      </c>
      <c r="H908" s="116">
        <v>75.399999999999991</v>
      </c>
      <c r="I908" s="95">
        <v>0.02</v>
      </c>
      <c r="J908" s="110">
        <f t="shared" si="28"/>
        <v>73.891999999999996</v>
      </c>
    </row>
    <row r="909" spans="1:10" ht="15.75" x14ac:dyDescent="0.25">
      <c r="A909" s="99">
        <f t="shared" si="29"/>
        <v>905</v>
      </c>
      <c r="B909" s="93" t="s">
        <v>10511</v>
      </c>
      <c r="C909" s="100" t="s">
        <v>9302</v>
      </c>
      <c r="D909" s="100" t="s">
        <v>9301</v>
      </c>
      <c r="E909" s="92" t="s">
        <v>117</v>
      </c>
      <c r="F909" s="100"/>
      <c r="G909" s="92">
        <v>1</v>
      </c>
      <c r="H909" s="116">
        <v>145.9</v>
      </c>
      <c r="I909" s="95">
        <v>0.02</v>
      </c>
      <c r="J909" s="110">
        <f t="shared" si="28"/>
        <v>142.982</v>
      </c>
    </row>
    <row r="910" spans="1:10" ht="15.75" x14ac:dyDescent="0.25">
      <c r="A910" s="99">
        <f t="shared" si="29"/>
        <v>906</v>
      </c>
      <c r="B910" s="93" t="s">
        <v>10511</v>
      </c>
      <c r="C910" s="100" t="s">
        <v>9303</v>
      </c>
      <c r="D910" s="100" t="s">
        <v>9304</v>
      </c>
      <c r="E910" s="92" t="s">
        <v>117</v>
      </c>
      <c r="F910" s="100"/>
      <c r="G910" s="92">
        <v>1</v>
      </c>
      <c r="H910" s="116">
        <v>134.55000000000001</v>
      </c>
      <c r="I910" s="95">
        <v>0.02</v>
      </c>
      <c r="J910" s="110">
        <f t="shared" si="28"/>
        <v>131.85900000000001</v>
      </c>
    </row>
    <row r="911" spans="1:10" ht="15.75" x14ac:dyDescent="0.25">
      <c r="A911" s="99">
        <f t="shared" si="29"/>
        <v>907</v>
      </c>
      <c r="B911" s="93" t="s">
        <v>10511</v>
      </c>
      <c r="C911" s="100" t="s">
        <v>9305</v>
      </c>
      <c r="D911" s="100" t="s">
        <v>9304</v>
      </c>
      <c r="E911" s="92" t="s">
        <v>117</v>
      </c>
      <c r="F911" s="100"/>
      <c r="G911" s="92">
        <v>1</v>
      </c>
      <c r="H911" s="116">
        <v>260.29999999999995</v>
      </c>
      <c r="I911" s="95">
        <v>0.02</v>
      </c>
      <c r="J911" s="110">
        <f t="shared" si="28"/>
        <v>255.09399999999994</v>
      </c>
    </row>
    <row r="912" spans="1:10" ht="15.75" x14ac:dyDescent="0.25">
      <c r="A912" s="99">
        <f t="shared" si="29"/>
        <v>908</v>
      </c>
      <c r="B912" s="93" t="s">
        <v>10511</v>
      </c>
      <c r="C912" s="100" t="s">
        <v>9306</v>
      </c>
      <c r="D912" s="100" t="s">
        <v>9304</v>
      </c>
      <c r="E912" s="92" t="s">
        <v>117</v>
      </c>
      <c r="F912" s="100"/>
      <c r="G912" s="92">
        <v>1</v>
      </c>
      <c r="H912" s="116">
        <v>134.55000000000001</v>
      </c>
      <c r="I912" s="95">
        <v>0.02</v>
      </c>
      <c r="J912" s="110">
        <f t="shared" si="28"/>
        <v>131.85900000000001</v>
      </c>
    </row>
    <row r="913" spans="1:10" ht="15.75" x14ac:dyDescent="0.25">
      <c r="A913" s="99">
        <f t="shared" si="29"/>
        <v>909</v>
      </c>
      <c r="B913" s="93" t="s">
        <v>10511</v>
      </c>
      <c r="C913" s="100" t="s">
        <v>9307</v>
      </c>
      <c r="D913" s="100" t="s">
        <v>9304</v>
      </c>
      <c r="E913" s="92" t="s">
        <v>117</v>
      </c>
      <c r="F913" s="100"/>
      <c r="G913" s="92">
        <v>1</v>
      </c>
      <c r="H913" s="116">
        <v>260.29999999999995</v>
      </c>
      <c r="I913" s="95">
        <v>0.02</v>
      </c>
      <c r="J913" s="110">
        <f t="shared" si="28"/>
        <v>255.09399999999994</v>
      </c>
    </row>
    <row r="914" spans="1:10" ht="15.75" x14ac:dyDescent="0.25">
      <c r="A914" s="99">
        <f t="shared" si="29"/>
        <v>910</v>
      </c>
      <c r="B914" s="93" t="s">
        <v>10511</v>
      </c>
      <c r="C914" s="100" t="s">
        <v>9308</v>
      </c>
      <c r="D914" s="100" t="s">
        <v>9309</v>
      </c>
      <c r="E914" s="92" t="s">
        <v>117</v>
      </c>
      <c r="F914" s="100"/>
      <c r="G914" s="92">
        <v>1</v>
      </c>
      <c r="H914" s="116">
        <v>151.9</v>
      </c>
      <c r="I914" s="95">
        <v>0.02</v>
      </c>
      <c r="J914" s="110">
        <f t="shared" si="28"/>
        <v>148.86199999999999</v>
      </c>
    </row>
    <row r="915" spans="1:10" ht="15.75" x14ac:dyDescent="0.25">
      <c r="A915" s="99">
        <f t="shared" si="29"/>
        <v>911</v>
      </c>
      <c r="B915" s="93" t="s">
        <v>10511</v>
      </c>
      <c r="C915" s="100" t="s">
        <v>9310</v>
      </c>
      <c r="D915" s="100" t="s">
        <v>9309</v>
      </c>
      <c r="E915" s="92" t="s">
        <v>117</v>
      </c>
      <c r="F915" s="100"/>
      <c r="G915" s="92">
        <v>1</v>
      </c>
      <c r="H915" s="116">
        <v>78.5</v>
      </c>
      <c r="I915" s="95">
        <v>0.02</v>
      </c>
      <c r="J915" s="110">
        <f t="shared" si="28"/>
        <v>76.929999999999993</v>
      </c>
    </row>
    <row r="916" spans="1:10" ht="15.75" x14ac:dyDescent="0.25">
      <c r="A916" s="99">
        <f t="shared" si="29"/>
        <v>912</v>
      </c>
      <c r="B916" s="93" t="s">
        <v>10511</v>
      </c>
      <c r="C916" s="100" t="s">
        <v>9311</v>
      </c>
      <c r="D916" s="100" t="s">
        <v>9309</v>
      </c>
      <c r="E916" s="92" t="s">
        <v>117</v>
      </c>
      <c r="F916" s="100"/>
      <c r="G916" s="92">
        <v>1</v>
      </c>
      <c r="H916" s="116">
        <v>151.9</v>
      </c>
      <c r="I916" s="95">
        <v>0.02</v>
      </c>
      <c r="J916" s="110">
        <f t="shared" si="28"/>
        <v>148.86199999999999</v>
      </c>
    </row>
    <row r="917" spans="1:10" ht="15.75" x14ac:dyDescent="0.25">
      <c r="A917" s="99">
        <f t="shared" si="29"/>
        <v>913</v>
      </c>
      <c r="B917" s="93" t="s">
        <v>10511</v>
      </c>
      <c r="C917" s="100" t="s">
        <v>9312</v>
      </c>
      <c r="D917" s="100" t="s">
        <v>9313</v>
      </c>
      <c r="E917" s="92" t="s">
        <v>117</v>
      </c>
      <c r="F917" s="100"/>
      <c r="G917" s="92">
        <v>1</v>
      </c>
      <c r="H917" s="116">
        <v>278.3</v>
      </c>
      <c r="I917" s="95">
        <v>0.02</v>
      </c>
      <c r="J917" s="110">
        <f t="shared" si="28"/>
        <v>272.73399999999998</v>
      </c>
    </row>
    <row r="918" spans="1:10" ht="15.75" x14ac:dyDescent="0.25">
      <c r="A918" s="99">
        <f t="shared" si="29"/>
        <v>914</v>
      </c>
      <c r="B918" s="93" t="s">
        <v>10511</v>
      </c>
      <c r="C918" s="100" t="s">
        <v>9314</v>
      </c>
      <c r="D918" s="100" t="s">
        <v>9313</v>
      </c>
      <c r="E918" s="92" t="s">
        <v>117</v>
      </c>
      <c r="F918" s="100"/>
      <c r="G918" s="92">
        <v>1</v>
      </c>
      <c r="H918" s="116">
        <v>538.6</v>
      </c>
      <c r="I918" s="95">
        <v>0.02</v>
      </c>
      <c r="J918" s="110">
        <f t="shared" si="28"/>
        <v>527.82799999999997</v>
      </c>
    </row>
    <row r="919" spans="1:10" ht="15.75" x14ac:dyDescent="0.25">
      <c r="A919" s="99">
        <f t="shared" si="29"/>
        <v>915</v>
      </c>
      <c r="B919" s="93" t="s">
        <v>10511</v>
      </c>
      <c r="C919" s="100" t="s">
        <v>9315</v>
      </c>
      <c r="D919" s="100" t="s">
        <v>9313</v>
      </c>
      <c r="E919" s="92" t="s">
        <v>117</v>
      </c>
      <c r="F919" s="100"/>
      <c r="G919" s="92">
        <v>1</v>
      </c>
      <c r="H919" s="116">
        <v>0.57189999999999996</v>
      </c>
      <c r="I919" s="95">
        <v>0.02</v>
      </c>
      <c r="J919" s="110">
        <f t="shared" si="28"/>
        <v>0.5604619999999999</v>
      </c>
    </row>
    <row r="920" spans="1:10" ht="15.75" x14ac:dyDescent="0.25">
      <c r="A920" s="99">
        <f t="shared" si="29"/>
        <v>916</v>
      </c>
      <c r="B920" s="93" t="s">
        <v>10511</v>
      </c>
      <c r="C920" s="100" t="s">
        <v>9316</v>
      </c>
      <c r="D920" s="100" t="s">
        <v>9313</v>
      </c>
      <c r="E920" s="92" t="s">
        <v>117</v>
      </c>
      <c r="F920" s="100"/>
      <c r="G920" s="92">
        <v>1</v>
      </c>
      <c r="H920" s="116">
        <v>538.6</v>
      </c>
      <c r="I920" s="95">
        <v>0.02</v>
      </c>
      <c r="J920" s="110">
        <f t="shared" si="28"/>
        <v>527.82799999999997</v>
      </c>
    </row>
    <row r="921" spans="1:10" ht="15.75" x14ac:dyDescent="0.25">
      <c r="A921" s="99">
        <f t="shared" si="29"/>
        <v>917</v>
      </c>
      <c r="B921" s="93" t="s">
        <v>10511</v>
      </c>
      <c r="C921" s="100" t="s">
        <v>9317</v>
      </c>
      <c r="D921" s="100" t="s">
        <v>9318</v>
      </c>
      <c r="E921" s="92" t="s">
        <v>117</v>
      </c>
      <c r="F921" s="100"/>
      <c r="G921" s="92">
        <v>1</v>
      </c>
      <c r="H921" s="116">
        <v>109.64999999999999</v>
      </c>
      <c r="I921" s="95">
        <v>0.02</v>
      </c>
      <c r="J921" s="110">
        <f t="shared" si="28"/>
        <v>107.45699999999999</v>
      </c>
    </row>
    <row r="922" spans="1:10" ht="15.75" x14ac:dyDescent="0.25">
      <c r="A922" s="99">
        <f t="shared" si="29"/>
        <v>918</v>
      </c>
      <c r="B922" s="93" t="s">
        <v>10511</v>
      </c>
      <c r="C922" s="100" t="s">
        <v>9319</v>
      </c>
      <c r="D922" s="100" t="s">
        <v>9318</v>
      </c>
      <c r="E922" s="92" t="s">
        <v>117</v>
      </c>
      <c r="F922" s="100"/>
      <c r="G922" s="92">
        <v>1</v>
      </c>
      <c r="H922" s="116">
        <v>212.2</v>
      </c>
      <c r="I922" s="95">
        <v>0.02</v>
      </c>
      <c r="J922" s="110">
        <f t="shared" si="28"/>
        <v>207.95599999999999</v>
      </c>
    </row>
    <row r="923" spans="1:10" ht="15.75" x14ac:dyDescent="0.25">
      <c r="A923" s="99">
        <f t="shared" si="29"/>
        <v>919</v>
      </c>
      <c r="B923" s="93" t="s">
        <v>10511</v>
      </c>
      <c r="C923" s="100" t="s">
        <v>9320</v>
      </c>
      <c r="D923" s="100" t="s">
        <v>9318</v>
      </c>
      <c r="E923" s="92" t="s">
        <v>117</v>
      </c>
      <c r="F923" s="100"/>
      <c r="G923" s="92">
        <v>1</v>
      </c>
      <c r="H923" s="116">
        <v>109.64999999999999</v>
      </c>
      <c r="I923" s="95">
        <v>0.02</v>
      </c>
      <c r="J923" s="110">
        <f t="shared" si="28"/>
        <v>107.45699999999999</v>
      </c>
    </row>
    <row r="924" spans="1:10" ht="15.75" x14ac:dyDescent="0.25">
      <c r="A924" s="99">
        <f t="shared" si="29"/>
        <v>920</v>
      </c>
      <c r="B924" s="93" t="s">
        <v>10511</v>
      </c>
      <c r="C924" s="100" t="s">
        <v>9321</v>
      </c>
      <c r="D924" s="100" t="s">
        <v>9318</v>
      </c>
      <c r="E924" s="92" t="s">
        <v>117</v>
      </c>
      <c r="F924" s="100"/>
      <c r="G924" s="92">
        <v>1</v>
      </c>
      <c r="H924" s="116">
        <v>212.2</v>
      </c>
      <c r="I924" s="95">
        <v>0.02</v>
      </c>
      <c r="J924" s="110">
        <f t="shared" si="28"/>
        <v>207.95599999999999</v>
      </c>
    </row>
    <row r="925" spans="1:10" ht="15.75" x14ac:dyDescent="0.25">
      <c r="A925" s="99">
        <f t="shared" si="29"/>
        <v>921</v>
      </c>
      <c r="B925" s="93" t="s">
        <v>10511</v>
      </c>
      <c r="C925" s="100" t="s">
        <v>9322</v>
      </c>
      <c r="D925" s="100" t="s">
        <v>9323</v>
      </c>
      <c r="E925" s="92" t="s">
        <v>117</v>
      </c>
      <c r="F925" s="100"/>
      <c r="G925" s="92">
        <v>1</v>
      </c>
      <c r="H925" s="116">
        <v>155.9</v>
      </c>
      <c r="I925" s="95">
        <v>0.02</v>
      </c>
      <c r="J925" s="110">
        <f t="shared" si="28"/>
        <v>152.78200000000001</v>
      </c>
    </row>
    <row r="926" spans="1:10" ht="15.75" x14ac:dyDescent="0.25">
      <c r="A926" s="99">
        <f t="shared" si="29"/>
        <v>922</v>
      </c>
      <c r="B926" s="93" t="s">
        <v>10511</v>
      </c>
      <c r="C926" s="100" t="s">
        <v>9324</v>
      </c>
      <c r="D926" s="100" t="s">
        <v>9323</v>
      </c>
      <c r="E926" s="92" t="s">
        <v>117</v>
      </c>
      <c r="F926" s="100"/>
      <c r="G926" s="92">
        <v>1</v>
      </c>
      <c r="H926" s="116">
        <v>301.70000000000005</v>
      </c>
      <c r="I926" s="95">
        <v>0.02</v>
      </c>
      <c r="J926" s="110">
        <f t="shared" si="28"/>
        <v>295.66600000000005</v>
      </c>
    </row>
    <row r="927" spans="1:10" ht="15.75" x14ac:dyDescent="0.25">
      <c r="A927" s="99">
        <f t="shared" si="29"/>
        <v>923</v>
      </c>
      <c r="B927" s="93" t="s">
        <v>10511</v>
      </c>
      <c r="C927" s="100" t="s">
        <v>9325</v>
      </c>
      <c r="D927" s="100" t="s">
        <v>9326</v>
      </c>
      <c r="E927" s="92" t="s">
        <v>117</v>
      </c>
      <c r="F927" s="100"/>
      <c r="G927" s="92">
        <v>1</v>
      </c>
      <c r="H927" s="116">
        <v>432</v>
      </c>
      <c r="I927" s="95">
        <v>0.02</v>
      </c>
      <c r="J927" s="110">
        <f t="shared" si="28"/>
        <v>423.36</v>
      </c>
    </row>
    <row r="928" spans="1:10" ht="15.75" x14ac:dyDescent="0.25">
      <c r="A928" s="99">
        <f t="shared" si="29"/>
        <v>924</v>
      </c>
      <c r="B928" s="93" t="s">
        <v>10511</v>
      </c>
      <c r="C928" s="100" t="s">
        <v>9327</v>
      </c>
      <c r="D928" s="100" t="s">
        <v>9326</v>
      </c>
      <c r="E928" s="92" t="s">
        <v>117</v>
      </c>
      <c r="F928" s="100"/>
      <c r="G928" s="92">
        <v>1</v>
      </c>
      <c r="H928" s="116">
        <v>434</v>
      </c>
      <c r="I928" s="95">
        <v>0.02</v>
      </c>
      <c r="J928" s="110">
        <f t="shared" si="28"/>
        <v>425.32</v>
      </c>
    </row>
    <row r="929" spans="1:10" ht="15.75" x14ac:dyDescent="0.25">
      <c r="A929" s="99">
        <f t="shared" si="29"/>
        <v>925</v>
      </c>
      <c r="B929" s="93" t="s">
        <v>10511</v>
      </c>
      <c r="C929" s="100" t="s">
        <v>9328</v>
      </c>
      <c r="D929" s="100" t="s">
        <v>9329</v>
      </c>
      <c r="E929" s="92" t="s">
        <v>117</v>
      </c>
      <c r="F929" s="100"/>
      <c r="G929" s="92">
        <v>1</v>
      </c>
      <c r="H929" s="116">
        <v>172.8</v>
      </c>
      <c r="I929" s="95">
        <v>0.02</v>
      </c>
      <c r="J929" s="110">
        <f t="shared" si="28"/>
        <v>169.34399999999999</v>
      </c>
    </row>
    <row r="930" spans="1:10" ht="15.75" x14ac:dyDescent="0.25">
      <c r="A930" s="99">
        <f t="shared" si="29"/>
        <v>926</v>
      </c>
      <c r="B930" s="93" t="s">
        <v>10511</v>
      </c>
      <c r="C930" s="100" t="s">
        <v>9330</v>
      </c>
      <c r="D930" s="100" t="s">
        <v>9329</v>
      </c>
      <c r="E930" s="92" t="s">
        <v>117</v>
      </c>
      <c r="F930" s="100"/>
      <c r="G930" s="92">
        <v>1</v>
      </c>
      <c r="H930" s="116">
        <v>89.300000000000011</v>
      </c>
      <c r="I930" s="95">
        <v>0.02</v>
      </c>
      <c r="J930" s="110">
        <f t="shared" si="28"/>
        <v>87.51400000000001</v>
      </c>
    </row>
    <row r="931" spans="1:10" ht="15.75" x14ac:dyDescent="0.25">
      <c r="A931" s="99">
        <f t="shared" si="29"/>
        <v>927</v>
      </c>
      <c r="B931" s="93" t="s">
        <v>10511</v>
      </c>
      <c r="C931" s="100" t="s">
        <v>9331</v>
      </c>
      <c r="D931" s="100" t="s">
        <v>9329</v>
      </c>
      <c r="E931" s="92" t="s">
        <v>117</v>
      </c>
      <c r="F931" s="100"/>
      <c r="G931" s="92">
        <v>1</v>
      </c>
      <c r="H931" s="116">
        <v>172.8</v>
      </c>
      <c r="I931" s="95">
        <v>0.02</v>
      </c>
      <c r="J931" s="110">
        <f t="shared" si="28"/>
        <v>169.34399999999999</v>
      </c>
    </row>
    <row r="932" spans="1:10" ht="15.75" x14ac:dyDescent="0.25">
      <c r="A932" s="99">
        <f t="shared" si="29"/>
        <v>928</v>
      </c>
      <c r="B932" s="93" t="s">
        <v>10511</v>
      </c>
      <c r="C932" s="100" t="s">
        <v>9332</v>
      </c>
      <c r="D932" s="100" t="s">
        <v>9329</v>
      </c>
      <c r="E932" s="92" t="s">
        <v>117</v>
      </c>
      <c r="F932" s="100"/>
      <c r="G932" s="92">
        <v>1</v>
      </c>
      <c r="H932" s="116">
        <v>0.18360000000000001</v>
      </c>
      <c r="I932" s="95">
        <v>0.02</v>
      </c>
      <c r="J932" s="110">
        <f t="shared" si="28"/>
        <v>0.179928</v>
      </c>
    </row>
    <row r="933" spans="1:10" ht="15.75" x14ac:dyDescent="0.25">
      <c r="A933" s="99">
        <f t="shared" si="29"/>
        <v>929</v>
      </c>
      <c r="B933" s="93" t="s">
        <v>10511</v>
      </c>
      <c r="C933" s="100" t="s">
        <v>9333</v>
      </c>
      <c r="D933" s="100" t="s">
        <v>9329</v>
      </c>
      <c r="E933" s="92" t="s">
        <v>117</v>
      </c>
      <c r="F933" s="100"/>
      <c r="G933" s="92">
        <v>1</v>
      </c>
      <c r="H933" s="116">
        <v>172.8</v>
      </c>
      <c r="I933" s="95">
        <v>0.02</v>
      </c>
      <c r="J933" s="110">
        <f t="shared" si="28"/>
        <v>169.34399999999999</v>
      </c>
    </row>
    <row r="934" spans="1:10" ht="15.75" x14ac:dyDescent="0.25">
      <c r="A934" s="99">
        <f t="shared" si="29"/>
        <v>930</v>
      </c>
      <c r="B934" s="93" t="s">
        <v>10511</v>
      </c>
      <c r="C934" s="100" t="s">
        <v>9334</v>
      </c>
      <c r="D934" s="100" t="s">
        <v>9335</v>
      </c>
      <c r="E934" s="92" t="s">
        <v>117</v>
      </c>
      <c r="F934" s="100"/>
      <c r="G934" s="92">
        <v>1</v>
      </c>
      <c r="H934" s="116">
        <v>177.7</v>
      </c>
      <c r="I934" s="95">
        <v>0.02</v>
      </c>
      <c r="J934" s="110">
        <f t="shared" si="28"/>
        <v>174.14599999999999</v>
      </c>
    </row>
    <row r="935" spans="1:10" ht="15.75" x14ac:dyDescent="0.25">
      <c r="A935" s="99">
        <f t="shared" si="29"/>
        <v>931</v>
      </c>
      <c r="B935" s="93" t="s">
        <v>10511</v>
      </c>
      <c r="C935" s="100" t="s">
        <v>9336</v>
      </c>
      <c r="D935" s="100" t="s">
        <v>9335</v>
      </c>
      <c r="E935" s="92" t="s">
        <v>117</v>
      </c>
      <c r="F935" s="100"/>
      <c r="G935" s="92">
        <v>1</v>
      </c>
      <c r="H935" s="116">
        <v>343.9</v>
      </c>
      <c r="I935" s="95">
        <v>0.02</v>
      </c>
      <c r="J935" s="110">
        <f t="shared" si="28"/>
        <v>337.02199999999999</v>
      </c>
    </row>
    <row r="936" spans="1:10" ht="15.75" x14ac:dyDescent="0.25">
      <c r="A936" s="99">
        <f t="shared" si="29"/>
        <v>932</v>
      </c>
      <c r="B936" s="93" t="s">
        <v>10511</v>
      </c>
      <c r="C936" s="100" t="s">
        <v>9337</v>
      </c>
      <c r="D936" s="100" t="s">
        <v>9335</v>
      </c>
      <c r="E936" s="92" t="s">
        <v>117</v>
      </c>
      <c r="F936" s="100"/>
      <c r="G936" s="92">
        <v>1</v>
      </c>
      <c r="H936" s="116">
        <v>0.36530000000000001</v>
      </c>
      <c r="I936" s="95">
        <v>0.02</v>
      </c>
      <c r="J936" s="110">
        <f t="shared" si="28"/>
        <v>0.35799400000000003</v>
      </c>
    </row>
    <row r="937" spans="1:10" ht="15.75" x14ac:dyDescent="0.25">
      <c r="A937" s="99">
        <f t="shared" si="29"/>
        <v>933</v>
      </c>
      <c r="B937" s="93" t="s">
        <v>10511</v>
      </c>
      <c r="C937" s="100" t="s">
        <v>9338</v>
      </c>
      <c r="D937" s="100" t="s">
        <v>9339</v>
      </c>
      <c r="E937" s="92" t="s">
        <v>117</v>
      </c>
      <c r="F937" s="100"/>
      <c r="G937" s="92">
        <v>1</v>
      </c>
      <c r="H937" s="116">
        <v>271.5</v>
      </c>
      <c r="I937" s="95">
        <v>0.02</v>
      </c>
      <c r="J937" s="110">
        <f t="shared" si="28"/>
        <v>266.07</v>
      </c>
    </row>
    <row r="938" spans="1:10" ht="15.75" x14ac:dyDescent="0.25">
      <c r="A938" s="99">
        <f t="shared" si="29"/>
        <v>934</v>
      </c>
      <c r="B938" s="93" t="s">
        <v>10511</v>
      </c>
      <c r="C938" s="100" t="s">
        <v>9340</v>
      </c>
      <c r="D938" s="100" t="s">
        <v>9339</v>
      </c>
      <c r="E938" s="92" t="s">
        <v>117</v>
      </c>
      <c r="F938" s="100"/>
      <c r="G938" s="92">
        <v>1</v>
      </c>
      <c r="H938" s="116">
        <v>525.69999999999993</v>
      </c>
      <c r="I938" s="95">
        <v>0.02</v>
      </c>
      <c r="J938" s="110">
        <f t="shared" si="28"/>
        <v>515.18599999999992</v>
      </c>
    </row>
    <row r="939" spans="1:10" ht="15.75" x14ac:dyDescent="0.25">
      <c r="A939" s="99">
        <f t="shared" si="29"/>
        <v>935</v>
      </c>
      <c r="B939" s="93" t="s">
        <v>10511</v>
      </c>
      <c r="C939" s="100" t="s">
        <v>9341</v>
      </c>
      <c r="D939" s="100" t="s">
        <v>9342</v>
      </c>
      <c r="E939" s="92" t="s">
        <v>117</v>
      </c>
      <c r="F939" s="100"/>
      <c r="G939" s="92">
        <v>1</v>
      </c>
      <c r="H939" s="116">
        <v>504.2</v>
      </c>
      <c r="I939" s="95">
        <v>0.02</v>
      </c>
      <c r="J939" s="110">
        <f t="shared" si="28"/>
        <v>494.11599999999999</v>
      </c>
    </row>
    <row r="940" spans="1:10" ht="15.75" x14ac:dyDescent="0.25">
      <c r="A940" s="99">
        <f t="shared" si="29"/>
        <v>936</v>
      </c>
      <c r="B940" s="93" t="s">
        <v>10511</v>
      </c>
      <c r="C940" s="100" t="s">
        <v>9343</v>
      </c>
      <c r="D940" s="100" t="s">
        <v>9335</v>
      </c>
      <c r="E940" s="92" t="s">
        <v>117</v>
      </c>
      <c r="F940" s="100"/>
      <c r="G940" s="92">
        <v>1</v>
      </c>
      <c r="H940" s="116">
        <v>350.4</v>
      </c>
      <c r="I940" s="95">
        <v>0.02</v>
      </c>
      <c r="J940" s="110">
        <f t="shared" si="28"/>
        <v>343.392</v>
      </c>
    </row>
    <row r="941" spans="1:10" ht="15.75" x14ac:dyDescent="0.25">
      <c r="A941" s="99">
        <f t="shared" si="29"/>
        <v>937</v>
      </c>
      <c r="B941" s="93" t="s">
        <v>10511</v>
      </c>
      <c r="C941" s="100" t="s">
        <v>9344</v>
      </c>
      <c r="D941" s="100" t="s">
        <v>9345</v>
      </c>
      <c r="E941" s="92" t="s">
        <v>117</v>
      </c>
      <c r="F941" s="100"/>
      <c r="G941" s="92">
        <v>1</v>
      </c>
      <c r="H941" s="116">
        <v>268</v>
      </c>
      <c r="I941" s="95">
        <v>0.02</v>
      </c>
      <c r="J941" s="110">
        <f t="shared" si="28"/>
        <v>262.64</v>
      </c>
    </row>
    <row r="942" spans="1:10" ht="15.75" x14ac:dyDescent="0.25">
      <c r="A942" s="99">
        <f t="shared" si="29"/>
        <v>938</v>
      </c>
      <c r="B942" s="93" t="s">
        <v>10511</v>
      </c>
      <c r="C942" s="100" t="s">
        <v>9346</v>
      </c>
      <c r="D942" s="100" t="s">
        <v>9345</v>
      </c>
      <c r="E942" s="92" t="s">
        <v>117</v>
      </c>
      <c r="F942" s="100"/>
      <c r="G942" s="92">
        <v>1</v>
      </c>
      <c r="H942" s="116">
        <v>268</v>
      </c>
      <c r="I942" s="95">
        <v>0.02</v>
      </c>
      <c r="J942" s="110">
        <f t="shared" si="28"/>
        <v>262.64</v>
      </c>
    </row>
    <row r="943" spans="1:10" ht="15.75" x14ac:dyDescent="0.25">
      <c r="A943" s="99">
        <f t="shared" si="29"/>
        <v>939</v>
      </c>
      <c r="B943" s="93" t="s">
        <v>10511</v>
      </c>
      <c r="C943" s="100" t="s">
        <v>9347</v>
      </c>
      <c r="D943" s="100" t="s">
        <v>9348</v>
      </c>
      <c r="E943" s="92" t="s">
        <v>117</v>
      </c>
      <c r="F943" s="100"/>
      <c r="G943" s="92">
        <v>1</v>
      </c>
      <c r="H943" s="116">
        <v>201.05</v>
      </c>
      <c r="I943" s="95">
        <v>0.02</v>
      </c>
      <c r="J943" s="110">
        <f t="shared" si="28"/>
        <v>197.029</v>
      </c>
    </row>
    <row r="944" spans="1:10" ht="15.75" x14ac:dyDescent="0.25">
      <c r="A944" s="99">
        <f t="shared" si="29"/>
        <v>940</v>
      </c>
      <c r="B944" s="93" t="s">
        <v>10511</v>
      </c>
      <c r="C944" s="100" t="s">
        <v>9349</v>
      </c>
      <c r="D944" s="100" t="s">
        <v>9348</v>
      </c>
      <c r="E944" s="92" t="s">
        <v>117</v>
      </c>
      <c r="F944" s="100"/>
      <c r="G944" s="92">
        <v>1</v>
      </c>
      <c r="H944" s="116">
        <v>388.7</v>
      </c>
      <c r="I944" s="95">
        <v>0.02</v>
      </c>
      <c r="J944" s="110">
        <f t="shared" si="28"/>
        <v>380.92599999999999</v>
      </c>
    </row>
    <row r="945" spans="1:10" ht="15.75" x14ac:dyDescent="0.25">
      <c r="A945" s="99">
        <f t="shared" si="29"/>
        <v>941</v>
      </c>
      <c r="B945" s="93" t="s">
        <v>10511</v>
      </c>
      <c r="C945" s="100" t="s">
        <v>9350</v>
      </c>
      <c r="D945" s="100" t="s">
        <v>9351</v>
      </c>
      <c r="E945" s="92" t="s">
        <v>117</v>
      </c>
      <c r="F945" s="100"/>
      <c r="G945" s="92">
        <v>1</v>
      </c>
      <c r="H945" s="116">
        <v>196.85</v>
      </c>
      <c r="I945" s="95">
        <v>0.02</v>
      </c>
      <c r="J945" s="110">
        <f t="shared" si="28"/>
        <v>192.91299999999998</v>
      </c>
    </row>
    <row r="946" spans="1:10" ht="15.75" x14ac:dyDescent="0.25">
      <c r="A946" s="99">
        <f t="shared" si="29"/>
        <v>942</v>
      </c>
      <c r="B946" s="93" t="s">
        <v>10511</v>
      </c>
      <c r="C946" s="100" t="s">
        <v>9352</v>
      </c>
      <c r="D946" s="100" t="s">
        <v>9351</v>
      </c>
      <c r="E946" s="92" t="s">
        <v>117</v>
      </c>
      <c r="F946" s="100"/>
      <c r="G946" s="92">
        <v>1</v>
      </c>
      <c r="H946" s="116">
        <v>381</v>
      </c>
      <c r="I946" s="95">
        <v>0.02</v>
      </c>
      <c r="J946" s="110">
        <f t="shared" si="28"/>
        <v>373.38</v>
      </c>
    </row>
    <row r="947" spans="1:10" ht="15.75" x14ac:dyDescent="0.25">
      <c r="A947" s="99">
        <f t="shared" si="29"/>
        <v>943</v>
      </c>
      <c r="B947" s="93" t="s">
        <v>10511</v>
      </c>
      <c r="C947" s="100" t="s">
        <v>9353</v>
      </c>
      <c r="D947" s="100" t="s">
        <v>9354</v>
      </c>
      <c r="E947" s="92" t="s">
        <v>117</v>
      </c>
      <c r="F947" s="100"/>
      <c r="G947" s="92">
        <v>1</v>
      </c>
      <c r="H947" s="116">
        <v>520.29999999999995</v>
      </c>
      <c r="I947" s="95">
        <v>0.02</v>
      </c>
      <c r="J947" s="110">
        <f t="shared" si="28"/>
        <v>509.89399999999995</v>
      </c>
    </row>
    <row r="948" spans="1:10" ht="15.75" x14ac:dyDescent="0.25">
      <c r="A948" s="99">
        <f t="shared" si="29"/>
        <v>944</v>
      </c>
      <c r="B948" s="93" t="s">
        <v>10511</v>
      </c>
      <c r="C948" s="100" t="s">
        <v>9355</v>
      </c>
      <c r="D948" s="100" t="s">
        <v>9354</v>
      </c>
      <c r="E948" s="92" t="s">
        <v>117</v>
      </c>
      <c r="F948" s="100"/>
      <c r="G948" s="92">
        <v>1</v>
      </c>
      <c r="H948" s="116">
        <v>268.89999999999998</v>
      </c>
      <c r="I948" s="95">
        <v>0.02</v>
      </c>
      <c r="J948" s="110">
        <f t="shared" si="28"/>
        <v>263.52199999999999</v>
      </c>
    </row>
    <row r="949" spans="1:10" ht="15.75" x14ac:dyDescent="0.25">
      <c r="A949" s="99">
        <f t="shared" si="29"/>
        <v>945</v>
      </c>
      <c r="B949" s="93" t="s">
        <v>10511</v>
      </c>
      <c r="C949" s="100" t="s">
        <v>9356</v>
      </c>
      <c r="D949" s="100" t="s">
        <v>9354</v>
      </c>
      <c r="E949" s="92" t="s">
        <v>117</v>
      </c>
      <c r="F949" s="100"/>
      <c r="G949" s="92">
        <v>1</v>
      </c>
      <c r="H949" s="116">
        <v>520.29999999999995</v>
      </c>
      <c r="I949" s="95">
        <v>0.02</v>
      </c>
      <c r="J949" s="110">
        <f t="shared" si="28"/>
        <v>509.89399999999995</v>
      </c>
    </row>
    <row r="950" spans="1:10" ht="15.75" x14ac:dyDescent="0.25">
      <c r="A950" s="99">
        <f t="shared" si="29"/>
        <v>946</v>
      </c>
      <c r="B950" s="93" t="s">
        <v>10511</v>
      </c>
      <c r="C950" s="100" t="s">
        <v>9357</v>
      </c>
      <c r="D950" s="100" t="s">
        <v>9358</v>
      </c>
      <c r="E950" s="92" t="s">
        <v>117</v>
      </c>
      <c r="F950" s="100"/>
      <c r="G950" s="92">
        <v>1</v>
      </c>
      <c r="H950" s="116">
        <v>352.1</v>
      </c>
      <c r="I950" s="95">
        <v>0.02</v>
      </c>
      <c r="J950" s="110">
        <f t="shared" si="28"/>
        <v>345.05799999999999</v>
      </c>
    </row>
    <row r="951" spans="1:10" ht="15.75" x14ac:dyDescent="0.25">
      <c r="A951" s="99">
        <f t="shared" si="29"/>
        <v>947</v>
      </c>
      <c r="B951" s="93" t="s">
        <v>10511</v>
      </c>
      <c r="C951" s="100" t="s">
        <v>9359</v>
      </c>
      <c r="D951" s="100" t="s">
        <v>9358</v>
      </c>
      <c r="E951" s="92" t="s">
        <v>117</v>
      </c>
      <c r="F951" s="100"/>
      <c r="G951" s="92">
        <v>1</v>
      </c>
      <c r="H951" s="116">
        <v>681.2</v>
      </c>
      <c r="I951" s="95">
        <v>0.02</v>
      </c>
      <c r="J951" s="110">
        <f t="shared" si="28"/>
        <v>667.57600000000002</v>
      </c>
    </row>
    <row r="952" spans="1:10" ht="15.75" x14ac:dyDescent="0.25">
      <c r="A952" s="99">
        <f t="shared" si="29"/>
        <v>948</v>
      </c>
      <c r="B952" s="93" t="s">
        <v>10511</v>
      </c>
      <c r="C952" s="100" t="s">
        <v>9360</v>
      </c>
      <c r="D952" s="100" t="s">
        <v>9361</v>
      </c>
      <c r="E952" s="92" t="s">
        <v>117</v>
      </c>
      <c r="F952" s="100"/>
      <c r="G952" s="92">
        <v>1</v>
      </c>
      <c r="H952" s="116">
        <v>451.5</v>
      </c>
      <c r="I952" s="95">
        <v>0.02</v>
      </c>
      <c r="J952" s="110">
        <f t="shared" si="28"/>
        <v>442.46999999999997</v>
      </c>
    </row>
    <row r="953" spans="1:10" ht="15.75" x14ac:dyDescent="0.25">
      <c r="A953" s="99">
        <f t="shared" si="29"/>
        <v>949</v>
      </c>
      <c r="B953" s="93" t="s">
        <v>10511</v>
      </c>
      <c r="C953" s="100" t="s">
        <v>9362</v>
      </c>
      <c r="D953" s="100" t="s">
        <v>9361</v>
      </c>
      <c r="E953" s="92" t="s">
        <v>117</v>
      </c>
      <c r="F953" s="100"/>
      <c r="G953" s="92">
        <v>1</v>
      </c>
      <c r="H953" s="116">
        <v>873.4</v>
      </c>
      <c r="I953" s="95">
        <v>0.02</v>
      </c>
      <c r="J953" s="110">
        <f t="shared" si="28"/>
        <v>855.93200000000002</v>
      </c>
    </row>
    <row r="954" spans="1:10" ht="15.75" x14ac:dyDescent="0.25">
      <c r="A954" s="99">
        <f t="shared" si="29"/>
        <v>950</v>
      </c>
      <c r="B954" s="93" t="s">
        <v>10511</v>
      </c>
      <c r="C954" s="100" t="s">
        <v>9363</v>
      </c>
      <c r="D954" s="100" t="s">
        <v>9364</v>
      </c>
      <c r="E954" s="92" t="s">
        <v>117</v>
      </c>
      <c r="F954" s="100"/>
      <c r="G954" s="92">
        <v>1</v>
      </c>
      <c r="H954" s="116">
        <v>132.45000000000002</v>
      </c>
      <c r="I954" s="95">
        <v>0.02</v>
      </c>
      <c r="J954" s="110">
        <f t="shared" si="28"/>
        <v>129.80100000000002</v>
      </c>
    </row>
    <row r="955" spans="1:10" ht="15.75" x14ac:dyDescent="0.25">
      <c r="A955" s="99">
        <f t="shared" si="29"/>
        <v>951</v>
      </c>
      <c r="B955" s="93" t="s">
        <v>10511</v>
      </c>
      <c r="C955" s="100" t="s">
        <v>9365</v>
      </c>
      <c r="D955" s="100" t="s">
        <v>9364</v>
      </c>
      <c r="E955" s="92" t="s">
        <v>117</v>
      </c>
      <c r="F955" s="100"/>
      <c r="G955" s="92">
        <v>1</v>
      </c>
      <c r="H955" s="116">
        <v>256.2</v>
      </c>
      <c r="I955" s="95">
        <v>0.02</v>
      </c>
      <c r="J955" s="110">
        <f t="shared" ref="J955:J1018" si="30">H955*(1-I955)</f>
        <v>251.07599999999999</v>
      </c>
    </row>
    <row r="956" spans="1:10" ht="15.75" x14ac:dyDescent="0.25">
      <c r="A956" s="99">
        <f t="shared" si="29"/>
        <v>952</v>
      </c>
      <c r="B956" s="93" t="s">
        <v>10511</v>
      </c>
      <c r="C956" s="100" t="s">
        <v>9366</v>
      </c>
      <c r="D956" s="100" t="s">
        <v>9364</v>
      </c>
      <c r="E956" s="92" t="s">
        <v>117</v>
      </c>
      <c r="F956" s="100"/>
      <c r="G956" s="92">
        <v>1</v>
      </c>
      <c r="H956" s="116">
        <v>132.39999999999998</v>
      </c>
      <c r="I956" s="95">
        <v>0.02</v>
      </c>
      <c r="J956" s="110">
        <f t="shared" si="30"/>
        <v>129.75199999999998</v>
      </c>
    </row>
    <row r="957" spans="1:10" ht="15.75" x14ac:dyDescent="0.25">
      <c r="A957" s="99">
        <f t="shared" si="29"/>
        <v>953</v>
      </c>
      <c r="B957" s="93" t="s">
        <v>10511</v>
      </c>
      <c r="C957" s="100" t="s">
        <v>9367</v>
      </c>
      <c r="D957" s="100" t="s">
        <v>9364</v>
      </c>
      <c r="E957" s="92" t="s">
        <v>117</v>
      </c>
      <c r="F957" s="100"/>
      <c r="G957" s="92">
        <v>1</v>
      </c>
      <c r="H957" s="116">
        <v>256.2</v>
      </c>
      <c r="I957" s="95">
        <v>0.02</v>
      </c>
      <c r="J957" s="110">
        <f t="shared" si="30"/>
        <v>251.07599999999999</v>
      </c>
    </row>
    <row r="958" spans="1:10" ht="15.75" x14ac:dyDescent="0.25">
      <c r="A958" s="99">
        <f t="shared" si="29"/>
        <v>954</v>
      </c>
      <c r="B958" s="93" t="s">
        <v>10511</v>
      </c>
      <c r="C958" s="100" t="s">
        <v>9368</v>
      </c>
      <c r="D958" s="100" t="s">
        <v>9364</v>
      </c>
      <c r="E958" s="92" t="s">
        <v>117</v>
      </c>
      <c r="F958" s="100"/>
      <c r="G958" s="92">
        <v>1</v>
      </c>
      <c r="H958" s="116">
        <v>0.2722</v>
      </c>
      <c r="I958" s="95">
        <v>0.02</v>
      </c>
      <c r="J958" s="110">
        <f t="shared" si="30"/>
        <v>0.26675599999999999</v>
      </c>
    </row>
    <row r="959" spans="1:10" ht="15.75" x14ac:dyDescent="0.25">
      <c r="A959" s="99">
        <f t="shared" si="29"/>
        <v>955</v>
      </c>
      <c r="B959" s="93" t="s">
        <v>10511</v>
      </c>
      <c r="C959" s="100" t="s">
        <v>9369</v>
      </c>
      <c r="D959" s="100" t="s">
        <v>9364</v>
      </c>
      <c r="E959" s="92" t="s">
        <v>117</v>
      </c>
      <c r="F959" s="100"/>
      <c r="G959" s="92">
        <v>1</v>
      </c>
      <c r="H959" s="116">
        <v>132.39999999999998</v>
      </c>
      <c r="I959" s="95">
        <v>0.02</v>
      </c>
      <c r="J959" s="110">
        <f t="shared" si="30"/>
        <v>129.75199999999998</v>
      </c>
    </row>
    <row r="960" spans="1:10" ht="15.75" x14ac:dyDescent="0.25">
      <c r="A960" s="99">
        <f t="shared" si="29"/>
        <v>956</v>
      </c>
      <c r="B960" s="93" t="s">
        <v>10511</v>
      </c>
      <c r="C960" s="100" t="s">
        <v>9370</v>
      </c>
      <c r="D960" s="100" t="s">
        <v>9364</v>
      </c>
      <c r="E960" s="92" t="s">
        <v>117</v>
      </c>
      <c r="F960" s="100"/>
      <c r="G960" s="92">
        <v>1</v>
      </c>
      <c r="H960" s="116">
        <v>256.2</v>
      </c>
      <c r="I960" s="95">
        <v>0.02</v>
      </c>
      <c r="J960" s="110">
        <f t="shared" si="30"/>
        <v>251.07599999999999</v>
      </c>
    </row>
    <row r="961" spans="1:10" ht="15.75" x14ac:dyDescent="0.25">
      <c r="A961" s="99">
        <f t="shared" si="29"/>
        <v>957</v>
      </c>
      <c r="B961" s="93" t="s">
        <v>10511</v>
      </c>
      <c r="C961" s="100" t="s">
        <v>9371</v>
      </c>
      <c r="D961" s="100" t="s">
        <v>9372</v>
      </c>
      <c r="E961" s="92" t="s">
        <v>117</v>
      </c>
      <c r="F961" s="100"/>
      <c r="G961" s="92">
        <v>1</v>
      </c>
      <c r="H961" s="116">
        <v>169.45</v>
      </c>
      <c r="I961" s="95">
        <v>0.02</v>
      </c>
      <c r="J961" s="110">
        <f t="shared" si="30"/>
        <v>166.06099999999998</v>
      </c>
    </row>
    <row r="962" spans="1:10" ht="15.75" x14ac:dyDescent="0.25">
      <c r="A962" s="99">
        <f t="shared" si="29"/>
        <v>958</v>
      </c>
      <c r="B962" s="93" t="s">
        <v>10511</v>
      </c>
      <c r="C962" s="100" t="s">
        <v>9373</v>
      </c>
      <c r="D962" s="100" t="s">
        <v>9372</v>
      </c>
      <c r="E962" s="92" t="s">
        <v>117</v>
      </c>
      <c r="F962" s="100"/>
      <c r="G962" s="92">
        <v>1</v>
      </c>
      <c r="H962" s="116">
        <v>327.79999999999995</v>
      </c>
      <c r="I962" s="95">
        <v>0.02</v>
      </c>
      <c r="J962" s="110">
        <f t="shared" si="30"/>
        <v>321.24399999999997</v>
      </c>
    </row>
    <row r="963" spans="1:10" ht="15.75" x14ac:dyDescent="0.25">
      <c r="A963" s="99">
        <f t="shared" si="29"/>
        <v>959</v>
      </c>
      <c r="B963" s="93" t="s">
        <v>10511</v>
      </c>
      <c r="C963" s="100" t="s">
        <v>9374</v>
      </c>
      <c r="D963" s="100" t="s">
        <v>9372</v>
      </c>
      <c r="E963" s="92" t="s">
        <v>117</v>
      </c>
      <c r="F963" s="100"/>
      <c r="G963" s="92">
        <v>1</v>
      </c>
      <c r="H963" s="116">
        <v>0.3483</v>
      </c>
      <c r="I963" s="95">
        <v>0.02</v>
      </c>
      <c r="J963" s="110">
        <f t="shared" si="30"/>
        <v>0.34133399999999997</v>
      </c>
    </row>
    <row r="964" spans="1:10" ht="15.75" x14ac:dyDescent="0.25">
      <c r="A964" s="99">
        <f t="shared" si="29"/>
        <v>960</v>
      </c>
      <c r="B964" s="93" t="s">
        <v>10511</v>
      </c>
      <c r="C964" s="100" t="s">
        <v>9375</v>
      </c>
      <c r="D964" s="100" t="s">
        <v>9372</v>
      </c>
      <c r="E964" s="92" t="s">
        <v>117</v>
      </c>
      <c r="F964" s="100"/>
      <c r="G964" s="92">
        <v>1</v>
      </c>
      <c r="H964" s="116">
        <v>327.79999999999995</v>
      </c>
      <c r="I964" s="95">
        <v>0.02</v>
      </c>
      <c r="J964" s="110">
        <f t="shared" si="30"/>
        <v>321.24399999999997</v>
      </c>
    </row>
    <row r="965" spans="1:10" ht="15.75" x14ac:dyDescent="0.25">
      <c r="A965" s="99">
        <f t="shared" si="29"/>
        <v>961</v>
      </c>
      <c r="B965" s="93" t="s">
        <v>10511</v>
      </c>
      <c r="C965" s="100" t="s">
        <v>9376</v>
      </c>
      <c r="D965" s="100" t="s">
        <v>9377</v>
      </c>
      <c r="E965" s="92" t="s">
        <v>117</v>
      </c>
      <c r="F965" s="100"/>
      <c r="G965" s="92">
        <v>1</v>
      </c>
      <c r="H965" s="116">
        <v>206.3</v>
      </c>
      <c r="I965" s="95">
        <v>0.02</v>
      </c>
      <c r="J965" s="110">
        <f t="shared" si="30"/>
        <v>202.17400000000001</v>
      </c>
    </row>
    <row r="966" spans="1:10" ht="15.75" x14ac:dyDescent="0.25">
      <c r="A966" s="99">
        <f t="shared" si="29"/>
        <v>962</v>
      </c>
      <c r="B966" s="93" t="s">
        <v>10511</v>
      </c>
      <c r="C966" s="100" t="s">
        <v>9378</v>
      </c>
      <c r="D966" s="100" t="s">
        <v>9377</v>
      </c>
      <c r="E966" s="92" t="s">
        <v>117</v>
      </c>
      <c r="F966" s="100"/>
      <c r="G966" s="92">
        <v>1</v>
      </c>
      <c r="H966" s="116">
        <v>399.2</v>
      </c>
      <c r="I966" s="95">
        <v>0.02</v>
      </c>
      <c r="J966" s="110">
        <f t="shared" si="30"/>
        <v>391.21600000000001</v>
      </c>
    </row>
    <row r="967" spans="1:10" ht="15.75" x14ac:dyDescent="0.25">
      <c r="A967" s="99">
        <f t="shared" ref="A967:A1030" si="31">A966+1</f>
        <v>963</v>
      </c>
      <c r="B967" s="93" t="s">
        <v>10511</v>
      </c>
      <c r="C967" s="100" t="s">
        <v>9379</v>
      </c>
      <c r="D967" s="100" t="s">
        <v>9377</v>
      </c>
      <c r="E967" s="92" t="s">
        <v>117</v>
      </c>
      <c r="F967" s="100"/>
      <c r="G967" s="92">
        <v>1</v>
      </c>
      <c r="H967" s="116">
        <v>0.42409999999999998</v>
      </c>
      <c r="I967" s="95">
        <v>0.02</v>
      </c>
      <c r="J967" s="110">
        <f t="shared" si="30"/>
        <v>0.41561799999999999</v>
      </c>
    </row>
    <row r="968" spans="1:10" ht="15.75" x14ac:dyDescent="0.25">
      <c r="A968" s="99">
        <f t="shared" si="31"/>
        <v>964</v>
      </c>
      <c r="B968" s="93" t="s">
        <v>10511</v>
      </c>
      <c r="C968" s="100" t="s">
        <v>9380</v>
      </c>
      <c r="D968" s="100" t="s">
        <v>9381</v>
      </c>
      <c r="E968" s="92" t="s">
        <v>117</v>
      </c>
      <c r="F968" s="100"/>
      <c r="G968" s="92">
        <v>1</v>
      </c>
      <c r="H968" s="116">
        <v>307.75</v>
      </c>
      <c r="I968" s="95">
        <v>0.02</v>
      </c>
      <c r="J968" s="110">
        <f t="shared" si="30"/>
        <v>301.59499999999997</v>
      </c>
    </row>
    <row r="969" spans="1:10" ht="15.75" x14ac:dyDescent="0.25">
      <c r="A969" s="99">
        <f t="shared" si="31"/>
        <v>965</v>
      </c>
      <c r="B969" s="93" t="s">
        <v>10511</v>
      </c>
      <c r="C969" s="100" t="s">
        <v>9382</v>
      </c>
      <c r="D969" s="100" t="s">
        <v>9381</v>
      </c>
      <c r="E969" s="92" t="s">
        <v>117</v>
      </c>
      <c r="F969" s="100"/>
      <c r="G969" s="92">
        <v>1</v>
      </c>
      <c r="H969" s="116">
        <v>595.5</v>
      </c>
      <c r="I969" s="95">
        <v>0.02</v>
      </c>
      <c r="J969" s="110">
        <f t="shared" si="30"/>
        <v>583.59</v>
      </c>
    </row>
    <row r="970" spans="1:10" ht="15.75" x14ac:dyDescent="0.25">
      <c r="A970" s="99">
        <f t="shared" si="31"/>
        <v>966</v>
      </c>
      <c r="B970" s="93" t="s">
        <v>10511</v>
      </c>
      <c r="C970" s="100" t="s">
        <v>9383</v>
      </c>
      <c r="D970" s="100" t="s">
        <v>9384</v>
      </c>
      <c r="E970" s="92" t="s">
        <v>117</v>
      </c>
      <c r="F970" s="100"/>
      <c r="G970" s="92">
        <v>1</v>
      </c>
      <c r="H970" s="116">
        <v>248.4</v>
      </c>
      <c r="I970" s="95">
        <v>0.02</v>
      </c>
      <c r="J970" s="110">
        <f t="shared" si="30"/>
        <v>243.43199999999999</v>
      </c>
    </row>
    <row r="971" spans="1:10" ht="15.75" x14ac:dyDescent="0.25">
      <c r="A971" s="99">
        <f t="shared" si="31"/>
        <v>967</v>
      </c>
      <c r="B971" s="93" t="s">
        <v>10511</v>
      </c>
      <c r="C971" s="100" t="s">
        <v>9385</v>
      </c>
      <c r="D971" s="100" t="s">
        <v>9384</v>
      </c>
      <c r="E971" s="92" t="s">
        <v>117</v>
      </c>
      <c r="F971" s="100"/>
      <c r="G971" s="92">
        <v>1</v>
      </c>
      <c r="H971" s="116">
        <v>480.7</v>
      </c>
      <c r="I971" s="95">
        <v>0.02</v>
      </c>
      <c r="J971" s="110">
        <f t="shared" si="30"/>
        <v>471.08599999999996</v>
      </c>
    </row>
    <row r="972" spans="1:10" ht="15.75" x14ac:dyDescent="0.25">
      <c r="A972" s="99">
        <f t="shared" si="31"/>
        <v>968</v>
      </c>
      <c r="B972" s="93" t="s">
        <v>10511</v>
      </c>
      <c r="C972" s="100" t="s">
        <v>9386</v>
      </c>
      <c r="D972" s="100" t="s">
        <v>9387</v>
      </c>
      <c r="E972" s="92" t="s">
        <v>117</v>
      </c>
      <c r="F972" s="100"/>
      <c r="G972" s="92">
        <v>1</v>
      </c>
      <c r="H972" s="116">
        <v>336.4</v>
      </c>
      <c r="I972" s="95">
        <v>0.02</v>
      </c>
      <c r="J972" s="110">
        <f t="shared" si="30"/>
        <v>329.67199999999997</v>
      </c>
    </row>
    <row r="973" spans="1:10" ht="15.75" x14ac:dyDescent="0.25">
      <c r="A973" s="99">
        <f t="shared" si="31"/>
        <v>969</v>
      </c>
      <c r="B973" s="93" t="s">
        <v>10511</v>
      </c>
      <c r="C973" s="100" t="s">
        <v>9388</v>
      </c>
      <c r="D973" s="100" t="s">
        <v>9387</v>
      </c>
      <c r="E973" s="92" t="s">
        <v>117</v>
      </c>
      <c r="F973" s="100"/>
      <c r="G973" s="92">
        <v>1</v>
      </c>
      <c r="H973" s="116">
        <v>651.20000000000005</v>
      </c>
      <c r="I973" s="95">
        <v>0.02</v>
      </c>
      <c r="J973" s="110">
        <f t="shared" si="30"/>
        <v>638.17600000000004</v>
      </c>
    </row>
    <row r="974" spans="1:10" ht="15.75" x14ac:dyDescent="0.25">
      <c r="A974" s="99">
        <f t="shared" si="31"/>
        <v>970</v>
      </c>
      <c r="B974" s="93" t="s">
        <v>10511</v>
      </c>
      <c r="C974" s="100" t="s">
        <v>9389</v>
      </c>
      <c r="D974" s="100" t="s">
        <v>9390</v>
      </c>
      <c r="E974" s="92" t="s">
        <v>117</v>
      </c>
      <c r="F974" s="100"/>
      <c r="G974" s="92">
        <v>1</v>
      </c>
      <c r="H974" s="116">
        <v>452.75</v>
      </c>
      <c r="I974" s="95">
        <v>0.02</v>
      </c>
      <c r="J974" s="110">
        <f t="shared" si="30"/>
        <v>443.69499999999999</v>
      </c>
    </row>
    <row r="975" spans="1:10" ht="15.75" x14ac:dyDescent="0.25">
      <c r="A975" s="99">
        <f t="shared" si="31"/>
        <v>971</v>
      </c>
      <c r="B975" s="93" t="s">
        <v>10511</v>
      </c>
      <c r="C975" s="100" t="s">
        <v>9391</v>
      </c>
      <c r="D975" s="100" t="s">
        <v>9390</v>
      </c>
      <c r="E975" s="92" t="s">
        <v>117</v>
      </c>
      <c r="F975" s="100"/>
      <c r="G975" s="92">
        <v>1</v>
      </c>
      <c r="H975" s="116">
        <v>876.1</v>
      </c>
      <c r="I975" s="95">
        <v>0.02</v>
      </c>
      <c r="J975" s="110">
        <f t="shared" si="30"/>
        <v>858.57799999999997</v>
      </c>
    </row>
    <row r="976" spans="1:10" ht="15.75" x14ac:dyDescent="0.25">
      <c r="A976" s="99">
        <f t="shared" si="31"/>
        <v>972</v>
      </c>
      <c r="B976" s="93" t="s">
        <v>10511</v>
      </c>
      <c r="C976" s="100" t="s">
        <v>9392</v>
      </c>
      <c r="D976" s="100" t="s">
        <v>9393</v>
      </c>
      <c r="E976" s="92" t="s">
        <v>117</v>
      </c>
      <c r="F976" s="100"/>
      <c r="G976" s="92">
        <v>1</v>
      </c>
      <c r="H976" s="116">
        <v>624.1</v>
      </c>
      <c r="I976" s="95">
        <v>0.02</v>
      </c>
      <c r="J976" s="110">
        <f t="shared" si="30"/>
        <v>611.61800000000005</v>
      </c>
    </row>
    <row r="977" spans="1:10" ht="15.75" x14ac:dyDescent="0.25">
      <c r="A977" s="99">
        <f t="shared" si="31"/>
        <v>973</v>
      </c>
      <c r="B977" s="93" t="s">
        <v>10511</v>
      </c>
      <c r="C977" s="100" t="s">
        <v>9394</v>
      </c>
      <c r="D977" s="100" t="s">
        <v>9393</v>
      </c>
      <c r="E977" s="92" t="s">
        <v>117</v>
      </c>
      <c r="F977" s="100"/>
      <c r="G977" s="92">
        <v>1</v>
      </c>
      <c r="H977" s="116">
        <v>1207.7</v>
      </c>
      <c r="I977" s="95">
        <v>0.02</v>
      </c>
      <c r="J977" s="110">
        <f t="shared" si="30"/>
        <v>1183.546</v>
      </c>
    </row>
    <row r="978" spans="1:10" ht="15.75" x14ac:dyDescent="0.25">
      <c r="A978" s="99">
        <f t="shared" si="31"/>
        <v>974</v>
      </c>
      <c r="B978" s="93" t="s">
        <v>10511</v>
      </c>
      <c r="C978" s="100" t="s">
        <v>9395</v>
      </c>
      <c r="D978" s="100" t="s">
        <v>9396</v>
      </c>
      <c r="E978" s="92" t="s">
        <v>117</v>
      </c>
      <c r="F978" s="100"/>
      <c r="G978" s="92">
        <v>1</v>
      </c>
      <c r="H978" s="116">
        <v>87.25</v>
      </c>
      <c r="I978" s="95">
        <v>0.02</v>
      </c>
      <c r="J978" s="110">
        <f t="shared" si="30"/>
        <v>85.504999999999995</v>
      </c>
    </row>
    <row r="979" spans="1:10" ht="15.75" x14ac:dyDescent="0.25">
      <c r="A979" s="99">
        <f t="shared" si="31"/>
        <v>975</v>
      </c>
      <c r="B979" s="93" t="s">
        <v>10511</v>
      </c>
      <c r="C979" s="100" t="s">
        <v>9397</v>
      </c>
      <c r="D979" s="100" t="s">
        <v>9396</v>
      </c>
      <c r="E979" s="92" t="s">
        <v>117</v>
      </c>
      <c r="F979" s="100"/>
      <c r="G979" s="92">
        <v>1</v>
      </c>
      <c r="H979" s="116">
        <v>168.9</v>
      </c>
      <c r="I979" s="95">
        <v>0.02</v>
      </c>
      <c r="J979" s="110">
        <f t="shared" si="30"/>
        <v>165.52199999999999</v>
      </c>
    </row>
    <row r="980" spans="1:10" ht="15.75" x14ac:dyDescent="0.25">
      <c r="A980" s="99">
        <f t="shared" si="31"/>
        <v>976</v>
      </c>
      <c r="B980" s="93" t="s">
        <v>10511</v>
      </c>
      <c r="C980" s="100" t="s">
        <v>9398</v>
      </c>
      <c r="D980" s="100" t="s">
        <v>9399</v>
      </c>
      <c r="E980" s="92" t="s">
        <v>117</v>
      </c>
      <c r="F980" s="100"/>
      <c r="G980" s="92">
        <v>1</v>
      </c>
      <c r="H980" s="116">
        <v>91.6</v>
      </c>
      <c r="I980" s="95">
        <v>0.02</v>
      </c>
      <c r="J980" s="110">
        <f t="shared" si="30"/>
        <v>89.767999999999986</v>
      </c>
    </row>
    <row r="981" spans="1:10" ht="15.75" x14ac:dyDescent="0.25">
      <c r="A981" s="99">
        <f t="shared" si="31"/>
        <v>977</v>
      </c>
      <c r="B981" s="93" t="s">
        <v>10511</v>
      </c>
      <c r="C981" s="100" t="s">
        <v>9400</v>
      </c>
      <c r="D981" s="100" t="s">
        <v>9399</v>
      </c>
      <c r="E981" s="92" t="s">
        <v>117</v>
      </c>
      <c r="F981" s="100"/>
      <c r="G981" s="92">
        <v>1</v>
      </c>
      <c r="H981" s="116">
        <v>177.2</v>
      </c>
      <c r="I981" s="95">
        <v>0.02</v>
      </c>
      <c r="J981" s="110">
        <f t="shared" si="30"/>
        <v>173.65599999999998</v>
      </c>
    </row>
    <row r="982" spans="1:10" ht="15.75" x14ac:dyDescent="0.25">
      <c r="A982" s="99">
        <f t="shared" si="31"/>
        <v>978</v>
      </c>
      <c r="B982" s="93" t="s">
        <v>10511</v>
      </c>
      <c r="C982" s="100" t="s">
        <v>9401</v>
      </c>
      <c r="D982" s="100" t="s">
        <v>9402</v>
      </c>
      <c r="E982" s="92" t="s">
        <v>117</v>
      </c>
      <c r="F982" s="100"/>
      <c r="G982" s="92">
        <v>1</v>
      </c>
      <c r="H982" s="116">
        <v>99.55</v>
      </c>
      <c r="I982" s="95">
        <v>0.02</v>
      </c>
      <c r="J982" s="110">
        <f t="shared" si="30"/>
        <v>97.558999999999997</v>
      </c>
    </row>
    <row r="983" spans="1:10" ht="15.75" x14ac:dyDescent="0.25">
      <c r="A983" s="99">
        <f t="shared" si="31"/>
        <v>979</v>
      </c>
      <c r="B983" s="93" t="s">
        <v>10511</v>
      </c>
      <c r="C983" s="100" t="s">
        <v>9403</v>
      </c>
      <c r="D983" s="100" t="s">
        <v>9402</v>
      </c>
      <c r="E983" s="92" t="s">
        <v>117</v>
      </c>
      <c r="F983" s="100"/>
      <c r="G983" s="92">
        <v>1</v>
      </c>
      <c r="H983" s="116">
        <v>192.70000000000002</v>
      </c>
      <c r="I983" s="95">
        <v>0.02</v>
      </c>
      <c r="J983" s="110">
        <f t="shared" si="30"/>
        <v>188.846</v>
      </c>
    </row>
    <row r="984" spans="1:10" ht="15.75" x14ac:dyDescent="0.25">
      <c r="A984" s="99">
        <f t="shared" si="31"/>
        <v>980</v>
      </c>
      <c r="B984" s="93" t="s">
        <v>10511</v>
      </c>
      <c r="C984" s="100" t="s">
        <v>9404</v>
      </c>
      <c r="D984" s="100" t="s">
        <v>9402</v>
      </c>
      <c r="E984" s="92" t="s">
        <v>117</v>
      </c>
      <c r="F984" s="100"/>
      <c r="G984" s="92">
        <v>1</v>
      </c>
      <c r="H984" s="116">
        <v>0.20469999999999999</v>
      </c>
      <c r="I984" s="95">
        <v>0.02</v>
      </c>
      <c r="J984" s="110">
        <f t="shared" si="30"/>
        <v>0.20060599999999998</v>
      </c>
    </row>
    <row r="985" spans="1:10" ht="15.75" x14ac:dyDescent="0.25">
      <c r="A985" s="99">
        <f t="shared" si="31"/>
        <v>981</v>
      </c>
      <c r="B985" s="93" t="s">
        <v>10511</v>
      </c>
      <c r="C985" s="100" t="s">
        <v>9405</v>
      </c>
      <c r="D985" s="100" t="s">
        <v>9406</v>
      </c>
      <c r="E985" s="92" t="s">
        <v>117</v>
      </c>
      <c r="F985" s="100"/>
      <c r="G985" s="92">
        <v>1</v>
      </c>
      <c r="H985" s="116">
        <v>198.8</v>
      </c>
      <c r="I985" s="95">
        <v>0.02</v>
      </c>
      <c r="J985" s="110">
        <f t="shared" si="30"/>
        <v>194.82400000000001</v>
      </c>
    </row>
    <row r="986" spans="1:10" ht="15.75" x14ac:dyDescent="0.25">
      <c r="A986" s="99">
        <f t="shared" si="31"/>
        <v>982</v>
      </c>
      <c r="B986" s="93" t="s">
        <v>10511</v>
      </c>
      <c r="C986" s="100" t="s">
        <v>9407</v>
      </c>
      <c r="D986" s="100" t="s">
        <v>9406</v>
      </c>
      <c r="E986" s="92" t="s">
        <v>117</v>
      </c>
      <c r="F986" s="100"/>
      <c r="G986" s="92">
        <v>1</v>
      </c>
      <c r="H986" s="116">
        <v>384.5</v>
      </c>
      <c r="I986" s="95">
        <v>0.02</v>
      </c>
      <c r="J986" s="110">
        <f t="shared" si="30"/>
        <v>376.81</v>
      </c>
    </row>
    <row r="987" spans="1:10" ht="15.75" x14ac:dyDescent="0.25">
      <c r="A987" s="99">
        <f t="shared" si="31"/>
        <v>983</v>
      </c>
      <c r="B987" s="93" t="s">
        <v>10511</v>
      </c>
      <c r="C987" s="100" t="s">
        <v>9408</v>
      </c>
      <c r="D987" s="100" t="s">
        <v>9409</v>
      </c>
      <c r="E987" s="92" t="s">
        <v>117</v>
      </c>
      <c r="F987" s="100"/>
      <c r="G987" s="92">
        <v>1</v>
      </c>
      <c r="H987" s="116">
        <v>106.45</v>
      </c>
      <c r="I987" s="95">
        <v>0.02</v>
      </c>
      <c r="J987" s="110">
        <f t="shared" si="30"/>
        <v>104.321</v>
      </c>
    </row>
    <row r="988" spans="1:10" ht="15.75" x14ac:dyDescent="0.25">
      <c r="A988" s="99">
        <f t="shared" si="31"/>
        <v>984</v>
      </c>
      <c r="B988" s="93" t="s">
        <v>10511</v>
      </c>
      <c r="C988" s="100" t="s">
        <v>9410</v>
      </c>
      <c r="D988" s="100" t="s">
        <v>9409</v>
      </c>
      <c r="E988" s="92" t="s">
        <v>117</v>
      </c>
      <c r="F988" s="100"/>
      <c r="G988" s="92">
        <v>1</v>
      </c>
      <c r="H988" s="116">
        <v>205.9</v>
      </c>
      <c r="I988" s="95">
        <v>0.02</v>
      </c>
      <c r="J988" s="110">
        <f t="shared" si="30"/>
        <v>201.78200000000001</v>
      </c>
    </row>
    <row r="989" spans="1:10" ht="15.75" x14ac:dyDescent="0.25">
      <c r="A989" s="99">
        <f t="shared" si="31"/>
        <v>985</v>
      </c>
      <c r="B989" s="93" t="s">
        <v>10511</v>
      </c>
      <c r="C989" s="100" t="s">
        <v>9411</v>
      </c>
      <c r="D989" s="100" t="s">
        <v>9409</v>
      </c>
      <c r="E989" s="92" t="s">
        <v>117</v>
      </c>
      <c r="F989" s="100"/>
      <c r="G989" s="92">
        <v>1</v>
      </c>
      <c r="H989" s="116">
        <v>106.45</v>
      </c>
      <c r="I989" s="95">
        <v>0.02</v>
      </c>
      <c r="J989" s="110">
        <f t="shared" si="30"/>
        <v>104.321</v>
      </c>
    </row>
    <row r="990" spans="1:10" ht="15.75" x14ac:dyDescent="0.25">
      <c r="A990" s="99">
        <f t="shared" si="31"/>
        <v>986</v>
      </c>
      <c r="B990" s="93" t="s">
        <v>10511</v>
      </c>
      <c r="C990" s="100" t="s">
        <v>9412</v>
      </c>
      <c r="D990" s="100" t="s">
        <v>9409</v>
      </c>
      <c r="E990" s="92" t="s">
        <v>117</v>
      </c>
      <c r="F990" s="100"/>
      <c r="G990" s="92">
        <v>1</v>
      </c>
      <c r="H990" s="116">
        <v>205.9</v>
      </c>
      <c r="I990" s="95">
        <v>0.02</v>
      </c>
      <c r="J990" s="110">
        <f t="shared" si="30"/>
        <v>201.78200000000001</v>
      </c>
    </row>
    <row r="991" spans="1:10" ht="15.75" x14ac:dyDescent="0.25">
      <c r="A991" s="99">
        <f t="shared" si="31"/>
        <v>987</v>
      </c>
      <c r="B991" s="93" t="s">
        <v>10511</v>
      </c>
      <c r="C991" s="100" t="s">
        <v>9413</v>
      </c>
      <c r="D991" s="100" t="s">
        <v>9409</v>
      </c>
      <c r="E991" s="92" t="s">
        <v>117</v>
      </c>
      <c r="F991" s="100"/>
      <c r="G991" s="92">
        <v>1</v>
      </c>
      <c r="H991" s="116">
        <v>0.21890000000000001</v>
      </c>
      <c r="I991" s="95">
        <v>0.02</v>
      </c>
      <c r="J991" s="110">
        <f t="shared" si="30"/>
        <v>0.21452200000000002</v>
      </c>
    </row>
    <row r="992" spans="1:10" ht="15.75" x14ac:dyDescent="0.25">
      <c r="A992" s="99">
        <f t="shared" si="31"/>
        <v>988</v>
      </c>
      <c r="B992" s="93" t="s">
        <v>10511</v>
      </c>
      <c r="C992" s="100" t="s">
        <v>9414</v>
      </c>
      <c r="D992" s="100" t="s">
        <v>9409</v>
      </c>
      <c r="E992" s="92" t="s">
        <v>117</v>
      </c>
      <c r="F992" s="100"/>
      <c r="G992" s="92">
        <v>1</v>
      </c>
      <c r="H992" s="116">
        <v>106.45</v>
      </c>
      <c r="I992" s="95">
        <v>0.02</v>
      </c>
      <c r="J992" s="110">
        <f t="shared" si="30"/>
        <v>104.321</v>
      </c>
    </row>
    <row r="993" spans="1:10" ht="15.75" x14ac:dyDescent="0.25">
      <c r="A993" s="99">
        <f t="shared" si="31"/>
        <v>989</v>
      </c>
      <c r="B993" s="93" t="s">
        <v>10511</v>
      </c>
      <c r="C993" s="100" t="s">
        <v>9415</v>
      </c>
      <c r="D993" s="100" t="s">
        <v>9409</v>
      </c>
      <c r="E993" s="92" t="s">
        <v>117</v>
      </c>
      <c r="F993" s="100"/>
      <c r="G993" s="92">
        <v>1</v>
      </c>
      <c r="H993" s="116">
        <v>205.9</v>
      </c>
      <c r="I993" s="95">
        <v>0.02</v>
      </c>
      <c r="J993" s="110">
        <f t="shared" si="30"/>
        <v>201.78200000000001</v>
      </c>
    </row>
    <row r="994" spans="1:10" ht="15.75" x14ac:dyDescent="0.25">
      <c r="A994" s="99">
        <f t="shared" si="31"/>
        <v>990</v>
      </c>
      <c r="B994" s="93" t="s">
        <v>10511</v>
      </c>
      <c r="C994" s="100" t="s">
        <v>9416</v>
      </c>
      <c r="D994" s="100" t="s">
        <v>9409</v>
      </c>
      <c r="E994" s="92" t="s">
        <v>117</v>
      </c>
      <c r="F994" s="100"/>
      <c r="G994" s="92">
        <v>1</v>
      </c>
      <c r="H994" s="116">
        <v>205.9</v>
      </c>
      <c r="I994" s="95">
        <v>0.02</v>
      </c>
      <c r="J994" s="110">
        <f t="shared" si="30"/>
        <v>201.78200000000001</v>
      </c>
    </row>
    <row r="995" spans="1:10" ht="15.75" x14ac:dyDescent="0.25">
      <c r="A995" s="99">
        <f t="shared" si="31"/>
        <v>991</v>
      </c>
      <c r="B995" s="93" t="s">
        <v>10511</v>
      </c>
      <c r="C995" s="100" t="s">
        <v>9417</v>
      </c>
      <c r="D995" s="100" t="s">
        <v>9409</v>
      </c>
      <c r="E995" s="92" t="s">
        <v>117</v>
      </c>
      <c r="F995" s="100"/>
      <c r="G995" s="92">
        <v>1</v>
      </c>
      <c r="H995" s="116">
        <v>205.9</v>
      </c>
      <c r="I995" s="95">
        <v>0.02</v>
      </c>
      <c r="J995" s="110">
        <f t="shared" si="30"/>
        <v>201.78200000000001</v>
      </c>
    </row>
    <row r="996" spans="1:10" ht="15.75" x14ac:dyDescent="0.25">
      <c r="A996" s="99">
        <f t="shared" si="31"/>
        <v>992</v>
      </c>
      <c r="B996" s="93" t="s">
        <v>10511</v>
      </c>
      <c r="C996" s="100" t="s">
        <v>9418</v>
      </c>
      <c r="D996" s="100" t="s">
        <v>9419</v>
      </c>
      <c r="E996" s="92" t="s">
        <v>117</v>
      </c>
      <c r="F996" s="100"/>
      <c r="G996" s="92">
        <v>1</v>
      </c>
      <c r="H996" s="116">
        <v>126.3</v>
      </c>
      <c r="I996" s="95">
        <v>0.02</v>
      </c>
      <c r="J996" s="110">
        <f t="shared" si="30"/>
        <v>123.774</v>
      </c>
    </row>
    <row r="997" spans="1:10" ht="15.75" x14ac:dyDescent="0.25">
      <c r="A997" s="99">
        <f t="shared" si="31"/>
        <v>993</v>
      </c>
      <c r="B997" s="93" t="s">
        <v>10511</v>
      </c>
      <c r="C997" s="100" t="s">
        <v>9420</v>
      </c>
      <c r="D997" s="100" t="s">
        <v>9419</v>
      </c>
      <c r="E997" s="92" t="s">
        <v>117</v>
      </c>
      <c r="F997" s="100"/>
      <c r="G997" s="92">
        <v>1</v>
      </c>
      <c r="H997" s="116">
        <v>244.2</v>
      </c>
      <c r="I997" s="95">
        <v>0.02</v>
      </c>
      <c r="J997" s="110">
        <f t="shared" si="30"/>
        <v>239.31599999999997</v>
      </c>
    </row>
    <row r="998" spans="1:10" ht="15.75" x14ac:dyDescent="0.25">
      <c r="A998" s="99">
        <f t="shared" si="31"/>
        <v>994</v>
      </c>
      <c r="B998" s="93" t="s">
        <v>10511</v>
      </c>
      <c r="C998" s="100" t="s">
        <v>9421</v>
      </c>
      <c r="D998" s="100" t="s">
        <v>9422</v>
      </c>
      <c r="E998" s="92" t="s">
        <v>117</v>
      </c>
      <c r="F998" s="100"/>
      <c r="G998" s="92">
        <v>1</v>
      </c>
      <c r="H998" s="116">
        <v>149.85000000000002</v>
      </c>
      <c r="I998" s="95">
        <v>0.02</v>
      </c>
      <c r="J998" s="110">
        <f t="shared" si="30"/>
        <v>146.85300000000001</v>
      </c>
    </row>
    <row r="999" spans="1:10" ht="15.75" x14ac:dyDescent="0.25">
      <c r="A999" s="99">
        <f t="shared" si="31"/>
        <v>995</v>
      </c>
      <c r="B999" s="93" t="s">
        <v>10511</v>
      </c>
      <c r="C999" s="100" t="s">
        <v>9423</v>
      </c>
      <c r="D999" s="100" t="s">
        <v>9422</v>
      </c>
      <c r="E999" s="92" t="s">
        <v>117</v>
      </c>
      <c r="F999" s="100"/>
      <c r="G999" s="92">
        <v>1</v>
      </c>
      <c r="H999" s="116">
        <v>289.8</v>
      </c>
      <c r="I999" s="95">
        <v>0.02</v>
      </c>
      <c r="J999" s="110">
        <f t="shared" si="30"/>
        <v>284.00400000000002</v>
      </c>
    </row>
    <row r="1000" spans="1:10" ht="15.75" x14ac:dyDescent="0.25">
      <c r="A1000" s="99">
        <f t="shared" si="31"/>
        <v>996</v>
      </c>
      <c r="B1000" s="93" t="s">
        <v>10511</v>
      </c>
      <c r="C1000" s="100" t="s">
        <v>9424</v>
      </c>
      <c r="D1000" s="100" t="s">
        <v>9422</v>
      </c>
      <c r="E1000" s="92" t="s">
        <v>117</v>
      </c>
      <c r="F1000" s="100"/>
      <c r="G1000" s="92">
        <v>1</v>
      </c>
      <c r="H1000" s="116">
        <v>0.308</v>
      </c>
      <c r="I1000" s="95">
        <v>0.02</v>
      </c>
      <c r="J1000" s="110">
        <f t="shared" si="30"/>
        <v>0.30184</v>
      </c>
    </row>
    <row r="1001" spans="1:10" ht="15.75" x14ac:dyDescent="0.25">
      <c r="A1001" s="99">
        <f t="shared" si="31"/>
        <v>997</v>
      </c>
      <c r="B1001" s="93" t="s">
        <v>10511</v>
      </c>
      <c r="C1001" s="100" t="s">
        <v>9425</v>
      </c>
      <c r="D1001" s="100" t="s">
        <v>9422</v>
      </c>
      <c r="E1001" s="92" t="s">
        <v>117</v>
      </c>
      <c r="F1001" s="100"/>
      <c r="G1001" s="92">
        <v>1</v>
      </c>
      <c r="H1001" s="116">
        <v>289.8</v>
      </c>
      <c r="I1001" s="95">
        <v>0.02</v>
      </c>
      <c r="J1001" s="110">
        <f t="shared" si="30"/>
        <v>284.00400000000002</v>
      </c>
    </row>
    <row r="1002" spans="1:10" ht="15.75" x14ac:dyDescent="0.25">
      <c r="A1002" s="99">
        <f t="shared" si="31"/>
        <v>998</v>
      </c>
      <c r="B1002" s="93" t="s">
        <v>10511</v>
      </c>
      <c r="C1002" s="100" t="s">
        <v>9426</v>
      </c>
      <c r="D1002" s="100" t="s">
        <v>9427</v>
      </c>
      <c r="E1002" s="92" t="s">
        <v>117</v>
      </c>
      <c r="F1002" s="100"/>
      <c r="G1002" s="92">
        <v>1</v>
      </c>
      <c r="H1002" s="116">
        <v>235.8</v>
      </c>
      <c r="I1002" s="95">
        <v>0.02</v>
      </c>
      <c r="J1002" s="110">
        <f t="shared" si="30"/>
        <v>231.084</v>
      </c>
    </row>
    <row r="1003" spans="1:10" ht="15.75" x14ac:dyDescent="0.25">
      <c r="A1003" s="99">
        <f t="shared" si="31"/>
        <v>999</v>
      </c>
      <c r="B1003" s="93" t="s">
        <v>10511</v>
      </c>
      <c r="C1003" s="100" t="s">
        <v>9428</v>
      </c>
      <c r="D1003" s="100" t="s">
        <v>9427</v>
      </c>
      <c r="E1003" s="92" t="s">
        <v>117</v>
      </c>
      <c r="F1003" s="100"/>
      <c r="G1003" s="92">
        <v>1</v>
      </c>
      <c r="H1003" s="116">
        <v>456.2</v>
      </c>
      <c r="I1003" s="95">
        <v>0.02</v>
      </c>
      <c r="J1003" s="110">
        <f t="shared" si="30"/>
        <v>447.07599999999996</v>
      </c>
    </row>
    <row r="1004" spans="1:10" ht="15.75" x14ac:dyDescent="0.25">
      <c r="A1004" s="99">
        <f t="shared" si="31"/>
        <v>1000</v>
      </c>
      <c r="B1004" s="93" t="s">
        <v>10511</v>
      </c>
      <c r="C1004" s="100" t="s">
        <v>9429</v>
      </c>
      <c r="D1004" s="100" t="s">
        <v>9430</v>
      </c>
      <c r="E1004" s="92" t="s">
        <v>117</v>
      </c>
      <c r="F1004" s="100"/>
      <c r="G1004" s="92">
        <v>1</v>
      </c>
      <c r="H1004" s="116">
        <v>151.9</v>
      </c>
      <c r="I1004" s="95">
        <v>0.02</v>
      </c>
      <c r="J1004" s="110">
        <f t="shared" si="30"/>
        <v>148.86199999999999</v>
      </c>
    </row>
    <row r="1005" spans="1:10" ht="15.75" x14ac:dyDescent="0.25">
      <c r="A1005" s="99">
        <f t="shared" si="31"/>
        <v>1001</v>
      </c>
      <c r="B1005" s="93" t="s">
        <v>10511</v>
      </c>
      <c r="C1005" s="100" t="s">
        <v>9431</v>
      </c>
      <c r="D1005" s="100" t="s">
        <v>9430</v>
      </c>
      <c r="E1005" s="92" t="s">
        <v>117</v>
      </c>
      <c r="F1005" s="100"/>
      <c r="G1005" s="92">
        <v>1</v>
      </c>
      <c r="H1005" s="116">
        <v>293.7</v>
      </c>
      <c r="I1005" s="95">
        <v>0.02</v>
      </c>
      <c r="J1005" s="110">
        <f t="shared" si="30"/>
        <v>287.82599999999996</v>
      </c>
    </row>
    <row r="1006" spans="1:10" ht="15.75" x14ac:dyDescent="0.25">
      <c r="A1006" s="99">
        <f t="shared" si="31"/>
        <v>1002</v>
      </c>
      <c r="B1006" s="93" t="s">
        <v>10511</v>
      </c>
      <c r="C1006" s="100" t="s">
        <v>9432</v>
      </c>
      <c r="D1006" s="100" t="s">
        <v>9433</v>
      </c>
      <c r="E1006" s="92" t="s">
        <v>117</v>
      </c>
      <c r="F1006" s="100"/>
      <c r="G1006" s="92">
        <v>1</v>
      </c>
      <c r="H1006" s="116">
        <v>204.45</v>
      </c>
      <c r="I1006" s="95">
        <v>0.02</v>
      </c>
      <c r="J1006" s="110">
        <f t="shared" si="30"/>
        <v>200.36099999999999</v>
      </c>
    </row>
    <row r="1007" spans="1:10" ht="15.75" x14ac:dyDescent="0.25">
      <c r="A1007" s="99">
        <f t="shared" si="31"/>
        <v>1003</v>
      </c>
      <c r="B1007" s="93" t="s">
        <v>10511</v>
      </c>
      <c r="C1007" s="100" t="s">
        <v>9434</v>
      </c>
      <c r="D1007" s="100" t="s">
        <v>9433</v>
      </c>
      <c r="E1007" s="92" t="s">
        <v>117</v>
      </c>
      <c r="F1007" s="100"/>
      <c r="G1007" s="92">
        <v>1</v>
      </c>
      <c r="H1007" s="116">
        <v>395.4</v>
      </c>
      <c r="I1007" s="95">
        <v>0.02</v>
      </c>
      <c r="J1007" s="110">
        <f t="shared" si="30"/>
        <v>387.49199999999996</v>
      </c>
    </row>
    <row r="1008" spans="1:10" ht="15.75" x14ac:dyDescent="0.25">
      <c r="A1008" s="99">
        <f t="shared" si="31"/>
        <v>1004</v>
      </c>
      <c r="B1008" s="93" t="s">
        <v>10511</v>
      </c>
      <c r="C1008" s="100" t="s">
        <v>9435</v>
      </c>
      <c r="D1008" s="100" t="s">
        <v>9436</v>
      </c>
      <c r="E1008" s="92" t="s">
        <v>117</v>
      </c>
      <c r="F1008" s="100"/>
      <c r="G1008" s="92">
        <v>1</v>
      </c>
      <c r="H1008" s="116">
        <v>257.2</v>
      </c>
      <c r="I1008" s="95">
        <v>0.02</v>
      </c>
      <c r="J1008" s="110">
        <f t="shared" si="30"/>
        <v>252.05599999999998</v>
      </c>
    </row>
    <row r="1009" spans="1:10" ht="15.75" x14ac:dyDescent="0.25">
      <c r="A1009" s="99">
        <f t="shared" si="31"/>
        <v>1005</v>
      </c>
      <c r="B1009" s="93" t="s">
        <v>10511</v>
      </c>
      <c r="C1009" s="100" t="s">
        <v>9437</v>
      </c>
      <c r="D1009" s="100" t="s">
        <v>9436</v>
      </c>
      <c r="E1009" s="92" t="s">
        <v>117</v>
      </c>
      <c r="F1009" s="100"/>
      <c r="G1009" s="92">
        <v>1</v>
      </c>
      <c r="H1009" s="116">
        <v>497.40000000000003</v>
      </c>
      <c r="I1009" s="95">
        <v>0.02</v>
      </c>
      <c r="J1009" s="110">
        <f t="shared" si="30"/>
        <v>487.452</v>
      </c>
    </row>
    <row r="1010" spans="1:10" ht="15.75" x14ac:dyDescent="0.25">
      <c r="A1010" s="99">
        <f t="shared" si="31"/>
        <v>1006</v>
      </c>
      <c r="B1010" s="93" t="s">
        <v>10511</v>
      </c>
      <c r="C1010" s="100" t="s">
        <v>9438</v>
      </c>
      <c r="D1010" s="100" t="s">
        <v>9439</v>
      </c>
      <c r="E1010" s="92" t="s">
        <v>117</v>
      </c>
      <c r="F1010" s="100"/>
      <c r="G1010" s="92">
        <v>1</v>
      </c>
      <c r="H1010" s="116">
        <v>358.4</v>
      </c>
      <c r="I1010" s="95">
        <v>0.02</v>
      </c>
      <c r="J1010" s="110">
        <f t="shared" si="30"/>
        <v>351.23199999999997</v>
      </c>
    </row>
    <row r="1011" spans="1:10" ht="15.75" x14ac:dyDescent="0.25">
      <c r="A1011" s="99">
        <f t="shared" si="31"/>
        <v>1007</v>
      </c>
      <c r="B1011" s="93" t="s">
        <v>10511</v>
      </c>
      <c r="C1011" s="100" t="s">
        <v>9440</v>
      </c>
      <c r="D1011" s="100" t="s">
        <v>9439</v>
      </c>
      <c r="E1011" s="92" t="s">
        <v>117</v>
      </c>
      <c r="F1011" s="100"/>
      <c r="G1011" s="92">
        <v>1</v>
      </c>
      <c r="H1011" s="116">
        <v>693.30000000000007</v>
      </c>
      <c r="I1011" s="95">
        <v>0.02</v>
      </c>
      <c r="J1011" s="110">
        <f t="shared" si="30"/>
        <v>679.43400000000008</v>
      </c>
    </row>
    <row r="1012" spans="1:10" ht="15.75" x14ac:dyDescent="0.25">
      <c r="A1012" s="99">
        <f t="shared" si="31"/>
        <v>1008</v>
      </c>
      <c r="B1012" s="93" t="s">
        <v>10511</v>
      </c>
      <c r="C1012" s="100" t="s">
        <v>9441</v>
      </c>
      <c r="D1012" s="100" t="s">
        <v>9442</v>
      </c>
      <c r="E1012" s="92" t="s">
        <v>117</v>
      </c>
      <c r="F1012" s="100"/>
      <c r="G1012" s="92">
        <v>1</v>
      </c>
      <c r="H1012" s="116">
        <v>130.95000000000002</v>
      </c>
      <c r="I1012" s="95">
        <v>0.02</v>
      </c>
      <c r="J1012" s="110">
        <f t="shared" si="30"/>
        <v>128.33100000000002</v>
      </c>
    </row>
    <row r="1013" spans="1:10" ht="15.75" x14ac:dyDescent="0.25">
      <c r="A1013" s="99">
        <f t="shared" si="31"/>
        <v>1009</v>
      </c>
      <c r="B1013" s="93" t="s">
        <v>10511</v>
      </c>
      <c r="C1013" s="100" t="s">
        <v>9443</v>
      </c>
      <c r="D1013" s="100" t="s">
        <v>9442</v>
      </c>
      <c r="E1013" s="92" t="s">
        <v>117</v>
      </c>
      <c r="F1013" s="100"/>
      <c r="G1013" s="92">
        <v>1</v>
      </c>
      <c r="H1013" s="116">
        <v>253.4</v>
      </c>
      <c r="I1013" s="95">
        <v>0.02</v>
      </c>
      <c r="J1013" s="110">
        <f t="shared" si="30"/>
        <v>248.33199999999999</v>
      </c>
    </row>
    <row r="1014" spans="1:10" ht="15.75" x14ac:dyDescent="0.25">
      <c r="A1014" s="99">
        <f t="shared" si="31"/>
        <v>1010</v>
      </c>
      <c r="B1014" s="93" t="s">
        <v>10511</v>
      </c>
      <c r="C1014" s="100" t="s">
        <v>9444</v>
      </c>
      <c r="D1014" s="100" t="s">
        <v>9442</v>
      </c>
      <c r="E1014" s="92" t="s">
        <v>117</v>
      </c>
      <c r="F1014" s="100"/>
      <c r="G1014" s="92">
        <v>1</v>
      </c>
      <c r="H1014" s="116">
        <v>0.26919999999999999</v>
      </c>
      <c r="I1014" s="95">
        <v>0.02</v>
      </c>
      <c r="J1014" s="110">
        <f t="shared" si="30"/>
        <v>0.26381599999999999</v>
      </c>
    </row>
    <row r="1015" spans="1:10" ht="15.75" x14ac:dyDescent="0.25">
      <c r="A1015" s="99">
        <f t="shared" si="31"/>
        <v>1011</v>
      </c>
      <c r="B1015" s="93" t="s">
        <v>10511</v>
      </c>
      <c r="C1015" s="100" t="s">
        <v>9445</v>
      </c>
      <c r="D1015" s="100" t="s">
        <v>9442</v>
      </c>
      <c r="E1015" s="92" t="s">
        <v>117</v>
      </c>
      <c r="F1015" s="100"/>
      <c r="G1015" s="92">
        <v>1</v>
      </c>
      <c r="H1015" s="116">
        <v>141.44999999999999</v>
      </c>
      <c r="I1015" s="95">
        <v>0.02</v>
      </c>
      <c r="J1015" s="110">
        <f t="shared" si="30"/>
        <v>138.62099999999998</v>
      </c>
    </row>
    <row r="1016" spans="1:10" ht="15.75" x14ac:dyDescent="0.25">
      <c r="A1016" s="99">
        <f t="shared" si="31"/>
        <v>1012</v>
      </c>
      <c r="B1016" s="93" t="s">
        <v>10511</v>
      </c>
      <c r="C1016" s="100" t="s">
        <v>9446</v>
      </c>
      <c r="D1016" s="100" t="s">
        <v>9442</v>
      </c>
      <c r="E1016" s="92" t="s">
        <v>117</v>
      </c>
      <c r="F1016" s="100"/>
      <c r="G1016" s="92">
        <v>1</v>
      </c>
      <c r="H1016" s="116">
        <v>273.7</v>
      </c>
      <c r="I1016" s="95">
        <v>0.02</v>
      </c>
      <c r="J1016" s="110">
        <f t="shared" si="30"/>
        <v>268.226</v>
      </c>
    </row>
    <row r="1017" spans="1:10" ht="15.75" x14ac:dyDescent="0.25">
      <c r="A1017" s="99">
        <f t="shared" si="31"/>
        <v>1013</v>
      </c>
      <c r="B1017" s="93" t="s">
        <v>10511</v>
      </c>
      <c r="C1017" s="100" t="s">
        <v>9447</v>
      </c>
      <c r="D1017" s="100" t="s">
        <v>9442</v>
      </c>
      <c r="E1017" s="92" t="s">
        <v>117</v>
      </c>
      <c r="F1017" s="100"/>
      <c r="G1017" s="92">
        <v>1</v>
      </c>
      <c r="H1017" s="116">
        <v>0.2908</v>
      </c>
      <c r="I1017" s="95">
        <v>0.02</v>
      </c>
      <c r="J1017" s="110">
        <f t="shared" si="30"/>
        <v>0.28498400000000002</v>
      </c>
    </row>
    <row r="1018" spans="1:10" ht="15.75" x14ac:dyDescent="0.25">
      <c r="A1018" s="99">
        <f t="shared" si="31"/>
        <v>1014</v>
      </c>
      <c r="B1018" s="93" t="s">
        <v>10511</v>
      </c>
      <c r="C1018" s="100" t="s">
        <v>9448</v>
      </c>
      <c r="D1018" s="100" t="s">
        <v>9449</v>
      </c>
      <c r="E1018" s="92" t="s">
        <v>117</v>
      </c>
      <c r="F1018" s="100"/>
      <c r="G1018" s="92">
        <v>1</v>
      </c>
      <c r="H1018" s="116">
        <v>138.9</v>
      </c>
      <c r="I1018" s="95">
        <v>0.02</v>
      </c>
      <c r="J1018" s="110">
        <f t="shared" si="30"/>
        <v>136.12200000000001</v>
      </c>
    </row>
    <row r="1019" spans="1:10" ht="15.75" x14ac:dyDescent="0.25">
      <c r="A1019" s="99">
        <f t="shared" si="31"/>
        <v>1015</v>
      </c>
      <c r="B1019" s="93" t="s">
        <v>10511</v>
      </c>
      <c r="C1019" s="100" t="s">
        <v>9450</v>
      </c>
      <c r="D1019" s="100" t="s">
        <v>9449</v>
      </c>
      <c r="E1019" s="92" t="s">
        <v>117</v>
      </c>
      <c r="F1019" s="100"/>
      <c r="G1019" s="92">
        <v>1</v>
      </c>
      <c r="H1019" s="116">
        <v>249.79999999999998</v>
      </c>
      <c r="I1019" s="95">
        <v>0.02</v>
      </c>
      <c r="J1019" s="110">
        <f t="shared" ref="J1019:J1082" si="32">H1019*(1-I1019)</f>
        <v>244.80399999999997</v>
      </c>
    </row>
    <row r="1020" spans="1:10" ht="15.75" x14ac:dyDescent="0.25">
      <c r="A1020" s="99">
        <f t="shared" si="31"/>
        <v>1016</v>
      </c>
      <c r="B1020" s="93" t="s">
        <v>10511</v>
      </c>
      <c r="C1020" s="100" t="s">
        <v>9451</v>
      </c>
      <c r="D1020" s="100" t="s">
        <v>9452</v>
      </c>
      <c r="E1020" s="92" t="s">
        <v>117</v>
      </c>
      <c r="F1020" s="100"/>
      <c r="G1020" s="92">
        <v>1</v>
      </c>
      <c r="H1020" s="116">
        <v>210.04999999999998</v>
      </c>
      <c r="I1020" s="95">
        <v>0.02</v>
      </c>
      <c r="J1020" s="110">
        <f t="shared" si="32"/>
        <v>205.84899999999999</v>
      </c>
    </row>
    <row r="1021" spans="1:10" ht="15.75" x14ac:dyDescent="0.25">
      <c r="A1021" s="99">
        <f t="shared" si="31"/>
        <v>1017</v>
      </c>
      <c r="B1021" s="93" t="s">
        <v>10511</v>
      </c>
      <c r="C1021" s="100" t="s">
        <v>9453</v>
      </c>
      <c r="D1021" s="100" t="s">
        <v>9452</v>
      </c>
      <c r="E1021" s="92" t="s">
        <v>117</v>
      </c>
      <c r="F1021" s="100"/>
      <c r="G1021" s="92">
        <v>1</v>
      </c>
      <c r="H1021" s="116">
        <v>406.6</v>
      </c>
      <c r="I1021" s="95">
        <v>0.02</v>
      </c>
      <c r="J1021" s="110">
        <f t="shared" si="32"/>
        <v>398.46800000000002</v>
      </c>
    </row>
    <row r="1022" spans="1:10" ht="15.75" x14ac:dyDescent="0.25">
      <c r="A1022" s="99">
        <f t="shared" si="31"/>
        <v>1018</v>
      </c>
      <c r="B1022" s="93" t="s">
        <v>10511</v>
      </c>
      <c r="C1022" s="100" t="s">
        <v>9454</v>
      </c>
      <c r="D1022" s="100" t="s">
        <v>9455</v>
      </c>
      <c r="E1022" s="92" t="s">
        <v>117</v>
      </c>
      <c r="F1022" s="100"/>
      <c r="G1022" s="92">
        <v>1</v>
      </c>
      <c r="H1022" s="116">
        <v>287.10000000000002</v>
      </c>
      <c r="I1022" s="95">
        <v>0.02</v>
      </c>
      <c r="J1022" s="110">
        <f t="shared" si="32"/>
        <v>281.358</v>
      </c>
    </row>
    <row r="1023" spans="1:10" ht="15.75" x14ac:dyDescent="0.25">
      <c r="A1023" s="99">
        <f t="shared" si="31"/>
        <v>1019</v>
      </c>
      <c r="B1023" s="93" t="s">
        <v>10511</v>
      </c>
      <c r="C1023" s="100" t="s">
        <v>9456</v>
      </c>
      <c r="D1023" s="100" t="s">
        <v>9455</v>
      </c>
      <c r="E1023" s="92" t="s">
        <v>117</v>
      </c>
      <c r="F1023" s="100"/>
      <c r="G1023" s="92">
        <v>1</v>
      </c>
      <c r="H1023" s="116">
        <v>555.5</v>
      </c>
      <c r="I1023" s="95">
        <v>0.02</v>
      </c>
      <c r="J1023" s="110">
        <f t="shared" si="32"/>
        <v>544.39</v>
      </c>
    </row>
    <row r="1024" spans="1:10" ht="15.75" x14ac:dyDescent="0.25">
      <c r="A1024" s="99">
        <f t="shared" si="31"/>
        <v>1020</v>
      </c>
      <c r="B1024" s="93" t="s">
        <v>10511</v>
      </c>
      <c r="C1024" s="100" t="s">
        <v>9457</v>
      </c>
      <c r="D1024" s="100" t="s">
        <v>9458</v>
      </c>
      <c r="E1024" s="92" t="s">
        <v>117</v>
      </c>
      <c r="F1024" s="100"/>
      <c r="G1024" s="92">
        <v>1</v>
      </c>
      <c r="H1024" s="116">
        <v>378.95</v>
      </c>
      <c r="I1024" s="95">
        <v>0.02</v>
      </c>
      <c r="J1024" s="110">
        <f t="shared" si="32"/>
        <v>371.37099999999998</v>
      </c>
    </row>
    <row r="1025" spans="1:10" ht="15.75" x14ac:dyDescent="0.25">
      <c r="A1025" s="99">
        <f t="shared" si="31"/>
        <v>1021</v>
      </c>
      <c r="B1025" s="93" t="s">
        <v>10511</v>
      </c>
      <c r="C1025" s="100" t="s">
        <v>9459</v>
      </c>
      <c r="D1025" s="100" t="s">
        <v>9458</v>
      </c>
      <c r="E1025" s="92" t="s">
        <v>117</v>
      </c>
      <c r="F1025" s="100"/>
      <c r="G1025" s="92">
        <v>1</v>
      </c>
      <c r="H1025" s="116">
        <v>733.5</v>
      </c>
      <c r="I1025" s="95">
        <v>0.02</v>
      </c>
      <c r="J1025" s="110">
        <f t="shared" si="32"/>
        <v>718.83</v>
      </c>
    </row>
    <row r="1026" spans="1:10" ht="15.75" x14ac:dyDescent="0.25">
      <c r="A1026" s="99">
        <f t="shared" si="31"/>
        <v>1022</v>
      </c>
      <c r="B1026" s="93" t="s">
        <v>10511</v>
      </c>
      <c r="C1026" s="100" t="s">
        <v>9460</v>
      </c>
      <c r="D1026" s="100" t="s">
        <v>9461</v>
      </c>
      <c r="E1026" s="92" t="s">
        <v>117</v>
      </c>
      <c r="F1026" s="100"/>
      <c r="G1026" s="92">
        <v>1</v>
      </c>
      <c r="H1026" s="116">
        <v>537.75</v>
      </c>
      <c r="I1026" s="95">
        <v>0.02</v>
      </c>
      <c r="J1026" s="110">
        <f t="shared" si="32"/>
        <v>526.995</v>
      </c>
    </row>
    <row r="1027" spans="1:10" ht="15.75" x14ac:dyDescent="0.25">
      <c r="A1027" s="99">
        <f t="shared" si="31"/>
        <v>1023</v>
      </c>
      <c r="B1027" s="93" t="s">
        <v>10511</v>
      </c>
      <c r="C1027" s="100" t="s">
        <v>9462</v>
      </c>
      <c r="D1027" s="100" t="s">
        <v>9461</v>
      </c>
      <c r="E1027" s="92" t="s">
        <v>117</v>
      </c>
      <c r="F1027" s="100"/>
      <c r="G1027" s="92">
        <v>1</v>
      </c>
      <c r="H1027" s="116">
        <v>1039.7</v>
      </c>
      <c r="I1027" s="95">
        <v>0.02</v>
      </c>
      <c r="J1027" s="110">
        <f t="shared" si="32"/>
        <v>1018.9060000000001</v>
      </c>
    </row>
    <row r="1028" spans="1:10" ht="15.75" x14ac:dyDescent="0.25">
      <c r="A1028" s="99">
        <f t="shared" si="31"/>
        <v>1024</v>
      </c>
      <c r="B1028" s="93" t="s">
        <v>10511</v>
      </c>
      <c r="C1028" s="100" t="s">
        <v>9463</v>
      </c>
      <c r="D1028" s="100" t="s">
        <v>9464</v>
      </c>
      <c r="E1028" s="92" t="s">
        <v>117</v>
      </c>
      <c r="F1028" s="100"/>
      <c r="G1028" s="92">
        <v>1</v>
      </c>
      <c r="H1028" s="116">
        <v>124.5</v>
      </c>
      <c r="I1028" s="95">
        <v>0.02</v>
      </c>
      <c r="J1028" s="110">
        <f t="shared" si="32"/>
        <v>122.00999999999999</v>
      </c>
    </row>
    <row r="1029" spans="1:10" ht="15.75" x14ac:dyDescent="0.25">
      <c r="A1029" s="99">
        <f t="shared" si="31"/>
        <v>1025</v>
      </c>
      <c r="B1029" s="93" t="s">
        <v>10511</v>
      </c>
      <c r="C1029" s="100" t="s">
        <v>9465</v>
      </c>
      <c r="D1029" s="100" t="s">
        <v>9464</v>
      </c>
      <c r="E1029" s="92" t="s">
        <v>117</v>
      </c>
      <c r="F1029" s="100"/>
      <c r="G1029" s="92">
        <v>1</v>
      </c>
      <c r="H1029" s="116">
        <v>240.9</v>
      </c>
      <c r="I1029" s="95">
        <v>0.02</v>
      </c>
      <c r="J1029" s="110">
        <f t="shared" si="32"/>
        <v>236.08199999999999</v>
      </c>
    </row>
    <row r="1030" spans="1:10" ht="15.75" x14ac:dyDescent="0.25">
      <c r="A1030" s="99">
        <f t="shared" si="31"/>
        <v>1026</v>
      </c>
      <c r="B1030" s="93" t="s">
        <v>10511</v>
      </c>
      <c r="C1030" s="100" t="s">
        <v>9466</v>
      </c>
      <c r="D1030" s="100" t="s">
        <v>9467</v>
      </c>
      <c r="E1030" s="92" t="s">
        <v>117</v>
      </c>
      <c r="F1030" s="100"/>
      <c r="G1030" s="92">
        <v>1</v>
      </c>
      <c r="H1030" s="116">
        <v>319.10000000000002</v>
      </c>
      <c r="I1030" s="95">
        <v>0.02</v>
      </c>
      <c r="J1030" s="110">
        <f t="shared" si="32"/>
        <v>312.71800000000002</v>
      </c>
    </row>
    <row r="1031" spans="1:10" ht="15.75" x14ac:dyDescent="0.25">
      <c r="A1031" s="99">
        <f t="shared" ref="A1031:A1094" si="33">A1030+1</f>
        <v>1027</v>
      </c>
      <c r="B1031" s="93" t="s">
        <v>10511</v>
      </c>
      <c r="C1031" s="100" t="s">
        <v>9468</v>
      </c>
      <c r="D1031" s="100" t="s">
        <v>9467</v>
      </c>
      <c r="E1031" s="92" t="s">
        <v>117</v>
      </c>
      <c r="F1031" s="100"/>
      <c r="G1031" s="92">
        <v>1</v>
      </c>
      <c r="H1031" s="116">
        <v>616.80000000000007</v>
      </c>
      <c r="I1031" s="95">
        <v>0.02</v>
      </c>
      <c r="J1031" s="110">
        <f t="shared" si="32"/>
        <v>604.46400000000006</v>
      </c>
    </row>
    <row r="1032" spans="1:10" ht="15.75" x14ac:dyDescent="0.25">
      <c r="A1032" s="99">
        <f t="shared" si="33"/>
        <v>1028</v>
      </c>
      <c r="B1032" s="93" t="s">
        <v>10511</v>
      </c>
      <c r="C1032" s="100" t="s">
        <v>9469</v>
      </c>
      <c r="D1032" s="100" t="s">
        <v>9470</v>
      </c>
      <c r="E1032" s="92" t="s">
        <v>117</v>
      </c>
      <c r="F1032" s="100"/>
      <c r="G1032" s="92">
        <v>1</v>
      </c>
      <c r="H1032" s="116">
        <v>144.9</v>
      </c>
      <c r="I1032" s="95">
        <v>0.02</v>
      </c>
      <c r="J1032" s="110">
        <f t="shared" si="32"/>
        <v>142.00200000000001</v>
      </c>
    </row>
    <row r="1033" spans="1:10" ht="15.75" x14ac:dyDescent="0.25">
      <c r="A1033" s="99">
        <f t="shared" si="33"/>
        <v>1029</v>
      </c>
      <c r="B1033" s="93" t="s">
        <v>10511</v>
      </c>
      <c r="C1033" s="100" t="s">
        <v>9471</v>
      </c>
      <c r="D1033" s="100" t="s">
        <v>9470</v>
      </c>
      <c r="E1033" s="92" t="s">
        <v>117</v>
      </c>
      <c r="F1033" s="100"/>
      <c r="G1033" s="92">
        <v>1</v>
      </c>
      <c r="H1033" s="116">
        <v>280.10000000000002</v>
      </c>
      <c r="I1033" s="95">
        <v>0.02</v>
      </c>
      <c r="J1033" s="110">
        <f t="shared" si="32"/>
        <v>274.49799999999999</v>
      </c>
    </row>
    <row r="1034" spans="1:10" ht="15.75" x14ac:dyDescent="0.25">
      <c r="A1034" s="99">
        <f t="shared" si="33"/>
        <v>1030</v>
      </c>
      <c r="B1034" s="93" t="s">
        <v>10511</v>
      </c>
      <c r="C1034" s="100" t="s">
        <v>9472</v>
      </c>
      <c r="D1034" s="100" t="s">
        <v>9473</v>
      </c>
      <c r="E1034" s="92" t="s">
        <v>117</v>
      </c>
      <c r="F1034" s="100"/>
      <c r="G1034" s="92">
        <v>1</v>
      </c>
      <c r="H1034" s="116">
        <v>122.80000000000001</v>
      </c>
      <c r="I1034" s="95">
        <v>0.02</v>
      </c>
      <c r="J1034" s="110">
        <f t="shared" si="32"/>
        <v>120.34400000000001</v>
      </c>
    </row>
    <row r="1035" spans="1:10" ht="15.75" x14ac:dyDescent="0.25">
      <c r="A1035" s="99">
        <f t="shared" si="33"/>
        <v>1031</v>
      </c>
      <c r="B1035" s="93" t="s">
        <v>10511</v>
      </c>
      <c r="C1035" s="100" t="s">
        <v>9474</v>
      </c>
      <c r="D1035" s="100" t="s">
        <v>9473</v>
      </c>
      <c r="E1035" s="92" t="s">
        <v>117</v>
      </c>
      <c r="F1035" s="100"/>
      <c r="G1035" s="92">
        <v>1</v>
      </c>
      <c r="H1035" s="116">
        <v>122.80000000000001</v>
      </c>
      <c r="I1035" s="95">
        <v>0.02</v>
      </c>
      <c r="J1035" s="110">
        <f t="shared" si="32"/>
        <v>120.34400000000001</v>
      </c>
    </row>
    <row r="1036" spans="1:10" ht="15.75" x14ac:dyDescent="0.25">
      <c r="A1036" s="99">
        <f t="shared" si="33"/>
        <v>1032</v>
      </c>
      <c r="B1036" s="93" t="s">
        <v>10511</v>
      </c>
      <c r="C1036" s="100" t="s">
        <v>9475</v>
      </c>
      <c r="D1036" s="100" t="s">
        <v>9473</v>
      </c>
      <c r="E1036" s="92" t="s">
        <v>117</v>
      </c>
      <c r="F1036" s="100"/>
      <c r="G1036" s="92">
        <v>1</v>
      </c>
      <c r="H1036" s="116">
        <v>122.80000000000001</v>
      </c>
      <c r="I1036" s="95">
        <v>0.02</v>
      </c>
      <c r="J1036" s="110">
        <f t="shared" si="32"/>
        <v>120.34400000000001</v>
      </c>
    </row>
    <row r="1037" spans="1:10" ht="15.75" x14ac:dyDescent="0.25">
      <c r="A1037" s="99">
        <f t="shared" si="33"/>
        <v>1033</v>
      </c>
      <c r="B1037" s="93" t="s">
        <v>10511</v>
      </c>
      <c r="C1037" s="100" t="s">
        <v>9476</v>
      </c>
      <c r="D1037" s="100" t="s">
        <v>9473</v>
      </c>
      <c r="E1037" s="92" t="s">
        <v>117</v>
      </c>
      <c r="F1037" s="100"/>
      <c r="G1037" s="92">
        <v>1</v>
      </c>
      <c r="H1037" s="116">
        <v>122.80000000000001</v>
      </c>
      <c r="I1037" s="95">
        <v>0.02</v>
      </c>
      <c r="J1037" s="110">
        <f t="shared" si="32"/>
        <v>120.34400000000001</v>
      </c>
    </row>
    <row r="1038" spans="1:10" ht="15.75" x14ac:dyDescent="0.25">
      <c r="A1038" s="99">
        <f t="shared" si="33"/>
        <v>1034</v>
      </c>
      <c r="B1038" s="93" t="s">
        <v>10511</v>
      </c>
      <c r="C1038" s="100" t="s">
        <v>9477</v>
      </c>
      <c r="D1038" s="100" t="s">
        <v>9473</v>
      </c>
      <c r="E1038" s="92" t="s">
        <v>117</v>
      </c>
      <c r="F1038" s="100"/>
      <c r="G1038" s="92">
        <v>1</v>
      </c>
      <c r="H1038" s="116">
        <v>122.80000000000001</v>
      </c>
      <c r="I1038" s="95">
        <v>0.02</v>
      </c>
      <c r="J1038" s="110">
        <f t="shared" si="32"/>
        <v>120.34400000000001</v>
      </c>
    </row>
    <row r="1039" spans="1:10" ht="15.75" x14ac:dyDescent="0.25">
      <c r="A1039" s="99">
        <f t="shared" si="33"/>
        <v>1035</v>
      </c>
      <c r="B1039" s="93" t="s">
        <v>10511</v>
      </c>
      <c r="C1039" s="100" t="s">
        <v>9478</v>
      </c>
      <c r="D1039" s="100" t="s">
        <v>9473</v>
      </c>
      <c r="E1039" s="92" t="s">
        <v>117</v>
      </c>
      <c r="F1039" s="100"/>
      <c r="G1039" s="92">
        <v>1</v>
      </c>
      <c r="H1039" s="116">
        <v>122.80000000000001</v>
      </c>
      <c r="I1039" s="95">
        <v>0.02</v>
      </c>
      <c r="J1039" s="110">
        <f t="shared" si="32"/>
        <v>120.34400000000001</v>
      </c>
    </row>
    <row r="1040" spans="1:10" ht="15.75" x14ac:dyDescent="0.25">
      <c r="A1040" s="99">
        <f t="shared" si="33"/>
        <v>1036</v>
      </c>
      <c r="B1040" s="93" t="s">
        <v>10511</v>
      </c>
      <c r="C1040" s="100" t="s">
        <v>9479</v>
      </c>
      <c r="D1040" s="100" t="s">
        <v>9473</v>
      </c>
      <c r="E1040" s="92" t="s">
        <v>117</v>
      </c>
      <c r="F1040" s="100"/>
      <c r="G1040" s="92">
        <v>1</v>
      </c>
      <c r="H1040" s="116">
        <v>122.80000000000001</v>
      </c>
      <c r="I1040" s="95">
        <v>0.02</v>
      </c>
      <c r="J1040" s="110">
        <f t="shared" si="32"/>
        <v>120.34400000000001</v>
      </c>
    </row>
    <row r="1041" spans="1:10" ht="15.75" x14ac:dyDescent="0.25">
      <c r="A1041" s="99">
        <f t="shared" si="33"/>
        <v>1037</v>
      </c>
      <c r="B1041" s="93" t="s">
        <v>10511</v>
      </c>
      <c r="C1041" s="100" t="s">
        <v>9480</v>
      </c>
      <c r="D1041" s="100" t="s">
        <v>9473</v>
      </c>
      <c r="E1041" s="92" t="s">
        <v>117</v>
      </c>
      <c r="F1041" s="100"/>
      <c r="G1041" s="92">
        <v>1</v>
      </c>
      <c r="H1041" s="116">
        <v>122.80000000000001</v>
      </c>
      <c r="I1041" s="95">
        <v>0.02</v>
      </c>
      <c r="J1041" s="110">
        <f t="shared" si="32"/>
        <v>120.34400000000001</v>
      </c>
    </row>
    <row r="1042" spans="1:10" ht="15.75" x14ac:dyDescent="0.25">
      <c r="A1042" s="99">
        <f t="shared" si="33"/>
        <v>1038</v>
      </c>
      <c r="B1042" s="93" t="s">
        <v>10511</v>
      </c>
      <c r="C1042" s="100" t="s">
        <v>9481</v>
      </c>
      <c r="D1042" s="100" t="s">
        <v>9473</v>
      </c>
      <c r="E1042" s="92" t="s">
        <v>117</v>
      </c>
      <c r="F1042" s="100"/>
      <c r="G1042" s="92">
        <v>1</v>
      </c>
      <c r="H1042" s="116">
        <v>122.80000000000001</v>
      </c>
      <c r="I1042" s="95">
        <v>0.02</v>
      </c>
      <c r="J1042" s="110">
        <f t="shared" si="32"/>
        <v>120.34400000000001</v>
      </c>
    </row>
    <row r="1043" spans="1:10" ht="15.75" x14ac:dyDescent="0.25">
      <c r="A1043" s="99">
        <f t="shared" si="33"/>
        <v>1039</v>
      </c>
      <c r="B1043" s="93" t="s">
        <v>10511</v>
      </c>
      <c r="C1043" s="100" t="s">
        <v>9482</v>
      </c>
      <c r="D1043" s="100" t="s">
        <v>9473</v>
      </c>
      <c r="E1043" s="92" t="s">
        <v>117</v>
      </c>
      <c r="F1043" s="100"/>
      <c r="G1043" s="92">
        <v>1</v>
      </c>
      <c r="H1043" s="116">
        <v>122.80000000000001</v>
      </c>
      <c r="I1043" s="95">
        <v>0.02</v>
      </c>
      <c r="J1043" s="110">
        <f t="shared" si="32"/>
        <v>120.34400000000001</v>
      </c>
    </row>
    <row r="1044" spans="1:10" ht="15.75" x14ac:dyDescent="0.25">
      <c r="A1044" s="99">
        <f t="shared" si="33"/>
        <v>1040</v>
      </c>
      <c r="B1044" s="93" t="s">
        <v>10511</v>
      </c>
      <c r="C1044" s="100" t="s">
        <v>9483</v>
      </c>
      <c r="D1044" s="100" t="s">
        <v>9473</v>
      </c>
      <c r="E1044" s="92" t="s">
        <v>117</v>
      </c>
      <c r="F1044" s="100"/>
      <c r="G1044" s="92">
        <v>1</v>
      </c>
      <c r="H1044" s="116">
        <v>122.80000000000001</v>
      </c>
      <c r="I1044" s="95">
        <v>0.02</v>
      </c>
      <c r="J1044" s="110">
        <f t="shared" si="32"/>
        <v>120.34400000000001</v>
      </c>
    </row>
    <row r="1045" spans="1:10" ht="15.75" x14ac:dyDescent="0.25">
      <c r="A1045" s="99">
        <f t="shared" si="33"/>
        <v>1041</v>
      </c>
      <c r="B1045" s="93" t="s">
        <v>10511</v>
      </c>
      <c r="C1045" s="100" t="s">
        <v>9484</v>
      </c>
      <c r="D1045" s="100" t="s">
        <v>9473</v>
      </c>
      <c r="E1045" s="92" t="s">
        <v>117</v>
      </c>
      <c r="F1045" s="100"/>
      <c r="G1045" s="92">
        <v>1</v>
      </c>
      <c r="H1045" s="116">
        <v>122.80000000000001</v>
      </c>
      <c r="I1045" s="95">
        <v>0.02</v>
      </c>
      <c r="J1045" s="110">
        <f t="shared" si="32"/>
        <v>120.34400000000001</v>
      </c>
    </row>
    <row r="1046" spans="1:10" ht="15.75" x14ac:dyDescent="0.25">
      <c r="A1046" s="99">
        <f t="shared" si="33"/>
        <v>1042</v>
      </c>
      <c r="B1046" s="93" t="s">
        <v>10511</v>
      </c>
      <c r="C1046" s="100" t="s">
        <v>9485</v>
      </c>
      <c r="D1046" s="100" t="s">
        <v>9486</v>
      </c>
      <c r="E1046" s="92" t="s">
        <v>117</v>
      </c>
      <c r="F1046" s="100"/>
      <c r="G1046" s="92">
        <v>1</v>
      </c>
      <c r="H1046" s="116">
        <v>322.90000000000003</v>
      </c>
      <c r="I1046" s="95">
        <v>0.02</v>
      </c>
      <c r="J1046" s="110">
        <f t="shared" si="32"/>
        <v>316.44200000000001</v>
      </c>
    </row>
    <row r="1047" spans="1:10" ht="15.75" x14ac:dyDescent="0.25">
      <c r="A1047" s="99">
        <f t="shared" si="33"/>
        <v>1043</v>
      </c>
      <c r="B1047" s="93" t="s">
        <v>10511</v>
      </c>
      <c r="C1047" s="100" t="s">
        <v>9487</v>
      </c>
      <c r="D1047" s="100" t="s">
        <v>9486</v>
      </c>
      <c r="E1047" s="92" t="s">
        <v>117</v>
      </c>
      <c r="F1047" s="100"/>
      <c r="G1047" s="92">
        <v>1</v>
      </c>
      <c r="H1047" s="116">
        <v>166.9</v>
      </c>
      <c r="I1047" s="95">
        <v>0.02</v>
      </c>
      <c r="J1047" s="110">
        <f t="shared" si="32"/>
        <v>163.56200000000001</v>
      </c>
    </row>
    <row r="1048" spans="1:10" ht="15.75" x14ac:dyDescent="0.25">
      <c r="A1048" s="99">
        <f t="shared" si="33"/>
        <v>1044</v>
      </c>
      <c r="B1048" s="93" t="s">
        <v>10511</v>
      </c>
      <c r="C1048" s="100" t="s">
        <v>9488</v>
      </c>
      <c r="D1048" s="100" t="s">
        <v>9486</v>
      </c>
      <c r="E1048" s="92" t="s">
        <v>117</v>
      </c>
      <c r="F1048" s="100"/>
      <c r="G1048" s="92">
        <v>1</v>
      </c>
      <c r="H1048" s="116">
        <v>322.90000000000003</v>
      </c>
      <c r="I1048" s="95">
        <v>0.02</v>
      </c>
      <c r="J1048" s="110">
        <f t="shared" si="32"/>
        <v>316.44200000000001</v>
      </c>
    </row>
    <row r="1049" spans="1:10" ht="15.75" x14ac:dyDescent="0.25">
      <c r="A1049" s="99">
        <f t="shared" si="33"/>
        <v>1045</v>
      </c>
      <c r="B1049" s="93" t="s">
        <v>10511</v>
      </c>
      <c r="C1049" s="100" t="s">
        <v>9489</v>
      </c>
      <c r="D1049" s="100" t="s">
        <v>9490</v>
      </c>
      <c r="E1049" s="92" t="s">
        <v>117</v>
      </c>
      <c r="F1049" s="100"/>
      <c r="G1049" s="92">
        <v>1</v>
      </c>
      <c r="H1049" s="116">
        <v>166.9</v>
      </c>
      <c r="I1049" s="95">
        <v>0.02</v>
      </c>
      <c r="J1049" s="110">
        <f t="shared" si="32"/>
        <v>163.56200000000001</v>
      </c>
    </row>
    <row r="1050" spans="1:10" ht="15.75" x14ac:dyDescent="0.25">
      <c r="A1050" s="99">
        <f t="shared" si="33"/>
        <v>1046</v>
      </c>
      <c r="B1050" s="93" t="s">
        <v>10511</v>
      </c>
      <c r="C1050" s="100" t="s">
        <v>9491</v>
      </c>
      <c r="D1050" s="100" t="s">
        <v>9486</v>
      </c>
      <c r="E1050" s="92" t="s">
        <v>117</v>
      </c>
      <c r="F1050" s="100"/>
      <c r="G1050" s="92">
        <v>1</v>
      </c>
      <c r="H1050" s="116">
        <v>322.90000000000003</v>
      </c>
      <c r="I1050" s="95">
        <v>0.02</v>
      </c>
      <c r="J1050" s="110">
        <f t="shared" si="32"/>
        <v>316.44200000000001</v>
      </c>
    </row>
    <row r="1051" spans="1:10" ht="15.75" x14ac:dyDescent="0.25">
      <c r="A1051" s="99">
        <f t="shared" si="33"/>
        <v>1047</v>
      </c>
      <c r="B1051" s="93" t="s">
        <v>10511</v>
      </c>
      <c r="C1051" s="100" t="s">
        <v>9492</v>
      </c>
      <c r="D1051" s="100" t="s">
        <v>9493</v>
      </c>
      <c r="E1051" s="92" t="s">
        <v>117</v>
      </c>
      <c r="F1051" s="100"/>
      <c r="G1051" s="92">
        <v>1</v>
      </c>
      <c r="H1051" s="116">
        <v>246.2</v>
      </c>
      <c r="I1051" s="95">
        <v>0.02</v>
      </c>
      <c r="J1051" s="110">
        <f t="shared" si="32"/>
        <v>241.27599999999998</v>
      </c>
    </row>
    <row r="1052" spans="1:10" ht="15.75" x14ac:dyDescent="0.25">
      <c r="A1052" s="99">
        <f t="shared" si="33"/>
        <v>1048</v>
      </c>
      <c r="B1052" s="93" t="s">
        <v>10511</v>
      </c>
      <c r="C1052" s="100" t="s">
        <v>9494</v>
      </c>
      <c r="D1052" s="100" t="s">
        <v>9493</v>
      </c>
      <c r="E1052" s="92" t="s">
        <v>117</v>
      </c>
      <c r="F1052" s="100"/>
      <c r="G1052" s="92">
        <v>1</v>
      </c>
      <c r="H1052" s="116">
        <v>476.4</v>
      </c>
      <c r="I1052" s="95">
        <v>0.02</v>
      </c>
      <c r="J1052" s="110">
        <f t="shared" si="32"/>
        <v>466.87199999999996</v>
      </c>
    </row>
    <row r="1053" spans="1:10" ht="15.75" x14ac:dyDescent="0.25">
      <c r="A1053" s="99">
        <f t="shared" si="33"/>
        <v>1049</v>
      </c>
      <c r="B1053" s="93" t="s">
        <v>10511</v>
      </c>
      <c r="C1053" s="100" t="s">
        <v>9495</v>
      </c>
      <c r="D1053" s="100" t="s">
        <v>9473</v>
      </c>
      <c r="E1053" s="92" t="s">
        <v>117</v>
      </c>
      <c r="F1053" s="100"/>
      <c r="G1053" s="92">
        <v>1</v>
      </c>
      <c r="H1053" s="116">
        <v>168.35</v>
      </c>
      <c r="I1053" s="95">
        <v>0.02</v>
      </c>
      <c r="J1053" s="110">
        <f t="shared" si="32"/>
        <v>164.983</v>
      </c>
    </row>
    <row r="1054" spans="1:10" ht="15.75" x14ac:dyDescent="0.25">
      <c r="A1054" s="99">
        <f t="shared" si="33"/>
        <v>1050</v>
      </c>
      <c r="B1054" s="93" t="s">
        <v>10511</v>
      </c>
      <c r="C1054" s="100" t="s">
        <v>9496</v>
      </c>
      <c r="D1054" s="100" t="s">
        <v>9473</v>
      </c>
      <c r="E1054" s="92" t="s">
        <v>117</v>
      </c>
      <c r="F1054" s="100"/>
      <c r="G1054" s="92">
        <v>1</v>
      </c>
      <c r="H1054" s="116">
        <v>325.7</v>
      </c>
      <c r="I1054" s="95">
        <v>0.02</v>
      </c>
      <c r="J1054" s="110">
        <f t="shared" si="32"/>
        <v>319.18599999999998</v>
      </c>
    </row>
    <row r="1055" spans="1:10" ht="15.75" x14ac:dyDescent="0.25">
      <c r="A1055" s="99">
        <f t="shared" si="33"/>
        <v>1051</v>
      </c>
      <c r="B1055" s="93" t="s">
        <v>10511</v>
      </c>
      <c r="C1055" s="100" t="s">
        <v>9497</v>
      </c>
      <c r="D1055" s="100" t="s">
        <v>9498</v>
      </c>
      <c r="E1055" s="92" t="s">
        <v>117</v>
      </c>
      <c r="F1055" s="100"/>
      <c r="G1055" s="92">
        <v>1</v>
      </c>
      <c r="H1055" s="116">
        <v>509.90000000000003</v>
      </c>
      <c r="I1055" s="95">
        <v>0.02</v>
      </c>
      <c r="J1055" s="110">
        <f t="shared" si="32"/>
        <v>499.702</v>
      </c>
    </row>
    <row r="1056" spans="1:10" ht="15.75" x14ac:dyDescent="0.25">
      <c r="A1056" s="99">
        <f t="shared" si="33"/>
        <v>1052</v>
      </c>
      <c r="B1056" s="93" t="s">
        <v>10511</v>
      </c>
      <c r="C1056" s="100" t="s">
        <v>9499</v>
      </c>
      <c r="D1056" s="100" t="s">
        <v>9498</v>
      </c>
      <c r="E1056" s="92" t="s">
        <v>117</v>
      </c>
      <c r="F1056" s="100"/>
      <c r="G1056" s="92">
        <v>1</v>
      </c>
      <c r="H1056" s="116">
        <v>509.90000000000003</v>
      </c>
      <c r="I1056" s="95">
        <v>0.02</v>
      </c>
      <c r="J1056" s="110">
        <f t="shared" si="32"/>
        <v>499.702</v>
      </c>
    </row>
    <row r="1057" spans="1:10" ht="15.75" x14ac:dyDescent="0.25">
      <c r="A1057" s="99">
        <f t="shared" si="33"/>
        <v>1053</v>
      </c>
      <c r="B1057" s="93" t="s">
        <v>10511</v>
      </c>
      <c r="C1057" s="100" t="s">
        <v>9500</v>
      </c>
      <c r="D1057" s="100" t="s">
        <v>9501</v>
      </c>
      <c r="E1057" s="92" t="s">
        <v>117</v>
      </c>
      <c r="F1057" s="100"/>
      <c r="G1057" s="92">
        <v>1</v>
      </c>
      <c r="H1057" s="116">
        <v>330.79999999999995</v>
      </c>
      <c r="I1057" s="95">
        <v>0.02</v>
      </c>
      <c r="J1057" s="110">
        <f t="shared" si="32"/>
        <v>324.18399999999997</v>
      </c>
    </row>
    <row r="1058" spans="1:10" ht="15.75" x14ac:dyDescent="0.25">
      <c r="A1058" s="99">
        <f t="shared" si="33"/>
        <v>1054</v>
      </c>
      <c r="B1058" s="93" t="s">
        <v>10511</v>
      </c>
      <c r="C1058" s="100" t="s">
        <v>9502</v>
      </c>
      <c r="D1058" s="100" t="s">
        <v>9501</v>
      </c>
      <c r="E1058" s="92" t="s">
        <v>117</v>
      </c>
      <c r="F1058" s="100"/>
      <c r="G1058" s="92">
        <v>1</v>
      </c>
      <c r="H1058" s="116">
        <v>639.59999999999991</v>
      </c>
      <c r="I1058" s="95">
        <v>0.02</v>
      </c>
      <c r="J1058" s="110">
        <f t="shared" si="32"/>
        <v>626.80799999999988</v>
      </c>
    </row>
    <row r="1059" spans="1:10" ht="15.75" x14ac:dyDescent="0.25">
      <c r="A1059" s="99">
        <f t="shared" si="33"/>
        <v>1055</v>
      </c>
      <c r="B1059" s="93" t="s">
        <v>10511</v>
      </c>
      <c r="C1059" s="100" t="s">
        <v>9503</v>
      </c>
      <c r="D1059" s="100" t="s">
        <v>9501</v>
      </c>
      <c r="E1059" s="92" t="s">
        <v>117</v>
      </c>
      <c r="F1059" s="100"/>
      <c r="G1059" s="92">
        <v>1</v>
      </c>
      <c r="H1059" s="116">
        <v>639.59999999999991</v>
      </c>
      <c r="I1059" s="95">
        <v>0.02</v>
      </c>
      <c r="J1059" s="110">
        <f t="shared" si="32"/>
        <v>626.80799999999988</v>
      </c>
    </row>
    <row r="1060" spans="1:10" ht="15.75" x14ac:dyDescent="0.25">
      <c r="A1060" s="99">
        <f t="shared" si="33"/>
        <v>1056</v>
      </c>
      <c r="B1060" s="93" t="s">
        <v>10511</v>
      </c>
      <c r="C1060" s="100" t="s">
        <v>9504</v>
      </c>
      <c r="D1060" s="100" t="s">
        <v>9501</v>
      </c>
      <c r="E1060" s="92" t="s">
        <v>117</v>
      </c>
      <c r="F1060" s="100"/>
      <c r="G1060" s="92">
        <v>1</v>
      </c>
      <c r="H1060" s="116">
        <v>639.59999999999991</v>
      </c>
      <c r="I1060" s="95">
        <v>0.02</v>
      </c>
      <c r="J1060" s="110">
        <f t="shared" si="32"/>
        <v>626.80799999999988</v>
      </c>
    </row>
    <row r="1061" spans="1:10" ht="15.75" x14ac:dyDescent="0.25">
      <c r="A1061" s="99">
        <f t="shared" si="33"/>
        <v>1057</v>
      </c>
      <c r="B1061" s="93" t="s">
        <v>10511</v>
      </c>
      <c r="C1061" s="100" t="s">
        <v>9505</v>
      </c>
      <c r="D1061" s="100" t="s">
        <v>9498</v>
      </c>
      <c r="E1061" s="92" t="s">
        <v>117</v>
      </c>
      <c r="F1061" s="100"/>
      <c r="G1061" s="92">
        <v>1</v>
      </c>
      <c r="H1061" s="116">
        <v>509.90000000000003</v>
      </c>
      <c r="I1061" s="95">
        <v>0.02</v>
      </c>
      <c r="J1061" s="110">
        <f t="shared" si="32"/>
        <v>499.702</v>
      </c>
    </row>
    <row r="1062" spans="1:10" ht="15.75" x14ac:dyDescent="0.25">
      <c r="A1062" s="99">
        <f t="shared" si="33"/>
        <v>1058</v>
      </c>
      <c r="B1062" s="93" t="s">
        <v>10511</v>
      </c>
      <c r="C1062" s="100" t="s">
        <v>9506</v>
      </c>
      <c r="D1062" s="100" t="s">
        <v>9498</v>
      </c>
      <c r="E1062" s="92" t="s">
        <v>117</v>
      </c>
      <c r="F1062" s="100"/>
      <c r="G1062" s="92">
        <v>1</v>
      </c>
      <c r="H1062" s="116">
        <v>509.90000000000003</v>
      </c>
      <c r="I1062" s="95">
        <v>0.02</v>
      </c>
      <c r="J1062" s="110">
        <f t="shared" si="32"/>
        <v>499.702</v>
      </c>
    </row>
    <row r="1063" spans="1:10" ht="15.75" x14ac:dyDescent="0.25">
      <c r="A1063" s="99">
        <f t="shared" si="33"/>
        <v>1059</v>
      </c>
      <c r="B1063" s="93" t="s">
        <v>10511</v>
      </c>
      <c r="C1063" s="100" t="s">
        <v>9507</v>
      </c>
      <c r="D1063" s="100" t="s">
        <v>9498</v>
      </c>
      <c r="E1063" s="92" t="s">
        <v>117</v>
      </c>
      <c r="F1063" s="100"/>
      <c r="G1063" s="92">
        <v>1</v>
      </c>
      <c r="H1063" s="116">
        <v>509.90000000000003</v>
      </c>
      <c r="I1063" s="95">
        <v>0.02</v>
      </c>
      <c r="J1063" s="110">
        <f t="shared" si="32"/>
        <v>499.702</v>
      </c>
    </row>
    <row r="1064" spans="1:10" ht="15.75" x14ac:dyDescent="0.25">
      <c r="A1064" s="99">
        <f t="shared" si="33"/>
        <v>1060</v>
      </c>
      <c r="B1064" s="93" t="s">
        <v>10511</v>
      </c>
      <c r="C1064" s="100" t="s">
        <v>9508</v>
      </c>
      <c r="D1064" s="100" t="s">
        <v>9498</v>
      </c>
      <c r="E1064" s="92" t="s">
        <v>117</v>
      </c>
      <c r="F1064" s="100"/>
      <c r="G1064" s="92">
        <v>1</v>
      </c>
      <c r="H1064" s="116">
        <v>509.90000000000003</v>
      </c>
      <c r="I1064" s="95">
        <v>0.02</v>
      </c>
      <c r="J1064" s="110">
        <f t="shared" si="32"/>
        <v>499.702</v>
      </c>
    </row>
    <row r="1065" spans="1:10" ht="15.75" x14ac:dyDescent="0.25">
      <c r="A1065" s="99">
        <f t="shared" si="33"/>
        <v>1061</v>
      </c>
      <c r="B1065" s="93" t="s">
        <v>10511</v>
      </c>
      <c r="C1065" s="100" t="s">
        <v>9509</v>
      </c>
      <c r="D1065" s="100" t="s">
        <v>9510</v>
      </c>
      <c r="E1065" s="92" t="s">
        <v>117</v>
      </c>
      <c r="F1065" s="100"/>
      <c r="G1065" s="92">
        <v>1</v>
      </c>
      <c r="H1065" s="116">
        <v>210.10000000000002</v>
      </c>
      <c r="I1065" s="95">
        <v>0.02</v>
      </c>
      <c r="J1065" s="110">
        <f t="shared" si="32"/>
        <v>205.89800000000002</v>
      </c>
    </row>
    <row r="1066" spans="1:10" ht="15.75" x14ac:dyDescent="0.25">
      <c r="A1066" s="99">
        <f t="shared" si="33"/>
        <v>1062</v>
      </c>
      <c r="B1066" s="93" t="s">
        <v>10511</v>
      </c>
      <c r="C1066" s="100" t="s">
        <v>9511</v>
      </c>
      <c r="D1066" s="100" t="s">
        <v>9510</v>
      </c>
      <c r="E1066" s="92" t="s">
        <v>117</v>
      </c>
      <c r="F1066" s="100"/>
      <c r="G1066" s="92">
        <v>1</v>
      </c>
      <c r="H1066" s="116">
        <v>210.10000000000002</v>
      </c>
      <c r="I1066" s="95">
        <v>0.02</v>
      </c>
      <c r="J1066" s="110">
        <f t="shared" si="32"/>
        <v>205.89800000000002</v>
      </c>
    </row>
    <row r="1067" spans="1:10" ht="15.75" x14ac:dyDescent="0.25">
      <c r="A1067" s="99">
        <f t="shared" si="33"/>
        <v>1063</v>
      </c>
      <c r="B1067" s="93" t="s">
        <v>10511</v>
      </c>
      <c r="C1067" s="100" t="s">
        <v>9512</v>
      </c>
      <c r="D1067" s="100" t="s">
        <v>9510</v>
      </c>
      <c r="E1067" s="92" t="s">
        <v>117</v>
      </c>
      <c r="F1067" s="100"/>
      <c r="G1067" s="92">
        <v>1</v>
      </c>
      <c r="H1067" s="116">
        <v>210.10000000000002</v>
      </c>
      <c r="I1067" s="95">
        <v>0.02</v>
      </c>
      <c r="J1067" s="110">
        <f t="shared" si="32"/>
        <v>205.89800000000002</v>
      </c>
    </row>
    <row r="1068" spans="1:10" ht="15.75" x14ac:dyDescent="0.25">
      <c r="A1068" s="99">
        <f t="shared" si="33"/>
        <v>1064</v>
      </c>
      <c r="B1068" s="93" t="s">
        <v>10511</v>
      </c>
      <c r="C1068" s="100" t="s">
        <v>9513</v>
      </c>
      <c r="D1068" s="100" t="s">
        <v>9510</v>
      </c>
      <c r="E1068" s="92" t="s">
        <v>117</v>
      </c>
      <c r="F1068" s="100"/>
      <c r="G1068" s="92">
        <v>1</v>
      </c>
      <c r="H1068" s="116">
        <v>210.10000000000002</v>
      </c>
      <c r="I1068" s="95">
        <v>0.02</v>
      </c>
      <c r="J1068" s="110">
        <f t="shared" si="32"/>
        <v>205.89800000000002</v>
      </c>
    </row>
    <row r="1069" spans="1:10" ht="15.75" x14ac:dyDescent="0.25">
      <c r="A1069" s="99">
        <f t="shared" si="33"/>
        <v>1065</v>
      </c>
      <c r="B1069" s="93" t="s">
        <v>10511</v>
      </c>
      <c r="C1069" s="100" t="s">
        <v>9514</v>
      </c>
      <c r="D1069" s="100" t="s">
        <v>9510</v>
      </c>
      <c r="E1069" s="92" t="s">
        <v>117</v>
      </c>
      <c r="F1069" s="100"/>
      <c r="G1069" s="92">
        <v>1</v>
      </c>
      <c r="H1069" s="116">
        <v>210.10000000000002</v>
      </c>
      <c r="I1069" s="95">
        <v>0.02</v>
      </c>
      <c r="J1069" s="110">
        <f t="shared" si="32"/>
        <v>205.89800000000002</v>
      </c>
    </row>
    <row r="1070" spans="1:10" ht="15.75" x14ac:dyDescent="0.25">
      <c r="A1070" s="99">
        <f t="shared" si="33"/>
        <v>1066</v>
      </c>
      <c r="B1070" s="93" t="s">
        <v>10511</v>
      </c>
      <c r="C1070" s="100" t="s">
        <v>9515</v>
      </c>
      <c r="D1070" s="100" t="s">
        <v>9510</v>
      </c>
      <c r="E1070" s="92" t="s">
        <v>117</v>
      </c>
      <c r="F1070" s="100"/>
      <c r="G1070" s="92">
        <v>1</v>
      </c>
      <c r="H1070" s="116">
        <v>210.10000000000002</v>
      </c>
      <c r="I1070" s="95">
        <v>0.02</v>
      </c>
      <c r="J1070" s="110">
        <f t="shared" si="32"/>
        <v>205.89800000000002</v>
      </c>
    </row>
    <row r="1071" spans="1:10" ht="15.75" x14ac:dyDescent="0.25">
      <c r="A1071" s="99">
        <f t="shared" si="33"/>
        <v>1067</v>
      </c>
      <c r="B1071" s="93" t="s">
        <v>10511</v>
      </c>
      <c r="C1071" s="100" t="s">
        <v>9516</v>
      </c>
      <c r="D1071" s="100" t="s">
        <v>9510</v>
      </c>
      <c r="E1071" s="92" t="s">
        <v>117</v>
      </c>
      <c r="F1071" s="100"/>
      <c r="G1071" s="92">
        <v>1</v>
      </c>
      <c r="H1071" s="116">
        <v>210.10000000000002</v>
      </c>
      <c r="I1071" s="95">
        <v>0.02</v>
      </c>
      <c r="J1071" s="110">
        <f t="shared" si="32"/>
        <v>205.89800000000002</v>
      </c>
    </row>
    <row r="1072" spans="1:10" ht="15.75" x14ac:dyDescent="0.25">
      <c r="A1072" s="99">
        <f t="shared" si="33"/>
        <v>1068</v>
      </c>
      <c r="B1072" s="93" t="s">
        <v>10511</v>
      </c>
      <c r="C1072" s="100" t="s">
        <v>9517</v>
      </c>
      <c r="D1072" s="100" t="s">
        <v>9510</v>
      </c>
      <c r="E1072" s="92" t="s">
        <v>117</v>
      </c>
      <c r="F1072" s="100"/>
      <c r="G1072" s="92">
        <v>1</v>
      </c>
      <c r="H1072" s="116">
        <v>210.10000000000002</v>
      </c>
      <c r="I1072" s="95">
        <v>0.02</v>
      </c>
      <c r="J1072" s="110">
        <f t="shared" si="32"/>
        <v>205.89800000000002</v>
      </c>
    </row>
    <row r="1073" spans="1:10" ht="15.75" x14ac:dyDescent="0.25">
      <c r="A1073" s="99">
        <f t="shared" si="33"/>
        <v>1069</v>
      </c>
      <c r="B1073" s="93" t="s">
        <v>10511</v>
      </c>
      <c r="C1073" s="100" t="s">
        <v>9518</v>
      </c>
      <c r="D1073" s="100" t="s">
        <v>9510</v>
      </c>
      <c r="E1073" s="92" t="s">
        <v>117</v>
      </c>
      <c r="F1073" s="100"/>
      <c r="G1073" s="92">
        <v>1</v>
      </c>
      <c r="H1073" s="116">
        <v>210.10000000000002</v>
      </c>
      <c r="I1073" s="95">
        <v>0.02</v>
      </c>
      <c r="J1073" s="110">
        <f t="shared" si="32"/>
        <v>205.89800000000002</v>
      </c>
    </row>
    <row r="1074" spans="1:10" ht="15.75" x14ac:dyDescent="0.25">
      <c r="A1074" s="99">
        <f t="shared" si="33"/>
        <v>1070</v>
      </c>
      <c r="B1074" s="93" t="s">
        <v>10511</v>
      </c>
      <c r="C1074" s="100" t="s">
        <v>9519</v>
      </c>
      <c r="D1074" s="100" t="s">
        <v>9510</v>
      </c>
      <c r="E1074" s="92" t="s">
        <v>117</v>
      </c>
      <c r="F1074" s="100"/>
      <c r="G1074" s="92">
        <v>1</v>
      </c>
      <c r="H1074" s="116">
        <v>210.10000000000002</v>
      </c>
      <c r="I1074" s="95">
        <v>0.02</v>
      </c>
      <c r="J1074" s="110">
        <f t="shared" si="32"/>
        <v>205.89800000000002</v>
      </c>
    </row>
    <row r="1075" spans="1:10" ht="15.75" x14ac:dyDescent="0.25">
      <c r="A1075" s="99">
        <f t="shared" si="33"/>
        <v>1071</v>
      </c>
      <c r="B1075" s="93" t="s">
        <v>10511</v>
      </c>
      <c r="C1075" s="100" t="s">
        <v>9520</v>
      </c>
      <c r="D1075" s="100" t="s">
        <v>9521</v>
      </c>
      <c r="E1075" s="92" t="s">
        <v>117</v>
      </c>
      <c r="F1075" s="100"/>
      <c r="G1075" s="92">
        <v>1</v>
      </c>
      <c r="H1075" s="116">
        <v>288.85000000000002</v>
      </c>
      <c r="I1075" s="95">
        <v>0.02</v>
      </c>
      <c r="J1075" s="110">
        <f t="shared" si="32"/>
        <v>283.07300000000004</v>
      </c>
    </row>
    <row r="1076" spans="1:10" ht="15.75" x14ac:dyDescent="0.25">
      <c r="A1076" s="99">
        <f t="shared" si="33"/>
        <v>1072</v>
      </c>
      <c r="B1076" s="93" t="s">
        <v>10511</v>
      </c>
      <c r="C1076" s="100" t="s">
        <v>9522</v>
      </c>
      <c r="D1076" s="100" t="s">
        <v>9521</v>
      </c>
      <c r="E1076" s="92" t="s">
        <v>117</v>
      </c>
      <c r="F1076" s="100"/>
      <c r="G1076" s="92">
        <v>1</v>
      </c>
      <c r="H1076" s="116">
        <v>558.69999999999993</v>
      </c>
      <c r="I1076" s="95">
        <v>0.02</v>
      </c>
      <c r="J1076" s="110">
        <f t="shared" si="32"/>
        <v>547.52599999999995</v>
      </c>
    </row>
    <row r="1077" spans="1:10" ht="15.75" x14ac:dyDescent="0.25">
      <c r="A1077" s="99">
        <f t="shared" si="33"/>
        <v>1073</v>
      </c>
      <c r="B1077" s="93" t="s">
        <v>10511</v>
      </c>
      <c r="C1077" s="100" t="s">
        <v>9523</v>
      </c>
      <c r="D1077" s="100" t="s">
        <v>9521</v>
      </c>
      <c r="E1077" s="92" t="s">
        <v>117</v>
      </c>
      <c r="F1077" s="100"/>
      <c r="G1077" s="92">
        <v>1</v>
      </c>
      <c r="H1077" s="116">
        <v>558.69999999999993</v>
      </c>
      <c r="I1077" s="95">
        <v>0.02</v>
      </c>
      <c r="J1077" s="110">
        <f t="shared" si="32"/>
        <v>547.52599999999995</v>
      </c>
    </row>
    <row r="1078" spans="1:10" ht="15.75" x14ac:dyDescent="0.25">
      <c r="A1078" s="99">
        <f t="shared" si="33"/>
        <v>1074</v>
      </c>
      <c r="B1078" s="93" t="s">
        <v>10511</v>
      </c>
      <c r="C1078" s="100" t="s">
        <v>9524</v>
      </c>
      <c r="D1078" s="100" t="s">
        <v>9521</v>
      </c>
      <c r="E1078" s="92" t="s">
        <v>117</v>
      </c>
      <c r="F1078" s="100"/>
      <c r="G1078" s="92">
        <v>1</v>
      </c>
      <c r="H1078" s="116">
        <v>558.69999999999993</v>
      </c>
      <c r="I1078" s="95">
        <v>0.02</v>
      </c>
      <c r="J1078" s="110">
        <f t="shared" si="32"/>
        <v>547.52599999999995</v>
      </c>
    </row>
    <row r="1079" spans="1:10" ht="15.75" x14ac:dyDescent="0.25">
      <c r="A1079" s="99">
        <f t="shared" si="33"/>
        <v>1075</v>
      </c>
      <c r="B1079" s="93" t="s">
        <v>10511</v>
      </c>
      <c r="C1079" s="100" t="s">
        <v>9525</v>
      </c>
      <c r="D1079" s="100" t="s">
        <v>9526</v>
      </c>
      <c r="E1079" s="92" t="s">
        <v>117</v>
      </c>
      <c r="F1079" s="100"/>
      <c r="G1079" s="92">
        <v>1</v>
      </c>
      <c r="H1079" s="116">
        <v>336.34999999999997</v>
      </c>
      <c r="I1079" s="95">
        <v>0.02</v>
      </c>
      <c r="J1079" s="110">
        <f t="shared" si="32"/>
        <v>329.62299999999993</v>
      </c>
    </row>
    <row r="1080" spans="1:10" ht="15.75" x14ac:dyDescent="0.25">
      <c r="A1080" s="99">
        <f t="shared" si="33"/>
        <v>1076</v>
      </c>
      <c r="B1080" s="93" t="s">
        <v>10511</v>
      </c>
      <c r="C1080" s="100" t="s">
        <v>9527</v>
      </c>
      <c r="D1080" s="100" t="s">
        <v>9526</v>
      </c>
      <c r="E1080" s="92" t="s">
        <v>117</v>
      </c>
      <c r="F1080" s="100"/>
      <c r="G1080" s="92">
        <v>1</v>
      </c>
      <c r="H1080" s="116">
        <v>650.5</v>
      </c>
      <c r="I1080" s="95">
        <v>0.02</v>
      </c>
      <c r="J1080" s="110">
        <f t="shared" si="32"/>
        <v>637.49</v>
      </c>
    </row>
    <row r="1081" spans="1:10" ht="15.75" x14ac:dyDescent="0.25">
      <c r="A1081" s="99">
        <f t="shared" si="33"/>
        <v>1077</v>
      </c>
      <c r="B1081" s="93" t="s">
        <v>10511</v>
      </c>
      <c r="C1081" s="100" t="s">
        <v>9528</v>
      </c>
      <c r="D1081" s="100" t="s">
        <v>9510</v>
      </c>
      <c r="E1081" s="92" t="s">
        <v>117</v>
      </c>
      <c r="F1081" s="100"/>
      <c r="G1081" s="92">
        <v>1</v>
      </c>
      <c r="H1081" s="116">
        <v>275.39999999999998</v>
      </c>
      <c r="I1081" s="95">
        <v>0.02</v>
      </c>
      <c r="J1081" s="110">
        <f t="shared" si="32"/>
        <v>269.892</v>
      </c>
    </row>
    <row r="1082" spans="1:10" ht="15.75" x14ac:dyDescent="0.25">
      <c r="A1082" s="99">
        <f t="shared" si="33"/>
        <v>1078</v>
      </c>
      <c r="B1082" s="93" t="s">
        <v>10511</v>
      </c>
      <c r="C1082" s="100" t="s">
        <v>9529</v>
      </c>
      <c r="D1082" s="100" t="s">
        <v>9510</v>
      </c>
      <c r="E1082" s="92" t="s">
        <v>117</v>
      </c>
      <c r="F1082" s="100"/>
      <c r="G1082" s="92">
        <v>1</v>
      </c>
      <c r="H1082" s="116">
        <v>532.59999999999991</v>
      </c>
      <c r="I1082" s="95">
        <v>0.02</v>
      </c>
      <c r="J1082" s="110">
        <f t="shared" si="32"/>
        <v>521.94799999999987</v>
      </c>
    </row>
    <row r="1083" spans="1:10" ht="15.75" x14ac:dyDescent="0.25">
      <c r="A1083" s="99">
        <f t="shared" si="33"/>
        <v>1079</v>
      </c>
      <c r="B1083" s="93" t="s">
        <v>10511</v>
      </c>
      <c r="C1083" s="100" t="s">
        <v>9530</v>
      </c>
      <c r="D1083" s="100" t="s">
        <v>9510</v>
      </c>
      <c r="E1083" s="92" t="s">
        <v>117</v>
      </c>
      <c r="F1083" s="100"/>
      <c r="G1083" s="92">
        <v>1</v>
      </c>
      <c r="H1083" s="116">
        <v>532.59999999999991</v>
      </c>
      <c r="I1083" s="95">
        <v>0.02</v>
      </c>
      <c r="J1083" s="110">
        <f t="shared" ref="J1083:J1134" si="34">H1083*(1-I1083)</f>
        <v>521.94799999999987</v>
      </c>
    </row>
    <row r="1084" spans="1:10" ht="15.75" x14ac:dyDescent="0.25">
      <c r="A1084" s="99">
        <f t="shared" si="33"/>
        <v>1080</v>
      </c>
      <c r="B1084" s="93" t="s">
        <v>10511</v>
      </c>
      <c r="C1084" s="100" t="s">
        <v>9531</v>
      </c>
      <c r="D1084" s="100" t="s">
        <v>9510</v>
      </c>
      <c r="E1084" s="92" t="s">
        <v>117</v>
      </c>
      <c r="F1084" s="100"/>
      <c r="G1084" s="92">
        <v>1</v>
      </c>
      <c r="H1084" s="116">
        <v>532.59999999999991</v>
      </c>
      <c r="I1084" s="95">
        <v>0.02</v>
      </c>
      <c r="J1084" s="110">
        <f t="shared" si="34"/>
        <v>521.94799999999987</v>
      </c>
    </row>
    <row r="1085" spans="1:10" ht="15.75" x14ac:dyDescent="0.25">
      <c r="A1085" s="99">
        <f t="shared" si="33"/>
        <v>1081</v>
      </c>
      <c r="B1085" s="93" t="s">
        <v>10511</v>
      </c>
      <c r="C1085" s="100" t="s">
        <v>9532</v>
      </c>
      <c r="D1085" s="100" t="s">
        <v>9228</v>
      </c>
      <c r="E1085" s="92" t="s">
        <v>117</v>
      </c>
      <c r="F1085" s="100"/>
      <c r="G1085" s="92">
        <v>1</v>
      </c>
      <c r="H1085" s="116">
        <v>68.5</v>
      </c>
      <c r="I1085" s="95">
        <v>0.02</v>
      </c>
      <c r="J1085" s="110">
        <f t="shared" si="34"/>
        <v>67.13</v>
      </c>
    </row>
    <row r="1086" spans="1:10" ht="15.75" x14ac:dyDescent="0.25">
      <c r="A1086" s="99">
        <f t="shared" si="33"/>
        <v>1082</v>
      </c>
      <c r="B1086" s="93" t="s">
        <v>10511</v>
      </c>
      <c r="C1086" s="100" t="s">
        <v>9533</v>
      </c>
      <c r="D1086" s="100" t="s">
        <v>9228</v>
      </c>
      <c r="E1086" s="92" t="s">
        <v>117</v>
      </c>
      <c r="F1086" s="100"/>
      <c r="G1086" s="92">
        <v>1</v>
      </c>
      <c r="H1086" s="116">
        <v>132.5</v>
      </c>
      <c r="I1086" s="95">
        <v>0.02</v>
      </c>
      <c r="J1086" s="110">
        <f t="shared" si="34"/>
        <v>129.85</v>
      </c>
    </row>
    <row r="1087" spans="1:10" ht="15.75" x14ac:dyDescent="0.25">
      <c r="A1087" s="99">
        <f t="shared" si="33"/>
        <v>1083</v>
      </c>
      <c r="B1087" s="93" t="s">
        <v>10511</v>
      </c>
      <c r="C1087" s="100" t="s">
        <v>9534</v>
      </c>
      <c r="D1087" s="100" t="s">
        <v>9301</v>
      </c>
      <c r="E1087" s="92" t="s">
        <v>117</v>
      </c>
      <c r="F1087" s="100"/>
      <c r="G1087" s="92">
        <v>1</v>
      </c>
      <c r="H1087" s="116">
        <v>78.8</v>
      </c>
      <c r="I1087" s="95">
        <v>0.02</v>
      </c>
      <c r="J1087" s="110">
        <f t="shared" si="34"/>
        <v>77.22399999999999</v>
      </c>
    </row>
    <row r="1088" spans="1:10" ht="15.75" x14ac:dyDescent="0.25">
      <c r="A1088" s="99">
        <f t="shared" si="33"/>
        <v>1084</v>
      </c>
      <c r="B1088" s="93" t="s">
        <v>10511</v>
      </c>
      <c r="C1088" s="100" t="s">
        <v>9535</v>
      </c>
      <c r="D1088" s="100" t="s">
        <v>9301</v>
      </c>
      <c r="E1088" s="92" t="s">
        <v>117</v>
      </c>
      <c r="F1088" s="100"/>
      <c r="G1088" s="92">
        <v>1</v>
      </c>
      <c r="H1088" s="116">
        <v>152.4</v>
      </c>
      <c r="I1088" s="95">
        <v>0.02</v>
      </c>
      <c r="J1088" s="110">
        <f t="shared" si="34"/>
        <v>149.352</v>
      </c>
    </row>
    <row r="1089" spans="1:10" ht="15.75" x14ac:dyDescent="0.25">
      <c r="A1089" s="99">
        <f t="shared" si="33"/>
        <v>1085</v>
      </c>
      <c r="B1089" s="93" t="s">
        <v>10511</v>
      </c>
      <c r="C1089" s="100" t="s">
        <v>9536</v>
      </c>
      <c r="D1089" s="100" t="s">
        <v>9233</v>
      </c>
      <c r="E1089" s="92" t="s">
        <v>117</v>
      </c>
      <c r="F1089" s="100"/>
      <c r="G1089" s="92">
        <v>1</v>
      </c>
      <c r="H1089" s="116">
        <v>66.8</v>
      </c>
      <c r="I1089" s="95">
        <v>0.02</v>
      </c>
      <c r="J1089" s="110">
        <f t="shared" si="34"/>
        <v>65.463999999999999</v>
      </c>
    </row>
    <row r="1090" spans="1:10" ht="15.75" x14ac:dyDescent="0.25">
      <c r="A1090" s="99">
        <f t="shared" si="33"/>
        <v>1086</v>
      </c>
      <c r="B1090" s="93" t="s">
        <v>10511</v>
      </c>
      <c r="C1090" s="100" t="s">
        <v>9537</v>
      </c>
      <c r="D1090" s="100" t="s">
        <v>9233</v>
      </c>
      <c r="E1090" s="92" t="s">
        <v>117</v>
      </c>
      <c r="F1090" s="100"/>
      <c r="G1090" s="92">
        <v>1</v>
      </c>
      <c r="H1090" s="116">
        <v>129.20000000000002</v>
      </c>
      <c r="I1090" s="95">
        <v>0.02</v>
      </c>
      <c r="J1090" s="110">
        <f t="shared" si="34"/>
        <v>126.61600000000001</v>
      </c>
    </row>
    <row r="1091" spans="1:10" ht="15.75" x14ac:dyDescent="0.25">
      <c r="A1091" s="99">
        <f t="shared" si="33"/>
        <v>1087</v>
      </c>
      <c r="B1091" s="93" t="s">
        <v>10511</v>
      </c>
      <c r="C1091" s="100" t="s">
        <v>9538</v>
      </c>
      <c r="D1091" s="100" t="s">
        <v>9233</v>
      </c>
      <c r="E1091" s="92" t="s">
        <v>117</v>
      </c>
      <c r="F1091" s="100"/>
      <c r="G1091" s="92">
        <v>1</v>
      </c>
      <c r="H1091" s="116">
        <v>0.13739999999999999</v>
      </c>
      <c r="I1091" s="95">
        <v>0.02</v>
      </c>
      <c r="J1091" s="110">
        <f t="shared" si="34"/>
        <v>0.13465199999999999</v>
      </c>
    </row>
    <row r="1092" spans="1:10" ht="15.75" x14ac:dyDescent="0.25">
      <c r="A1092" s="99">
        <f t="shared" si="33"/>
        <v>1088</v>
      </c>
      <c r="B1092" s="93" t="s">
        <v>10511</v>
      </c>
      <c r="C1092" s="100" t="s">
        <v>9539</v>
      </c>
      <c r="D1092" s="100" t="s">
        <v>9233</v>
      </c>
      <c r="E1092" s="92" t="s">
        <v>117</v>
      </c>
      <c r="F1092" s="100"/>
      <c r="G1092" s="92">
        <v>1</v>
      </c>
      <c r="H1092" s="116">
        <v>129.20000000000002</v>
      </c>
      <c r="I1092" s="95">
        <v>0.02</v>
      </c>
      <c r="J1092" s="110">
        <f t="shared" si="34"/>
        <v>126.61600000000001</v>
      </c>
    </row>
    <row r="1093" spans="1:10" ht="15.75" x14ac:dyDescent="0.25">
      <c r="A1093" s="99">
        <f t="shared" si="33"/>
        <v>1089</v>
      </c>
      <c r="B1093" s="93" t="s">
        <v>10511</v>
      </c>
      <c r="C1093" s="100" t="s">
        <v>9540</v>
      </c>
      <c r="D1093" s="100" t="s">
        <v>9233</v>
      </c>
      <c r="E1093" s="92" t="s">
        <v>117</v>
      </c>
      <c r="F1093" s="100"/>
      <c r="G1093" s="92">
        <v>1</v>
      </c>
      <c r="H1093" s="116">
        <v>129.20000000000002</v>
      </c>
      <c r="I1093" s="95">
        <v>0.02</v>
      </c>
      <c r="J1093" s="110">
        <f t="shared" si="34"/>
        <v>126.61600000000001</v>
      </c>
    </row>
    <row r="1094" spans="1:10" ht="15.75" x14ac:dyDescent="0.25">
      <c r="A1094" s="99">
        <f t="shared" si="33"/>
        <v>1090</v>
      </c>
      <c r="B1094" s="93" t="s">
        <v>10511</v>
      </c>
      <c r="C1094" s="100" t="s">
        <v>9541</v>
      </c>
      <c r="D1094" s="100" t="s">
        <v>9542</v>
      </c>
      <c r="E1094" s="92" t="s">
        <v>117</v>
      </c>
      <c r="F1094" s="100"/>
      <c r="G1094" s="92">
        <v>1</v>
      </c>
      <c r="H1094" s="116">
        <v>58.8</v>
      </c>
      <c r="I1094" s="95">
        <v>0.02</v>
      </c>
      <c r="J1094" s="110">
        <f t="shared" si="34"/>
        <v>57.623999999999995</v>
      </c>
    </row>
    <row r="1095" spans="1:10" ht="15.75" x14ac:dyDescent="0.25">
      <c r="A1095" s="99">
        <f t="shared" ref="A1095:A1158" si="35">A1094+1</f>
        <v>1091</v>
      </c>
      <c r="B1095" s="93" t="s">
        <v>10511</v>
      </c>
      <c r="C1095" s="100" t="s">
        <v>9543</v>
      </c>
      <c r="D1095" s="100" t="s">
        <v>9542</v>
      </c>
      <c r="E1095" s="92" t="s">
        <v>117</v>
      </c>
      <c r="F1095" s="100"/>
      <c r="G1095" s="92">
        <v>1</v>
      </c>
      <c r="H1095" s="116">
        <v>113.8</v>
      </c>
      <c r="I1095" s="95">
        <v>0.02</v>
      </c>
      <c r="J1095" s="110">
        <f t="shared" si="34"/>
        <v>111.524</v>
      </c>
    </row>
    <row r="1096" spans="1:10" ht="15.75" x14ac:dyDescent="0.25">
      <c r="A1096" s="99">
        <f t="shared" si="35"/>
        <v>1092</v>
      </c>
      <c r="B1096" s="93" t="s">
        <v>10511</v>
      </c>
      <c r="C1096" s="100" t="s">
        <v>9544</v>
      </c>
      <c r="D1096" s="100" t="s">
        <v>9542</v>
      </c>
      <c r="E1096" s="92" t="s">
        <v>117</v>
      </c>
      <c r="F1096" s="100"/>
      <c r="G1096" s="92">
        <v>1</v>
      </c>
      <c r="H1096" s="116">
        <v>0.1211</v>
      </c>
      <c r="I1096" s="95">
        <v>0.02</v>
      </c>
      <c r="J1096" s="110">
        <f t="shared" si="34"/>
        <v>0.11867799999999999</v>
      </c>
    </row>
    <row r="1097" spans="1:10" ht="15.75" x14ac:dyDescent="0.25">
      <c r="A1097" s="99">
        <f t="shared" si="35"/>
        <v>1093</v>
      </c>
      <c r="B1097" s="93" t="s">
        <v>10511</v>
      </c>
      <c r="C1097" s="100" t="s">
        <v>9545</v>
      </c>
      <c r="D1097" s="100" t="s">
        <v>9546</v>
      </c>
      <c r="E1097" s="92" t="s">
        <v>117</v>
      </c>
      <c r="F1097" s="100"/>
      <c r="G1097" s="92">
        <v>1</v>
      </c>
      <c r="H1097" s="116">
        <v>58.8</v>
      </c>
      <c r="I1097" s="95">
        <v>0.02</v>
      </c>
      <c r="J1097" s="110">
        <f t="shared" si="34"/>
        <v>57.623999999999995</v>
      </c>
    </row>
    <row r="1098" spans="1:10" ht="15.75" x14ac:dyDescent="0.25">
      <c r="A1098" s="99">
        <f t="shared" si="35"/>
        <v>1094</v>
      </c>
      <c r="B1098" s="93" t="s">
        <v>10511</v>
      </c>
      <c r="C1098" s="100" t="s">
        <v>9547</v>
      </c>
      <c r="D1098" s="100" t="s">
        <v>9546</v>
      </c>
      <c r="E1098" s="92" t="s">
        <v>117</v>
      </c>
      <c r="F1098" s="100"/>
      <c r="G1098" s="92">
        <v>1</v>
      </c>
      <c r="H1098" s="116">
        <v>113.8</v>
      </c>
      <c r="I1098" s="95">
        <v>0.02</v>
      </c>
      <c r="J1098" s="110">
        <f t="shared" si="34"/>
        <v>111.524</v>
      </c>
    </row>
    <row r="1099" spans="1:10" ht="15.75" x14ac:dyDescent="0.25">
      <c r="A1099" s="99">
        <f t="shared" si="35"/>
        <v>1095</v>
      </c>
      <c r="B1099" s="93" t="s">
        <v>10511</v>
      </c>
      <c r="C1099" s="100" t="s">
        <v>9548</v>
      </c>
      <c r="D1099" s="100" t="s">
        <v>9549</v>
      </c>
      <c r="E1099" s="92" t="s">
        <v>117</v>
      </c>
      <c r="F1099" s="100"/>
      <c r="G1099" s="92">
        <v>1</v>
      </c>
      <c r="H1099" s="116">
        <v>58.8</v>
      </c>
      <c r="I1099" s="95">
        <v>0.02</v>
      </c>
      <c r="J1099" s="110">
        <f t="shared" si="34"/>
        <v>57.623999999999995</v>
      </c>
    </row>
    <row r="1100" spans="1:10" ht="15.75" x14ac:dyDescent="0.25">
      <c r="A1100" s="99">
        <f t="shared" si="35"/>
        <v>1096</v>
      </c>
      <c r="B1100" s="93" t="s">
        <v>10511</v>
      </c>
      <c r="C1100" s="100" t="s">
        <v>9550</v>
      </c>
      <c r="D1100" s="100" t="s">
        <v>9549</v>
      </c>
      <c r="E1100" s="92" t="s">
        <v>117</v>
      </c>
      <c r="F1100" s="100"/>
      <c r="G1100" s="92">
        <v>1</v>
      </c>
      <c r="H1100" s="116">
        <v>113.8</v>
      </c>
      <c r="I1100" s="95">
        <v>0.02</v>
      </c>
      <c r="J1100" s="110">
        <f t="shared" si="34"/>
        <v>111.524</v>
      </c>
    </row>
    <row r="1101" spans="1:10" ht="15.75" x14ac:dyDescent="0.25">
      <c r="A1101" s="99">
        <f t="shared" si="35"/>
        <v>1097</v>
      </c>
      <c r="B1101" s="93" t="s">
        <v>10511</v>
      </c>
      <c r="C1101" s="100" t="s">
        <v>9551</v>
      </c>
      <c r="D1101" s="100" t="s">
        <v>9552</v>
      </c>
      <c r="E1101" s="92" t="s">
        <v>117</v>
      </c>
      <c r="F1101" s="100"/>
      <c r="G1101" s="92">
        <v>1</v>
      </c>
      <c r="H1101" s="116">
        <v>58.8</v>
      </c>
      <c r="I1101" s="95">
        <v>0.02</v>
      </c>
      <c r="J1101" s="110">
        <f t="shared" si="34"/>
        <v>57.623999999999995</v>
      </c>
    </row>
    <row r="1102" spans="1:10" ht="15.75" x14ac:dyDescent="0.25">
      <c r="A1102" s="99">
        <f t="shared" si="35"/>
        <v>1098</v>
      </c>
      <c r="B1102" s="93" t="s">
        <v>10511</v>
      </c>
      <c r="C1102" s="100" t="s">
        <v>9553</v>
      </c>
      <c r="D1102" s="100" t="s">
        <v>9552</v>
      </c>
      <c r="E1102" s="92" t="s">
        <v>117</v>
      </c>
      <c r="F1102" s="100"/>
      <c r="G1102" s="92">
        <v>1</v>
      </c>
      <c r="H1102" s="116">
        <v>113.8</v>
      </c>
      <c r="I1102" s="95">
        <v>0.02</v>
      </c>
      <c r="J1102" s="110">
        <f t="shared" si="34"/>
        <v>111.524</v>
      </c>
    </row>
    <row r="1103" spans="1:10" ht="15.75" x14ac:dyDescent="0.25">
      <c r="A1103" s="99">
        <f t="shared" si="35"/>
        <v>1099</v>
      </c>
      <c r="B1103" s="93" t="s">
        <v>10511</v>
      </c>
      <c r="C1103" s="100" t="s">
        <v>9554</v>
      </c>
      <c r="D1103" s="100" t="s">
        <v>9555</v>
      </c>
      <c r="E1103" s="92" t="s">
        <v>117</v>
      </c>
      <c r="F1103" s="100"/>
      <c r="G1103" s="92">
        <v>1</v>
      </c>
      <c r="H1103" s="116">
        <v>58.8</v>
      </c>
      <c r="I1103" s="95">
        <v>0.02</v>
      </c>
      <c r="J1103" s="110">
        <f t="shared" si="34"/>
        <v>57.623999999999995</v>
      </c>
    </row>
    <row r="1104" spans="1:10" ht="15.75" x14ac:dyDescent="0.25">
      <c r="A1104" s="99">
        <f t="shared" si="35"/>
        <v>1100</v>
      </c>
      <c r="B1104" s="93" t="s">
        <v>10511</v>
      </c>
      <c r="C1104" s="100" t="s">
        <v>9556</v>
      </c>
      <c r="D1104" s="100" t="s">
        <v>9555</v>
      </c>
      <c r="E1104" s="92" t="s">
        <v>117</v>
      </c>
      <c r="F1104" s="100"/>
      <c r="G1104" s="92">
        <v>1</v>
      </c>
      <c r="H1104" s="116">
        <v>113.8</v>
      </c>
      <c r="I1104" s="95">
        <v>0.02</v>
      </c>
      <c r="J1104" s="110">
        <f t="shared" si="34"/>
        <v>111.524</v>
      </c>
    </row>
    <row r="1105" spans="1:10" ht="15.75" x14ac:dyDescent="0.25">
      <c r="A1105" s="99">
        <f t="shared" si="35"/>
        <v>1101</v>
      </c>
      <c r="B1105" s="93" t="s">
        <v>10511</v>
      </c>
      <c r="C1105" s="100" t="s">
        <v>9557</v>
      </c>
      <c r="D1105" s="100" t="s">
        <v>9558</v>
      </c>
      <c r="E1105" s="92" t="s">
        <v>117</v>
      </c>
      <c r="F1105" s="100"/>
      <c r="G1105" s="92">
        <v>1</v>
      </c>
      <c r="H1105" s="116">
        <v>58.8</v>
      </c>
      <c r="I1105" s="95">
        <v>0.02</v>
      </c>
      <c r="J1105" s="110">
        <f t="shared" si="34"/>
        <v>57.623999999999995</v>
      </c>
    </row>
    <row r="1106" spans="1:10" ht="15.75" x14ac:dyDescent="0.25">
      <c r="A1106" s="99">
        <f t="shared" si="35"/>
        <v>1102</v>
      </c>
      <c r="B1106" s="93" t="s">
        <v>10511</v>
      </c>
      <c r="C1106" s="100" t="s">
        <v>9559</v>
      </c>
      <c r="D1106" s="100" t="s">
        <v>9558</v>
      </c>
      <c r="E1106" s="92" t="s">
        <v>117</v>
      </c>
      <c r="F1106" s="100"/>
      <c r="G1106" s="92">
        <v>1</v>
      </c>
      <c r="H1106" s="116">
        <v>113.8</v>
      </c>
      <c r="I1106" s="95">
        <v>0.02</v>
      </c>
      <c r="J1106" s="110">
        <f t="shared" si="34"/>
        <v>111.524</v>
      </c>
    </row>
    <row r="1107" spans="1:10" ht="15.75" x14ac:dyDescent="0.25">
      <c r="A1107" s="99">
        <f t="shared" si="35"/>
        <v>1103</v>
      </c>
      <c r="B1107" s="93" t="s">
        <v>10511</v>
      </c>
      <c r="C1107" s="100" t="s">
        <v>9560</v>
      </c>
      <c r="D1107" s="100" t="s">
        <v>9561</v>
      </c>
      <c r="E1107" s="92" t="s">
        <v>117</v>
      </c>
      <c r="F1107" s="100"/>
      <c r="G1107" s="92">
        <v>1</v>
      </c>
      <c r="H1107" s="116">
        <v>58.8</v>
      </c>
      <c r="I1107" s="95">
        <v>0.02</v>
      </c>
      <c r="J1107" s="110">
        <f t="shared" si="34"/>
        <v>57.623999999999995</v>
      </c>
    </row>
    <row r="1108" spans="1:10" ht="15.75" x14ac:dyDescent="0.25">
      <c r="A1108" s="99">
        <f t="shared" si="35"/>
        <v>1104</v>
      </c>
      <c r="B1108" s="93" t="s">
        <v>10511</v>
      </c>
      <c r="C1108" s="100" t="s">
        <v>9562</v>
      </c>
      <c r="D1108" s="100" t="s">
        <v>9561</v>
      </c>
      <c r="E1108" s="92" t="s">
        <v>117</v>
      </c>
      <c r="F1108" s="100"/>
      <c r="G1108" s="92">
        <v>1</v>
      </c>
      <c r="H1108" s="116">
        <v>113.8</v>
      </c>
      <c r="I1108" s="95">
        <v>0.02</v>
      </c>
      <c r="J1108" s="110">
        <f t="shared" si="34"/>
        <v>111.524</v>
      </c>
    </row>
    <row r="1109" spans="1:10" ht="15.75" x14ac:dyDescent="0.25">
      <c r="A1109" s="99">
        <f t="shared" si="35"/>
        <v>1105</v>
      </c>
      <c r="B1109" s="93" t="s">
        <v>10511</v>
      </c>
      <c r="C1109" s="100" t="s">
        <v>9563</v>
      </c>
      <c r="D1109" s="100" t="s">
        <v>9564</v>
      </c>
      <c r="E1109" s="92" t="s">
        <v>117</v>
      </c>
      <c r="F1109" s="100"/>
      <c r="G1109" s="92">
        <v>1</v>
      </c>
      <c r="H1109" s="116">
        <v>58.8</v>
      </c>
      <c r="I1109" s="95">
        <v>0.02</v>
      </c>
      <c r="J1109" s="110">
        <f t="shared" si="34"/>
        <v>57.623999999999995</v>
      </c>
    </row>
    <row r="1110" spans="1:10" ht="15.75" x14ac:dyDescent="0.25">
      <c r="A1110" s="99">
        <f t="shared" si="35"/>
        <v>1106</v>
      </c>
      <c r="B1110" s="93" t="s">
        <v>10511</v>
      </c>
      <c r="C1110" s="100" t="s">
        <v>9565</v>
      </c>
      <c r="D1110" s="100" t="s">
        <v>9564</v>
      </c>
      <c r="E1110" s="92" t="s">
        <v>117</v>
      </c>
      <c r="F1110" s="100"/>
      <c r="G1110" s="92">
        <v>1</v>
      </c>
      <c r="H1110" s="116">
        <v>113.8</v>
      </c>
      <c r="I1110" s="95">
        <v>0.02</v>
      </c>
      <c r="J1110" s="110">
        <f t="shared" si="34"/>
        <v>111.524</v>
      </c>
    </row>
    <row r="1111" spans="1:10" ht="15.75" x14ac:dyDescent="0.25">
      <c r="A1111" s="99">
        <f t="shared" si="35"/>
        <v>1107</v>
      </c>
      <c r="B1111" s="93" t="s">
        <v>10511</v>
      </c>
      <c r="C1111" s="100" t="s">
        <v>9566</v>
      </c>
      <c r="D1111" s="100" t="s">
        <v>9567</v>
      </c>
      <c r="E1111" s="92" t="s">
        <v>117</v>
      </c>
      <c r="F1111" s="100"/>
      <c r="G1111" s="92">
        <v>1</v>
      </c>
      <c r="H1111" s="116">
        <v>58.8</v>
      </c>
      <c r="I1111" s="95">
        <v>0.02</v>
      </c>
      <c r="J1111" s="110">
        <f t="shared" si="34"/>
        <v>57.623999999999995</v>
      </c>
    </row>
    <row r="1112" spans="1:10" ht="15.75" x14ac:dyDescent="0.25">
      <c r="A1112" s="99">
        <f t="shared" si="35"/>
        <v>1108</v>
      </c>
      <c r="B1112" s="93" t="s">
        <v>10511</v>
      </c>
      <c r="C1112" s="100" t="s">
        <v>9568</v>
      </c>
      <c r="D1112" s="100" t="s">
        <v>9567</v>
      </c>
      <c r="E1112" s="92" t="s">
        <v>117</v>
      </c>
      <c r="F1112" s="100"/>
      <c r="G1112" s="92">
        <v>1</v>
      </c>
      <c r="H1112" s="116">
        <v>113.8</v>
      </c>
      <c r="I1112" s="95">
        <v>0.02</v>
      </c>
      <c r="J1112" s="110">
        <f t="shared" si="34"/>
        <v>111.524</v>
      </c>
    </row>
    <row r="1113" spans="1:10" ht="15.75" x14ac:dyDescent="0.25">
      <c r="A1113" s="99">
        <f t="shared" si="35"/>
        <v>1109</v>
      </c>
      <c r="B1113" s="93" t="s">
        <v>10511</v>
      </c>
      <c r="C1113" s="100" t="s">
        <v>9569</v>
      </c>
      <c r="D1113" s="100" t="s">
        <v>9570</v>
      </c>
      <c r="E1113" s="92" t="s">
        <v>117</v>
      </c>
      <c r="F1113" s="100"/>
      <c r="G1113" s="92">
        <v>1</v>
      </c>
      <c r="H1113" s="116">
        <v>58.8</v>
      </c>
      <c r="I1113" s="95">
        <v>0.02</v>
      </c>
      <c r="J1113" s="110">
        <f t="shared" si="34"/>
        <v>57.623999999999995</v>
      </c>
    </row>
    <row r="1114" spans="1:10" ht="15.75" x14ac:dyDescent="0.25">
      <c r="A1114" s="99">
        <f t="shared" si="35"/>
        <v>1110</v>
      </c>
      <c r="B1114" s="93" t="s">
        <v>10511</v>
      </c>
      <c r="C1114" s="100" t="s">
        <v>9571</v>
      </c>
      <c r="D1114" s="100" t="s">
        <v>9570</v>
      </c>
      <c r="E1114" s="92" t="s">
        <v>117</v>
      </c>
      <c r="F1114" s="100"/>
      <c r="G1114" s="92">
        <v>1</v>
      </c>
      <c r="H1114" s="116">
        <v>113.8</v>
      </c>
      <c r="I1114" s="95">
        <v>0.02</v>
      </c>
      <c r="J1114" s="110">
        <f t="shared" si="34"/>
        <v>111.524</v>
      </c>
    </row>
    <row r="1115" spans="1:10" ht="15.75" x14ac:dyDescent="0.25">
      <c r="A1115" s="99">
        <f t="shared" si="35"/>
        <v>1111</v>
      </c>
      <c r="B1115" s="93" t="s">
        <v>10511</v>
      </c>
      <c r="C1115" s="100" t="s">
        <v>9572</v>
      </c>
      <c r="D1115" s="100" t="s">
        <v>9573</v>
      </c>
      <c r="E1115" s="92" t="s">
        <v>117</v>
      </c>
      <c r="F1115" s="100"/>
      <c r="G1115" s="92">
        <v>1</v>
      </c>
      <c r="H1115" s="116">
        <v>58.8</v>
      </c>
      <c r="I1115" s="95">
        <v>0.02</v>
      </c>
      <c r="J1115" s="110">
        <f t="shared" si="34"/>
        <v>57.623999999999995</v>
      </c>
    </row>
    <row r="1116" spans="1:10" ht="15.75" x14ac:dyDescent="0.25">
      <c r="A1116" s="99">
        <f t="shared" si="35"/>
        <v>1112</v>
      </c>
      <c r="B1116" s="93" t="s">
        <v>10511</v>
      </c>
      <c r="C1116" s="100" t="s">
        <v>9574</v>
      </c>
      <c r="D1116" s="100" t="s">
        <v>9573</v>
      </c>
      <c r="E1116" s="92" t="s">
        <v>117</v>
      </c>
      <c r="F1116" s="100"/>
      <c r="G1116" s="92">
        <v>1</v>
      </c>
      <c r="H1116" s="116">
        <v>113.8</v>
      </c>
      <c r="I1116" s="95">
        <v>0.02</v>
      </c>
      <c r="J1116" s="110">
        <f t="shared" si="34"/>
        <v>111.524</v>
      </c>
    </row>
    <row r="1117" spans="1:10" ht="15.75" x14ac:dyDescent="0.25">
      <c r="A1117" s="99">
        <f t="shared" si="35"/>
        <v>1113</v>
      </c>
      <c r="B1117" s="93" t="s">
        <v>10511</v>
      </c>
      <c r="C1117" s="100" t="s">
        <v>9575</v>
      </c>
      <c r="D1117" s="100" t="s">
        <v>9576</v>
      </c>
      <c r="E1117" s="92" t="s">
        <v>117</v>
      </c>
      <c r="F1117" s="100"/>
      <c r="G1117" s="92">
        <v>1</v>
      </c>
      <c r="H1117" s="116">
        <v>58.8</v>
      </c>
      <c r="I1117" s="95">
        <v>0.02</v>
      </c>
      <c r="J1117" s="110">
        <f t="shared" si="34"/>
        <v>57.623999999999995</v>
      </c>
    </row>
    <row r="1118" spans="1:10" ht="15.75" x14ac:dyDescent="0.25">
      <c r="A1118" s="99">
        <f t="shared" si="35"/>
        <v>1114</v>
      </c>
      <c r="B1118" s="93" t="s">
        <v>10511</v>
      </c>
      <c r="C1118" s="100" t="s">
        <v>9577</v>
      </c>
      <c r="D1118" s="100" t="s">
        <v>9576</v>
      </c>
      <c r="E1118" s="92" t="s">
        <v>117</v>
      </c>
      <c r="F1118" s="100"/>
      <c r="G1118" s="92">
        <v>1</v>
      </c>
      <c r="H1118" s="116">
        <v>113.8</v>
      </c>
      <c r="I1118" s="95">
        <v>0.02</v>
      </c>
      <c r="J1118" s="110">
        <f t="shared" si="34"/>
        <v>111.524</v>
      </c>
    </row>
    <row r="1119" spans="1:10" ht="15.75" x14ac:dyDescent="0.25">
      <c r="A1119" s="99">
        <f t="shared" si="35"/>
        <v>1115</v>
      </c>
      <c r="B1119" s="93" t="s">
        <v>10511</v>
      </c>
      <c r="C1119" s="100" t="s">
        <v>9578</v>
      </c>
      <c r="D1119" s="100" t="s">
        <v>9579</v>
      </c>
      <c r="E1119" s="92" t="s">
        <v>117</v>
      </c>
      <c r="F1119" s="100"/>
      <c r="G1119" s="92">
        <v>1</v>
      </c>
      <c r="H1119" s="116">
        <v>75.649999999999991</v>
      </c>
      <c r="I1119" s="95">
        <v>0.02</v>
      </c>
      <c r="J1119" s="110">
        <f t="shared" si="34"/>
        <v>74.136999999999986</v>
      </c>
    </row>
    <row r="1120" spans="1:10" ht="15.75" x14ac:dyDescent="0.25">
      <c r="A1120" s="99">
        <f t="shared" si="35"/>
        <v>1116</v>
      </c>
      <c r="B1120" s="93" t="s">
        <v>10511</v>
      </c>
      <c r="C1120" s="100" t="s">
        <v>9580</v>
      </c>
      <c r="D1120" s="100" t="s">
        <v>9579</v>
      </c>
      <c r="E1120" s="92" t="s">
        <v>117</v>
      </c>
      <c r="F1120" s="100"/>
      <c r="G1120" s="92">
        <v>1</v>
      </c>
      <c r="H1120" s="116">
        <v>146.30000000000001</v>
      </c>
      <c r="I1120" s="95">
        <v>0.02</v>
      </c>
      <c r="J1120" s="110">
        <f t="shared" si="34"/>
        <v>143.374</v>
      </c>
    </row>
    <row r="1121" spans="1:10" ht="15.75" x14ac:dyDescent="0.25">
      <c r="A1121" s="99">
        <f t="shared" si="35"/>
        <v>1117</v>
      </c>
      <c r="B1121" s="93" t="s">
        <v>10511</v>
      </c>
      <c r="C1121" s="100" t="s">
        <v>9581</v>
      </c>
      <c r="D1121" s="100" t="s">
        <v>9582</v>
      </c>
      <c r="E1121" s="92" t="s">
        <v>117</v>
      </c>
      <c r="F1121" s="100"/>
      <c r="G1121" s="92">
        <v>1</v>
      </c>
      <c r="H1121" s="116">
        <v>75.649999999999991</v>
      </c>
      <c r="I1121" s="95">
        <v>0.02</v>
      </c>
      <c r="J1121" s="110">
        <f t="shared" si="34"/>
        <v>74.136999999999986</v>
      </c>
    </row>
    <row r="1122" spans="1:10" ht="15.75" x14ac:dyDescent="0.25">
      <c r="A1122" s="99">
        <f t="shared" si="35"/>
        <v>1118</v>
      </c>
      <c r="B1122" s="93" t="s">
        <v>10511</v>
      </c>
      <c r="C1122" s="100" t="s">
        <v>9583</v>
      </c>
      <c r="D1122" s="100" t="s">
        <v>9582</v>
      </c>
      <c r="E1122" s="92" t="s">
        <v>117</v>
      </c>
      <c r="F1122" s="100"/>
      <c r="G1122" s="92">
        <v>1</v>
      </c>
      <c r="H1122" s="116">
        <v>146.30000000000001</v>
      </c>
      <c r="I1122" s="95">
        <v>0.02</v>
      </c>
      <c r="J1122" s="110">
        <f t="shared" si="34"/>
        <v>143.374</v>
      </c>
    </row>
    <row r="1123" spans="1:10" ht="15.75" x14ac:dyDescent="0.25">
      <c r="A1123" s="99">
        <f t="shared" si="35"/>
        <v>1119</v>
      </c>
      <c r="B1123" s="93" t="s">
        <v>10511</v>
      </c>
      <c r="C1123" s="100" t="s">
        <v>9584</v>
      </c>
      <c r="D1123" s="100" t="s">
        <v>9585</v>
      </c>
      <c r="E1123" s="92" t="s">
        <v>117</v>
      </c>
      <c r="F1123" s="100"/>
      <c r="G1123" s="92">
        <v>1</v>
      </c>
      <c r="H1123" s="116">
        <v>179.85000000000002</v>
      </c>
      <c r="I1123" s="95">
        <v>0.02</v>
      </c>
      <c r="J1123" s="110">
        <f t="shared" si="34"/>
        <v>176.25300000000001</v>
      </c>
    </row>
    <row r="1124" spans="1:10" ht="15.75" x14ac:dyDescent="0.25">
      <c r="A1124" s="99">
        <f t="shared" si="35"/>
        <v>1120</v>
      </c>
      <c r="B1124" s="93" t="s">
        <v>10511</v>
      </c>
      <c r="C1124" s="100" t="s">
        <v>9586</v>
      </c>
      <c r="D1124" s="100" t="s">
        <v>9585</v>
      </c>
      <c r="E1124" s="92" t="s">
        <v>117</v>
      </c>
      <c r="F1124" s="100"/>
      <c r="G1124" s="92">
        <v>1</v>
      </c>
      <c r="H1124" s="116">
        <v>347.6</v>
      </c>
      <c r="I1124" s="95">
        <v>0.02</v>
      </c>
      <c r="J1124" s="110">
        <f t="shared" si="34"/>
        <v>340.64800000000002</v>
      </c>
    </row>
    <row r="1125" spans="1:10" ht="15.75" x14ac:dyDescent="0.25">
      <c r="A1125" s="99">
        <f t="shared" si="35"/>
        <v>1121</v>
      </c>
      <c r="B1125" s="93" t="s">
        <v>10511</v>
      </c>
      <c r="C1125" s="100" t="s">
        <v>9587</v>
      </c>
      <c r="D1125" s="100" t="s">
        <v>9585</v>
      </c>
      <c r="E1125" s="92" t="s">
        <v>117</v>
      </c>
      <c r="F1125" s="100"/>
      <c r="G1125" s="92">
        <v>1</v>
      </c>
      <c r="H1125" s="116">
        <v>179.85000000000002</v>
      </c>
      <c r="I1125" s="95">
        <v>0.02</v>
      </c>
      <c r="J1125" s="110">
        <f t="shared" si="34"/>
        <v>176.25300000000001</v>
      </c>
    </row>
    <row r="1126" spans="1:10" ht="15.75" x14ac:dyDescent="0.25">
      <c r="A1126" s="99">
        <f t="shared" si="35"/>
        <v>1122</v>
      </c>
      <c r="B1126" s="93" t="s">
        <v>10511</v>
      </c>
      <c r="C1126" s="100" t="s">
        <v>9588</v>
      </c>
      <c r="D1126" s="100" t="s">
        <v>9585</v>
      </c>
      <c r="E1126" s="92" t="s">
        <v>117</v>
      </c>
      <c r="F1126" s="100"/>
      <c r="G1126" s="92">
        <v>1</v>
      </c>
      <c r="H1126" s="116">
        <v>347.6</v>
      </c>
      <c r="I1126" s="95">
        <v>0.02</v>
      </c>
      <c r="J1126" s="110">
        <f t="shared" si="34"/>
        <v>340.64800000000002</v>
      </c>
    </row>
    <row r="1127" spans="1:10" ht="15.75" x14ac:dyDescent="0.25">
      <c r="A1127" s="99">
        <f t="shared" si="35"/>
        <v>1123</v>
      </c>
      <c r="B1127" s="93" t="s">
        <v>10511</v>
      </c>
      <c r="C1127" s="100" t="s">
        <v>9589</v>
      </c>
      <c r="D1127" s="100" t="s">
        <v>9590</v>
      </c>
      <c r="E1127" s="92" t="s">
        <v>117</v>
      </c>
      <c r="F1127" s="100"/>
      <c r="G1127" s="92">
        <v>1</v>
      </c>
      <c r="H1127" s="116">
        <v>244.45</v>
      </c>
      <c r="I1127" s="95">
        <v>0.02</v>
      </c>
      <c r="J1127" s="110">
        <f t="shared" si="34"/>
        <v>239.56099999999998</v>
      </c>
    </row>
    <row r="1128" spans="1:10" ht="15.75" x14ac:dyDescent="0.25">
      <c r="A1128" s="99">
        <f t="shared" si="35"/>
        <v>1124</v>
      </c>
      <c r="B1128" s="93" t="s">
        <v>10511</v>
      </c>
      <c r="C1128" s="100" t="s">
        <v>9591</v>
      </c>
      <c r="D1128" s="100" t="s">
        <v>9590</v>
      </c>
      <c r="E1128" s="92" t="s">
        <v>117</v>
      </c>
      <c r="F1128" s="100"/>
      <c r="G1128" s="92">
        <v>1</v>
      </c>
      <c r="H1128" s="116">
        <v>472.7</v>
      </c>
      <c r="I1128" s="95">
        <v>0.02</v>
      </c>
      <c r="J1128" s="110">
        <f t="shared" si="34"/>
        <v>463.24599999999998</v>
      </c>
    </row>
    <row r="1129" spans="1:10" ht="15.75" x14ac:dyDescent="0.25">
      <c r="A1129" s="99">
        <f t="shared" si="35"/>
        <v>1125</v>
      </c>
      <c r="B1129" s="93" t="s">
        <v>10511</v>
      </c>
      <c r="C1129" s="100" t="s">
        <v>9592</v>
      </c>
      <c r="D1129" s="100" t="s">
        <v>9593</v>
      </c>
      <c r="E1129" s="92" t="s">
        <v>117</v>
      </c>
      <c r="F1129" s="100"/>
      <c r="G1129" s="92">
        <v>1</v>
      </c>
      <c r="H1129" s="116">
        <v>476.25</v>
      </c>
      <c r="I1129" s="95">
        <v>0.02</v>
      </c>
      <c r="J1129" s="110">
        <f t="shared" si="34"/>
        <v>466.72499999999997</v>
      </c>
    </row>
    <row r="1130" spans="1:10" ht="15.75" x14ac:dyDescent="0.25">
      <c r="A1130" s="99">
        <f t="shared" si="35"/>
        <v>1126</v>
      </c>
      <c r="B1130" s="93" t="s">
        <v>10511</v>
      </c>
      <c r="C1130" s="100" t="s">
        <v>9594</v>
      </c>
      <c r="D1130" s="100" t="s">
        <v>9593</v>
      </c>
      <c r="E1130" s="92" t="s">
        <v>117</v>
      </c>
      <c r="F1130" s="100"/>
      <c r="G1130" s="92">
        <v>1</v>
      </c>
      <c r="H1130" s="116">
        <v>921.4</v>
      </c>
      <c r="I1130" s="95">
        <v>0.02</v>
      </c>
      <c r="J1130" s="110">
        <f t="shared" si="34"/>
        <v>902.97199999999998</v>
      </c>
    </row>
    <row r="1131" spans="1:10" ht="15.75" x14ac:dyDescent="0.25">
      <c r="A1131" s="99">
        <f t="shared" si="35"/>
        <v>1127</v>
      </c>
      <c r="B1131" s="93" t="s">
        <v>10511</v>
      </c>
      <c r="C1131" s="100" t="s">
        <v>9595</v>
      </c>
      <c r="D1131" s="100" t="s">
        <v>9596</v>
      </c>
      <c r="E1131" s="92" t="s">
        <v>117</v>
      </c>
      <c r="F1131" s="100"/>
      <c r="G1131" s="92">
        <v>1</v>
      </c>
      <c r="H1131" s="116">
        <v>192.20000000000002</v>
      </c>
      <c r="I1131" s="95">
        <v>0.02</v>
      </c>
      <c r="J1131" s="110">
        <f t="shared" si="34"/>
        <v>188.35600000000002</v>
      </c>
    </row>
    <row r="1132" spans="1:10" ht="15.75" x14ac:dyDescent="0.25">
      <c r="A1132" s="99">
        <f t="shared" si="35"/>
        <v>1128</v>
      </c>
      <c r="B1132" s="93" t="s">
        <v>10511</v>
      </c>
      <c r="C1132" s="100" t="s">
        <v>9597</v>
      </c>
      <c r="D1132" s="100" t="s">
        <v>9596</v>
      </c>
      <c r="E1132" s="92" t="s">
        <v>117</v>
      </c>
      <c r="F1132" s="100"/>
      <c r="G1132" s="92">
        <v>1</v>
      </c>
      <c r="H1132" s="116">
        <v>371.7</v>
      </c>
      <c r="I1132" s="95">
        <v>0.02</v>
      </c>
      <c r="J1132" s="110">
        <f t="shared" si="34"/>
        <v>364.26599999999996</v>
      </c>
    </row>
    <row r="1133" spans="1:10" ht="15.75" x14ac:dyDescent="0.25">
      <c r="A1133" s="99">
        <f t="shared" si="35"/>
        <v>1129</v>
      </c>
      <c r="B1133" s="93" t="s">
        <v>10511</v>
      </c>
      <c r="C1133" s="100" t="s">
        <v>9598</v>
      </c>
      <c r="D1133" s="100" t="s">
        <v>9599</v>
      </c>
      <c r="E1133" s="92" t="s">
        <v>117</v>
      </c>
      <c r="F1133" s="100"/>
      <c r="G1133" s="92">
        <v>1</v>
      </c>
      <c r="H1133" s="116">
        <v>406.4</v>
      </c>
      <c r="I1133" s="95">
        <v>0.02</v>
      </c>
      <c r="J1133" s="110">
        <f t="shared" si="34"/>
        <v>398.27199999999999</v>
      </c>
    </row>
    <row r="1134" spans="1:10" ht="15.75" x14ac:dyDescent="0.25">
      <c r="A1134" s="99">
        <f t="shared" si="35"/>
        <v>1130</v>
      </c>
      <c r="B1134" s="93" t="s">
        <v>10511</v>
      </c>
      <c r="C1134" s="100" t="s">
        <v>9600</v>
      </c>
      <c r="D1134" s="100" t="s">
        <v>9599</v>
      </c>
      <c r="E1134" s="92" t="s">
        <v>117</v>
      </c>
      <c r="F1134" s="100"/>
      <c r="G1134" s="92">
        <v>1</v>
      </c>
      <c r="H1134" s="116">
        <v>785.5</v>
      </c>
      <c r="I1134" s="95">
        <v>0.02</v>
      </c>
      <c r="J1134" s="110">
        <f t="shared" si="34"/>
        <v>769.79</v>
      </c>
    </row>
    <row r="1135" spans="1:10" ht="15.75" x14ac:dyDescent="0.25">
      <c r="A1135" s="99">
        <f t="shared" si="35"/>
        <v>1131</v>
      </c>
      <c r="B1135" s="93" t="s">
        <v>10511</v>
      </c>
      <c r="C1135" s="100" t="s">
        <v>9601</v>
      </c>
      <c r="D1135" s="100" t="s">
        <v>9602</v>
      </c>
      <c r="E1135" s="92" t="s">
        <v>117</v>
      </c>
      <c r="F1135" s="100"/>
      <c r="G1135" s="92">
        <v>1</v>
      </c>
      <c r="H1135" s="116">
        <v>70</v>
      </c>
      <c r="I1135" s="95">
        <v>0.02</v>
      </c>
      <c r="J1135" s="110">
        <f t="shared" ref="J1135:J1172" si="36">H1135*(1-I1135)</f>
        <v>68.599999999999994</v>
      </c>
    </row>
    <row r="1136" spans="1:10" ht="15.75" x14ac:dyDescent="0.25">
      <c r="A1136" s="99">
        <f t="shared" si="35"/>
        <v>1132</v>
      </c>
      <c r="B1136" s="93" t="s">
        <v>10511</v>
      </c>
      <c r="C1136" s="100" t="s">
        <v>9603</v>
      </c>
      <c r="D1136" s="100" t="s">
        <v>9602</v>
      </c>
      <c r="E1136" s="92" t="s">
        <v>117</v>
      </c>
      <c r="F1136" s="100"/>
      <c r="G1136" s="92">
        <v>1</v>
      </c>
      <c r="H1136" s="116">
        <v>70</v>
      </c>
      <c r="I1136" s="95">
        <v>0.02</v>
      </c>
      <c r="J1136" s="110">
        <f t="shared" si="36"/>
        <v>68.599999999999994</v>
      </c>
    </row>
    <row r="1137" spans="1:10" ht="15.75" x14ac:dyDescent="0.25">
      <c r="A1137" s="99">
        <f t="shared" si="35"/>
        <v>1133</v>
      </c>
      <c r="B1137" s="93" t="s">
        <v>10511</v>
      </c>
      <c r="C1137" s="100" t="s">
        <v>9604</v>
      </c>
      <c r="D1137" s="100" t="s">
        <v>9605</v>
      </c>
      <c r="E1137" s="92" t="s">
        <v>117</v>
      </c>
      <c r="F1137" s="100"/>
      <c r="G1137" s="92">
        <v>1</v>
      </c>
      <c r="H1137" s="116">
        <v>36.200000000000003</v>
      </c>
      <c r="I1137" s="95">
        <v>0.02</v>
      </c>
      <c r="J1137" s="110">
        <f t="shared" si="36"/>
        <v>35.475999999999999</v>
      </c>
    </row>
    <row r="1138" spans="1:10" ht="15.75" x14ac:dyDescent="0.25">
      <c r="A1138" s="99">
        <f t="shared" si="35"/>
        <v>1134</v>
      </c>
      <c r="B1138" s="93" t="s">
        <v>10511</v>
      </c>
      <c r="C1138" s="100" t="s">
        <v>9606</v>
      </c>
      <c r="D1138" s="100" t="s">
        <v>9605</v>
      </c>
      <c r="E1138" s="92" t="s">
        <v>117</v>
      </c>
      <c r="F1138" s="100"/>
      <c r="G1138" s="92">
        <v>1</v>
      </c>
      <c r="H1138" s="116">
        <v>70</v>
      </c>
      <c r="I1138" s="95">
        <v>0.02</v>
      </c>
      <c r="J1138" s="110">
        <f t="shared" si="36"/>
        <v>68.599999999999994</v>
      </c>
    </row>
    <row r="1139" spans="1:10" ht="15.75" x14ac:dyDescent="0.25">
      <c r="A1139" s="99">
        <f t="shared" si="35"/>
        <v>1135</v>
      </c>
      <c r="B1139" s="93" t="s">
        <v>10511</v>
      </c>
      <c r="C1139" s="100" t="s">
        <v>9607</v>
      </c>
      <c r="D1139" s="100" t="s">
        <v>9608</v>
      </c>
      <c r="E1139" s="92" t="s">
        <v>117</v>
      </c>
      <c r="F1139" s="100"/>
      <c r="G1139" s="92">
        <v>1</v>
      </c>
      <c r="H1139" s="116">
        <v>85.4</v>
      </c>
      <c r="I1139" s="95">
        <v>0.02</v>
      </c>
      <c r="J1139" s="110">
        <f t="shared" si="36"/>
        <v>83.692000000000007</v>
      </c>
    </row>
    <row r="1140" spans="1:10" ht="15.75" x14ac:dyDescent="0.25">
      <c r="A1140" s="99">
        <f t="shared" si="35"/>
        <v>1136</v>
      </c>
      <c r="B1140" s="93" t="s">
        <v>10511</v>
      </c>
      <c r="C1140" s="100" t="s">
        <v>9609</v>
      </c>
      <c r="D1140" s="100" t="s">
        <v>9608</v>
      </c>
      <c r="E1140" s="92" t="s">
        <v>117</v>
      </c>
      <c r="F1140" s="100"/>
      <c r="G1140" s="92">
        <v>1</v>
      </c>
      <c r="H1140" s="116">
        <v>165</v>
      </c>
      <c r="I1140" s="95">
        <v>0.02</v>
      </c>
      <c r="J1140" s="110">
        <f t="shared" si="36"/>
        <v>161.69999999999999</v>
      </c>
    </row>
    <row r="1141" spans="1:10" ht="15.75" x14ac:dyDescent="0.25">
      <c r="A1141" s="99">
        <f t="shared" si="35"/>
        <v>1137</v>
      </c>
      <c r="B1141" s="93" t="s">
        <v>10511</v>
      </c>
      <c r="C1141" s="100" t="s">
        <v>9610</v>
      </c>
      <c r="D1141" s="100" t="s">
        <v>9611</v>
      </c>
      <c r="E1141" s="92" t="s">
        <v>117</v>
      </c>
      <c r="F1141" s="100"/>
      <c r="G1141" s="92">
        <v>1</v>
      </c>
      <c r="H1141" s="116">
        <v>43.95</v>
      </c>
      <c r="I1141" s="95">
        <v>0.02</v>
      </c>
      <c r="J1141" s="110">
        <f t="shared" si="36"/>
        <v>43.071000000000005</v>
      </c>
    </row>
    <row r="1142" spans="1:10" ht="15.75" x14ac:dyDescent="0.25">
      <c r="A1142" s="99">
        <f t="shared" si="35"/>
        <v>1138</v>
      </c>
      <c r="B1142" s="93" t="s">
        <v>10511</v>
      </c>
      <c r="C1142" s="100" t="s">
        <v>9612</v>
      </c>
      <c r="D1142" s="100" t="s">
        <v>9611</v>
      </c>
      <c r="E1142" s="92" t="s">
        <v>117</v>
      </c>
      <c r="F1142" s="100"/>
      <c r="G1142" s="92">
        <v>1</v>
      </c>
      <c r="H1142" s="116">
        <v>85</v>
      </c>
      <c r="I1142" s="95">
        <v>0.02</v>
      </c>
      <c r="J1142" s="110">
        <f t="shared" si="36"/>
        <v>83.3</v>
      </c>
    </row>
    <row r="1143" spans="1:10" ht="15.75" x14ac:dyDescent="0.25">
      <c r="A1143" s="99">
        <f t="shared" si="35"/>
        <v>1139</v>
      </c>
      <c r="B1143" s="93" t="s">
        <v>10511</v>
      </c>
      <c r="C1143" s="100" t="s">
        <v>9613</v>
      </c>
      <c r="D1143" s="100" t="s">
        <v>9611</v>
      </c>
      <c r="E1143" s="92" t="s">
        <v>117</v>
      </c>
      <c r="F1143" s="100"/>
      <c r="G1143" s="92">
        <v>1</v>
      </c>
      <c r="H1143" s="116">
        <v>43.95</v>
      </c>
      <c r="I1143" s="95">
        <v>0.02</v>
      </c>
      <c r="J1143" s="110">
        <f t="shared" si="36"/>
        <v>43.071000000000005</v>
      </c>
    </row>
    <row r="1144" spans="1:10" ht="15.75" x14ac:dyDescent="0.25">
      <c r="A1144" s="99">
        <f t="shared" si="35"/>
        <v>1140</v>
      </c>
      <c r="B1144" s="93" t="s">
        <v>10511</v>
      </c>
      <c r="C1144" s="100" t="s">
        <v>9614</v>
      </c>
      <c r="D1144" s="100" t="s">
        <v>9611</v>
      </c>
      <c r="E1144" s="92" t="s">
        <v>117</v>
      </c>
      <c r="F1144" s="100"/>
      <c r="G1144" s="92">
        <v>1</v>
      </c>
      <c r="H1144" s="116">
        <v>85</v>
      </c>
      <c r="I1144" s="95">
        <v>0.02</v>
      </c>
      <c r="J1144" s="110">
        <f t="shared" si="36"/>
        <v>83.3</v>
      </c>
    </row>
    <row r="1145" spans="1:10" ht="15.75" x14ac:dyDescent="0.25">
      <c r="A1145" s="99">
        <f t="shared" si="35"/>
        <v>1141</v>
      </c>
      <c r="B1145" s="93" t="s">
        <v>10511</v>
      </c>
      <c r="C1145" s="100" t="s">
        <v>9615</v>
      </c>
      <c r="D1145" s="100" t="s">
        <v>9616</v>
      </c>
      <c r="E1145" s="92" t="s">
        <v>117</v>
      </c>
      <c r="F1145" s="100"/>
      <c r="G1145" s="92">
        <v>1</v>
      </c>
      <c r="H1145" s="116">
        <v>117.5</v>
      </c>
      <c r="I1145" s="95">
        <v>0.02</v>
      </c>
      <c r="J1145" s="110">
        <f t="shared" si="36"/>
        <v>115.14999999999999</v>
      </c>
    </row>
    <row r="1146" spans="1:10" ht="15.75" x14ac:dyDescent="0.25">
      <c r="A1146" s="99">
        <f t="shared" si="35"/>
        <v>1142</v>
      </c>
      <c r="B1146" s="93" t="s">
        <v>10511</v>
      </c>
      <c r="C1146" s="100" t="s">
        <v>9617</v>
      </c>
      <c r="D1146" s="100" t="s">
        <v>9616</v>
      </c>
      <c r="E1146" s="92" t="s">
        <v>117</v>
      </c>
      <c r="F1146" s="100"/>
      <c r="G1146" s="92">
        <v>1</v>
      </c>
      <c r="H1146" s="116">
        <v>227.1</v>
      </c>
      <c r="I1146" s="95">
        <v>0.02</v>
      </c>
      <c r="J1146" s="110">
        <f t="shared" si="36"/>
        <v>222.55799999999999</v>
      </c>
    </row>
    <row r="1147" spans="1:10" ht="15.75" x14ac:dyDescent="0.25">
      <c r="A1147" s="99">
        <f t="shared" si="35"/>
        <v>1143</v>
      </c>
      <c r="B1147" s="93" t="s">
        <v>10511</v>
      </c>
      <c r="C1147" s="100" t="s">
        <v>9618</v>
      </c>
      <c r="D1147" s="100" t="s">
        <v>9619</v>
      </c>
      <c r="E1147" s="92" t="s">
        <v>117</v>
      </c>
      <c r="F1147" s="100"/>
      <c r="G1147" s="92">
        <v>1</v>
      </c>
      <c r="H1147" s="116">
        <v>214.15</v>
      </c>
      <c r="I1147" s="95">
        <v>0.02</v>
      </c>
      <c r="J1147" s="110">
        <f t="shared" si="36"/>
        <v>209.86699999999999</v>
      </c>
    </row>
    <row r="1148" spans="1:10" ht="15.75" x14ac:dyDescent="0.25">
      <c r="A1148" s="99">
        <f t="shared" si="35"/>
        <v>1144</v>
      </c>
      <c r="B1148" s="93" t="s">
        <v>10511</v>
      </c>
      <c r="C1148" s="100" t="s">
        <v>9620</v>
      </c>
      <c r="D1148" s="100" t="s">
        <v>9619</v>
      </c>
      <c r="E1148" s="92" t="s">
        <v>117</v>
      </c>
      <c r="F1148" s="100"/>
      <c r="G1148" s="92">
        <v>1</v>
      </c>
      <c r="H1148" s="116">
        <v>414.2</v>
      </c>
      <c r="I1148" s="95">
        <v>0.02</v>
      </c>
      <c r="J1148" s="110">
        <f t="shared" si="36"/>
        <v>405.916</v>
      </c>
    </row>
    <row r="1149" spans="1:10" ht="15.75" x14ac:dyDescent="0.25">
      <c r="A1149" s="99">
        <f t="shared" si="35"/>
        <v>1145</v>
      </c>
      <c r="B1149" s="93" t="s">
        <v>10511</v>
      </c>
      <c r="C1149" s="100" t="s">
        <v>9621</v>
      </c>
      <c r="D1149" s="100" t="s">
        <v>9622</v>
      </c>
      <c r="E1149" s="92" t="s">
        <v>117</v>
      </c>
      <c r="F1149" s="100"/>
      <c r="G1149" s="92">
        <v>1</v>
      </c>
      <c r="H1149" s="116">
        <v>186.15</v>
      </c>
      <c r="I1149" s="95">
        <v>0.02</v>
      </c>
      <c r="J1149" s="110">
        <f t="shared" si="36"/>
        <v>182.42699999999999</v>
      </c>
    </row>
    <row r="1150" spans="1:10" ht="15.75" x14ac:dyDescent="0.25">
      <c r="A1150" s="99">
        <f t="shared" si="35"/>
        <v>1146</v>
      </c>
      <c r="B1150" s="93" t="s">
        <v>10511</v>
      </c>
      <c r="C1150" s="100" t="s">
        <v>9623</v>
      </c>
      <c r="D1150" s="100" t="s">
        <v>9622</v>
      </c>
      <c r="E1150" s="92" t="s">
        <v>117</v>
      </c>
      <c r="F1150" s="100"/>
      <c r="G1150" s="92">
        <v>1</v>
      </c>
      <c r="H1150" s="116">
        <v>359.9</v>
      </c>
      <c r="I1150" s="95">
        <v>0.02</v>
      </c>
      <c r="J1150" s="110">
        <f t="shared" si="36"/>
        <v>352.702</v>
      </c>
    </row>
    <row r="1151" spans="1:10" ht="15.75" x14ac:dyDescent="0.25">
      <c r="A1151" s="99">
        <f t="shared" si="35"/>
        <v>1147</v>
      </c>
      <c r="B1151" s="93" t="s">
        <v>10511</v>
      </c>
      <c r="C1151" s="100" t="s">
        <v>9624</v>
      </c>
      <c r="D1151" s="100" t="s">
        <v>9622</v>
      </c>
      <c r="E1151" s="92" t="s">
        <v>117</v>
      </c>
      <c r="F1151" s="100"/>
      <c r="G1151" s="92">
        <v>1</v>
      </c>
      <c r="H1151" s="116">
        <v>186.15</v>
      </c>
      <c r="I1151" s="95">
        <v>0.02</v>
      </c>
      <c r="J1151" s="110">
        <f t="shared" si="36"/>
        <v>182.42699999999999</v>
      </c>
    </row>
    <row r="1152" spans="1:10" ht="15.75" x14ac:dyDescent="0.25">
      <c r="A1152" s="99">
        <f t="shared" si="35"/>
        <v>1148</v>
      </c>
      <c r="B1152" s="93" t="s">
        <v>10511</v>
      </c>
      <c r="C1152" s="100" t="s">
        <v>9625</v>
      </c>
      <c r="D1152" s="100" t="s">
        <v>9622</v>
      </c>
      <c r="E1152" s="92" t="s">
        <v>117</v>
      </c>
      <c r="F1152" s="100"/>
      <c r="G1152" s="92">
        <v>1</v>
      </c>
      <c r="H1152" s="116">
        <v>359.9</v>
      </c>
      <c r="I1152" s="95">
        <v>0.02</v>
      </c>
      <c r="J1152" s="110">
        <f t="shared" si="36"/>
        <v>352.702</v>
      </c>
    </row>
    <row r="1153" spans="1:10" ht="15.75" x14ac:dyDescent="0.25">
      <c r="A1153" s="99">
        <f t="shared" si="35"/>
        <v>1149</v>
      </c>
      <c r="B1153" s="93" t="s">
        <v>10511</v>
      </c>
      <c r="C1153" s="100" t="s">
        <v>9626</v>
      </c>
      <c r="D1153" s="100" t="s">
        <v>9622</v>
      </c>
      <c r="E1153" s="92" t="s">
        <v>117</v>
      </c>
      <c r="F1153" s="100"/>
      <c r="G1153" s="92">
        <v>1</v>
      </c>
      <c r="H1153" s="116">
        <v>359.9</v>
      </c>
      <c r="I1153" s="95">
        <v>0.02</v>
      </c>
      <c r="J1153" s="110">
        <f t="shared" si="36"/>
        <v>352.702</v>
      </c>
    </row>
    <row r="1154" spans="1:10" ht="15.75" x14ac:dyDescent="0.25">
      <c r="A1154" s="99">
        <f t="shared" si="35"/>
        <v>1150</v>
      </c>
      <c r="B1154" s="93" t="s">
        <v>10511</v>
      </c>
      <c r="C1154" s="100" t="s">
        <v>9627</v>
      </c>
      <c r="D1154" s="100" t="s">
        <v>9622</v>
      </c>
      <c r="E1154" s="92" t="s">
        <v>117</v>
      </c>
      <c r="F1154" s="100"/>
      <c r="G1154" s="92">
        <v>1</v>
      </c>
      <c r="H1154" s="116">
        <v>186.15</v>
      </c>
      <c r="I1154" s="95">
        <v>0.02</v>
      </c>
      <c r="J1154" s="110">
        <f t="shared" si="36"/>
        <v>182.42699999999999</v>
      </c>
    </row>
    <row r="1155" spans="1:10" ht="15.75" x14ac:dyDescent="0.25">
      <c r="A1155" s="99">
        <f t="shared" si="35"/>
        <v>1151</v>
      </c>
      <c r="B1155" s="93" t="s">
        <v>10511</v>
      </c>
      <c r="C1155" s="100" t="s">
        <v>9628</v>
      </c>
      <c r="D1155" s="100" t="s">
        <v>9622</v>
      </c>
      <c r="E1155" s="92" t="s">
        <v>117</v>
      </c>
      <c r="F1155" s="100"/>
      <c r="G1155" s="92">
        <v>1</v>
      </c>
      <c r="H1155" s="116">
        <v>359.9</v>
      </c>
      <c r="I1155" s="95">
        <v>0.02</v>
      </c>
      <c r="J1155" s="110">
        <f t="shared" si="36"/>
        <v>352.702</v>
      </c>
    </row>
    <row r="1156" spans="1:10" ht="15.75" x14ac:dyDescent="0.25">
      <c r="A1156" s="99">
        <f t="shared" si="35"/>
        <v>1152</v>
      </c>
      <c r="B1156" s="93" t="s">
        <v>10511</v>
      </c>
      <c r="C1156" s="100" t="s">
        <v>9629</v>
      </c>
      <c r="D1156" s="100" t="s">
        <v>9622</v>
      </c>
      <c r="E1156" s="92" t="s">
        <v>117</v>
      </c>
      <c r="F1156" s="100"/>
      <c r="G1156" s="92">
        <v>1</v>
      </c>
      <c r="H1156" s="116">
        <v>186.15</v>
      </c>
      <c r="I1156" s="95">
        <v>0.02</v>
      </c>
      <c r="J1156" s="110">
        <f t="shared" si="36"/>
        <v>182.42699999999999</v>
      </c>
    </row>
    <row r="1157" spans="1:10" ht="15.75" x14ac:dyDescent="0.25">
      <c r="A1157" s="99">
        <f t="shared" si="35"/>
        <v>1153</v>
      </c>
      <c r="B1157" s="93" t="s">
        <v>10511</v>
      </c>
      <c r="C1157" s="100" t="s">
        <v>9630</v>
      </c>
      <c r="D1157" s="100" t="s">
        <v>9622</v>
      </c>
      <c r="E1157" s="92" t="s">
        <v>117</v>
      </c>
      <c r="F1157" s="100"/>
      <c r="G1157" s="92">
        <v>1</v>
      </c>
      <c r="H1157" s="116">
        <v>359.9</v>
      </c>
      <c r="I1157" s="95">
        <v>0.02</v>
      </c>
      <c r="J1157" s="110">
        <f t="shared" si="36"/>
        <v>352.702</v>
      </c>
    </row>
    <row r="1158" spans="1:10" ht="15.75" x14ac:dyDescent="0.25">
      <c r="A1158" s="99">
        <f t="shared" si="35"/>
        <v>1154</v>
      </c>
      <c r="B1158" s="93" t="s">
        <v>10511</v>
      </c>
      <c r="C1158" s="100" t="s">
        <v>9631</v>
      </c>
      <c r="D1158" s="100" t="s">
        <v>9622</v>
      </c>
      <c r="E1158" s="92" t="s">
        <v>117</v>
      </c>
      <c r="F1158" s="100"/>
      <c r="G1158" s="92">
        <v>1</v>
      </c>
      <c r="H1158" s="116">
        <v>186.15</v>
      </c>
      <c r="I1158" s="95">
        <v>0.02</v>
      </c>
      <c r="J1158" s="110">
        <f t="shared" si="36"/>
        <v>182.42699999999999</v>
      </c>
    </row>
    <row r="1159" spans="1:10" ht="15.75" x14ac:dyDescent="0.25">
      <c r="A1159" s="99">
        <f t="shared" ref="A1159:A1222" si="37">A1158+1</f>
        <v>1155</v>
      </c>
      <c r="B1159" s="93" t="s">
        <v>10511</v>
      </c>
      <c r="C1159" s="100" t="s">
        <v>9632</v>
      </c>
      <c r="D1159" s="100" t="s">
        <v>9622</v>
      </c>
      <c r="E1159" s="92" t="s">
        <v>117</v>
      </c>
      <c r="F1159" s="100"/>
      <c r="G1159" s="92">
        <v>1</v>
      </c>
      <c r="H1159" s="116">
        <v>359.9</v>
      </c>
      <c r="I1159" s="95">
        <v>0.02</v>
      </c>
      <c r="J1159" s="110">
        <f t="shared" si="36"/>
        <v>352.702</v>
      </c>
    </row>
    <row r="1160" spans="1:10" ht="15.75" x14ac:dyDescent="0.25">
      <c r="A1160" s="99">
        <f t="shared" si="37"/>
        <v>1156</v>
      </c>
      <c r="B1160" s="93" t="s">
        <v>10511</v>
      </c>
      <c r="C1160" s="100" t="s">
        <v>9633</v>
      </c>
      <c r="D1160" s="100" t="s">
        <v>9622</v>
      </c>
      <c r="E1160" s="92" t="s">
        <v>117</v>
      </c>
      <c r="F1160" s="100"/>
      <c r="G1160" s="92">
        <v>1</v>
      </c>
      <c r="H1160" s="116">
        <v>186.15</v>
      </c>
      <c r="I1160" s="95">
        <v>0.02</v>
      </c>
      <c r="J1160" s="110">
        <f t="shared" si="36"/>
        <v>182.42699999999999</v>
      </c>
    </row>
    <row r="1161" spans="1:10" ht="15.75" x14ac:dyDescent="0.25">
      <c r="A1161" s="99">
        <f t="shared" si="37"/>
        <v>1157</v>
      </c>
      <c r="B1161" s="93" t="s">
        <v>10511</v>
      </c>
      <c r="C1161" s="100" t="s">
        <v>9634</v>
      </c>
      <c r="D1161" s="100" t="s">
        <v>9622</v>
      </c>
      <c r="E1161" s="92" t="s">
        <v>117</v>
      </c>
      <c r="F1161" s="100"/>
      <c r="G1161" s="92">
        <v>1</v>
      </c>
      <c r="H1161" s="116">
        <v>359.9</v>
      </c>
      <c r="I1161" s="95">
        <v>0.02</v>
      </c>
      <c r="J1161" s="110">
        <f t="shared" si="36"/>
        <v>352.702</v>
      </c>
    </row>
    <row r="1162" spans="1:10" ht="15.75" x14ac:dyDescent="0.25">
      <c r="A1162" s="99">
        <f t="shared" si="37"/>
        <v>1158</v>
      </c>
      <c r="B1162" s="93" t="s">
        <v>10511</v>
      </c>
      <c r="C1162" s="100" t="s">
        <v>9635</v>
      </c>
      <c r="D1162" s="100" t="s">
        <v>9636</v>
      </c>
      <c r="E1162" s="92" t="s">
        <v>117</v>
      </c>
      <c r="F1162" s="100"/>
      <c r="G1162" s="92">
        <v>1</v>
      </c>
      <c r="H1162" s="116">
        <v>111.94999999999999</v>
      </c>
      <c r="I1162" s="95">
        <v>0.02</v>
      </c>
      <c r="J1162" s="110">
        <f t="shared" si="36"/>
        <v>109.71099999999998</v>
      </c>
    </row>
    <row r="1163" spans="1:10" ht="15.75" x14ac:dyDescent="0.25">
      <c r="A1163" s="99">
        <f t="shared" si="37"/>
        <v>1159</v>
      </c>
      <c r="B1163" s="93" t="s">
        <v>10511</v>
      </c>
      <c r="C1163" s="100" t="s">
        <v>9637</v>
      </c>
      <c r="D1163" s="100" t="s">
        <v>9636</v>
      </c>
      <c r="E1163" s="92" t="s">
        <v>117</v>
      </c>
      <c r="F1163" s="100"/>
      <c r="G1163" s="92">
        <v>1</v>
      </c>
      <c r="H1163" s="116">
        <v>216.5</v>
      </c>
      <c r="I1163" s="95">
        <v>0.02</v>
      </c>
      <c r="J1163" s="110">
        <f t="shared" si="36"/>
        <v>212.17</v>
      </c>
    </row>
    <row r="1164" spans="1:10" ht="15.75" x14ac:dyDescent="0.25">
      <c r="A1164" s="99">
        <f t="shared" si="37"/>
        <v>1160</v>
      </c>
      <c r="B1164" s="93" t="s">
        <v>10511</v>
      </c>
      <c r="C1164" s="100" t="s">
        <v>9638</v>
      </c>
      <c r="D1164" s="100" t="s">
        <v>9639</v>
      </c>
      <c r="E1164" s="92" t="s">
        <v>117</v>
      </c>
      <c r="F1164" s="100"/>
      <c r="G1164" s="92">
        <v>1</v>
      </c>
      <c r="H1164" s="116">
        <v>164.70000000000002</v>
      </c>
      <c r="I1164" s="95">
        <v>0.02</v>
      </c>
      <c r="J1164" s="110">
        <f t="shared" si="36"/>
        <v>161.40600000000001</v>
      </c>
    </row>
    <row r="1165" spans="1:10" ht="15.75" x14ac:dyDescent="0.25">
      <c r="A1165" s="99">
        <f t="shared" si="37"/>
        <v>1161</v>
      </c>
      <c r="B1165" s="93" t="s">
        <v>10511</v>
      </c>
      <c r="C1165" s="100" t="s">
        <v>9640</v>
      </c>
      <c r="D1165" s="100" t="s">
        <v>9639</v>
      </c>
      <c r="E1165" s="92" t="s">
        <v>117</v>
      </c>
      <c r="F1165" s="100"/>
      <c r="G1165" s="92">
        <v>1</v>
      </c>
      <c r="H1165" s="116">
        <v>318.5</v>
      </c>
      <c r="I1165" s="95">
        <v>0.02</v>
      </c>
      <c r="J1165" s="110">
        <f t="shared" si="36"/>
        <v>312.13</v>
      </c>
    </row>
    <row r="1166" spans="1:10" ht="15.75" x14ac:dyDescent="0.25">
      <c r="A1166" s="99">
        <f t="shared" si="37"/>
        <v>1162</v>
      </c>
      <c r="B1166" s="93" t="s">
        <v>10511</v>
      </c>
      <c r="C1166" s="100" t="s">
        <v>9641</v>
      </c>
      <c r="D1166" s="100" t="s">
        <v>9642</v>
      </c>
      <c r="E1166" s="92" t="s">
        <v>117</v>
      </c>
      <c r="F1166" s="100"/>
      <c r="G1166" s="92">
        <v>1</v>
      </c>
      <c r="H1166" s="116">
        <v>206.7</v>
      </c>
      <c r="I1166" s="95">
        <v>0.02</v>
      </c>
      <c r="J1166" s="110">
        <f t="shared" si="36"/>
        <v>202.56599999999997</v>
      </c>
    </row>
    <row r="1167" spans="1:10" ht="15.75" x14ac:dyDescent="0.25">
      <c r="A1167" s="99">
        <f t="shared" si="37"/>
        <v>1163</v>
      </c>
      <c r="B1167" s="93" t="s">
        <v>10511</v>
      </c>
      <c r="C1167" s="100" t="s">
        <v>9643</v>
      </c>
      <c r="D1167" s="100" t="s">
        <v>9642</v>
      </c>
      <c r="E1167" s="92" t="s">
        <v>117</v>
      </c>
      <c r="F1167" s="100"/>
      <c r="G1167" s="92">
        <v>1</v>
      </c>
      <c r="H1167" s="116">
        <v>399.9</v>
      </c>
      <c r="I1167" s="95">
        <v>0.02</v>
      </c>
      <c r="J1167" s="110">
        <f t="shared" si="36"/>
        <v>391.90199999999999</v>
      </c>
    </row>
    <row r="1168" spans="1:10" ht="15.75" x14ac:dyDescent="0.25">
      <c r="A1168" s="99">
        <f t="shared" si="37"/>
        <v>1164</v>
      </c>
      <c r="B1168" s="93" t="s">
        <v>10511</v>
      </c>
      <c r="C1168" s="100" t="s">
        <v>9644</v>
      </c>
      <c r="D1168" s="100" t="s">
        <v>9645</v>
      </c>
      <c r="E1168" s="92" t="s">
        <v>117</v>
      </c>
      <c r="F1168" s="100"/>
      <c r="G1168" s="92">
        <v>1</v>
      </c>
      <c r="H1168" s="116">
        <v>750.80000000000007</v>
      </c>
      <c r="I1168" s="95">
        <v>0.02</v>
      </c>
      <c r="J1168" s="110">
        <f t="shared" si="36"/>
        <v>735.78400000000011</v>
      </c>
    </row>
    <row r="1169" spans="1:10" ht="15.75" x14ac:dyDescent="0.25">
      <c r="A1169" s="99">
        <f t="shared" si="37"/>
        <v>1165</v>
      </c>
      <c r="B1169" s="93" t="s">
        <v>10511</v>
      </c>
      <c r="C1169" s="100" t="s">
        <v>9646</v>
      </c>
      <c r="D1169" s="100" t="s">
        <v>9647</v>
      </c>
      <c r="E1169" s="92" t="s">
        <v>117</v>
      </c>
      <c r="F1169" s="100"/>
      <c r="G1169" s="92">
        <v>1</v>
      </c>
      <c r="H1169" s="116">
        <v>586.65</v>
      </c>
      <c r="I1169" s="95">
        <v>0.02</v>
      </c>
      <c r="J1169" s="110">
        <f t="shared" si="36"/>
        <v>574.91699999999992</v>
      </c>
    </row>
    <row r="1170" spans="1:10" ht="15.75" x14ac:dyDescent="0.25">
      <c r="A1170" s="99">
        <f t="shared" si="37"/>
        <v>1166</v>
      </c>
      <c r="B1170" s="93" t="s">
        <v>10511</v>
      </c>
      <c r="C1170" s="100" t="s">
        <v>9648</v>
      </c>
      <c r="D1170" s="100" t="s">
        <v>9647</v>
      </c>
      <c r="E1170" s="92" t="s">
        <v>117</v>
      </c>
      <c r="F1170" s="100"/>
      <c r="G1170" s="92">
        <v>1</v>
      </c>
      <c r="H1170" s="116">
        <v>1135.2</v>
      </c>
      <c r="I1170" s="95">
        <v>0.02</v>
      </c>
      <c r="J1170" s="110">
        <f t="shared" si="36"/>
        <v>1112.4960000000001</v>
      </c>
    </row>
    <row r="1171" spans="1:10" ht="15.75" x14ac:dyDescent="0.25">
      <c r="A1171" s="99">
        <f t="shared" si="37"/>
        <v>1167</v>
      </c>
      <c r="B1171" s="93" t="s">
        <v>10511</v>
      </c>
      <c r="C1171" s="100" t="s">
        <v>9649</v>
      </c>
      <c r="D1171" s="100" t="s">
        <v>9650</v>
      </c>
      <c r="E1171" s="92" t="s">
        <v>117</v>
      </c>
      <c r="F1171" s="100"/>
      <c r="G1171" s="92">
        <v>1</v>
      </c>
      <c r="H1171" s="116">
        <v>732.3</v>
      </c>
      <c r="I1171" s="95">
        <v>0.02</v>
      </c>
      <c r="J1171" s="110">
        <f t="shared" si="36"/>
        <v>717.654</v>
      </c>
    </row>
    <row r="1172" spans="1:10" ht="15.75" x14ac:dyDescent="0.25">
      <c r="A1172" s="99">
        <f t="shared" si="37"/>
        <v>1168</v>
      </c>
      <c r="B1172" s="93" t="s">
        <v>10511</v>
      </c>
      <c r="C1172" s="100" t="s">
        <v>9651</v>
      </c>
      <c r="D1172" s="100" t="s">
        <v>9650</v>
      </c>
      <c r="E1172" s="92" t="s">
        <v>117</v>
      </c>
      <c r="F1172" s="100"/>
      <c r="G1172" s="92">
        <v>1</v>
      </c>
      <c r="H1172" s="116">
        <v>1415.6</v>
      </c>
      <c r="I1172" s="95">
        <v>0.02</v>
      </c>
      <c r="J1172" s="110">
        <f t="shared" si="36"/>
        <v>1387.2879999999998</v>
      </c>
    </row>
    <row r="1173" spans="1:10" ht="15.75" x14ac:dyDescent="0.25">
      <c r="A1173" s="99">
        <f t="shared" si="37"/>
        <v>1169</v>
      </c>
      <c r="B1173" s="93" t="s">
        <v>10511</v>
      </c>
      <c r="C1173" s="100" t="s">
        <v>9652</v>
      </c>
      <c r="D1173" s="100" t="s">
        <v>9653</v>
      </c>
      <c r="E1173" s="92" t="s">
        <v>117</v>
      </c>
      <c r="F1173" s="100"/>
      <c r="G1173" s="92">
        <v>1</v>
      </c>
      <c r="H1173" s="116">
        <v>699.7</v>
      </c>
      <c r="I1173" s="95">
        <v>0.02</v>
      </c>
      <c r="J1173" s="110">
        <f t="shared" ref="J1173:J1233" si="38">H1173*(1-I1173)</f>
        <v>685.70600000000002</v>
      </c>
    </row>
    <row r="1174" spans="1:10" ht="15.75" x14ac:dyDescent="0.25">
      <c r="A1174" s="99">
        <f t="shared" si="37"/>
        <v>1170</v>
      </c>
      <c r="B1174" s="93" t="s">
        <v>10511</v>
      </c>
      <c r="C1174" s="100" t="s">
        <v>9654</v>
      </c>
      <c r="D1174" s="100" t="s">
        <v>9653</v>
      </c>
      <c r="E1174" s="92" t="s">
        <v>117</v>
      </c>
      <c r="F1174" s="100"/>
      <c r="G1174" s="92">
        <v>1</v>
      </c>
      <c r="H1174" s="116">
        <v>1352.2</v>
      </c>
      <c r="I1174" s="95">
        <v>0.02</v>
      </c>
      <c r="J1174" s="110">
        <f t="shared" si="38"/>
        <v>1325.1559999999999</v>
      </c>
    </row>
    <row r="1175" spans="1:10" ht="15.75" x14ac:dyDescent="0.25">
      <c r="A1175" s="99">
        <f t="shared" si="37"/>
        <v>1171</v>
      </c>
      <c r="B1175" s="93" t="s">
        <v>10511</v>
      </c>
      <c r="C1175" s="100" t="s">
        <v>9655</v>
      </c>
      <c r="D1175" s="100" t="s">
        <v>9656</v>
      </c>
      <c r="E1175" s="92" t="s">
        <v>117</v>
      </c>
      <c r="F1175" s="100"/>
      <c r="G1175" s="92">
        <v>1</v>
      </c>
      <c r="H1175" s="116">
        <v>192.35</v>
      </c>
      <c r="I1175" s="95">
        <v>0.02</v>
      </c>
      <c r="J1175" s="110">
        <f t="shared" si="38"/>
        <v>188.50299999999999</v>
      </c>
    </row>
    <row r="1176" spans="1:10" ht="15.75" x14ac:dyDescent="0.25">
      <c r="A1176" s="99">
        <f t="shared" si="37"/>
        <v>1172</v>
      </c>
      <c r="B1176" s="93" t="s">
        <v>10511</v>
      </c>
      <c r="C1176" s="100" t="s">
        <v>9657</v>
      </c>
      <c r="D1176" s="100" t="s">
        <v>9656</v>
      </c>
      <c r="E1176" s="92" t="s">
        <v>117</v>
      </c>
      <c r="F1176" s="100"/>
      <c r="G1176" s="92">
        <v>1</v>
      </c>
      <c r="H1176" s="116">
        <v>372.40000000000003</v>
      </c>
      <c r="I1176" s="95">
        <v>0.02</v>
      </c>
      <c r="J1176" s="110">
        <f t="shared" si="38"/>
        <v>364.95200000000006</v>
      </c>
    </row>
    <row r="1177" spans="1:10" ht="15.75" x14ac:dyDescent="0.25">
      <c r="A1177" s="99">
        <f t="shared" si="37"/>
        <v>1173</v>
      </c>
      <c r="B1177" s="93" t="s">
        <v>10511</v>
      </c>
      <c r="C1177" s="100" t="s">
        <v>9658</v>
      </c>
      <c r="D1177" s="100" t="s">
        <v>9659</v>
      </c>
      <c r="E1177" s="92" t="s">
        <v>117</v>
      </c>
      <c r="F1177" s="100"/>
      <c r="G1177" s="92">
        <v>1</v>
      </c>
      <c r="H1177" s="116">
        <v>269.3</v>
      </c>
      <c r="I1177" s="95">
        <v>0.02</v>
      </c>
      <c r="J1177" s="110">
        <f t="shared" si="38"/>
        <v>263.91399999999999</v>
      </c>
    </row>
    <row r="1178" spans="1:10" ht="15.75" x14ac:dyDescent="0.25">
      <c r="A1178" s="99">
        <f t="shared" si="37"/>
        <v>1174</v>
      </c>
      <c r="B1178" s="93" t="s">
        <v>10511</v>
      </c>
      <c r="C1178" s="100" t="s">
        <v>9660</v>
      </c>
      <c r="D1178" s="100" t="s">
        <v>9659</v>
      </c>
      <c r="E1178" s="92" t="s">
        <v>117</v>
      </c>
      <c r="F1178" s="100"/>
      <c r="G1178" s="92">
        <v>1</v>
      </c>
      <c r="H1178" s="116">
        <v>521.29999999999995</v>
      </c>
      <c r="I1178" s="95">
        <v>0.02</v>
      </c>
      <c r="J1178" s="110">
        <f t="shared" si="38"/>
        <v>510.87399999999997</v>
      </c>
    </row>
    <row r="1179" spans="1:10" ht="15.75" x14ac:dyDescent="0.25">
      <c r="A1179" s="99">
        <f t="shared" si="37"/>
        <v>1175</v>
      </c>
      <c r="B1179" s="93" t="s">
        <v>10511</v>
      </c>
      <c r="C1179" s="100" t="s">
        <v>9661</v>
      </c>
      <c r="D1179" s="100" t="s">
        <v>9662</v>
      </c>
      <c r="E1179" s="92" t="s">
        <v>117</v>
      </c>
      <c r="F1179" s="100"/>
      <c r="G1179" s="92">
        <v>1</v>
      </c>
      <c r="H1179" s="116">
        <v>84.05</v>
      </c>
      <c r="I1179" s="95">
        <v>0.02</v>
      </c>
      <c r="J1179" s="110">
        <f t="shared" si="38"/>
        <v>82.369</v>
      </c>
    </row>
    <row r="1180" spans="1:10" ht="15.75" x14ac:dyDescent="0.25">
      <c r="A1180" s="99">
        <f t="shared" si="37"/>
        <v>1176</v>
      </c>
      <c r="B1180" s="93" t="s">
        <v>10511</v>
      </c>
      <c r="C1180" s="100" t="s">
        <v>9663</v>
      </c>
      <c r="D1180" s="100" t="s">
        <v>9662</v>
      </c>
      <c r="E1180" s="92" t="s">
        <v>117</v>
      </c>
      <c r="F1180" s="100"/>
      <c r="G1180" s="92">
        <v>1</v>
      </c>
      <c r="H1180" s="116">
        <v>162.5</v>
      </c>
      <c r="I1180" s="95">
        <v>0.02</v>
      </c>
      <c r="J1180" s="110">
        <f t="shared" si="38"/>
        <v>159.25</v>
      </c>
    </row>
    <row r="1181" spans="1:10" ht="15.75" x14ac:dyDescent="0.25">
      <c r="A1181" s="99">
        <f t="shared" si="37"/>
        <v>1177</v>
      </c>
      <c r="B1181" s="93" t="s">
        <v>10511</v>
      </c>
      <c r="C1181" s="100" t="s">
        <v>9664</v>
      </c>
      <c r="D1181" s="100" t="s">
        <v>9662</v>
      </c>
      <c r="E1181" s="92" t="s">
        <v>117</v>
      </c>
      <c r="F1181" s="100"/>
      <c r="G1181" s="92">
        <v>1</v>
      </c>
      <c r="H1181" s="116">
        <v>0.17280000000000001</v>
      </c>
      <c r="I1181" s="95">
        <v>0.02</v>
      </c>
      <c r="J1181" s="110">
        <f t="shared" si="38"/>
        <v>0.16934399999999999</v>
      </c>
    </row>
    <row r="1182" spans="1:10" ht="15.75" x14ac:dyDescent="0.25">
      <c r="A1182" s="99">
        <f t="shared" si="37"/>
        <v>1178</v>
      </c>
      <c r="B1182" s="93" t="s">
        <v>10511</v>
      </c>
      <c r="C1182" s="100" t="s">
        <v>9665</v>
      </c>
      <c r="D1182" s="100" t="s">
        <v>9666</v>
      </c>
      <c r="E1182" s="92" t="s">
        <v>117</v>
      </c>
      <c r="F1182" s="100"/>
      <c r="G1182" s="92">
        <v>1</v>
      </c>
      <c r="H1182" s="116">
        <v>132.89999999999998</v>
      </c>
      <c r="I1182" s="95">
        <v>0.02</v>
      </c>
      <c r="J1182" s="110">
        <f t="shared" si="38"/>
        <v>130.24199999999996</v>
      </c>
    </row>
    <row r="1183" spans="1:10" ht="15.75" x14ac:dyDescent="0.25">
      <c r="A1183" s="99">
        <f t="shared" si="37"/>
        <v>1179</v>
      </c>
      <c r="B1183" s="93" t="s">
        <v>10511</v>
      </c>
      <c r="C1183" s="100" t="s">
        <v>9667</v>
      </c>
      <c r="D1183" s="100" t="s">
        <v>9666</v>
      </c>
      <c r="E1183" s="92" t="s">
        <v>117</v>
      </c>
      <c r="F1183" s="100"/>
      <c r="G1183" s="92">
        <v>1</v>
      </c>
      <c r="H1183" s="116">
        <v>257</v>
      </c>
      <c r="I1183" s="95">
        <v>0.02</v>
      </c>
      <c r="J1183" s="110">
        <f t="shared" si="38"/>
        <v>251.85999999999999</v>
      </c>
    </row>
    <row r="1184" spans="1:10" ht="15.75" x14ac:dyDescent="0.25">
      <c r="A1184" s="99">
        <f t="shared" si="37"/>
        <v>1180</v>
      </c>
      <c r="B1184" s="93" t="s">
        <v>10511</v>
      </c>
      <c r="C1184" s="100" t="s">
        <v>9668</v>
      </c>
      <c r="D1184" s="100" t="s">
        <v>9666</v>
      </c>
      <c r="E1184" s="92" t="s">
        <v>117</v>
      </c>
      <c r="F1184" s="100"/>
      <c r="G1184" s="92">
        <v>1</v>
      </c>
      <c r="H1184" s="116">
        <v>0.27339999999999998</v>
      </c>
      <c r="I1184" s="95">
        <v>0.02</v>
      </c>
      <c r="J1184" s="110">
        <f t="shared" si="38"/>
        <v>0.26793199999999995</v>
      </c>
    </row>
    <row r="1185" spans="1:10" ht="15.75" x14ac:dyDescent="0.25">
      <c r="A1185" s="99">
        <f t="shared" si="37"/>
        <v>1181</v>
      </c>
      <c r="B1185" s="93" t="s">
        <v>10511</v>
      </c>
      <c r="C1185" s="100" t="s">
        <v>9669</v>
      </c>
      <c r="D1185" s="100" t="s">
        <v>9670</v>
      </c>
      <c r="E1185" s="92" t="s">
        <v>117</v>
      </c>
      <c r="F1185" s="100"/>
      <c r="G1185" s="92">
        <v>1</v>
      </c>
      <c r="H1185" s="116">
        <v>302.09999999999997</v>
      </c>
      <c r="I1185" s="95">
        <v>0.02</v>
      </c>
      <c r="J1185" s="110">
        <f t="shared" si="38"/>
        <v>296.05799999999994</v>
      </c>
    </row>
    <row r="1186" spans="1:10" ht="15.75" x14ac:dyDescent="0.25">
      <c r="A1186" s="99">
        <f t="shared" si="37"/>
        <v>1182</v>
      </c>
      <c r="B1186" s="93" t="s">
        <v>10511</v>
      </c>
      <c r="C1186" s="100" t="s">
        <v>9671</v>
      </c>
      <c r="D1186" s="100" t="s">
        <v>9670</v>
      </c>
      <c r="E1186" s="92" t="s">
        <v>117</v>
      </c>
      <c r="F1186" s="100"/>
      <c r="G1186" s="92">
        <v>1</v>
      </c>
      <c r="H1186" s="116">
        <v>156.20000000000002</v>
      </c>
      <c r="I1186" s="95">
        <v>0.02</v>
      </c>
      <c r="J1186" s="110">
        <f t="shared" si="38"/>
        <v>153.07600000000002</v>
      </c>
    </row>
    <row r="1187" spans="1:10" ht="15.75" x14ac:dyDescent="0.25">
      <c r="A1187" s="99">
        <f t="shared" si="37"/>
        <v>1183</v>
      </c>
      <c r="B1187" s="93" t="s">
        <v>10511</v>
      </c>
      <c r="C1187" s="100" t="s">
        <v>9672</v>
      </c>
      <c r="D1187" s="100" t="s">
        <v>9670</v>
      </c>
      <c r="E1187" s="92" t="s">
        <v>117</v>
      </c>
      <c r="F1187" s="100"/>
      <c r="G1187" s="92">
        <v>1</v>
      </c>
      <c r="H1187" s="116">
        <v>302.09999999999997</v>
      </c>
      <c r="I1187" s="95">
        <v>0.02</v>
      </c>
      <c r="J1187" s="110">
        <f t="shared" si="38"/>
        <v>296.05799999999994</v>
      </c>
    </row>
    <row r="1188" spans="1:10" ht="15.75" x14ac:dyDescent="0.25">
      <c r="A1188" s="99">
        <f t="shared" si="37"/>
        <v>1184</v>
      </c>
      <c r="B1188" s="93" t="s">
        <v>10511</v>
      </c>
      <c r="C1188" s="100" t="s">
        <v>9673</v>
      </c>
      <c r="D1188" s="100" t="s">
        <v>9674</v>
      </c>
      <c r="E1188" s="92" t="s">
        <v>117</v>
      </c>
      <c r="F1188" s="100"/>
      <c r="G1188" s="92">
        <v>1</v>
      </c>
      <c r="H1188" s="116">
        <v>156.20000000000002</v>
      </c>
      <c r="I1188" s="95">
        <v>0.02</v>
      </c>
      <c r="J1188" s="110">
        <f t="shared" si="38"/>
        <v>153.07600000000002</v>
      </c>
    </row>
    <row r="1189" spans="1:10" ht="15.75" x14ac:dyDescent="0.25">
      <c r="A1189" s="99">
        <f t="shared" si="37"/>
        <v>1185</v>
      </c>
      <c r="B1189" s="93" t="s">
        <v>10511</v>
      </c>
      <c r="C1189" s="100" t="s">
        <v>9675</v>
      </c>
      <c r="D1189" s="100" t="s">
        <v>9674</v>
      </c>
      <c r="E1189" s="92" t="s">
        <v>117</v>
      </c>
      <c r="F1189" s="100"/>
      <c r="G1189" s="92">
        <v>1</v>
      </c>
      <c r="H1189" s="116">
        <v>302.09999999999997</v>
      </c>
      <c r="I1189" s="95">
        <v>0.02</v>
      </c>
      <c r="J1189" s="110">
        <f t="shared" si="38"/>
        <v>296.05799999999994</v>
      </c>
    </row>
    <row r="1190" spans="1:10" ht="15.75" x14ac:dyDescent="0.25">
      <c r="A1190" s="99">
        <f t="shared" si="37"/>
        <v>1186</v>
      </c>
      <c r="B1190" s="93" t="s">
        <v>10511</v>
      </c>
      <c r="C1190" s="100" t="s">
        <v>9676</v>
      </c>
      <c r="D1190" s="100" t="s">
        <v>9674</v>
      </c>
      <c r="E1190" s="92" t="s">
        <v>117</v>
      </c>
      <c r="F1190" s="100"/>
      <c r="G1190" s="92">
        <v>1</v>
      </c>
      <c r="H1190" s="116">
        <v>0.32119999999999999</v>
      </c>
      <c r="I1190" s="95">
        <v>0.02</v>
      </c>
      <c r="J1190" s="110">
        <f t="shared" si="38"/>
        <v>0.314776</v>
      </c>
    </row>
    <row r="1191" spans="1:10" ht="15.75" x14ac:dyDescent="0.25">
      <c r="A1191" s="99">
        <f t="shared" si="37"/>
        <v>1187</v>
      </c>
      <c r="B1191" s="93" t="s">
        <v>10511</v>
      </c>
      <c r="C1191" s="100" t="s">
        <v>9677</v>
      </c>
      <c r="D1191" s="100" t="s">
        <v>9674</v>
      </c>
      <c r="E1191" s="92" t="s">
        <v>117</v>
      </c>
      <c r="F1191" s="100"/>
      <c r="G1191" s="92">
        <v>1</v>
      </c>
      <c r="H1191" s="116">
        <v>156.20000000000002</v>
      </c>
      <c r="I1191" s="95">
        <v>0.02</v>
      </c>
      <c r="J1191" s="110">
        <f t="shared" si="38"/>
        <v>153.07600000000002</v>
      </c>
    </row>
    <row r="1192" spans="1:10" ht="15.75" x14ac:dyDescent="0.25">
      <c r="A1192" s="99">
        <f t="shared" si="37"/>
        <v>1188</v>
      </c>
      <c r="B1192" s="93" t="s">
        <v>10511</v>
      </c>
      <c r="C1192" s="100" t="s">
        <v>9678</v>
      </c>
      <c r="D1192" s="100" t="s">
        <v>9674</v>
      </c>
      <c r="E1192" s="92" t="s">
        <v>117</v>
      </c>
      <c r="F1192" s="100"/>
      <c r="G1192" s="92">
        <v>1</v>
      </c>
      <c r="H1192" s="116">
        <v>302.09999999999997</v>
      </c>
      <c r="I1192" s="95">
        <v>0.02</v>
      </c>
      <c r="J1192" s="110">
        <f t="shared" si="38"/>
        <v>296.05799999999994</v>
      </c>
    </row>
    <row r="1193" spans="1:10" ht="15.75" x14ac:dyDescent="0.25">
      <c r="A1193" s="99">
        <f t="shared" si="37"/>
        <v>1189</v>
      </c>
      <c r="B1193" s="93" t="s">
        <v>10511</v>
      </c>
      <c r="C1193" s="100" t="s">
        <v>9679</v>
      </c>
      <c r="D1193" s="100" t="s">
        <v>9674</v>
      </c>
      <c r="E1193" s="92" t="s">
        <v>117</v>
      </c>
      <c r="F1193" s="100"/>
      <c r="G1193" s="92">
        <v>1</v>
      </c>
      <c r="H1193" s="116">
        <v>156.20000000000002</v>
      </c>
      <c r="I1193" s="95">
        <v>0.02</v>
      </c>
      <c r="J1193" s="110">
        <f t="shared" si="38"/>
        <v>153.07600000000002</v>
      </c>
    </row>
    <row r="1194" spans="1:10" ht="15.75" x14ac:dyDescent="0.25">
      <c r="A1194" s="99">
        <f t="shared" si="37"/>
        <v>1190</v>
      </c>
      <c r="B1194" s="93" t="s">
        <v>10511</v>
      </c>
      <c r="C1194" s="100" t="s">
        <v>9680</v>
      </c>
      <c r="D1194" s="100" t="s">
        <v>9674</v>
      </c>
      <c r="E1194" s="92" t="s">
        <v>117</v>
      </c>
      <c r="F1194" s="100"/>
      <c r="G1194" s="92">
        <v>1</v>
      </c>
      <c r="H1194" s="116">
        <v>302.09999999999997</v>
      </c>
      <c r="I1194" s="95">
        <v>0.02</v>
      </c>
      <c r="J1194" s="110">
        <f t="shared" si="38"/>
        <v>296.05799999999994</v>
      </c>
    </row>
    <row r="1195" spans="1:10" ht="15.75" x14ac:dyDescent="0.25">
      <c r="A1195" s="99">
        <f t="shared" si="37"/>
        <v>1191</v>
      </c>
      <c r="B1195" s="93" t="s">
        <v>10511</v>
      </c>
      <c r="C1195" s="100" t="s">
        <v>9681</v>
      </c>
      <c r="D1195" s="100" t="s">
        <v>9670</v>
      </c>
      <c r="E1195" s="92" t="s">
        <v>117</v>
      </c>
      <c r="F1195" s="100"/>
      <c r="G1195" s="92">
        <v>1</v>
      </c>
      <c r="H1195" s="116">
        <v>302.09999999999997</v>
      </c>
      <c r="I1195" s="95">
        <v>0.02</v>
      </c>
      <c r="J1195" s="110">
        <f t="shared" si="38"/>
        <v>296.05799999999994</v>
      </c>
    </row>
    <row r="1196" spans="1:10" ht="15.75" x14ac:dyDescent="0.25">
      <c r="A1196" s="99">
        <f t="shared" si="37"/>
        <v>1192</v>
      </c>
      <c r="B1196" s="93" t="s">
        <v>10511</v>
      </c>
      <c r="C1196" s="100" t="s">
        <v>9682</v>
      </c>
      <c r="D1196" s="100" t="s">
        <v>9674</v>
      </c>
      <c r="E1196" s="92" t="s">
        <v>117</v>
      </c>
      <c r="F1196" s="100"/>
      <c r="G1196" s="92">
        <v>1</v>
      </c>
      <c r="H1196" s="116">
        <v>156.20000000000002</v>
      </c>
      <c r="I1196" s="95">
        <v>0.02</v>
      </c>
      <c r="J1196" s="110">
        <f t="shared" si="38"/>
        <v>153.07600000000002</v>
      </c>
    </row>
    <row r="1197" spans="1:10" ht="15.75" x14ac:dyDescent="0.25">
      <c r="A1197" s="99">
        <f t="shared" si="37"/>
        <v>1193</v>
      </c>
      <c r="B1197" s="93" t="s">
        <v>10511</v>
      </c>
      <c r="C1197" s="100" t="s">
        <v>9683</v>
      </c>
      <c r="D1197" s="100" t="s">
        <v>9674</v>
      </c>
      <c r="E1197" s="92" t="s">
        <v>117</v>
      </c>
      <c r="F1197" s="100"/>
      <c r="G1197" s="92">
        <v>1</v>
      </c>
      <c r="H1197" s="116">
        <v>302.09999999999997</v>
      </c>
      <c r="I1197" s="95">
        <v>0.02</v>
      </c>
      <c r="J1197" s="110">
        <f t="shared" si="38"/>
        <v>296.05799999999994</v>
      </c>
    </row>
    <row r="1198" spans="1:10" ht="15.75" x14ac:dyDescent="0.25">
      <c r="A1198" s="99">
        <f t="shared" si="37"/>
        <v>1194</v>
      </c>
      <c r="B1198" s="93" t="s">
        <v>10511</v>
      </c>
      <c r="C1198" s="100" t="s">
        <v>9684</v>
      </c>
      <c r="D1198" s="100" t="s">
        <v>9685</v>
      </c>
      <c r="E1198" s="92" t="s">
        <v>117</v>
      </c>
      <c r="F1198" s="100"/>
      <c r="G1198" s="92">
        <v>1</v>
      </c>
      <c r="H1198" s="116">
        <v>263.7</v>
      </c>
      <c r="I1198" s="95">
        <v>0.02</v>
      </c>
      <c r="J1198" s="110">
        <f t="shared" si="38"/>
        <v>258.42599999999999</v>
      </c>
    </row>
    <row r="1199" spans="1:10" ht="15.75" x14ac:dyDescent="0.25">
      <c r="A1199" s="99">
        <f t="shared" si="37"/>
        <v>1195</v>
      </c>
      <c r="B1199" s="93" t="s">
        <v>10511</v>
      </c>
      <c r="C1199" s="100" t="s">
        <v>9686</v>
      </c>
      <c r="D1199" s="100" t="s">
        <v>9685</v>
      </c>
      <c r="E1199" s="92" t="s">
        <v>117</v>
      </c>
      <c r="F1199" s="100"/>
      <c r="G1199" s="92">
        <v>1</v>
      </c>
      <c r="H1199" s="116">
        <v>507.70000000000005</v>
      </c>
      <c r="I1199" s="95">
        <v>0.02</v>
      </c>
      <c r="J1199" s="110">
        <f t="shared" si="38"/>
        <v>497.54600000000005</v>
      </c>
    </row>
    <row r="1200" spans="1:10" ht="15.75" x14ac:dyDescent="0.25">
      <c r="A1200" s="99">
        <f t="shared" si="37"/>
        <v>1196</v>
      </c>
      <c r="B1200" s="93" t="s">
        <v>10511</v>
      </c>
      <c r="C1200" s="100" t="s">
        <v>9687</v>
      </c>
      <c r="D1200" s="100" t="s">
        <v>9685</v>
      </c>
      <c r="E1200" s="92" t="s">
        <v>117</v>
      </c>
      <c r="F1200" s="100"/>
      <c r="G1200" s="92">
        <v>1</v>
      </c>
      <c r="H1200" s="116">
        <v>0.5423</v>
      </c>
      <c r="I1200" s="95">
        <v>0.02</v>
      </c>
      <c r="J1200" s="110">
        <f t="shared" si="38"/>
        <v>0.53145399999999998</v>
      </c>
    </row>
    <row r="1201" spans="1:10" ht="15.75" x14ac:dyDescent="0.25">
      <c r="A1201" s="99">
        <f t="shared" si="37"/>
        <v>1197</v>
      </c>
      <c r="B1201" s="93" t="s">
        <v>10511</v>
      </c>
      <c r="C1201" s="100" t="s">
        <v>9688</v>
      </c>
      <c r="D1201" s="100" t="s">
        <v>9689</v>
      </c>
      <c r="E1201" s="92" t="s">
        <v>117</v>
      </c>
      <c r="F1201" s="100"/>
      <c r="G1201" s="92">
        <v>1</v>
      </c>
      <c r="H1201" s="116">
        <v>437.8</v>
      </c>
      <c r="I1201" s="95">
        <v>0.02</v>
      </c>
      <c r="J1201" s="110">
        <f t="shared" si="38"/>
        <v>429.04399999999998</v>
      </c>
    </row>
    <row r="1202" spans="1:10" ht="15.75" x14ac:dyDescent="0.25">
      <c r="A1202" s="99">
        <f t="shared" si="37"/>
        <v>1198</v>
      </c>
      <c r="B1202" s="93" t="s">
        <v>10511</v>
      </c>
      <c r="C1202" s="100" t="s">
        <v>9690</v>
      </c>
      <c r="D1202" s="100" t="s">
        <v>9691</v>
      </c>
      <c r="E1202" s="92" t="s">
        <v>117</v>
      </c>
      <c r="F1202" s="100"/>
      <c r="G1202" s="92">
        <v>1</v>
      </c>
      <c r="H1202" s="116">
        <v>213.65</v>
      </c>
      <c r="I1202" s="95">
        <v>0.02</v>
      </c>
      <c r="J1202" s="110">
        <f t="shared" si="38"/>
        <v>209.37700000000001</v>
      </c>
    </row>
    <row r="1203" spans="1:10" ht="15.75" x14ac:dyDescent="0.25">
      <c r="A1203" s="99">
        <f t="shared" si="37"/>
        <v>1199</v>
      </c>
      <c r="B1203" s="93" t="s">
        <v>10511</v>
      </c>
      <c r="C1203" s="100" t="s">
        <v>9692</v>
      </c>
      <c r="D1203" s="100" t="s">
        <v>9691</v>
      </c>
      <c r="E1203" s="92" t="s">
        <v>117</v>
      </c>
      <c r="F1203" s="100"/>
      <c r="G1203" s="92">
        <v>1</v>
      </c>
      <c r="H1203" s="116">
        <v>413.2</v>
      </c>
      <c r="I1203" s="95">
        <v>0.02</v>
      </c>
      <c r="J1203" s="110">
        <f t="shared" si="38"/>
        <v>404.93599999999998</v>
      </c>
    </row>
    <row r="1204" spans="1:10" ht="15.75" x14ac:dyDescent="0.25">
      <c r="A1204" s="99">
        <f t="shared" si="37"/>
        <v>1200</v>
      </c>
      <c r="B1204" s="93" t="s">
        <v>10511</v>
      </c>
      <c r="C1204" s="100" t="s">
        <v>9693</v>
      </c>
      <c r="D1204" s="100" t="s">
        <v>9694</v>
      </c>
      <c r="E1204" s="92" t="s">
        <v>117</v>
      </c>
      <c r="F1204" s="100"/>
      <c r="G1204" s="92">
        <v>1</v>
      </c>
      <c r="H1204" s="116">
        <v>119.65</v>
      </c>
      <c r="I1204" s="95">
        <v>0.02</v>
      </c>
      <c r="J1204" s="110">
        <f t="shared" si="38"/>
        <v>117.25700000000001</v>
      </c>
    </row>
    <row r="1205" spans="1:10" ht="15.75" x14ac:dyDescent="0.25">
      <c r="A1205" s="99">
        <f t="shared" si="37"/>
        <v>1201</v>
      </c>
      <c r="B1205" s="93" t="s">
        <v>10511</v>
      </c>
      <c r="C1205" s="100" t="s">
        <v>9695</v>
      </c>
      <c r="D1205" s="100" t="s">
        <v>9694</v>
      </c>
      <c r="E1205" s="92" t="s">
        <v>117</v>
      </c>
      <c r="F1205" s="100"/>
      <c r="G1205" s="92">
        <v>1</v>
      </c>
      <c r="H1205" s="116">
        <v>230.4</v>
      </c>
      <c r="I1205" s="95">
        <v>0.02</v>
      </c>
      <c r="J1205" s="110">
        <f t="shared" si="38"/>
        <v>225.792</v>
      </c>
    </row>
    <row r="1206" spans="1:10" ht="15.75" x14ac:dyDescent="0.25">
      <c r="A1206" s="99">
        <f t="shared" si="37"/>
        <v>1202</v>
      </c>
      <c r="B1206" s="93" t="s">
        <v>10511</v>
      </c>
      <c r="C1206" s="100" t="s">
        <v>9696</v>
      </c>
      <c r="D1206" s="100" t="s">
        <v>9697</v>
      </c>
      <c r="E1206" s="92" t="s">
        <v>117</v>
      </c>
      <c r="F1206" s="100"/>
      <c r="G1206" s="92">
        <v>1</v>
      </c>
      <c r="H1206" s="116">
        <v>155.04999999999998</v>
      </c>
      <c r="I1206" s="95">
        <v>0.02</v>
      </c>
      <c r="J1206" s="110">
        <f t="shared" si="38"/>
        <v>151.94899999999998</v>
      </c>
    </row>
    <row r="1207" spans="1:10" ht="15.75" x14ac:dyDescent="0.25">
      <c r="A1207" s="99">
        <f t="shared" si="37"/>
        <v>1203</v>
      </c>
      <c r="B1207" s="93" t="s">
        <v>10511</v>
      </c>
      <c r="C1207" s="100" t="s">
        <v>9698</v>
      </c>
      <c r="D1207" s="100" t="s">
        <v>9697</v>
      </c>
      <c r="E1207" s="92" t="s">
        <v>117</v>
      </c>
      <c r="F1207" s="100"/>
      <c r="G1207" s="92">
        <v>1</v>
      </c>
      <c r="H1207" s="116">
        <v>300</v>
      </c>
      <c r="I1207" s="95">
        <v>0.02</v>
      </c>
      <c r="J1207" s="110">
        <f t="shared" si="38"/>
        <v>294</v>
      </c>
    </row>
    <row r="1208" spans="1:10" ht="15.75" x14ac:dyDescent="0.25">
      <c r="A1208" s="99">
        <f t="shared" si="37"/>
        <v>1204</v>
      </c>
      <c r="B1208" s="93" t="s">
        <v>10511</v>
      </c>
      <c r="C1208" s="100" t="s">
        <v>9699</v>
      </c>
      <c r="D1208" s="100" t="s">
        <v>9697</v>
      </c>
      <c r="E1208" s="92" t="s">
        <v>117</v>
      </c>
      <c r="F1208" s="100"/>
      <c r="G1208" s="92">
        <v>1</v>
      </c>
      <c r="H1208" s="116">
        <v>300</v>
      </c>
      <c r="I1208" s="95">
        <v>0.02</v>
      </c>
      <c r="J1208" s="110">
        <f t="shared" si="38"/>
        <v>294</v>
      </c>
    </row>
    <row r="1209" spans="1:10" ht="15.75" x14ac:dyDescent="0.25">
      <c r="A1209" s="99">
        <f t="shared" si="37"/>
        <v>1205</v>
      </c>
      <c r="B1209" s="93" t="s">
        <v>10511</v>
      </c>
      <c r="C1209" s="100" t="s">
        <v>9700</v>
      </c>
      <c r="D1209" s="100" t="s">
        <v>9697</v>
      </c>
      <c r="E1209" s="92" t="s">
        <v>117</v>
      </c>
      <c r="F1209" s="100"/>
      <c r="G1209" s="92">
        <v>1</v>
      </c>
      <c r="H1209" s="116">
        <v>300</v>
      </c>
      <c r="I1209" s="95">
        <v>0.02</v>
      </c>
      <c r="J1209" s="110">
        <f t="shared" si="38"/>
        <v>294</v>
      </c>
    </row>
    <row r="1210" spans="1:10" ht="15.75" x14ac:dyDescent="0.25">
      <c r="A1210" s="99">
        <f t="shared" si="37"/>
        <v>1206</v>
      </c>
      <c r="B1210" s="93" t="s">
        <v>10511</v>
      </c>
      <c r="C1210" s="100" t="s">
        <v>9701</v>
      </c>
      <c r="D1210" s="100" t="s">
        <v>9702</v>
      </c>
      <c r="E1210" s="92" t="s">
        <v>117</v>
      </c>
      <c r="F1210" s="100"/>
      <c r="G1210" s="92">
        <v>1</v>
      </c>
      <c r="H1210" s="116">
        <v>251.7</v>
      </c>
      <c r="I1210" s="95">
        <v>0.02</v>
      </c>
      <c r="J1210" s="110">
        <f t="shared" si="38"/>
        <v>246.666</v>
      </c>
    </row>
    <row r="1211" spans="1:10" ht="15.75" x14ac:dyDescent="0.25">
      <c r="A1211" s="99">
        <f t="shared" si="37"/>
        <v>1207</v>
      </c>
      <c r="B1211" s="93" t="s">
        <v>10511</v>
      </c>
      <c r="C1211" s="100" t="s">
        <v>9703</v>
      </c>
      <c r="D1211" s="100" t="s">
        <v>9702</v>
      </c>
      <c r="E1211" s="92" t="s">
        <v>117</v>
      </c>
      <c r="F1211" s="100"/>
      <c r="G1211" s="92">
        <v>1</v>
      </c>
      <c r="H1211" s="116">
        <v>486.5</v>
      </c>
      <c r="I1211" s="95">
        <v>0.02</v>
      </c>
      <c r="J1211" s="110">
        <f t="shared" si="38"/>
        <v>476.77</v>
      </c>
    </row>
    <row r="1212" spans="1:10" ht="15.75" x14ac:dyDescent="0.25">
      <c r="A1212" s="99">
        <f t="shared" si="37"/>
        <v>1208</v>
      </c>
      <c r="B1212" s="93" t="s">
        <v>10511</v>
      </c>
      <c r="C1212" s="100" t="s">
        <v>9704</v>
      </c>
      <c r="D1212" s="100" t="s">
        <v>9096</v>
      </c>
      <c r="E1212" s="92" t="s">
        <v>117</v>
      </c>
      <c r="F1212" s="100"/>
      <c r="G1212" s="92">
        <v>1</v>
      </c>
      <c r="H1212" s="116">
        <v>418.15000000000003</v>
      </c>
      <c r="I1212" s="95">
        <v>0.02</v>
      </c>
      <c r="J1212" s="110">
        <f t="shared" si="38"/>
        <v>409.78700000000003</v>
      </c>
    </row>
    <row r="1213" spans="1:10" ht="15.75" x14ac:dyDescent="0.25">
      <c r="A1213" s="99">
        <f t="shared" si="37"/>
        <v>1209</v>
      </c>
      <c r="B1213" s="93" t="s">
        <v>10511</v>
      </c>
      <c r="C1213" s="100" t="s">
        <v>9705</v>
      </c>
      <c r="D1213" s="100" t="s">
        <v>9096</v>
      </c>
      <c r="E1213" s="92" t="s">
        <v>117</v>
      </c>
      <c r="F1213" s="100"/>
      <c r="G1213" s="92">
        <v>1</v>
      </c>
      <c r="H1213" s="116">
        <v>808.69999999999993</v>
      </c>
      <c r="I1213" s="95">
        <v>0.02</v>
      </c>
      <c r="J1213" s="110">
        <f t="shared" si="38"/>
        <v>792.52599999999995</v>
      </c>
    </row>
    <row r="1214" spans="1:10" ht="15.75" x14ac:dyDescent="0.25">
      <c r="A1214" s="99">
        <f t="shared" si="37"/>
        <v>1210</v>
      </c>
      <c r="B1214" s="93" t="s">
        <v>10511</v>
      </c>
      <c r="C1214" s="100" t="s">
        <v>9706</v>
      </c>
      <c r="D1214" s="100" t="s">
        <v>9707</v>
      </c>
      <c r="E1214" s="92" t="s">
        <v>117</v>
      </c>
      <c r="F1214" s="100"/>
      <c r="G1214" s="92">
        <v>1</v>
      </c>
      <c r="H1214" s="116">
        <v>450.1</v>
      </c>
      <c r="I1214" s="95">
        <v>0.02</v>
      </c>
      <c r="J1214" s="110">
        <f t="shared" si="38"/>
        <v>441.09800000000001</v>
      </c>
    </row>
    <row r="1215" spans="1:10" ht="15.75" x14ac:dyDescent="0.25">
      <c r="A1215" s="99">
        <f t="shared" si="37"/>
        <v>1211</v>
      </c>
      <c r="B1215" s="93" t="s">
        <v>10511</v>
      </c>
      <c r="C1215" s="100" t="s">
        <v>9708</v>
      </c>
      <c r="D1215" s="100" t="s">
        <v>9707</v>
      </c>
      <c r="E1215" s="92" t="s">
        <v>117</v>
      </c>
      <c r="F1215" s="100"/>
      <c r="G1215" s="92">
        <v>1</v>
      </c>
      <c r="H1215" s="116">
        <v>870.9</v>
      </c>
      <c r="I1215" s="95">
        <v>0.02</v>
      </c>
      <c r="J1215" s="110">
        <f t="shared" si="38"/>
        <v>853.48199999999997</v>
      </c>
    </row>
    <row r="1216" spans="1:10" ht="15.75" x14ac:dyDescent="0.25">
      <c r="A1216" s="99">
        <f t="shared" si="37"/>
        <v>1212</v>
      </c>
      <c r="B1216" s="93" t="s">
        <v>10511</v>
      </c>
      <c r="C1216" s="100" t="s">
        <v>9709</v>
      </c>
      <c r="D1216" s="100" t="s">
        <v>9105</v>
      </c>
      <c r="E1216" s="92" t="s">
        <v>117</v>
      </c>
      <c r="F1216" s="100"/>
      <c r="G1216" s="92">
        <v>1</v>
      </c>
      <c r="H1216" s="116">
        <v>134.44999999999999</v>
      </c>
      <c r="I1216" s="95">
        <v>0.02</v>
      </c>
      <c r="J1216" s="110">
        <f t="shared" si="38"/>
        <v>131.761</v>
      </c>
    </row>
    <row r="1217" spans="1:10" ht="15.75" x14ac:dyDescent="0.25">
      <c r="A1217" s="99">
        <f t="shared" si="37"/>
        <v>1213</v>
      </c>
      <c r="B1217" s="93" t="s">
        <v>10511</v>
      </c>
      <c r="C1217" s="100" t="s">
        <v>9710</v>
      </c>
      <c r="D1217" s="100" t="s">
        <v>9105</v>
      </c>
      <c r="E1217" s="92" t="s">
        <v>117</v>
      </c>
      <c r="F1217" s="100"/>
      <c r="G1217" s="92">
        <v>1</v>
      </c>
      <c r="H1217" s="116">
        <v>260.2</v>
      </c>
      <c r="I1217" s="95">
        <v>0.02</v>
      </c>
      <c r="J1217" s="110">
        <f t="shared" si="38"/>
        <v>254.99599999999998</v>
      </c>
    </row>
    <row r="1218" spans="1:10" ht="15.75" x14ac:dyDescent="0.25">
      <c r="A1218" s="99">
        <f t="shared" si="37"/>
        <v>1214</v>
      </c>
      <c r="B1218" s="93" t="s">
        <v>10511</v>
      </c>
      <c r="C1218" s="100" t="s">
        <v>9711</v>
      </c>
      <c r="D1218" s="100" t="s">
        <v>9712</v>
      </c>
      <c r="E1218" s="92" t="s">
        <v>117</v>
      </c>
      <c r="F1218" s="100"/>
      <c r="G1218" s="92">
        <v>1</v>
      </c>
      <c r="H1218" s="116">
        <v>128.55000000000001</v>
      </c>
      <c r="I1218" s="95">
        <v>0.02</v>
      </c>
      <c r="J1218" s="110">
        <f t="shared" si="38"/>
        <v>125.97900000000001</v>
      </c>
    </row>
    <row r="1219" spans="1:10" ht="15.75" x14ac:dyDescent="0.25">
      <c r="A1219" s="99">
        <f t="shared" si="37"/>
        <v>1215</v>
      </c>
      <c r="B1219" s="93" t="s">
        <v>10511</v>
      </c>
      <c r="C1219" s="100" t="s">
        <v>9713</v>
      </c>
      <c r="D1219" s="100" t="s">
        <v>9712</v>
      </c>
      <c r="E1219" s="92" t="s">
        <v>117</v>
      </c>
      <c r="F1219" s="100"/>
      <c r="G1219" s="92">
        <v>1</v>
      </c>
      <c r="H1219" s="116">
        <v>248.9</v>
      </c>
      <c r="I1219" s="95">
        <v>0.02</v>
      </c>
      <c r="J1219" s="110">
        <f t="shared" si="38"/>
        <v>243.922</v>
      </c>
    </row>
    <row r="1220" spans="1:10" ht="15.75" x14ac:dyDescent="0.25">
      <c r="A1220" s="99">
        <f t="shared" si="37"/>
        <v>1216</v>
      </c>
      <c r="B1220" s="93" t="s">
        <v>10511</v>
      </c>
      <c r="C1220" s="100" t="s">
        <v>9714</v>
      </c>
      <c r="D1220" s="100" t="s">
        <v>9715</v>
      </c>
      <c r="E1220" s="92" t="s">
        <v>117</v>
      </c>
      <c r="F1220" s="100"/>
      <c r="G1220" s="92">
        <v>1</v>
      </c>
      <c r="H1220" s="116">
        <v>123.2</v>
      </c>
      <c r="I1220" s="95">
        <v>0.02</v>
      </c>
      <c r="J1220" s="110">
        <f t="shared" si="38"/>
        <v>120.736</v>
      </c>
    </row>
    <row r="1221" spans="1:10" ht="15.75" x14ac:dyDescent="0.25">
      <c r="A1221" s="99">
        <f t="shared" si="37"/>
        <v>1217</v>
      </c>
      <c r="B1221" s="93" t="s">
        <v>10511</v>
      </c>
      <c r="C1221" s="100" t="s">
        <v>9716</v>
      </c>
      <c r="D1221" s="100" t="s">
        <v>9715</v>
      </c>
      <c r="E1221" s="92" t="s">
        <v>117</v>
      </c>
      <c r="F1221" s="100"/>
      <c r="G1221" s="92">
        <v>1</v>
      </c>
      <c r="H1221" s="116">
        <v>238.5</v>
      </c>
      <c r="I1221" s="95">
        <v>0.02</v>
      </c>
      <c r="J1221" s="110">
        <f t="shared" si="38"/>
        <v>233.73</v>
      </c>
    </row>
    <row r="1222" spans="1:10" ht="15.75" x14ac:dyDescent="0.25">
      <c r="A1222" s="99">
        <f t="shared" si="37"/>
        <v>1218</v>
      </c>
      <c r="B1222" s="93" t="s">
        <v>10511</v>
      </c>
      <c r="C1222" s="100" t="s">
        <v>9717</v>
      </c>
      <c r="D1222" s="100" t="s">
        <v>9715</v>
      </c>
      <c r="E1222" s="92" t="s">
        <v>117</v>
      </c>
      <c r="F1222" s="100"/>
      <c r="G1222" s="92">
        <v>1</v>
      </c>
      <c r="H1222" s="116">
        <v>238.5</v>
      </c>
      <c r="I1222" s="95">
        <v>0.02</v>
      </c>
      <c r="J1222" s="110">
        <f t="shared" si="38"/>
        <v>233.73</v>
      </c>
    </row>
    <row r="1223" spans="1:10" ht="15.75" x14ac:dyDescent="0.25">
      <c r="A1223" s="99">
        <f t="shared" ref="A1223:A1286" si="39">A1222+1</f>
        <v>1219</v>
      </c>
      <c r="B1223" s="93" t="s">
        <v>10511</v>
      </c>
      <c r="C1223" s="100" t="s">
        <v>9718</v>
      </c>
      <c r="D1223" s="100" t="s">
        <v>9719</v>
      </c>
      <c r="E1223" s="92" t="s">
        <v>117</v>
      </c>
      <c r="F1223" s="100"/>
      <c r="G1223" s="92">
        <v>1</v>
      </c>
      <c r="H1223" s="116">
        <v>61.400000000000006</v>
      </c>
      <c r="I1223" s="95">
        <v>0.02</v>
      </c>
      <c r="J1223" s="110">
        <f t="shared" si="38"/>
        <v>60.172000000000004</v>
      </c>
    </row>
    <row r="1224" spans="1:10" ht="15.75" x14ac:dyDescent="0.25">
      <c r="A1224" s="99">
        <f t="shared" si="39"/>
        <v>1220</v>
      </c>
      <c r="B1224" s="93" t="s">
        <v>10511</v>
      </c>
      <c r="C1224" s="100" t="s">
        <v>9720</v>
      </c>
      <c r="D1224" s="100" t="s">
        <v>9719</v>
      </c>
      <c r="E1224" s="92" t="s">
        <v>117</v>
      </c>
      <c r="F1224" s="100"/>
      <c r="G1224" s="92">
        <v>1</v>
      </c>
      <c r="H1224" s="116">
        <v>118.7</v>
      </c>
      <c r="I1224" s="95">
        <v>0.02</v>
      </c>
      <c r="J1224" s="110">
        <f t="shared" si="38"/>
        <v>116.32600000000001</v>
      </c>
    </row>
    <row r="1225" spans="1:10" ht="15.75" x14ac:dyDescent="0.25">
      <c r="A1225" s="99">
        <f t="shared" si="39"/>
        <v>1221</v>
      </c>
      <c r="B1225" s="93" t="s">
        <v>10511</v>
      </c>
      <c r="C1225" s="100" t="s">
        <v>9721</v>
      </c>
      <c r="D1225" s="100" t="s">
        <v>9722</v>
      </c>
      <c r="E1225" s="92" t="s">
        <v>117</v>
      </c>
      <c r="F1225" s="100"/>
      <c r="G1225" s="92">
        <v>1</v>
      </c>
      <c r="H1225" s="116">
        <v>61.400000000000006</v>
      </c>
      <c r="I1225" s="95">
        <v>0.02</v>
      </c>
      <c r="J1225" s="110">
        <f t="shared" si="38"/>
        <v>60.172000000000004</v>
      </c>
    </row>
    <row r="1226" spans="1:10" ht="15.75" x14ac:dyDescent="0.25">
      <c r="A1226" s="99">
        <f t="shared" si="39"/>
        <v>1222</v>
      </c>
      <c r="B1226" s="93" t="s">
        <v>10511</v>
      </c>
      <c r="C1226" s="100" t="s">
        <v>9723</v>
      </c>
      <c r="D1226" s="100" t="s">
        <v>9722</v>
      </c>
      <c r="E1226" s="92" t="s">
        <v>117</v>
      </c>
      <c r="F1226" s="100"/>
      <c r="G1226" s="92">
        <v>1</v>
      </c>
      <c r="H1226" s="116">
        <v>118.7</v>
      </c>
      <c r="I1226" s="95">
        <v>0.02</v>
      </c>
      <c r="J1226" s="110">
        <f t="shared" si="38"/>
        <v>116.32600000000001</v>
      </c>
    </row>
    <row r="1227" spans="1:10" ht="15.75" x14ac:dyDescent="0.25">
      <c r="A1227" s="99">
        <f t="shared" si="39"/>
        <v>1223</v>
      </c>
      <c r="B1227" s="93" t="s">
        <v>10511</v>
      </c>
      <c r="C1227" s="100" t="s">
        <v>9724</v>
      </c>
      <c r="D1227" s="100" t="s">
        <v>9715</v>
      </c>
      <c r="E1227" s="92" t="s">
        <v>117</v>
      </c>
      <c r="F1227" s="100"/>
      <c r="G1227" s="92">
        <v>1</v>
      </c>
      <c r="H1227" s="116">
        <v>123.2</v>
      </c>
      <c r="I1227" s="95">
        <v>0.02</v>
      </c>
      <c r="J1227" s="110">
        <f t="shared" si="38"/>
        <v>120.736</v>
      </c>
    </row>
    <row r="1228" spans="1:10" ht="15.75" x14ac:dyDescent="0.25">
      <c r="A1228" s="99">
        <f t="shared" si="39"/>
        <v>1224</v>
      </c>
      <c r="B1228" s="93" t="s">
        <v>10511</v>
      </c>
      <c r="C1228" s="100" t="s">
        <v>9725</v>
      </c>
      <c r="D1228" s="100" t="s">
        <v>9715</v>
      </c>
      <c r="E1228" s="92" t="s">
        <v>117</v>
      </c>
      <c r="F1228" s="100"/>
      <c r="G1228" s="92">
        <v>1</v>
      </c>
      <c r="H1228" s="116">
        <v>238.5</v>
      </c>
      <c r="I1228" s="95">
        <v>0.02</v>
      </c>
      <c r="J1228" s="110">
        <f t="shared" si="38"/>
        <v>233.73</v>
      </c>
    </row>
    <row r="1229" spans="1:10" ht="15.75" x14ac:dyDescent="0.25">
      <c r="A1229" s="99">
        <f t="shared" si="39"/>
        <v>1225</v>
      </c>
      <c r="B1229" s="93" t="s">
        <v>10511</v>
      </c>
      <c r="C1229" s="100" t="s">
        <v>9726</v>
      </c>
      <c r="D1229" s="100" t="s">
        <v>9727</v>
      </c>
      <c r="E1229" s="92" t="s">
        <v>117</v>
      </c>
      <c r="F1229" s="100"/>
      <c r="G1229" s="92">
        <v>1</v>
      </c>
      <c r="H1229" s="116">
        <v>154.45000000000002</v>
      </c>
      <c r="I1229" s="95">
        <v>0.02</v>
      </c>
      <c r="J1229" s="110">
        <f t="shared" si="38"/>
        <v>151.36100000000002</v>
      </c>
    </row>
    <row r="1230" spans="1:10" ht="15.75" x14ac:dyDescent="0.25">
      <c r="A1230" s="99">
        <f t="shared" si="39"/>
        <v>1226</v>
      </c>
      <c r="B1230" s="93" t="s">
        <v>10511</v>
      </c>
      <c r="C1230" s="100" t="s">
        <v>9728</v>
      </c>
      <c r="D1230" s="100" t="s">
        <v>9727</v>
      </c>
      <c r="E1230" s="92" t="s">
        <v>117</v>
      </c>
      <c r="F1230" s="100"/>
      <c r="G1230" s="92">
        <v>1</v>
      </c>
      <c r="H1230" s="116">
        <v>298.5</v>
      </c>
      <c r="I1230" s="95">
        <v>0.02</v>
      </c>
      <c r="J1230" s="110">
        <f t="shared" si="38"/>
        <v>292.52999999999997</v>
      </c>
    </row>
    <row r="1231" spans="1:10" ht="15.75" x14ac:dyDescent="0.25">
      <c r="A1231" s="99">
        <f t="shared" si="39"/>
        <v>1227</v>
      </c>
      <c r="B1231" s="93" t="s">
        <v>10511</v>
      </c>
      <c r="C1231" s="100" t="s">
        <v>9729</v>
      </c>
      <c r="D1231" s="100" t="s">
        <v>9727</v>
      </c>
      <c r="E1231" s="92" t="s">
        <v>117</v>
      </c>
      <c r="F1231" s="100"/>
      <c r="G1231" s="92">
        <v>1</v>
      </c>
      <c r="H1231" s="116">
        <v>154.45000000000002</v>
      </c>
      <c r="I1231" s="95">
        <v>0.02</v>
      </c>
      <c r="J1231" s="110">
        <f t="shared" si="38"/>
        <v>151.36100000000002</v>
      </c>
    </row>
    <row r="1232" spans="1:10" ht="15.75" x14ac:dyDescent="0.25">
      <c r="A1232" s="99">
        <f t="shared" si="39"/>
        <v>1228</v>
      </c>
      <c r="B1232" s="93" t="s">
        <v>10511</v>
      </c>
      <c r="C1232" s="100" t="s">
        <v>9730</v>
      </c>
      <c r="D1232" s="100" t="s">
        <v>9727</v>
      </c>
      <c r="E1232" s="92" t="s">
        <v>117</v>
      </c>
      <c r="F1232" s="100"/>
      <c r="G1232" s="92">
        <v>1</v>
      </c>
      <c r="H1232" s="116">
        <v>298.5</v>
      </c>
      <c r="I1232" s="95">
        <v>0.02</v>
      </c>
      <c r="J1232" s="110">
        <f t="shared" si="38"/>
        <v>292.52999999999997</v>
      </c>
    </row>
    <row r="1233" spans="1:10" ht="15.75" x14ac:dyDescent="0.25">
      <c r="A1233" s="99">
        <f t="shared" si="39"/>
        <v>1229</v>
      </c>
      <c r="B1233" s="93" t="s">
        <v>10511</v>
      </c>
      <c r="C1233" s="100" t="s">
        <v>9731</v>
      </c>
      <c r="D1233" s="100" t="s">
        <v>9727</v>
      </c>
      <c r="E1233" s="92" t="s">
        <v>117</v>
      </c>
      <c r="F1233" s="100"/>
      <c r="G1233" s="92">
        <v>1</v>
      </c>
      <c r="H1233" s="116">
        <v>154.45000000000002</v>
      </c>
      <c r="I1233" s="95">
        <v>0.02</v>
      </c>
      <c r="J1233" s="110">
        <f t="shared" si="38"/>
        <v>151.36100000000002</v>
      </c>
    </row>
    <row r="1234" spans="1:10" ht="15.75" x14ac:dyDescent="0.25">
      <c r="A1234" s="99">
        <f t="shared" si="39"/>
        <v>1230</v>
      </c>
      <c r="B1234" s="93" t="s">
        <v>10511</v>
      </c>
      <c r="C1234" s="100" t="s">
        <v>9732</v>
      </c>
      <c r="D1234" s="100" t="s">
        <v>9727</v>
      </c>
      <c r="E1234" s="92" t="s">
        <v>117</v>
      </c>
      <c r="F1234" s="100"/>
      <c r="G1234" s="92">
        <v>1</v>
      </c>
      <c r="H1234" s="116">
        <v>298.5</v>
      </c>
      <c r="I1234" s="95">
        <v>0.02</v>
      </c>
      <c r="J1234" s="110">
        <f t="shared" ref="J1234:J1266" si="40">H1234*(1-I1234)</f>
        <v>292.52999999999997</v>
      </c>
    </row>
    <row r="1235" spans="1:10" ht="15.75" x14ac:dyDescent="0.25">
      <c r="A1235" s="99">
        <f t="shared" si="39"/>
        <v>1231</v>
      </c>
      <c r="B1235" s="93" t="s">
        <v>10511</v>
      </c>
      <c r="C1235" s="100" t="s">
        <v>9733</v>
      </c>
      <c r="D1235" s="100" t="s">
        <v>9727</v>
      </c>
      <c r="E1235" s="92" t="s">
        <v>117</v>
      </c>
      <c r="F1235" s="100"/>
      <c r="G1235" s="92">
        <v>1</v>
      </c>
      <c r="H1235" s="116">
        <v>154.45000000000002</v>
      </c>
      <c r="I1235" s="95">
        <v>0.02</v>
      </c>
      <c r="J1235" s="110">
        <f t="shared" si="40"/>
        <v>151.36100000000002</v>
      </c>
    </row>
    <row r="1236" spans="1:10" ht="15.75" x14ac:dyDescent="0.25">
      <c r="A1236" s="99">
        <f t="shared" si="39"/>
        <v>1232</v>
      </c>
      <c r="B1236" s="93" t="s">
        <v>10511</v>
      </c>
      <c r="C1236" s="100" t="s">
        <v>9734</v>
      </c>
      <c r="D1236" s="100" t="s">
        <v>9727</v>
      </c>
      <c r="E1236" s="92" t="s">
        <v>117</v>
      </c>
      <c r="F1236" s="100"/>
      <c r="G1236" s="92">
        <v>1</v>
      </c>
      <c r="H1236" s="116">
        <v>298.5</v>
      </c>
      <c r="I1236" s="95">
        <v>0.02</v>
      </c>
      <c r="J1236" s="110">
        <f t="shared" si="40"/>
        <v>292.52999999999997</v>
      </c>
    </row>
    <row r="1237" spans="1:10" ht="15.75" x14ac:dyDescent="0.25">
      <c r="A1237" s="99">
        <f t="shared" si="39"/>
        <v>1233</v>
      </c>
      <c r="B1237" s="93" t="s">
        <v>10511</v>
      </c>
      <c r="C1237" s="100" t="s">
        <v>9735</v>
      </c>
      <c r="D1237" s="100" t="s">
        <v>9727</v>
      </c>
      <c r="E1237" s="92" t="s">
        <v>117</v>
      </c>
      <c r="F1237" s="100"/>
      <c r="G1237" s="92">
        <v>1</v>
      </c>
      <c r="H1237" s="116">
        <v>154.45000000000002</v>
      </c>
      <c r="I1237" s="95">
        <v>0.02</v>
      </c>
      <c r="J1237" s="110">
        <f t="shared" si="40"/>
        <v>151.36100000000002</v>
      </c>
    </row>
    <row r="1238" spans="1:10" ht="15.75" x14ac:dyDescent="0.25">
      <c r="A1238" s="99">
        <f t="shared" si="39"/>
        <v>1234</v>
      </c>
      <c r="B1238" s="93" t="s">
        <v>10511</v>
      </c>
      <c r="C1238" s="100" t="s">
        <v>9736</v>
      </c>
      <c r="D1238" s="100" t="s">
        <v>9727</v>
      </c>
      <c r="E1238" s="92" t="s">
        <v>117</v>
      </c>
      <c r="F1238" s="100"/>
      <c r="G1238" s="92">
        <v>1</v>
      </c>
      <c r="H1238" s="116">
        <v>298.5</v>
      </c>
      <c r="I1238" s="95">
        <v>0.02</v>
      </c>
      <c r="J1238" s="110">
        <f t="shared" si="40"/>
        <v>292.52999999999997</v>
      </c>
    </row>
    <row r="1239" spans="1:10" ht="15.75" x14ac:dyDescent="0.25">
      <c r="A1239" s="99">
        <f t="shared" si="39"/>
        <v>1235</v>
      </c>
      <c r="B1239" s="93" t="s">
        <v>10511</v>
      </c>
      <c r="C1239" s="100" t="s">
        <v>9737</v>
      </c>
      <c r="D1239" s="100" t="s">
        <v>9727</v>
      </c>
      <c r="E1239" s="92" t="s">
        <v>117</v>
      </c>
      <c r="F1239" s="100"/>
      <c r="G1239" s="92">
        <v>1</v>
      </c>
      <c r="H1239" s="116">
        <v>154.45000000000002</v>
      </c>
      <c r="I1239" s="95">
        <v>0.02</v>
      </c>
      <c r="J1239" s="110">
        <f t="shared" si="40"/>
        <v>151.36100000000002</v>
      </c>
    </row>
    <row r="1240" spans="1:10" ht="15.75" x14ac:dyDescent="0.25">
      <c r="A1240" s="99">
        <f t="shared" si="39"/>
        <v>1236</v>
      </c>
      <c r="B1240" s="93" t="s">
        <v>10511</v>
      </c>
      <c r="C1240" s="100" t="s">
        <v>9738</v>
      </c>
      <c r="D1240" s="100" t="s">
        <v>9727</v>
      </c>
      <c r="E1240" s="92" t="s">
        <v>117</v>
      </c>
      <c r="F1240" s="100"/>
      <c r="G1240" s="92">
        <v>1</v>
      </c>
      <c r="H1240" s="116">
        <v>298.5</v>
      </c>
      <c r="I1240" s="95">
        <v>0.02</v>
      </c>
      <c r="J1240" s="110">
        <f t="shared" si="40"/>
        <v>292.52999999999997</v>
      </c>
    </row>
    <row r="1241" spans="1:10" ht="15.75" x14ac:dyDescent="0.25">
      <c r="A1241" s="99">
        <f t="shared" si="39"/>
        <v>1237</v>
      </c>
      <c r="B1241" s="93" t="s">
        <v>10511</v>
      </c>
      <c r="C1241" s="100" t="s">
        <v>9739</v>
      </c>
      <c r="D1241" s="100" t="s">
        <v>9740</v>
      </c>
      <c r="E1241" s="92" t="s">
        <v>117</v>
      </c>
      <c r="F1241" s="100"/>
      <c r="G1241" s="92">
        <v>1</v>
      </c>
      <c r="H1241" s="116">
        <v>135.4</v>
      </c>
      <c r="I1241" s="95">
        <v>0.02</v>
      </c>
      <c r="J1241" s="110">
        <f t="shared" si="40"/>
        <v>132.69200000000001</v>
      </c>
    </row>
    <row r="1242" spans="1:10" ht="15.75" x14ac:dyDescent="0.25">
      <c r="A1242" s="99">
        <f t="shared" si="39"/>
        <v>1238</v>
      </c>
      <c r="B1242" s="93" t="s">
        <v>10511</v>
      </c>
      <c r="C1242" s="100" t="s">
        <v>9741</v>
      </c>
      <c r="D1242" s="100" t="s">
        <v>9740</v>
      </c>
      <c r="E1242" s="92" t="s">
        <v>117</v>
      </c>
      <c r="F1242" s="100"/>
      <c r="G1242" s="92">
        <v>1</v>
      </c>
      <c r="H1242" s="116">
        <v>261.90000000000003</v>
      </c>
      <c r="I1242" s="95">
        <v>0.02</v>
      </c>
      <c r="J1242" s="110">
        <f t="shared" si="40"/>
        <v>256.66200000000003</v>
      </c>
    </row>
    <row r="1243" spans="1:10" ht="15.75" x14ac:dyDescent="0.25">
      <c r="A1243" s="99">
        <f t="shared" si="39"/>
        <v>1239</v>
      </c>
      <c r="B1243" s="93" t="s">
        <v>10511</v>
      </c>
      <c r="C1243" s="100" t="s">
        <v>9742</v>
      </c>
      <c r="D1243" s="100" t="s">
        <v>9743</v>
      </c>
      <c r="E1243" s="92" t="s">
        <v>117</v>
      </c>
      <c r="F1243" s="100"/>
      <c r="G1243" s="92">
        <v>1</v>
      </c>
      <c r="H1243" s="116">
        <v>166.9</v>
      </c>
      <c r="I1243" s="95">
        <v>0.02</v>
      </c>
      <c r="J1243" s="110">
        <f t="shared" si="40"/>
        <v>163.56200000000001</v>
      </c>
    </row>
    <row r="1244" spans="1:10" ht="15.75" x14ac:dyDescent="0.25">
      <c r="A1244" s="99">
        <f t="shared" si="39"/>
        <v>1240</v>
      </c>
      <c r="B1244" s="93" t="s">
        <v>10511</v>
      </c>
      <c r="C1244" s="100" t="s">
        <v>9744</v>
      </c>
      <c r="D1244" s="100" t="s">
        <v>9743</v>
      </c>
      <c r="E1244" s="92" t="s">
        <v>117</v>
      </c>
      <c r="F1244" s="100"/>
      <c r="G1244" s="92">
        <v>1</v>
      </c>
      <c r="H1244" s="116">
        <v>323</v>
      </c>
      <c r="I1244" s="95">
        <v>0.02</v>
      </c>
      <c r="J1244" s="110">
        <f t="shared" si="40"/>
        <v>316.54000000000002</v>
      </c>
    </row>
    <row r="1245" spans="1:10" ht="15.75" x14ac:dyDescent="0.25">
      <c r="A1245" s="99">
        <f t="shared" si="39"/>
        <v>1241</v>
      </c>
      <c r="B1245" s="93" t="s">
        <v>10511</v>
      </c>
      <c r="C1245" s="100" t="s">
        <v>9745</v>
      </c>
      <c r="D1245" s="100" t="s">
        <v>9746</v>
      </c>
      <c r="E1245" s="92" t="s">
        <v>117</v>
      </c>
      <c r="F1245" s="100"/>
      <c r="G1245" s="92">
        <v>1</v>
      </c>
      <c r="H1245" s="116">
        <v>86.75</v>
      </c>
      <c r="I1245" s="95">
        <v>0.02</v>
      </c>
      <c r="J1245" s="110">
        <f t="shared" si="40"/>
        <v>85.015000000000001</v>
      </c>
    </row>
    <row r="1246" spans="1:10" ht="15.75" x14ac:dyDescent="0.25">
      <c r="A1246" s="99">
        <f t="shared" si="39"/>
        <v>1242</v>
      </c>
      <c r="B1246" s="93" t="s">
        <v>10511</v>
      </c>
      <c r="C1246" s="100" t="s">
        <v>9747</v>
      </c>
      <c r="D1246" s="100" t="s">
        <v>9746</v>
      </c>
      <c r="E1246" s="92" t="s">
        <v>117</v>
      </c>
      <c r="F1246" s="100"/>
      <c r="G1246" s="92">
        <v>1</v>
      </c>
      <c r="H1246" s="116">
        <v>167.9</v>
      </c>
      <c r="I1246" s="95">
        <v>0.02</v>
      </c>
      <c r="J1246" s="110">
        <f t="shared" si="40"/>
        <v>164.542</v>
      </c>
    </row>
    <row r="1247" spans="1:10" ht="15.75" x14ac:dyDescent="0.25">
      <c r="A1247" s="99">
        <f t="shared" si="39"/>
        <v>1243</v>
      </c>
      <c r="B1247" s="93" t="s">
        <v>10511</v>
      </c>
      <c r="C1247" s="100" t="s">
        <v>9748</v>
      </c>
      <c r="D1247" s="100" t="s">
        <v>9746</v>
      </c>
      <c r="E1247" s="92" t="s">
        <v>117</v>
      </c>
      <c r="F1247" s="100"/>
      <c r="G1247" s="92">
        <v>1</v>
      </c>
      <c r="H1247" s="116">
        <v>86.8</v>
      </c>
      <c r="I1247" s="95">
        <v>0.02</v>
      </c>
      <c r="J1247" s="110">
        <f t="shared" si="40"/>
        <v>85.063999999999993</v>
      </c>
    </row>
    <row r="1248" spans="1:10" ht="15.75" x14ac:dyDescent="0.25">
      <c r="A1248" s="99">
        <f t="shared" si="39"/>
        <v>1244</v>
      </c>
      <c r="B1248" s="93" t="s">
        <v>10511</v>
      </c>
      <c r="C1248" s="100" t="s">
        <v>9749</v>
      </c>
      <c r="D1248" s="100" t="s">
        <v>9746</v>
      </c>
      <c r="E1248" s="92" t="s">
        <v>117</v>
      </c>
      <c r="F1248" s="100"/>
      <c r="G1248" s="92">
        <v>1</v>
      </c>
      <c r="H1248" s="116">
        <v>167.9</v>
      </c>
      <c r="I1248" s="95">
        <v>0.02</v>
      </c>
      <c r="J1248" s="110">
        <f t="shared" si="40"/>
        <v>164.542</v>
      </c>
    </row>
    <row r="1249" spans="1:10" ht="15.75" x14ac:dyDescent="0.25">
      <c r="A1249" s="99">
        <f t="shared" si="39"/>
        <v>1245</v>
      </c>
      <c r="B1249" s="93" t="s">
        <v>10511</v>
      </c>
      <c r="C1249" s="100" t="s">
        <v>9750</v>
      </c>
      <c r="D1249" s="100" t="s">
        <v>9746</v>
      </c>
      <c r="E1249" s="92" t="s">
        <v>117</v>
      </c>
      <c r="F1249" s="100"/>
      <c r="G1249" s="92">
        <v>1</v>
      </c>
      <c r="H1249" s="116">
        <v>86.8</v>
      </c>
      <c r="I1249" s="95">
        <v>0.02</v>
      </c>
      <c r="J1249" s="110">
        <f t="shared" si="40"/>
        <v>85.063999999999993</v>
      </c>
    </row>
    <row r="1250" spans="1:10" ht="15.75" x14ac:dyDescent="0.25">
      <c r="A1250" s="99">
        <f t="shared" si="39"/>
        <v>1246</v>
      </c>
      <c r="B1250" s="93" t="s">
        <v>10511</v>
      </c>
      <c r="C1250" s="100" t="s">
        <v>9751</v>
      </c>
      <c r="D1250" s="100" t="s">
        <v>9746</v>
      </c>
      <c r="E1250" s="92" t="s">
        <v>117</v>
      </c>
      <c r="F1250" s="100"/>
      <c r="G1250" s="92">
        <v>1</v>
      </c>
      <c r="H1250" s="116">
        <v>167.9</v>
      </c>
      <c r="I1250" s="95">
        <v>0.02</v>
      </c>
      <c r="J1250" s="110">
        <f t="shared" si="40"/>
        <v>164.542</v>
      </c>
    </row>
    <row r="1251" spans="1:10" ht="15.75" x14ac:dyDescent="0.25">
      <c r="A1251" s="99">
        <f t="shared" si="39"/>
        <v>1247</v>
      </c>
      <c r="B1251" s="93" t="s">
        <v>10511</v>
      </c>
      <c r="C1251" s="100" t="s">
        <v>9752</v>
      </c>
      <c r="D1251" s="100" t="s">
        <v>9746</v>
      </c>
      <c r="E1251" s="92" t="s">
        <v>117</v>
      </c>
      <c r="F1251" s="100"/>
      <c r="G1251" s="92">
        <v>1</v>
      </c>
      <c r="H1251" s="116">
        <v>86.8</v>
      </c>
      <c r="I1251" s="95">
        <v>0.02</v>
      </c>
      <c r="J1251" s="110">
        <f t="shared" si="40"/>
        <v>85.063999999999993</v>
      </c>
    </row>
    <row r="1252" spans="1:10" ht="15.75" x14ac:dyDescent="0.25">
      <c r="A1252" s="99">
        <f t="shared" si="39"/>
        <v>1248</v>
      </c>
      <c r="B1252" s="93" t="s">
        <v>10511</v>
      </c>
      <c r="C1252" s="100" t="s">
        <v>9753</v>
      </c>
      <c r="D1252" s="100" t="s">
        <v>9746</v>
      </c>
      <c r="E1252" s="92" t="s">
        <v>117</v>
      </c>
      <c r="F1252" s="100"/>
      <c r="G1252" s="92">
        <v>1</v>
      </c>
      <c r="H1252" s="116">
        <v>167.9</v>
      </c>
      <c r="I1252" s="95">
        <v>0.02</v>
      </c>
      <c r="J1252" s="110">
        <f t="shared" si="40"/>
        <v>164.542</v>
      </c>
    </row>
    <row r="1253" spans="1:10" ht="15.75" x14ac:dyDescent="0.25">
      <c r="A1253" s="99">
        <f t="shared" si="39"/>
        <v>1249</v>
      </c>
      <c r="B1253" s="93" t="s">
        <v>10511</v>
      </c>
      <c r="C1253" s="100" t="s">
        <v>9754</v>
      </c>
      <c r="D1253" s="100" t="s">
        <v>9746</v>
      </c>
      <c r="E1253" s="92" t="s">
        <v>117</v>
      </c>
      <c r="F1253" s="100"/>
      <c r="G1253" s="92">
        <v>1</v>
      </c>
      <c r="H1253" s="116">
        <v>86.8</v>
      </c>
      <c r="I1253" s="95">
        <v>0.02</v>
      </c>
      <c r="J1253" s="110">
        <f t="shared" si="40"/>
        <v>85.063999999999993</v>
      </c>
    </row>
    <row r="1254" spans="1:10" ht="15.75" x14ac:dyDescent="0.25">
      <c r="A1254" s="99">
        <f t="shared" si="39"/>
        <v>1250</v>
      </c>
      <c r="B1254" s="93" t="s">
        <v>10511</v>
      </c>
      <c r="C1254" s="100" t="s">
        <v>9755</v>
      </c>
      <c r="D1254" s="100" t="s">
        <v>9746</v>
      </c>
      <c r="E1254" s="92" t="s">
        <v>117</v>
      </c>
      <c r="F1254" s="100"/>
      <c r="G1254" s="92">
        <v>1</v>
      </c>
      <c r="H1254" s="116">
        <v>168</v>
      </c>
      <c r="I1254" s="95">
        <v>0.02</v>
      </c>
      <c r="J1254" s="110">
        <f t="shared" si="40"/>
        <v>164.64</v>
      </c>
    </row>
    <row r="1255" spans="1:10" ht="15.75" x14ac:dyDescent="0.25">
      <c r="A1255" s="99">
        <f t="shared" si="39"/>
        <v>1251</v>
      </c>
      <c r="B1255" s="93" t="s">
        <v>10511</v>
      </c>
      <c r="C1255" s="100" t="s">
        <v>9756</v>
      </c>
      <c r="D1255" s="100" t="s">
        <v>9746</v>
      </c>
      <c r="E1255" s="92" t="s">
        <v>117</v>
      </c>
      <c r="F1255" s="100"/>
      <c r="G1255" s="92">
        <v>1</v>
      </c>
      <c r="H1255" s="116">
        <v>86.8</v>
      </c>
      <c r="I1255" s="95">
        <v>0.02</v>
      </c>
      <c r="J1255" s="110">
        <f t="shared" si="40"/>
        <v>85.063999999999993</v>
      </c>
    </row>
    <row r="1256" spans="1:10" ht="15.75" x14ac:dyDescent="0.25">
      <c r="A1256" s="99">
        <f t="shared" si="39"/>
        <v>1252</v>
      </c>
      <c r="B1256" s="93" t="s">
        <v>10511</v>
      </c>
      <c r="C1256" s="100" t="s">
        <v>9757</v>
      </c>
      <c r="D1256" s="100" t="s">
        <v>9746</v>
      </c>
      <c r="E1256" s="92" t="s">
        <v>117</v>
      </c>
      <c r="F1256" s="100"/>
      <c r="G1256" s="92">
        <v>1</v>
      </c>
      <c r="H1256" s="116">
        <v>167.9</v>
      </c>
      <c r="I1256" s="95">
        <v>0.02</v>
      </c>
      <c r="J1256" s="110">
        <f t="shared" si="40"/>
        <v>164.542</v>
      </c>
    </row>
    <row r="1257" spans="1:10" ht="15.75" x14ac:dyDescent="0.25">
      <c r="A1257" s="99">
        <f t="shared" si="39"/>
        <v>1253</v>
      </c>
      <c r="B1257" s="93" t="s">
        <v>10511</v>
      </c>
      <c r="C1257" s="100" t="s">
        <v>9758</v>
      </c>
      <c r="D1257" s="100" t="s">
        <v>9746</v>
      </c>
      <c r="E1257" s="92" t="s">
        <v>117</v>
      </c>
      <c r="F1257" s="100"/>
      <c r="G1257" s="92">
        <v>1</v>
      </c>
      <c r="H1257" s="116">
        <v>86.8</v>
      </c>
      <c r="I1257" s="95">
        <v>0.02</v>
      </c>
      <c r="J1257" s="110">
        <f t="shared" si="40"/>
        <v>85.063999999999993</v>
      </c>
    </row>
    <row r="1258" spans="1:10" ht="15.75" x14ac:dyDescent="0.25">
      <c r="A1258" s="99">
        <f t="shared" si="39"/>
        <v>1254</v>
      </c>
      <c r="B1258" s="93" t="s">
        <v>10511</v>
      </c>
      <c r="C1258" s="100" t="s">
        <v>9759</v>
      </c>
      <c r="D1258" s="100" t="s">
        <v>9746</v>
      </c>
      <c r="E1258" s="92" t="s">
        <v>117</v>
      </c>
      <c r="F1258" s="100"/>
      <c r="G1258" s="92">
        <v>1</v>
      </c>
      <c r="H1258" s="116">
        <v>167.9</v>
      </c>
      <c r="I1258" s="95">
        <v>0.02</v>
      </c>
      <c r="J1258" s="110">
        <f t="shared" si="40"/>
        <v>164.542</v>
      </c>
    </row>
    <row r="1259" spans="1:10" ht="15.75" x14ac:dyDescent="0.25">
      <c r="A1259" s="99">
        <f t="shared" si="39"/>
        <v>1255</v>
      </c>
      <c r="B1259" s="93" t="s">
        <v>10511</v>
      </c>
      <c r="C1259" s="100" t="s">
        <v>9760</v>
      </c>
      <c r="D1259" s="100" t="s">
        <v>9761</v>
      </c>
      <c r="E1259" s="92" t="s">
        <v>117</v>
      </c>
      <c r="F1259" s="100"/>
      <c r="G1259" s="92">
        <v>1</v>
      </c>
      <c r="H1259" s="116">
        <v>128</v>
      </c>
      <c r="I1259" s="95">
        <v>0.02</v>
      </c>
      <c r="J1259" s="110">
        <f t="shared" si="40"/>
        <v>125.44</v>
      </c>
    </row>
    <row r="1260" spans="1:10" ht="15.75" x14ac:dyDescent="0.25">
      <c r="A1260" s="99">
        <f t="shared" si="39"/>
        <v>1256</v>
      </c>
      <c r="B1260" s="93" t="s">
        <v>10511</v>
      </c>
      <c r="C1260" s="100" t="s">
        <v>9762</v>
      </c>
      <c r="D1260" s="100" t="s">
        <v>9761</v>
      </c>
      <c r="E1260" s="92" t="s">
        <v>117</v>
      </c>
      <c r="F1260" s="100"/>
      <c r="G1260" s="92">
        <v>1</v>
      </c>
      <c r="H1260" s="116">
        <v>128</v>
      </c>
      <c r="I1260" s="95">
        <v>0.02</v>
      </c>
      <c r="J1260" s="110">
        <f t="shared" si="40"/>
        <v>125.44</v>
      </c>
    </row>
    <row r="1261" spans="1:10" ht="15.75" x14ac:dyDescent="0.25">
      <c r="A1261" s="99">
        <f t="shared" si="39"/>
        <v>1257</v>
      </c>
      <c r="B1261" s="93" t="s">
        <v>10511</v>
      </c>
      <c r="C1261" s="100" t="s">
        <v>9763</v>
      </c>
      <c r="D1261" s="100" t="s">
        <v>9761</v>
      </c>
      <c r="E1261" s="92" t="s">
        <v>117</v>
      </c>
      <c r="F1261" s="100"/>
      <c r="G1261" s="92">
        <v>1</v>
      </c>
      <c r="H1261" s="116">
        <v>66.199999999999989</v>
      </c>
      <c r="I1261" s="95">
        <v>0.02</v>
      </c>
      <c r="J1261" s="110">
        <f t="shared" si="40"/>
        <v>64.875999999999991</v>
      </c>
    </row>
    <row r="1262" spans="1:10" ht="15.75" x14ac:dyDescent="0.25">
      <c r="A1262" s="99">
        <f t="shared" si="39"/>
        <v>1258</v>
      </c>
      <c r="B1262" s="93" t="s">
        <v>10511</v>
      </c>
      <c r="C1262" s="100" t="s">
        <v>9764</v>
      </c>
      <c r="D1262" s="100" t="s">
        <v>9761</v>
      </c>
      <c r="E1262" s="92" t="s">
        <v>117</v>
      </c>
      <c r="F1262" s="100"/>
      <c r="G1262" s="92">
        <v>1</v>
      </c>
      <c r="H1262" s="116">
        <v>128</v>
      </c>
      <c r="I1262" s="95">
        <v>0.02</v>
      </c>
      <c r="J1262" s="110">
        <f t="shared" si="40"/>
        <v>125.44</v>
      </c>
    </row>
    <row r="1263" spans="1:10" ht="15.75" x14ac:dyDescent="0.25">
      <c r="A1263" s="99">
        <f t="shared" si="39"/>
        <v>1259</v>
      </c>
      <c r="B1263" s="93" t="s">
        <v>10511</v>
      </c>
      <c r="C1263" s="100" t="s">
        <v>9765</v>
      </c>
      <c r="D1263" s="100" t="s">
        <v>9761</v>
      </c>
      <c r="E1263" s="92" t="s">
        <v>117</v>
      </c>
      <c r="F1263" s="100"/>
      <c r="G1263" s="92">
        <v>1</v>
      </c>
      <c r="H1263" s="116">
        <v>66.199999999999989</v>
      </c>
      <c r="I1263" s="95">
        <v>0.02</v>
      </c>
      <c r="J1263" s="110">
        <f t="shared" si="40"/>
        <v>64.875999999999991</v>
      </c>
    </row>
    <row r="1264" spans="1:10" ht="15.75" x14ac:dyDescent="0.25">
      <c r="A1264" s="99">
        <f t="shared" si="39"/>
        <v>1260</v>
      </c>
      <c r="B1264" s="93" t="s">
        <v>10511</v>
      </c>
      <c r="C1264" s="100" t="s">
        <v>9766</v>
      </c>
      <c r="D1264" s="100" t="s">
        <v>9761</v>
      </c>
      <c r="E1264" s="92" t="s">
        <v>117</v>
      </c>
      <c r="F1264" s="100"/>
      <c r="G1264" s="92">
        <v>1</v>
      </c>
      <c r="H1264" s="116">
        <v>128</v>
      </c>
      <c r="I1264" s="95">
        <v>0.02</v>
      </c>
      <c r="J1264" s="110">
        <f t="shared" si="40"/>
        <v>125.44</v>
      </c>
    </row>
    <row r="1265" spans="1:10" ht="15.75" x14ac:dyDescent="0.25">
      <c r="A1265" s="99">
        <f t="shared" si="39"/>
        <v>1261</v>
      </c>
      <c r="B1265" s="93" t="s">
        <v>10511</v>
      </c>
      <c r="C1265" s="100" t="s">
        <v>9767</v>
      </c>
      <c r="D1265" s="100" t="s">
        <v>9768</v>
      </c>
      <c r="E1265" s="92" t="s">
        <v>117</v>
      </c>
      <c r="F1265" s="100"/>
      <c r="G1265" s="92">
        <v>1</v>
      </c>
      <c r="H1265" s="116">
        <v>113.85000000000001</v>
      </c>
      <c r="I1265" s="95">
        <v>0.02</v>
      </c>
      <c r="J1265" s="110">
        <f t="shared" si="40"/>
        <v>111.57300000000001</v>
      </c>
    </row>
    <row r="1266" spans="1:10" ht="15.75" x14ac:dyDescent="0.25">
      <c r="A1266" s="99">
        <f t="shared" si="39"/>
        <v>1262</v>
      </c>
      <c r="B1266" s="93" t="s">
        <v>10511</v>
      </c>
      <c r="C1266" s="100" t="s">
        <v>9769</v>
      </c>
      <c r="D1266" s="100" t="s">
        <v>9768</v>
      </c>
      <c r="E1266" s="92" t="s">
        <v>117</v>
      </c>
      <c r="F1266" s="100"/>
      <c r="G1266" s="92">
        <v>1</v>
      </c>
      <c r="H1266" s="116">
        <v>222.70000000000002</v>
      </c>
      <c r="I1266" s="95">
        <v>0.02</v>
      </c>
      <c r="J1266" s="110">
        <f t="shared" si="40"/>
        <v>218.24600000000001</v>
      </c>
    </row>
    <row r="1267" spans="1:10" ht="15.75" x14ac:dyDescent="0.25">
      <c r="A1267" s="99">
        <f t="shared" si="39"/>
        <v>1263</v>
      </c>
      <c r="B1267" s="93" t="s">
        <v>10511</v>
      </c>
      <c r="C1267" s="100" t="s">
        <v>9770</v>
      </c>
      <c r="D1267" s="100" t="s">
        <v>9771</v>
      </c>
      <c r="E1267" s="92" t="s">
        <v>117</v>
      </c>
      <c r="F1267" s="100"/>
      <c r="G1267" s="92">
        <v>1</v>
      </c>
      <c r="H1267" s="116">
        <v>1031.9000000000001</v>
      </c>
      <c r="I1267" s="95">
        <v>0.02</v>
      </c>
      <c r="J1267" s="110">
        <f t="shared" ref="J1267:J1305" si="41">H1267*(1-I1267)</f>
        <v>1011.2620000000001</v>
      </c>
    </row>
    <row r="1268" spans="1:10" ht="15.75" x14ac:dyDescent="0.25">
      <c r="A1268" s="99">
        <f t="shared" si="39"/>
        <v>1264</v>
      </c>
      <c r="B1268" s="93" t="s">
        <v>10511</v>
      </c>
      <c r="C1268" s="100" t="s">
        <v>9772</v>
      </c>
      <c r="D1268" s="100" t="s">
        <v>9771</v>
      </c>
      <c r="E1268" s="92" t="s">
        <v>117</v>
      </c>
      <c r="F1268" s="100"/>
      <c r="G1268" s="92">
        <v>1</v>
      </c>
      <c r="H1268" s="116">
        <v>533.4</v>
      </c>
      <c r="I1268" s="95">
        <v>0.02</v>
      </c>
      <c r="J1268" s="110">
        <f t="shared" si="41"/>
        <v>522.73199999999997</v>
      </c>
    </row>
    <row r="1269" spans="1:10" ht="15.75" x14ac:dyDescent="0.25">
      <c r="A1269" s="99">
        <f t="shared" si="39"/>
        <v>1265</v>
      </c>
      <c r="B1269" s="93" t="s">
        <v>10511</v>
      </c>
      <c r="C1269" s="100" t="s">
        <v>9773</v>
      </c>
      <c r="D1269" s="100" t="s">
        <v>9771</v>
      </c>
      <c r="E1269" s="92" t="s">
        <v>117</v>
      </c>
      <c r="F1269" s="100"/>
      <c r="G1269" s="92">
        <v>1</v>
      </c>
      <c r="H1269" s="116">
        <v>1031.9000000000001</v>
      </c>
      <c r="I1269" s="95">
        <v>0.02</v>
      </c>
      <c r="J1269" s="110">
        <f t="shared" si="41"/>
        <v>1011.2620000000001</v>
      </c>
    </row>
    <row r="1270" spans="1:10" ht="15.75" x14ac:dyDescent="0.25">
      <c r="A1270" s="99">
        <f t="shared" si="39"/>
        <v>1266</v>
      </c>
      <c r="B1270" s="93" t="s">
        <v>10511</v>
      </c>
      <c r="C1270" s="100" t="s">
        <v>9774</v>
      </c>
      <c r="D1270" s="100" t="s">
        <v>9771</v>
      </c>
      <c r="E1270" s="92" t="s">
        <v>117</v>
      </c>
      <c r="F1270" s="100"/>
      <c r="G1270" s="92">
        <v>1</v>
      </c>
      <c r="H1270" s="116">
        <v>1.0966</v>
      </c>
      <c r="I1270" s="95">
        <v>0.02</v>
      </c>
      <c r="J1270" s="110">
        <f t="shared" si="41"/>
        <v>1.074668</v>
      </c>
    </row>
    <row r="1271" spans="1:10" ht="15.75" x14ac:dyDescent="0.25">
      <c r="A1271" s="99">
        <f t="shared" si="39"/>
        <v>1267</v>
      </c>
      <c r="B1271" s="93" t="s">
        <v>10511</v>
      </c>
      <c r="C1271" s="100" t="s">
        <v>9775</v>
      </c>
      <c r="D1271" s="100" t="s">
        <v>9776</v>
      </c>
      <c r="E1271" s="92" t="s">
        <v>117</v>
      </c>
      <c r="F1271" s="100"/>
      <c r="G1271" s="92">
        <v>1</v>
      </c>
      <c r="H1271" s="116">
        <v>624</v>
      </c>
      <c r="I1271" s="95">
        <v>0.02</v>
      </c>
      <c r="J1271" s="110">
        <f t="shared" si="41"/>
        <v>611.52</v>
      </c>
    </row>
    <row r="1272" spans="1:10" ht="15.75" x14ac:dyDescent="0.25">
      <c r="A1272" s="99">
        <f t="shared" si="39"/>
        <v>1268</v>
      </c>
      <c r="B1272" s="93" t="s">
        <v>10511</v>
      </c>
      <c r="C1272" s="100" t="s">
        <v>9777</v>
      </c>
      <c r="D1272" s="100" t="s">
        <v>9776</v>
      </c>
      <c r="E1272" s="92" t="s">
        <v>117</v>
      </c>
      <c r="F1272" s="100"/>
      <c r="G1272" s="92">
        <v>1</v>
      </c>
      <c r="H1272" s="116">
        <v>1206.3</v>
      </c>
      <c r="I1272" s="95">
        <v>0.02</v>
      </c>
      <c r="J1272" s="110">
        <f t="shared" si="41"/>
        <v>1182.174</v>
      </c>
    </row>
    <row r="1273" spans="1:10" ht="15.75" x14ac:dyDescent="0.25">
      <c r="A1273" s="99">
        <f t="shared" si="39"/>
        <v>1269</v>
      </c>
      <c r="B1273" s="93" t="s">
        <v>10511</v>
      </c>
      <c r="C1273" s="100" t="s">
        <v>9778</v>
      </c>
      <c r="D1273" s="100" t="s">
        <v>9776</v>
      </c>
      <c r="E1273" s="92" t="s">
        <v>117</v>
      </c>
      <c r="F1273" s="100"/>
      <c r="G1273" s="92">
        <v>1</v>
      </c>
      <c r="H1273" s="116">
        <v>1206.3</v>
      </c>
      <c r="I1273" s="95">
        <v>0.02</v>
      </c>
      <c r="J1273" s="110">
        <f t="shared" si="41"/>
        <v>1182.174</v>
      </c>
    </row>
    <row r="1274" spans="1:10" ht="15.75" x14ac:dyDescent="0.25">
      <c r="A1274" s="99">
        <f t="shared" si="39"/>
        <v>1270</v>
      </c>
      <c r="B1274" s="93" t="s">
        <v>10511</v>
      </c>
      <c r="C1274" s="100" t="s">
        <v>9779</v>
      </c>
      <c r="D1274" s="100" t="s">
        <v>9776</v>
      </c>
      <c r="E1274" s="92" t="s">
        <v>117</v>
      </c>
      <c r="F1274" s="100"/>
      <c r="G1274" s="92">
        <v>1</v>
      </c>
      <c r="H1274" s="116">
        <v>1206.3</v>
      </c>
      <c r="I1274" s="95">
        <v>0.02</v>
      </c>
      <c r="J1274" s="110">
        <f t="shared" si="41"/>
        <v>1182.174</v>
      </c>
    </row>
    <row r="1275" spans="1:10" ht="15.75" x14ac:dyDescent="0.25">
      <c r="A1275" s="99">
        <f t="shared" si="39"/>
        <v>1271</v>
      </c>
      <c r="B1275" s="93" t="s">
        <v>10511</v>
      </c>
      <c r="C1275" s="100" t="s">
        <v>9780</v>
      </c>
      <c r="D1275" s="100" t="s">
        <v>9776</v>
      </c>
      <c r="E1275" s="92" t="s">
        <v>117</v>
      </c>
      <c r="F1275" s="100"/>
      <c r="G1275" s="92">
        <v>1</v>
      </c>
      <c r="H1275" s="116">
        <v>1206.3</v>
      </c>
      <c r="I1275" s="95">
        <v>0.02</v>
      </c>
      <c r="J1275" s="110">
        <f t="shared" si="41"/>
        <v>1182.174</v>
      </c>
    </row>
    <row r="1276" spans="1:10" ht="15.75" x14ac:dyDescent="0.25">
      <c r="A1276" s="99">
        <f t="shared" si="39"/>
        <v>1272</v>
      </c>
      <c r="B1276" s="93" t="s">
        <v>10511</v>
      </c>
      <c r="C1276" s="100" t="s">
        <v>9781</v>
      </c>
      <c r="D1276" s="100" t="s">
        <v>9776</v>
      </c>
      <c r="E1276" s="92" t="s">
        <v>117</v>
      </c>
      <c r="F1276" s="100"/>
      <c r="G1276" s="92">
        <v>1</v>
      </c>
      <c r="H1276" s="116">
        <v>624</v>
      </c>
      <c r="I1276" s="95">
        <v>0.02</v>
      </c>
      <c r="J1276" s="110">
        <f t="shared" si="41"/>
        <v>611.52</v>
      </c>
    </row>
    <row r="1277" spans="1:10" ht="15.75" x14ac:dyDescent="0.25">
      <c r="A1277" s="99">
        <f t="shared" si="39"/>
        <v>1273</v>
      </c>
      <c r="B1277" s="93" t="s">
        <v>10511</v>
      </c>
      <c r="C1277" s="100" t="s">
        <v>9782</v>
      </c>
      <c r="D1277" s="100" t="s">
        <v>9776</v>
      </c>
      <c r="E1277" s="92" t="s">
        <v>117</v>
      </c>
      <c r="F1277" s="100"/>
      <c r="G1277" s="92">
        <v>1</v>
      </c>
      <c r="H1277" s="116">
        <v>1206.3</v>
      </c>
      <c r="I1277" s="95">
        <v>0.02</v>
      </c>
      <c r="J1277" s="110">
        <f t="shared" si="41"/>
        <v>1182.174</v>
      </c>
    </row>
    <row r="1278" spans="1:10" ht="15.75" x14ac:dyDescent="0.25">
      <c r="A1278" s="99">
        <f t="shared" si="39"/>
        <v>1274</v>
      </c>
      <c r="B1278" s="93" t="s">
        <v>10511</v>
      </c>
      <c r="C1278" s="100" t="s">
        <v>9783</v>
      </c>
      <c r="D1278" s="100" t="s">
        <v>9776</v>
      </c>
      <c r="E1278" s="92" t="s">
        <v>117</v>
      </c>
      <c r="F1278" s="100"/>
      <c r="G1278" s="92">
        <v>1</v>
      </c>
      <c r="H1278" s="116">
        <v>1.248</v>
      </c>
      <c r="I1278" s="95">
        <v>0.02</v>
      </c>
      <c r="J1278" s="110">
        <f t="shared" si="41"/>
        <v>1.2230399999999999</v>
      </c>
    </row>
    <row r="1279" spans="1:10" ht="15.75" x14ac:dyDescent="0.25">
      <c r="A1279" s="99">
        <f t="shared" si="39"/>
        <v>1275</v>
      </c>
      <c r="B1279" s="93" t="s">
        <v>10511</v>
      </c>
      <c r="C1279" s="100" t="s">
        <v>9784</v>
      </c>
      <c r="D1279" s="100" t="s">
        <v>9785</v>
      </c>
      <c r="E1279" s="92" t="s">
        <v>117</v>
      </c>
      <c r="F1279" s="100"/>
      <c r="G1279" s="92">
        <v>1</v>
      </c>
      <c r="H1279" s="116">
        <v>1056.5999999999999</v>
      </c>
      <c r="I1279" s="95">
        <v>0.02</v>
      </c>
      <c r="J1279" s="110">
        <f t="shared" si="41"/>
        <v>1035.4679999999998</v>
      </c>
    </row>
    <row r="1280" spans="1:10" ht="15.75" x14ac:dyDescent="0.25">
      <c r="A1280" s="99">
        <f t="shared" si="39"/>
        <v>1276</v>
      </c>
      <c r="B1280" s="93" t="s">
        <v>10511</v>
      </c>
      <c r="C1280" s="100" t="s">
        <v>9786</v>
      </c>
      <c r="D1280" s="100" t="s">
        <v>9785</v>
      </c>
      <c r="E1280" s="92" t="s">
        <v>117</v>
      </c>
      <c r="F1280" s="100"/>
      <c r="G1280" s="92">
        <v>1</v>
      </c>
      <c r="H1280" s="116">
        <v>546.15</v>
      </c>
      <c r="I1280" s="95">
        <v>0.02</v>
      </c>
      <c r="J1280" s="110">
        <f t="shared" si="41"/>
        <v>535.22699999999998</v>
      </c>
    </row>
    <row r="1281" spans="1:10" ht="15.75" x14ac:dyDescent="0.25">
      <c r="A1281" s="99">
        <f t="shared" si="39"/>
        <v>1277</v>
      </c>
      <c r="B1281" s="93" t="s">
        <v>10511</v>
      </c>
      <c r="C1281" s="100" t="s">
        <v>9787</v>
      </c>
      <c r="D1281" s="100" t="s">
        <v>9785</v>
      </c>
      <c r="E1281" s="92" t="s">
        <v>117</v>
      </c>
      <c r="F1281" s="100"/>
      <c r="G1281" s="92">
        <v>1</v>
      </c>
      <c r="H1281" s="116">
        <v>1056.5999999999999</v>
      </c>
      <c r="I1281" s="95">
        <v>0.02</v>
      </c>
      <c r="J1281" s="110">
        <f t="shared" si="41"/>
        <v>1035.4679999999998</v>
      </c>
    </row>
    <row r="1282" spans="1:10" ht="15.75" x14ac:dyDescent="0.25">
      <c r="A1282" s="99">
        <f t="shared" si="39"/>
        <v>1278</v>
      </c>
      <c r="B1282" s="93" t="s">
        <v>10511</v>
      </c>
      <c r="C1282" s="100" t="s">
        <v>9788</v>
      </c>
      <c r="D1282" s="100" t="s">
        <v>9785</v>
      </c>
      <c r="E1282" s="92" t="s">
        <v>117</v>
      </c>
      <c r="F1282" s="100"/>
      <c r="G1282" s="92">
        <v>1</v>
      </c>
      <c r="H1282" s="116">
        <v>1.1229</v>
      </c>
      <c r="I1282" s="95">
        <v>0.02</v>
      </c>
      <c r="J1282" s="110">
        <f t="shared" si="41"/>
        <v>1.1004419999999999</v>
      </c>
    </row>
    <row r="1283" spans="1:10" ht="15.75" x14ac:dyDescent="0.25">
      <c r="A1283" s="99">
        <f t="shared" si="39"/>
        <v>1279</v>
      </c>
      <c r="B1283" s="93" t="s">
        <v>10511</v>
      </c>
      <c r="C1283" s="100" t="s">
        <v>9789</v>
      </c>
      <c r="D1283" s="100" t="s">
        <v>9785</v>
      </c>
      <c r="E1283" s="92" t="s">
        <v>117</v>
      </c>
      <c r="F1283" s="100"/>
      <c r="G1283" s="92">
        <v>1</v>
      </c>
      <c r="H1283" s="116">
        <v>1056.5999999999999</v>
      </c>
      <c r="I1283" s="95">
        <v>0.02</v>
      </c>
      <c r="J1283" s="110">
        <f t="shared" si="41"/>
        <v>1035.4679999999998</v>
      </c>
    </row>
    <row r="1284" spans="1:10" ht="15.75" x14ac:dyDescent="0.25">
      <c r="A1284" s="99">
        <f t="shared" si="39"/>
        <v>1280</v>
      </c>
      <c r="B1284" s="93" t="s">
        <v>10511</v>
      </c>
      <c r="C1284" s="100" t="s">
        <v>9790</v>
      </c>
      <c r="D1284" s="100" t="s">
        <v>9785</v>
      </c>
      <c r="E1284" s="92" t="s">
        <v>117</v>
      </c>
      <c r="F1284" s="100"/>
      <c r="G1284" s="92">
        <v>1</v>
      </c>
      <c r="H1284" s="116">
        <v>546.15</v>
      </c>
      <c r="I1284" s="95">
        <v>0.02</v>
      </c>
      <c r="J1284" s="110">
        <f t="shared" si="41"/>
        <v>535.22699999999998</v>
      </c>
    </row>
    <row r="1285" spans="1:10" ht="15.75" x14ac:dyDescent="0.25">
      <c r="A1285" s="99">
        <f t="shared" si="39"/>
        <v>1281</v>
      </c>
      <c r="B1285" s="93" t="s">
        <v>10511</v>
      </c>
      <c r="C1285" s="100" t="s">
        <v>9791</v>
      </c>
      <c r="D1285" s="100" t="s">
        <v>9785</v>
      </c>
      <c r="E1285" s="92" t="s">
        <v>117</v>
      </c>
      <c r="F1285" s="100"/>
      <c r="G1285" s="92">
        <v>1</v>
      </c>
      <c r="H1285" s="116">
        <v>1056.5999999999999</v>
      </c>
      <c r="I1285" s="95">
        <v>0.02</v>
      </c>
      <c r="J1285" s="110">
        <f t="shared" si="41"/>
        <v>1035.4679999999998</v>
      </c>
    </row>
    <row r="1286" spans="1:10" ht="15.75" x14ac:dyDescent="0.25">
      <c r="A1286" s="99">
        <f t="shared" si="39"/>
        <v>1282</v>
      </c>
      <c r="B1286" s="93" t="s">
        <v>10511</v>
      </c>
      <c r="C1286" s="100" t="s">
        <v>9792</v>
      </c>
      <c r="D1286" s="100" t="s">
        <v>9785</v>
      </c>
      <c r="E1286" s="92" t="s">
        <v>117</v>
      </c>
      <c r="F1286" s="100"/>
      <c r="G1286" s="92">
        <v>1</v>
      </c>
      <c r="H1286" s="116">
        <v>1.1229</v>
      </c>
      <c r="I1286" s="95">
        <v>0.02</v>
      </c>
      <c r="J1286" s="110">
        <f t="shared" si="41"/>
        <v>1.1004419999999999</v>
      </c>
    </row>
    <row r="1287" spans="1:10" ht="15.75" x14ac:dyDescent="0.25">
      <c r="A1287" s="99">
        <f t="shared" ref="A1287:A1350" si="42">A1286+1</f>
        <v>1283</v>
      </c>
      <c r="B1287" s="93" t="s">
        <v>10511</v>
      </c>
      <c r="C1287" s="100" t="s">
        <v>9793</v>
      </c>
      <c r="D1287" s="100" t="s">
        <v>9785</v>
      </c>
      <c r="E1287" s="92" t="s">
        <v>117</v>
      </c>
      <c r="F1287" s="100"/>
      <c r="G1287" s="92">
        <v>1</v>
      </c>
      <c r="H1287" s="116">
        <v>546.15</v>
      </c>
      <c r="I1287" s="95">
        <v>0.02</v>
      </c>
      <c r="J1287" s="110">
        <f t="shared" si="41"/>
        <v>535.22699999999998</v>
      </c>
    </row>
    <row r="1288" spans="1:10" ht="15.75" x14ac:dyDescent="0.25">
      <c r="A1288" s="99">
        <f t="shared" si="42"/>
        <v>1284</v>
      </c>
      <c r="B1288" s="93" t="s">
        <v>10511</v>
      </c>
      <c r="C1288" s="100" t="s">
        <v>9794</v>
      </c>
      <c r="D1288" s="100" t="s">
        <v>9785</v>
      </c>
      <c r="E1288" s="92" t="s">
        <v>117</v>
      </c>
      <c r="F1288" s="100"/>
      <c r="G1288" s="92">
        <v>1</v>
      </c>
      <c r="H1288" s="116">
        <v>1056.5999999999999</v>
      </c>
      <c r="I1288" s="95">
        <v>0.02</v>
      </c>
      <c r="J1288" s="110">
        <f t="shared" si="41"/>
        <v>1035.4679999999998</v>
      </c>
    </row>
    <row r="1289" spans="1:10" ht="15.75" x14ac:dyDescent="0.25">
      <c r="A1289" s="99">
        <f t="shared" si="42"/>
        <v>1285</v>
      </c>
      <c r="B1289" s="93" t="s">
        <v>10511</v>
      </c>
      <c r="C1289" s="100" t="s">
        <v>9795</v>
      </c>
      <c r="D1289" s="100" t="s">
        <v>9785</v>
      </c>
      <c r="E1289" s="92" t="s">
        <v>117</v>
      </c>
      <c r="F1289" s="100"/>
      <c r="G1289" s="92">
        <v>1</v>
      </c>
      <c r="H1289" s="116">
        <v>1.1229</v>
      </c>
      <c r="I1289" s="95">
        <v>0.02</v>
      </c>
      <c r="J1289" s="110">
        <f t="shared" si="41"/>
        <v>1.1004419999999999</v>
      </c>
    </row>
    <row r="1290" spans="1:10" ht="15.75" x14ac:dyDescent="0.25">
      <c r="A1290" s="99">
        <f t="shared" si="42"/>
        <v>1286</v>
      </c>
      <c r="B1290" s="93" t="s">
        <v>10511</v>
      </c>
      <c r="C1290" s="100" t="s">
        <v>9796</v>
      </c>
      <c r="D1290" s="100" t="s">
        <v>9776</v>
      </c>
      <c r="E1290" s="92" t="s">
        <v>117</v>
      </c>
      <c r="F1290" s="100"/>
      <c r="G1290" s="92">
        <v>1</v>
      </c>
      <c r="H1290" s="116">
        <v>631.44999999999993</v>
      </c>
      <c r="I1290" s="95">
        <v>0.02</v>
      </c>
      <c r="J1290" s="110">
        <f t="shared" si="41"/>
        <v>618.82099999999991</v>
      </c>
    </row>
    <row r="1291" spans="1:10" ht="15.75" x14ac:dyDescent="0.25">
      <c r="A1291" s="99">
        <f t="shared" si="42"/>
        <v>1287</v>
      </c>
      <c r="B1291" s="93" t="s">
        <v>10511</v>
      </c>
      <c r="C1291" s="100" t="s">
        <v>9797</v>
      </c>
      <c r="D1291" s="100" t="s">
        <v>9776</v>
      </c>
      <c r="E1291" s="92" t="s">
        <v>117</v>
      </c>
      <c r="F1291" s="100"/>
      <c r="G1291" s="92">
        <v>1</v>
      </c>
      <c r="H1291" s="116">
        <v>1220.5999999999999</v>
      </c>
      <c r="I1291" s="95">
        <v>0.02</v>
      </c>
      <c r="J1291" s="110">
        <f t="shared" si="41"/>
        <v>1196.1879999999999</v>
      </c>
    </row>
    <row r="1292" spans="1:10" ht="15.75" x14ac:dyDescent="0.25">
      <c r="A1292" s="99">
        <f t="shared" si="42"/>
        <v>1288</v>
      </c>
      <c r="B1292" s="93" t="s">
        <v>10511</v>
      </c>
      <c r="C1292" s="100" t="s">
        <v>9798</v>
      </c>
      <c r="D1292" s="100" t="s">
        <v>9799</v>
      </c>
      <c r="E1292" s="92" t="s">
        <v>117</v>
      </c>
      <c r="F1292" s="100"/>
      <c r="G1292" s="92">
        <v>1</v>
      </c>
      <c r="H1292" s="116">
        <v>7637.3</v>
      </c>
      <c r="I1292" s="95">
        <v>0.02</v>
      </c>
      <c r="J1292" s="110">
        <f t="shared" si="41"/>
        <v>7484.5540000000001</v>
      </c>
    </row>
    <row r="1293" spans="1:10" ht="15.75" x14ac:dyDescent="0.25">
      <c r="A1293" s="99">
        <f t="shared" si="42"/>
        <v>1289</v>
      </c>
      <c r="B1293" s="93" t="s">
        <v>10511</v>
      </c>
      <c r="C1293" s="100" t="s">
        <v>9800</v>
      </c>
      <c r="D1293" s="100" t="s">
        <v>9801</v>
      </c>
      <c r="E1293" s="92" t="s">
        <v>117</v>
      </c>
      <c r="F1293" s="100"/>
      <c r="G1293" s="92">
        <v>1</v>
      </c>
      <c r="H1293" s="116">
        <v>150.15</v>
      </c>
      <c r="I1293" s="95">
        <v>0.02</v>
      </c>
      <c r="J1293" s="110">
        <f t="shared" si="41"/>
        <v>147.14699999999999</v>
      </c>
    </row>
    <row r="1294" spans="1:10" ht="15.75" x14ac:dyDescent="0.25">
      <c r="A1294" s="99">
        <f t="shared" si="42"/>
        <v>1290</v>
      </c>
      <c r="B1294" s="93" t="s">
        <v>10511</v>
      </c>
      <c r="C1294" s="100" t="s">
        <v>9802</v>
      </c>
      <c r="D1294" s="100" t="s">
        <v>9801</v>
      </c>
      <c r="E1294" s="92" t="s">
        <v>117</v>
      </c>
      <c r="F1294" s="100"/>
      <c r="G1294" s="92">
        <v>1</v>
      </c>
      <c r="H1294" s="116">
        <v>290.39999999999998</v>
      </c>
      <c r="I1294" s="95">
        <v>0.02</v>
      </c>
      <c r="J1294" s="110">
        <f t="shared" si="41"/>
        <v>284.59199999999998</v>
      </c>
    </row>
    <row r="1295" spans="1:10" ht="15.75" x14ac:dyDescent="0.25">
      <c r="A1295" s="99">
        <f t="shared" si="42"/>
        <v>1291</v>
      </c>
      <c r="B1295" s="93" t="s">
        <v>10511</v>
      </c>
      <c r="C1295" s="100" t="s">
        <v>9803</v>
      </c>
      <c r="D1295" s="100" t="s">
        <v>9801</v>
      </c>
      <c r="E1295" s="92" t="s">
        <v>117</v>
      </c>
      <c r="F1295" s="100"/>
      <c r="G1295" s="92">
        <v>1</v>
      </c>
      <c r="H1295" s="116">
        <v>0.30880000000000002</v>
      </c>
      <c r="I1295" s="95">
        <v>0.02</v>
      </c>
      <c r="J1295" s="110">
        <f t="shared" si="41"/>
        <v>0.302624</v>
      </c>
    </row>
    <row r="1296" spans="1:10" ht="15.75" x14ac:dyDescent="0.25">
      <c r="A1296" s="99">
        <f t="shared" si="42"/>
        <v>1292</v>
      </c>
      <c r="B1296" s="93" t="s">
        <v>10511</v>
      </c>
      <c r="C1296" s="100" t="s">
        <v>9804</v>
      </c>
      <c r="D1296" s="100" t="s">
        <v>9805</v>
      </c>
      <c r="E1296" s="92" t="s">
        <v>117</v>
      </c>
      <c r="F1296" s="100"/>
      <c r="G1296" s="92">
        <v>1</v>
      </c>
      <c r="H1296" s="116">
        <v>213.7</v>
      </c>
      <c r="I1296" s="95">
        <v>0.02</v>
      </c>
      <c r="J1296" s="110">
        <f t="shared" si="41"/>
        <v>209.42599999999999</v>
      </c>
    </row>
    <row r="1297" spans="1:10" ht="15.75" x14ac:dyDescent="0.25">
      <c r="A1297" s="99">
        <f t="shared" si="42"/>
        <v>1293</v>
      </c>
      <c r="B1297" s="93" t="s">
        <v>10511</v>
      </c>
      <c r="C1297" s="100" t="s">
        <v>9806</v>
      </c>
      <c r="D1297" s="100" t="s">
        <v>9805</v>
      </c>
      <c r="E1297" s="92" t="s">
        <v>117</v>
      </c>
      <c r="F1297" s="100"/>
      <c r="G1297" s="92">
        <v>1</v>
      </c>
      <c r="H1297" s="116">
        <v>413.3</v>
      </c>
      <c r="I1297" s="95">
        <v>0.02</v>
      </c>
      <c r="J1297" s="110">
        <f t="shared" si="41"/>
        <v>405.03399999999999</v>
      </c>
    </row>
    <row r="1298" spans="1:10" ht="15.75" x14ac:dyDescent="0.25">
      <c r="A1298" s="99">
        <f t="shared" si="42"/>
        <v>1294</v>
      </c>
      <c r="B1298" s="93" t="s">
        <v>10511</v>
      </c>
      <c r="C1298" s="100" t="s">
        <v>9807</v>
      </c>
      <c r="D1298" s="100" t="s">
        <v>9805</v>
      </c>
      <c r="E1298" s="92" t="s">
        <v>117</v>
      </c>
      <c r="F1298" s="100"/>
      <c r="G1298" s="92">
        <v>1</v>
      </c>
      <c r="H1298" s="116">
        <v>0.43940000000000001</v>
      </c>
      <c r="I1298" s="95">
        <v>0.02</v>
      </c>
      <c r="J1298" s="110">
        <f t="shared" si="41"/>
        <v>0.43061199999999999</v>
      </c>
    </row>
    <row r="1299" spans="1:10" ht="15.75" x14ac:dyDescent="0.25">
      <c r="A1299" s="99">
        <f t="shared" si="42"/>
        <v>1295</v>
      </c>
      <c r="B1299" s="93" t="s">
        <v>10511</v>
      </c>
      <c r="C1299" s="100" t="s">
        <v>9808</v>
      </c>
      <c r="D1299" s="100" t="s">
        <v>9805</v>
      </c>
      <c r="E1299" s="92" t="s">
        <v>117</v>
      </c>
      <c r="F1299" s="100"/>
      <c r="G1299" s="92">
        <v>1</v>
      </c>
      <c r="H1299" s="116">
        <v>213.7</v>
      </c>
      <c r="I1299" s="95">
        <v>0.02</v>
      </c>
      <c r="J1299" s="110">
        <f t="shared" si="41"/>
        <v>209.42599999999999</v>
      </c>
    </row>
    <row r="1300" spans="1:10" ht="15.75" x14ac:dyDescent="0.25">
      <c r="A1300" s="99">
        <f t="shared" si="42"/>
        <v>1296</v>
      </c>
      <c r="B1300" s="93" t="s">
        <v>10511</v>
      </c>
      <c r="C1300" s="100" t="s">
        <v>9809</v>
      </c>
      <c r="D1300" s="100" t="s">
        <v>9805</v>
      </c>
      <c r="E1300" s="92" t="s">
        <v>117</v>
      </c>
      <c r="F1300" s="100"/>
      <c r="G1300" s="92">
        <v>1</v>
      </c>
      <c r="H1300" s="116">
        <v>413.3</v>
      </c>
      <c r="I1300" s="95">
        <v>0.02</v>
      </c>
      <c r="J1300" s="110">
        <f t="shared" si="41"/>
        <v>405.03399999999999</v>
      </c>
    </row>
    <row r="1301" spans="1:10" ht="15.75" x14ac:dyDescent="0.25">
      <c r="A1301" s="99">
        <f t="shared" si="42"/>
        <v>1297</v>
      </c>
      <c r="B1301" s="93" t="s">
        <v>10511</v>
      </c>
      <c r="C1301" s="100" t="s">
        <v>9810</v>
      </c>
      <c r="D1301" s="100" t="s">
        <v>9811</v>
      </c>
      <c r="E1301" s="92" t="s">
        <v>117</v>
      </c>
      <c r="F1301" s="100"/>
      <c r="G1301" s="92">
        <v>1</v>
      </c>
      <c r="H1301" s="116">
        <v>296.25</v>
      </c>
      <c r="I1301" s="95">
        <v>0.02</v>
      </c>
      <c r="J1301" s="110">
        <f t="shared" si="41"/>
        <v>290.32499999999999</v>
      </c>
    </row>
    <row r="1302" spans="1:10" ht="15.75" x14ac:dyDescent="0.25">
      <c r="A1302" s="99">
        <f t="shared" si="42"/>
        <v>1298</v>
      </c>
      <c r="B1302" s="93" t="s">
        <v>10511</v>
      </c>
      <c r="C1302" s="100" t="s">
        <v>9812</v>
      </c>
      <c r="D1302" s="100" t="s">
        <v>9811</v>
      </c>
      <c r="E1302" s="92" t="s">
        <v>117</v>
      </c>
      <c r="F1302" s="100"/>
      <c r="G1302" s="92">
        <v>1</v>
      </c>
      <c r="H1302" s="116">
        <v>573.20000000000005</v>
      </c>
      <c r="I1302" s="95">
        <v>0.02</v>
      </c>
      <c r="J1302" s="110">
        <f t="shared" si="41"/>
        <v>561.73599999999999</v>
      </c>
    </row>
    <row r="1303" spans="1:10" ht="15.75" x14ac:dyDescent="0.25">
      <c r="A1303" s="99">
        <f t="shared" si="42"/>
        <v>1299</v>
      </c>
      <c r="B1303" s="93" t="s">
        <v>10511</v>
      </c>
      <c r="C1303" s="100" t="s">
        <v>9813</v>
      </c>
      <c r="D1303" s="100" t="s">
        <v>9811</v>
      </c>
      <c r="E1303" s="92" t="s">
        <v>117</v>
      </c>
      <c r="F1303" s="100"/>
      <c r="G1303" s="92">
        <v>1</v>
      </c>
      <c r="H1303" s="116">
        <v>0.60909999999999997</v>
      </c>
      <c r="I1303" s="95">
        <v>0.02</v>
      </c>
      <c r="J1303" s="110">
        <f t="shared" si="41"/>
        <v>0.59691799999999995</v>
      </c>
    </row>
    <row r="1304" spans="1:10" ht="15.75" x14ac:dyDescent="0.25">
      <c r="A1304" s="99">
        <f t="shared" si="42"/>
        <v>1300</v>
      </c>
      <c r="B1304" s="93" t="s">
        <v>10511</v>
      </c>
      <c r="C1304" s="100" t="s">
        <v>9814</v>
      </c>
      <c r="D1304" s="100" t="s">
        <v>9811</v>
      </c>
      <c r="E1304" s="92" t="s">
        <v>117</v>
      </c>
      <c r="F1304" s="100"/>
      <c r="G1304" s="92">
        <v>1</v>
      </c>
      <c r="H1304" s="116">
        <v>573.20000000000005</v>
      </c>
      <c r="I1304" s="95">
        <v>0.02</v>
      </c>
      <c r="J1304" s="110">
        <f t="shared" si="41"/>
        <v>561.73599999999999</v>
      </c>
    </row>
    <row r="1305" spans="1:10" ht="15.75" x14ac:dyDescent="0.25">
      <c r="A1305" s="99">
        <f t="shared" si="42"/>
        <v>1301</v>
      </c>
      <c r="B1305" s="93" t="s">
        <v>10511</v>
      </c>
      <c r="C1305" s="100" t="s">
        <v>9815</v>
      </c>
      <c r="D1305" s="100" t="s">
        <v>9811</v>
      </c>
      <c r="E1305" s="92" t="s">
        <v>117</v>
      </c>
      <c r="F1305" s="100"/>
      <c r="G1305" s="92">
        <v>1</v>
      </c>
      <c r="H1305" s="116">
        <v>296.25</v>
      </c>
      <c r="I1305" s="95">
        <v>0.02</v>
      </c>
      <c r="J1305" s="110">
        <f t="shared" si="41"/>
        <v>290.32499999999999</v>
      </c>
    </row>
    <row r="1306" spans="1:10" ht="15.75" x14ac:dyDescent="0.25">
      <c r="A1306" s="99">
        <f t="shared" si="42"/>
        <v>1302</v>
      </c>
      <c r="B1306" s="93" t="s">
        <v>10511</v>
      </c>
      <c r="C1306" s="100" t="s">
        <v>9816</v>
      </c>
      <c r="D1306" s="100" t="s">
        <v>9811</v>
      </c>
      <c r="E1306" s="92" t="s">
        <v>117</v>
      </c>
      <c r="F1306" s="100"/>
      <c r="G1306" s="92">
        <v>1</v>
      </c>
      <c r="H1306" s="116">
        <v>573.20000000000005</v>
      </c>
      <c r="I1306" s="95">
        <v>0.02</v>
      </c>
      <c r="J1306" s="110">
        <f t="shared" ref="J1306:J1369" si="43">H1306*(1-I1306)</f>
        <v>561.73599999999999</v>
      </c>
    </row>
    <row r="1307" spans="1:10" ht="15.75" x14ac:dyDescent="0.25">
      <c r="A1307" s="99">
        <f t="shared" si="42"/>
        <v>1303</v>
      </c>
      <c r="B1307" s="93" t="s">
        <v>10511</v>
      </c>
      <c r="C1307" s="100" t="s">
        <v>9817</v>
      </c>
      <c r="D1307" s="100" t="s">
        <v>9811</v>
      </c>
      <c r="E1307" s="92" t="s">
        <v>117</v>
      </c>
      <c r="F1307" s="100"/>
      <c r="G1307" s="92">
        <v>1</v>
      </c>
      <c r="H1307" s="116">
        <v>573.20000000000005</v>
      </c>
      <c r="I1307" s="95">
        <v>0.02</v>
      </c>
      <c r="J1307" s="110">
        <f t="shared" si="43"/>
        <v>561.73599999999999</v>
      </c>
    </row>
    <row r="1308" spans="1:10" ht="15.75" x14ac:dyDescent="0.25">
      <c r="A1308" s="99">
        <f t="shared" si="42"/>
        <v>1304</v>
      </c>
      <c r="B1308" s="93" t="s">
        <v>10511</v>
      </c>
      <c r="C1308" s="100" t="s">
        <v>9818</v>
      </c>
      <c r="D1308" s="100" t="s">
        <v>9819</v>
      </c>
      <c r="E1308" s="92" t="s">
        <v>117</v>
      </c>
      <c r="F1308" s="100"/>
      <c r="G1308" s="92">
        <v>1</v>
      </c>
      <c r="H1308" s="116">
        <v>426.09999999999997</v>
      </c>
      <c r="I1308" s="95">
        <v>0.02</v>
      </c>
      <c r="J1308" s="110">
        <f t="shared" si="43"/>
        <v>417.57799999999997</v>
      </c>
    </row>
    <row r="1309" spans="1:10" ht="15.75" x14ac:dyDescent="0.25">
      <c r="A1309" s="99">
        <f t="shared" si="42"/>
        <v>1305</v>
      </c>
      <c r="B1309" s="93" t="s">
        <v>10511</v>
      </c>
      <c r="C1309" s="100" t="s">
        <v>9820</v>
      </c>
      <c r="D1309" s="100" t="s">
        <v>9819</v>
      </c>
      <c r="E1309" s="92" t="s">
        <v>117</v>
      </c>
      <c r="F1309" s="100"/>
      <c r="G1309" s="92">
        <v>1</v>
      </c>
      <c r="H1309" s="116">
        <v>824.5</v>
      </c>
      <c r="I1309" s="95">
        <v>0.02</v>
      </c>
      <c r="J1309" s="110">
        <f t="shared" si="43"/>
        <v>808.01</v>
      </c>
    </row>
    <row r="1310" spans="1:10" ht="15.75" x14ac:dyDescent="0.25">
      <c r="A1310" s="99">
        <f t="shared" si="42"/>
        <v>1306</v>
      </c>
      <c r="B1310" s="93" t="s">
        <v>10511</v>
      </c>
      <c r="C1310" s="100" t="s">
        <v>9821</v>
      </c>
      <c r="D1310" s="100" t="s">
        <v>9819</v>
      </c>
      <c r="E1310" s="92" t="s">
        <v>117</v>
      </c>
      <c r="F1310" s="100"/>
      <c r="G1310" s="92">
        <v>1</v>
      </c>
      <c r="H1310" s="116">
        <v>0.87590000000000001</v>
      </c>
      <c r="I1310" s="95">
        <v>0.02</v>
      </c>
      <c r="J1310" s="110">
        <f t="shared" si="43"/>
        <v>0.85838199999999998</v>
      </c>
    </row>
    <row r="1311" spans="1:10" ht="15.75" x14ac:dyDescent="0.25">
      <c r="A1311" s="99">
        <f t="shared" si="42"/>
        <v>1307</v>
      </c>
      <c r="B1311" s="93" t="s">
        <v>10511</v>
      </c>
      <c r="C1311" s="100" t="s">
        <v>9822</v>
      </c>
      <c r="D1311" s="100" t="s">
        <v>9819</v>
      </c>
      <c r="E1311" s="92" t="s">
        <v>117</v>
      </c>
      <c r="F1311" s="100"/>
      <c r="G1311" s="92">
        <v>1</v>
      </c>
      <c r="H1311" s="116">
        <v>426.09999999999997</v>
      </c>
      <c r="I1311" s="95">
        <v>0.02</v>
      </c>
      <c r="J1311" s="110">
        <f t="shared" si="43"/>
        <v>417.57799999999997</v>
      </c>
    </row>
    <row r="1312" spans="1:10" ht="15.75" x14ac:dyDescent="0.25">
      <c r="A1312" s="99">
        <f t="shared" si="42"/>
        <v>1308</v>
      </c>
      <c r="B1312" s="93" t="s">
        <v>10511</v>
      </c>
      <c r="C1312" s="100" t="s">
        <v>9823</v>
      </c>
      <c r="D1312" s="100" t="s">
        <v>9819</v>
      </c>
      <c r="E1312" s="92" t="s">
        <v>117</v>
      </c>
      <c r="F1312" s="100"/>
      <c r="G1312" s="92">
        <v>1</v>
      </c>
      <c r="H1312" s="116">
        <v>824.5</v>
      </c>
      <c r="I1312" s="95">
        <v>0.02</v>
      </c>
      <c r="J1312" s="110">
        <f t="shared" si="43"/>
        <v>808.01</v>
      </c>
    </row>
    <row r="1313" spans="1:10" ht="15.75" x14ac:dyDescent="0.25">
      <c r="A1313" s="99">
        <f t="shared" si="42"/>
        <v>1309</v>
      </c>
      <c r="B1313" s="93" t="s">
        <v>10511</v>
      </c>
      <c r="C1313" s="100" t="s">
        <v>9824</v>
      </c>
      <c r="D1313" s="100" t="s">
        <v>9825</v>
      </c>
      <c r="E1313" s="92" t="s">
        <v>117</v>
      </c>
      <c r="F1313" s="100"/>
      <c r="G1313" s="92">
        <v>1</v>
      </c>
      <c r="H1313" s="116">
        <v>265.60000000000002</v>
      </c>
      <c r="I1313" s="95">
        <v>0.02</v>
      </c>
      <c r="J1313" s="110">
        <f t="shared" si="43"/>
        <v>260.28800000000001</v>
      </c>
    </row>
    <row r="1314" spans="1:10" ht="15.75" x14ac:dyDescent="0.25">
      <c r="A1314" s="99">
        <f t="shared" si="42"/>
        <v>1310</v>
      </c>
      <c r="B1314" s="93" t="s">
        <v>10511</v>
      </c>
      <c r="C1314" s="100" t="s">
        <v>9826</v>
      </c>
      <c r="D1314" s="100" t="s">
        <v>9825</v>
      </c>
      <c r="E1314" s="92" t="s">
        <v>117</v>
      </c>
      <c r="F1314" s="100"/>
      <c r="G1314" s="92">
        <v>1</v>
      </c>
      <c r="H1314" s="116">
        <v>513.9</v>
      </c>
      <c r="I1314" s="95">
        <v>0.02</v>
      </c>
      <c r="J1314" s="110">
        <f t="shared" si="43"/>
        <v>503.62199999999996</v>
      </c>
    </row>
    <row r="1315" spans="1:10" ht="15.75" x14ac:dyDescent="0.25">
      <c r="A1315" s="99">
        <f t="shared" si="42"/>
        <v>1311</v>
      </c>
      <c r="B1315" s="93" t="s">
        <v>10511</v>
      </c>
      <c r="C1315" s="100" t="s">
        <v>9827</v>
      </c>
      <c r="D1315" s="100" t="s">
        <v>9825</v>
      </c>
      <c r="E1315" s="92" t="s">
        <v>117</v>
      </c>
      <c r="F1315" s="100"/>
      <c r="G1315" s="92">
        <v>1</v>
      </c>
      <c r="H1315" s="116">
        <v>0.54610000000000003</v>
      </c>
      <c r="I1315" s="95">
        <v>0.02</v>
      </c>
      <c r="J1315" s="110">
        <f t="shared" si="43"/>
        <v>0.53517800000000004</v>
      </c>
    </row>
    <row r="1316" spans="1:10" ht="15.75" x14ac:dyDescent="0.25">
      <c r="A1316" s="99">
        <f t="shared" si="42"/>
        <v>1312</v>
      </c>
      <c r="B1316" s="93" t="s">
        <v>10511</v>
      </c>
      <c r="C1316" s="100" t="s">
        <v>9828</v>
      </c>
      <c r="D1316" s="100" t="s">
        <v>9829</v>
      </c>
      <c r="E1316" s="92" t="s">
        <v>117</v>
      </c>
      <c r="F1316" s="100"/>
      <c r="G1316" s="92">
        <v>1</v>
      </c>
      <c r="H1316" s="116">
        <v>380.2</v>
      </c>
      <c r="I1316" s="95">
        <v>0.02</v>
      </c>
      <c r="J1316" s="110">
        <f t="shared" si="43"/>
        <v>372.596</v>
      </c>
    </row>
    <row r="1317" spans="1:10" ht="15.75" x14ac:dyDescent="0.25">
      <c r="A1317" s="99">
        <f t="shared" si="42"/>
        <v>1313</v>
      </c>
      <c r="B1317" s="93" t="s">
        <v>10511</v>
      </c>
      <c r="C1317" s="100" t="s">
        <v>9830</v>
      </c>
      <c r="D1317" s="100" t="s">
        <v>9829</v>
      </c>
      <c r="E1317" s="92" t="s">
        <v>117</v>
      </c>
      <c r="F1317" s="100"/>
      <c r="G1317" s="92">
        <v>1</v>
      </c>
      <c r="H1317" s="116">
        <v>735.6</v>
      </c>
      <c r="I1317" s="95">
        <v>0.02</v>
      </c>
      <c r="J1317" s="110">
        <f t="shared" si="43"/>
        <v>720.88800000000003</v>
      </c>
    </row>
    <row r="1318" spans="1:10" ht="15.75" x14ac:dyDescent="0.25">
      <c r="A1318" s="99">
        <f t="shared" si="42"/>
        <v>1314</v>
      </c>
      <c r="B1318" s="93" t="s">
        <v>10511</v>
      </c>
      <c r="C1318" s="100" t="s">
        <v>9831</v>
      </c>
      <c r="D1318" s="100" t="s">
        <v>9829</v>
      </c>
      <c r="E1318" s="92" t="s">
        <v>117</v>
      </c>
      <c r="F1318" s="100"/>
      <c r="G1318" s="92">
        <v>1</v>
      </c>
      <c r="H1318" s="116">
        <v>0.78159999999999996</v>
      </c>
      <c r="I1318" s="95">
        <v>0.02</v>
      </c>
      <c r="J1318" s="110">
        <f t="shared" si="43"/>
        <v>0.76596799999999998</v>
      </c>
    </row>
    <row r="1319" spans="1:10" ht="15.75" x14ac:dyDescent="0.25">
      <c r="A1319" s="99">
        <f t="shared" si="42"/>
        <v>1315</v>
      </c>
      <c r="B1319" s="93" t="s">
        <v>10511</v>
      </c>
      <c r="C1319" s="100" t="s">
        <v>9832</v>
      </c>
      <c r="D1319" s="100" t="s">
        <v>9833</v>
      </c>
      <c r="E1319" s="92" t="s">
        <v>117</v>
      </c>
      <c r="F1319" s="100"/>
      <c r="G1319" s="92">
        <v>1</v>
      </c>
      <c r="H1319" s="116">
        <v>542.25</v>
      </c>
      <c r="I1319" s="95">
        <v>0.02</v>
      </c>
      <c r="J1319" s="110">
        <f t="shared" si="43"/>
        <v>531.40499999999997</v>
      </c>
    </row>
    <row r="1320" spans="1:10" ht="15.75" x14ac:dyDescent="0.25">
      <c r="A1320" s="99">
        <f t="shared" si="42"/>
        <v>1316</v>
      </c>
      <c r="B1320" s="93" t="s">
        <v>10511</v>
      </c>
      <c r="C1320" s="100" t="s">
        <v>9834</v>
      </c>
      <c r="D1320" s="100" t="s">
        <v>9833</v>
      </c>
      <c r="E1320" s="92" t="s">
        <v>117</v>
      </c>
      <c r="F1320" s="100"/>
      <c r="G1320" s="92">
        <v>1</v>
      </c>
      <c r="H1320" s="116">
        <v>1049.1999999999998</v>
      </c>
      <c r="I1320" s="95">
        <v>0.02</v>
      </c>
      <c r="J1320" s="110">
        <f t="shared" si="43"/>
        <v>1028.2159999999999</v>
      </c>
    </row>
    <row r="1321" spans="1:10" ht="15.75" x14ac:dyDescent="0.25">
      <c r="A1321" s="99">
        <f t="shared" si="42"/>
        <v>1317</v>
      </c>
      <c r="B1321" s="93" t="s">
        <v>10511</v>
      </c>
      <c r="C1321" s="100" t="s">
        <v>9835</v>
      </c>
      <c r="D1321" s="100" t="s">
        <v>9833</v>
      </c>
      <c r="E1321" s="92" t="s">
        <v>117</v>
      </c>
      <c r="F1321" s="100"/>
      <c r="G1321" s="92">
        <v>1</v>
      </c>
      <c r="H1321" s="116">
        <v>1.1147</v>
      </c>
      <c r="I1321" s="95">
        <v>0.02</v>
      </c>
      <c r="J1321" s="110">
        <f t="shared" si="43"/>
        <v>1.092406</v>
      </c>
    </row>
    <row r="1322" spans="1:10" ht="15.75" x14ac:dyDescent="0.25">
      <c r="A1322" s="99">
        <f t="shared" si="42"/>
        <v>1318</v>
      </c>
      <c r="B1322" s="93" t="s">
        <v>10511</v>
      </c>
      <c r="C1322" s="100" t="s">
        <v>9836</v>
      </c>
      <c r="D1322" s="100" t="s">
        <v>9837</v>
      </c>
      <c r="E1322" s="92" t="s">
        <v>117</v>
      </c>
      <c r="F1322" s="100"/>
      <c r="G1322" s="92">
        <v>1</v>
      </c>
      <c r="H1322" s="116">
        <v>199.5</v>
      </c>
      <c r="I1322" s="95">
        <v>0.02</v>
      </c>
      <c r="J1322" s="110">
        <f t="shared" si="43"/>
        <v>195.51</v>
      </c>
    </row>
    <row r="1323" spans="1:10" ht="15.75" x14ac:dyDescent="0.25">
      <c r="A1323" s="99">
        <f t="shared" si="42"/>
        <v>1319</v>
      </c>
      <c r="B1323" s="93" t="s">
        <v>10511</v>
      </c>
      <c r="C1323" s="100" t="s">
        <v>9838</v>
      </c>
      <c r="D1323" s="100" t="s">
        <v>9837</v>
      </c>
      <c r="E1323" s="92" t="s">
        <v>117</v>
      </c>
      <c r="F1323" s="100"/>
      <c r="G1323" s="92">
        <v>1</v>
      </c>
      <c r="H1323" s="116">
        <v>385.79999999999995</v>
      </c>
      <c r="I1323" s="95">
        <v>0.02</v>
      </c>
      <c r="J1323" s="110">
        <f t="shared" si="43"/>
        <v>378.08399999999995</v>
      </c>
    </row>
    <row r="1324" spans="1:10" ht="15.75" x14ac:dyDescent="0.25">
      <c r="A1324" s="99">
        <f t="shared" si="42"/>
        <v>1320</v>
      </c>
      <c r="B1324" s="93" t="s">
        <v>10511</v>
      </c>
      <c r="C1324" s="100" t="s">
        <v>9839</v>
      </c>
      <c r="D1324" s="100" t="s">
        <v>9837</v>
      </c>
      <c r="E1324" s="92" t="s">
        <v>117</v>
      </c>
      <c r="F1324" s="100"/>
      <c r="G1324" s="92">
        <v>1</v>
      </c>
      <c r="H1324" s="116">
        <v>0.4103</v>
      </c>
      <c r="I1324" s="95">
        <v>0.02</v>
      </c>
      <c r="J1324" s="110">
        <f t="shared" si="43"/>
        <v>0.40209400000000001</v>
      </c>
    </row>
    <row r="1325" spans="1:10" ht="15.75" x14ac:dyDescent="0.25">
      <c r="A1325" s="99">
        <f t="shared" si="42"/>
        <v>1321</v>
      </c>
      <c r="B1325" s="93" t="s">
        <v>10511</v>
      </c>
      <c r="C1325" s="100" t="s">
        <v>9840</v>
      </c>
      <c r="D1325" s="100" t="s">
        <v>9841</v>
      </c>
      <c r="E1325" s="92" t="s">
        <v>117</v>
      </c>
      <c r="F1325" s="100"/>
      <c r="G1325" s="92">
        <v>1</v>
      </c>
      <c r="H1325" s="116">
        <v>273.75</v>
      </c>
      <c r="I1325" s="95">
        <v>0.02</v>
      </c>
      <c r="J1325" s="110">
        <f t="shared" si="43"/>
        <v>268.27499999999998</v>
      </c>
    </row>
    <row r="1326" spans="1:10" ht="15.75" x14ac:dyDescent="0.25">
      <c r="A1326" s="99">
        <f t="shared" si="42"/>
        <v>1322</v>
      </c>
      <c r="B1326" s="93" t="s">
        <v>10511</v>
      </c>
      <c r="C1326" s="100" t="s">
        <v>9842</v>
      </c>
      <c r="D1326" s="100" t="s">
        <v>9841</v>
      </c>
      <c r="E1326" s="92" t="s">
        <v>117</v>
      </c>
      <c r="F1326" s="100"/>
      <c r="G1326" s="92">
        <v>1</v>
      </c>
      <c r="H1326" s="116">
        <v>529.5</v>
      </c>
      <c r="I1326" s="95">
        <v>0.02</v>
      </c>
      <c r="J1326" s="110">
        <f t="shared" si="43"/>
        <v>518.91</v>
      </c>
    </row>
    <row r="1327" spans="1:10" ht="15.75" x14ac:dyDescent="0.25">
      <c r="A1327" s="99">
        <f t="shared" si="42"/>
        <v>1323</v>
      </c>
      <c r="B1327" s="93" t="s">
        <v>10511</v>
      </c>
      <c r="C1327" s="100" t="s">
        <v>9843</v>
      </c>
      <c r="D1327" s="100" t="s">
        <v>9841</v>
      </c>
      <c r="E1327" s="92" t="s">
        <v>117</v>
      </c>
      <c r="F1327" s="100"/>
      <c r="G1327" s="92">
        <v>1</v>
      </c>
      <c r="H1327" s="116">
        <v>0.56299999999999994</v>
      </c>
      <c r="I1327" s="95">
        <v>0.02</v>
      </c>
      <c r="J1327" s="110">
        <f t="shared" si="43"/>
        <v>0.5517399999999999</v>
      </c>
    </row>
    <row r="1328" spans="1:10" ht="15.75" x14ac:dyDescent="0.25">
      <c r="A1328" s="99">
        <f t="shared" si="42"/>
        <v>1324</v>
      </c>
      <c r="B1328" s="93" t="s">
        <v>10511</v>
      </c>
      <c r="C1328" s="100" t="s">
        <v>9844</v>
      </c>
      <c r="D1328" s="100" t="s">
        <v>9841</v>
      </c>
      <c r="E1328" s="92" t="s">
        <v>117</v>
      </c>
      <c r="F1328" s="100"/>
      <c r="G1328" s="92">
        <v>1</v>
      </c>
      <c r="H1328" s="116">
        <v>273.75</v>
      </c>
      <c r="I1328" s="95">
        <v>0.02</v>
      </c>
      <c r="J1328" s="110">
        <f t="shared" si="43"/>
        <v>268.27499999999998</v>
      </c>
    </row>
    <row r="1329" spans="1:10" ht="15.75" x14ac:dyDescent="0.25">
      <c r="A1329" s="99">
        <f t="shared" si="42"/>
        <v>1325</v>
      </c>
      <c r="B1329" s="93" t="s">
        <v>10511</v>
      </c>
      <c r="C1329" s="100" t="s">
        <v>9845</v>
      </c>
      <c r="D1329" s="100" t="s">
        <v>9841</v>
      </c>
      <c r="E1329" s="92" t="s">
        <v>117</v>
      </c>
      <c r="F1329" s="100"/>
      <c r="G1329" s="92">
        <v>1</v>
      </c>
      <c r="H1329" s="116">
        <v>529.5</v>
      </c>
      <c r="I1329" s="95">
        <v>0.02</v>
      </c>
      <c r="J1329" s="110">
        <f t="shared" si="43"/>
        <v>518.91</v>
      </c>
    </row>
    <row r="1330" spans="1:10" ht="15.75" x14ac:dyDescent="0.25">
      <c r="A1330" s="99">
        <f t="shared" si="42"/>
        <v>1326</v>
      </c>
      <c r="B1330" s="93" t="s">
        <v>10511</v>
      </c>
      <c r="C1330" s="100" t="s">
        <v>9846</v>
      </c>
      <c r="D1330" s="100" t="s">
        <v>9841</v>
      </c>
      <c r="E1330" s="92" t="s">
        <v>117</v>
      </c>
      <c r="F1330" s="100"/>
      <c r="G1330" s="92">
        <v>1</v>
      </c>
      <c r="H1330" s="116">
        <v>0.56299999999999994</v>
      </c>
      <c r="I1330" s="95">
        <v>0.02</v>
      </c>
      <c r="J1330" s="110">
        <f t="shared" si="43"/>
        <v>0.5517399999999999</v>
      </c>
    </row>
    <row r="1331" spans="1:10" ht="15.75" x14ac:dyDescent="0.25">
      <c r="A1331" s="99">
        <f t="shared" si="42"/>
        <v>1327</v>
      </c>
      <c r="B1331" s="93" t="s">
        <v>10511</v>
      </c>
      <c r="C1331" s="100" t="s">
        <v>9847</v>
      </c>
      <c r="D1331" s="100" t="s">
        <v>9848</v>
      </c>
      <c r="E1331" s="92" t="s">
        <v>117</v>
      </c>
      <c r="F1331" s="100"/>
      <c r="G1331" s="92">
        <v>1</v>
      </c>
      <c r="H1331" s="116">
        <v>376.25</v>
      </c>
      <c r="I1331" s="95">
        <v>0.02</v>
      </c>
      <c r="J1331" s="110">
        <f t="shared" si="43"/>
        <v>368.72499999999997</v>
      </c>
    </row>
    <row r="1332" spans="1:10" ht="15.75" x14ac:dyDescent="0.25">
      <c r="A1332" s="99">
        <f t="shared" si="42"/>
        <v>1328</v>
      </c>
      <c r="B1332" s="93" t="s">
        <v>10511</v>
      </c>
      <c r="C1332" s="100" t="s">
        <v>9849</v>
      </c>
      <c r="D1332" s="100" t="s">
        <v>9848</v>
      </c>
      <c r="E1332" s="92" t="s">
        <v>117</v>
      </c>
      <c r="F1332" s="100"/>
      <c r="G1332" s="92">
        <v>1</v>
      </c>
      <c r="H1332" s="116">
        <v>727.7</v>
      </c>
      <c r="I1332" s="95">
        <v>0.02</v>
      </c>
      <c r="J1332" s="110">
        <f t="shared" si="43"/>
        <v>713.14600000000007</v>
      </c>
    </row>
    <row r="1333" spans="1:10" ht="15.75" x14ac:dyDescent="0.25">
      <c r="A1333" s="99">
        <f t="shared" si="42"/>
        <v>1329</v>
      </c>
      <c r="B1333" s="93" t="s">
        <v>10511</v>
      </c>
      <c r="C1333" s="100" t="s">
        <v>9850</v>
      </c>
      <c r="D1333" s="100" t="s">
        <v>9848</v>
      </c>
      <c r="E1333" s="92" t="s">
        <v>117</v>
      </c>
      <c r="F1333" s="100"/>
      <c r="G1333" s="92">
        <v>1</v>
      </c>
      <c r="H1333" s="116">
        <v>0.77359999999999995</v>
      </c>
      <c r="I1333" s="95">
        <v>0.02</v>
      </c>
      <c r="J1333" s="110">
        <f t="shared" si="43"/>
        <v>0.75812799999999991</v>
      </c>
    </row>
    <row r="1334" spans="1:10" ht="15.75" x14ac:dyDescent="0.25">
      <c r="A1334" s="99">
        <f t="shared" si="42"/>
        <v>1330</v>
      </c>
      <c r="B1334" s="93" t="s">
        <v>10511</v>
      </c>
      <c r="C1334" s="100" t="s">
        <v>9851</v>
      </c>
      <c r="D1334" s="100" t="s">
        <v>9852</v>
      </c>
      <c r="E1334" s="92" t="s">
        <v>117</v>
      </c>
      <c r="F1334" s="100"/>
      <c r="G1334" s="92">
        <v>1</v>
      </c>
      <c r="H1334" s="116">
        <v>510.1</v>
      </c>
      <c r="I1334" s="95">
        <v>0.02</v>
      </c>
      <c r="J1334" s="110">
        <f t="shared" si="43"/>
        <v>499.89800000000002</v>
      </c>
    </row>
    <row r="1335" spans="1:10" ht="15.75" x14ac:dyDescent="0.25">
      <c r="A1335" s="99">
        <f t="shared" si="42"/>
        <v>1331</v>
      </c>
      <c r="B1335" s="93" t="s">
        <v>10511</v>
      </c>
      <c r="C1335" s="100" t="s">
        <v>9853</v>
      </c>
      <c r="D1335" s="100" t="s">
        <v>9852</v>
      </c>
      <c r="E1335" s="92" t="s">
        <v>117</v>
      </c>
      <c r="F1335" s="100"/>
      <c r="G1335" s="92">
        <v>1</v>
      </c>
      <c r="H1335" s="116">
        <v>986.9</v>
      </c>
      <c r="I1335" s="95">
        <v>0.02</v>
      </c>
      <c r="J1335" s="110">
        <f t="shared" si="43"/>
        <v>967.16199999999992</v>
      </c>
    </row>
    <row r="1336" spans="1:10" ht="15.75" x14ac:dyDescent="0.25">
      <c r="A1336" s="99">
        <f t="shared" si="42"/>
        <v>1332</v>
      </c>
      <c r="B1336" s="93" t="s">
        <v>10511</v>
      </c>
      <c r="C1336" s="100" t="s">
        <v>9854</v>
      </c>
      <c r="D1336" s="100" t="s">
        <v>9852</v>
      </c>
      <c r="E1336" s="92" t="s">
        <v>117</v>
      </c>
      <c r="F1336" s="100"/>
      <c r="G1336" s="92">
        <v>1</v>
      </c>
      <c r="H1336" s="116">
        <v>1.0488999999999999</v>
      </c>
      <c r="I1336" s="95">
        <v>0.02</v>
      </c>
      <c r="J1336" s="110">
        <f t="shared" si="43"/>
        <v>1.027922</v>
      </c>
    </row>
    <row r="1337" spans="1:10" ht="15.75" x14ac:dyDescent="0.25">
      <c r="A1337" s="99">
        <f t="shared" si="42"/>
        <v>1333</v>
      </c>
      <c r="B1337" s="93" t="s">
        <v>10511</v>
      </c>
      <c r="C1337" s="100" t="s">
        <v>9855</v>
      </c>
      <c r="D1337" s="100" t="s">
        <v>9856</v>
      </c>
      <c r="E1337" s="92" t="s">
        <v>117</v>
      </c>
      <c r="F1337" s="100"/>
      <c r="G1337" s="92">
        <v>1</v>
      </c>
      <c r="H1337" s="116">
        <v>333.7</v>
      </c>
      <c r="I1337" s="95">
        <v>0.02</v>
      </c>
      <c r="J1337" s="110">
        <f t="shared" si="43"/>
        <v>327.02600000000001</v>
      </c>
    </row>
    <row r="1338" spans="1:10" ht="15.75" x14ac:dyDescent="0.25">
      <c r="A1338" s="99">
        <f t="shared" si="42"/>
        <v>1334</v>
      </c>
      <c r="B1338" s="93" t="s">
        <v>10511</v>
      </c>
      <c r="C1338" s="100" t="s">
        <v>9857</v>
      </c>
      <c r="D1338" s="100" t="s">
        <v>9856</v>
      </c>
      <c r="E1338" s="92" t="s">
        <v>117</v>
      </c>
      <c r="F1338" s="100"/>
      <c r="G1338" s="92">
        <v>1</v>
      </c>
      <c r="H1338" s="116">
        <v>645.5</v>
      </c>
      <c r="I1338" s="95">
        <v>0.02</v>
      </c>
      <c r="J1338" s="110">
        <f t="shared" si="43"/>
        <v>632.59</v>
      </c>
    </row>
    <row r="1339" spans="1:10" ht="15.75" x14ac:dyDescent="0.25">
      <c r="A1339" s="99">
        <f t="shared" si="42"/>
        <v>1335</v>
      </c>
      <c r="B1339" s="93" t="s">
        <v>10511</v>
      </c>
      <c r="C1339" s="100" t="s">
        <v>9858</v>
      </c>
      <c r="D1339" s="100" t="s">
        <v>9856</v>
      </c>
      <c r="E1339" s="92" t="s">
        <v>117</v>
      </c>
      <c r="F1339" s="100"/>
      <c r="G1339" s="92">
        <v>1</v>
      </c>
      <c r="H1339" s="116">
        <v>0.68630000000000002</v>
      </c>
      <c r="I1339" s="95">
        <v>0.02</v>
      </c>
      <c r="J1339" s="110">
        <f t="shared" si="43"/>
        <v>0.67257400000000001</v>
      </c>
    </row>
    <row r="1340" spans="1:10" ht="15.75" x14ac:dyDescent="0.25">
      <c r="A1340" s="99">
        <f t="shared" si="42"/>
        <v>1336</v>
      </c>
      <c r="B1340" s="93" t="s">
        <v>10511</v>
      </c>
      <c r="C1340" s="100" t="s">
        <v>9859</v>
      </c>
      <c r="D1340" s="100" t="s">
        <v>9860</v>
      </c>
      <c r="E1340" s="92" t="s">
        <v>117</v>
      </c>
      <c r="F1340" s="100"/>
      <c r="G1340" s="92">
        <v>1</v>
      </c>
      <c r="H1340" s="116">
        <v>474.4</v>
      </c>
      <c r="I1340" s="95">
        <v>0.02</v>
      </c>
      <c r="J1340" s="110">
        <f t="shared" si="43"/>
        <v>464.91199999999998</v>
      </c>
    </row>
    <row r="1341" spans="1:10" ht="15.75" x14ac:dyDescent="0.25">
      <c r="A1341" s="99">
        <f t="shared" si="42"/>
        <v>1337</v>
      </c>
      <c r="B1341" s="93" t="s">
        <v>10511</v>
      </c>
      <c r="C1341" s="100" t="s">
        <v>9861</v>
      </c>
      <c r="D1341" s="100" t="s">
        <v>9860</v>
      </c>
      <c r="E1341" s="92" t="s">
        <v>117</v>
      </c>
      <c r="F1341" s="100"/>
      <c r="G1341" s="92">
        <v>1</v>
      </c>
      <c r="H1341" s="116">
        <v>917.5</v>
      </c>
      <c r="I1341" s="95">
        <v>0.02</v>
      </c>
      <c r="J1341" s="110">
        <f t="shared" si="43"/>
        <v>899.15</v>
      </c>
    </row>
    <row r="1342" spans="1:10" ht="15.75" x14ac:dyDescent="0.25">
      <c r="A1342" s="99">
        <f t="shared" si="42"/>
        <v>1338</v>
      </c>
      <c r="B1342" s="93" t="s">
        <v>10511</v>
      </c>
      <c r="C1342" s="100" t="s">
        <v>9862</v>
      </c>
      <c r="D1342" s="100" t="s">
        <v>9860</v>
      </c>
      <c r="E1342" s="92" t="s">
        <v>117</v>
      </c>
      <c r="F1342" s="100"/>
      <c r="G1342" s="92">
        <v>1</v>
      </c>
      <c r="H1342" s="116">
        <v>0.97550000000000003</v>
      </c>
      <c r="I1342" s="95">
        <v>0.02</v>
      </c>
      <c r="J1342" s="110">
        <f t="shared" si="43"/>
        <v>0.95599000000000001</v>
      </c>
    </row>
    <row r="1343" spans="1:10" ht="15.75" x14ac:dyDescent="0.25">
      <c r="A1343" s="99">
        <f t="shared" si="42"/>
        <v>1339</v>
      </c>
      <c r="B1343" s="93" t="s">
        <v>10511</v>
      </c>
      <c r="C1343" s="100" t="s">
        <v>9863</v>
      </c>
      <c r="D1343" s="100" t="s">
        <v>9864</v>
      </c>
      <c r="E1343" s="92" t="s">
        <v>117</v>
      </c>
      <c r="F1343" s="100"/>
      <c r="G1343" s="92">
        <v>1</v>
      </c>
      <c r="H1343" s="116">
        <v>1335.2</v>
      </c>
      <c r="I1343" s="95">
        <v>0.02</v>
      </c>
      <c r="J1343" s="110">
        <f t="shared" si="43"/>
        <v>1308.4960000000001</v>
      </c>
    </row>
    <row r="1344" spans="1:10" ht="15.75" x14ac:dyDescent="0.25">
      <c r="A1344" s="99">
        <f t="shared" si="42"/>
        <v>1340</v>
      </c>
      <c r="B1344" s="93" t="s">
        <v>10511</v>
      </c>
      <c r="C1344" s="100" t="s">
        <v>9865</v>
      </c>
      <c r="D1344" s="100" t="s">
        <v>9866</v>
      </c>
      <c r="E1344" s="92" t="s">
        <v>117</v>
      </c>
      <c r="F1344" s="100"/>
      <c r="G1344" s="92">
        <v>1</v>
      </c>
      <c r="H1344" s="116">
        <v>620.1</v>
      </c>
      <c r="I1344" s="95">
        <v>0.02</v>
      </c>
      <c r="J1344" s="110">
        <f t="shared" si="43"/>
        <v>607.69799999999998</v>
      </c>
    </row>
    <row r="1345" spans="1:10" ht="15.75" x14ac:dyDescent="0.25">
      <c r="A1345" s="99">
        <f t="shared" si="42"/>
        <v>1341</v>
      </c>
      <c r="B1345" s="93" t="s">
        <v>10511</v>
      </c>
      <c r="C1345" s="100" t="s">
        <v>9867</v>
      </c>
      <c r="D1345" s="100" t="s">
        <v>9868</v>
      </c>
      <c r="E1345" s="92" t="s">
        <v>117</v>
      </c>
      <c r="F1345" s="100"/>
      <c r="G1345" s="92">
        <v>1</v>
      </c>
      <c r="H1345" s="116">
        <v>430</v>
      </c>
      <c r="I1345" s="95">
        <v>0.02</v>
      </c>
      <c r="J1345" s="110">
        <f t="shared" si="43"/>
        <v>421.4</v>
      </c>
    </row>
    <row r="1346" spans="1:10" ht="15.75" x14ac:dyDescent="0.25">
      <c r="A1346" s="99">
        <f t="shared" si="42"/>
        <v>1342</v>
      </c>
      <c r="B1346" s="93" t="s">
        <v>10511</v>
      </c>
      <c r="C1346" s="100" t="s">
        <v>9869</v>
      </c>
      <c r="D1346" s="100" t="s">
        <v>9868</v>
      </c>
      <c r="E1346" s="92" t="s">
        <v>117</v>
      </c>
      <c r="F1346" s="100"/>
      <c r="G1346" s="92">
        <v>1</v>
      </c>
      <c r="H1346" s="116">
        <v>832</v>
      </c>
      <c r="I1346" s="95">
        <v>0.02</v>
      </c>
      <c r="J1346" s="110">
        <f t="shared" si="43"/>
        <v>815.36</v>
      </c>
    </row>
    <row r="1347" spans="1:10" ht="15.75" x14ac:dyDescent="0.25">
      <c r="A1347" s="99">
        <f t="shared" si="42"/>
        <v>1343</v>
      </c>
      <c r="B1347" s="93" t="s">
        <v>10511</v>
      </c>
      <c r="C1347" s="100" t="s">
        <v>9870</v>
      </c>
      <c r="D1347" s="100" t="s">
        <v>9868</v>
      </c>
      <c r="E1347" s="92" t="s">
        <v>117</v>
      </c>
      <c r="F1347" s="100"/>
      <c r="G1347" s="92">
        <v>1</v>
      </c>
      <c r="H1347" s="116">
        <v>0.88390000000000002</v>
      </c>
      <c r="I1347" s="95">
        <v>0.02</v>
      </c>
      <c r="J1347" s="110">
        <f t="shared" si="43"/>
        <v>0.86622200000000005</v>
      </c>
    </row>
    <row r="1348" spans="1:10" ht="15.75" x14ac:dyDescent="0.25">
      <c r="A1348" s="99">
        <f t="shared" si="42"/>
        <v>1344</v>
      </c>
      <c r="B1348" s="93" t="s">
        <v>10511</v>
      </c>
      <c r="C1348" s="100" t="s">
        <v>9871</v>
      </c>
      <c r="D1348" s="100" t="s">
        <v>9801</v>
      </c>
      <c r="E1348" s="92" t="s">
        <v>117</v>
      </c>
      <c r="F1348" s="100"/>
      <c r="G1348" s="92">
        <v>1</v>
      </c>
      <c r="H1348" s="116">
        <v>119.3</v>
      </c>
      <c r="I1348" s="95">
        <v>0.02</v>
      </c>
      <c r="J1348" s="110">
        <f t="shared" si="43"/>
        <v>116.914</v>
      </c>
    </row>
    <row r="1349" spans="1:10" ht="15.75" x14ac:dyDescent="0.25">
      <c r="A1349" s="99">
        <f t="shared" si="42"/>
        <v>1345</v>
      </c>
      <c r="B1349" s="93" t="s">
        <v>10511</v>
      </c>
      <c r="C1349" s="100" t="s">
        <v>9872</v>
      </c>
      <c r="D1349" s="100" t="s">
        <v>9801</v>
      </c>
      <c r="E1349" s="92" t="s">
        <v>117</v>
      </c>
      <c r="F1349" s="100"/>
      <c r="G1349" s="92">
        <v>1</v>
      </c>
      <c r="H1349" s="116">
        <v>230.7</v>
      </c>
      <c r="I1349" s="95">
        <v>0.02</v>
      </c>
      <c r="J1349" s="110">
        <f t="shared" si="43"/>
        <v>226.08599999999998</v>
      </c>
    </row>
    <row r="1350" spans="1:10" ht="15.75" x14ac:dyDescent="0.25">
      <c r="A1350" s="99">
        <f t="shared" si="42"/>
        <v>1346</v>
      </c>
      <c r="B1350" s="93" t="s">
        <v>10511</v>
      </c>
      <c r="C1350" s="100" t="s">
        <v>9873</v>
      </c>
      <c r="D1350" s="100" t="s">
        <v>9801</v>
      </c>
      <c r="E1350" s="92" t="s">
        <v>117</v>
      </c>
      <c r="F1350" s="100"/>
      <c r="G1350" s="92">
        <v>1</v>
      </c>
      <c r="H1350" s="116">
        <v>0.2452</v>
      </c>
      <c r="I1350" s="95">
        <v>0.02</v>
      </c>
      <c r="J1350" s="110">
        <f t="shared" si="43"/>
        <v>0.24029600000000001</v>
      </c>
    </row>
    <row r="1351" spans="1:10" ht="15.75" x14ac:dyDescent="0.25">
      <c r="A1351" s="99">
        <f t="shared" ref="A1351:A1414" si="44">A1350+1</f>
        <v>1347</v>
      </c>
      <c r="B1351" s="93" t="s">
        <v>10511</v>
      </c>
      <c r="C1351" s="100" t="s">
        <v>9874</v>
      </c>
      <c r="D1351" s="100" t="s">
        <v>9805</v>
      </c>
      <c r="E1351" s="92" t="s">
        <v>117</v>
      </c>
      <c r="F1351" s="100"/>
      <c r="G1351" s="92">
        <v>1</v>
      </c>
      <c r="H1351" s="116">
        <v>176.6</v>
      </c>
      <c r="I1351" s="95">
        <v>0.02</v>
      </c>
      <c r="J1351" s="110">
        <f t="shared" si="43"/>
        <v>173.06799999999998</v>
      </c>
    </row>
    <row r="1352" spans="1:10" ht="15.75" x14ac:dyDescent="0.25">
      <c r="A1352" s="99">
        <f t="shared" si="44"/>
        <v>1348</v>
      </c>
      <c r="B1352" s="93" t="s">
        <v>10511</v>
      </c>
      <c r="C1352" s="100" t="s">
        <v>9875</v>
      </c>
      <c r="D1352" s="100" t="s">
        <v>9805</v>
      </c>
      <c r="E1352" s="92" t="s">
        <v>117</v>
      </c>
      <c r="F1352" s="100"/>
      <c r="G1352" s="92">
        <v>1</v>
      </c>
      <c r="H1352" s="116">
        <v>341.7</v>
      </c>
      <c r="I1352" s="95">
        <v>0.02</v>
      </c>
      <c r="J1352" s="110">
        <f t="shared" si="43"/>
        <v>334.86599999999999</v>
      </c>
    </row>
    <row r="1353" spans="1:10" ht="15.75" x14ac:dyDescent="0.25">
      <c r="A1353" s="99">
        <f t="shared" si="44"/>
        <v>1349</v>
      </c>
      <c r="B1353" s="93" t="s">
        <v>10511</v>
      </c>
      <c r="C1353" s="100" t="s">
        <v>9876</v>
      </c>
      <c r="D1353" s="100" t="s">
        <v>9805</v>
      </c>
      <c r="E1353" s="92" t="s">
        <v>117</v>
      </c>
      <c r="F1353" s="100"/>
      <c r="G1353" s="92">
        <v>1</v>
      </c>
      <c r="H1353" s="116">
        <v>0.36309999999999998</v>
      </c>
      <c r="I1353" s="95">
        <v>0.02</v>
      </c>
      <c r="J1353" s="110">
        <f t="shared" si="43"/>
        <v>0.35583799999999999</v>
      </c>
    </row>
    <row r="1354" spans="1:10" ht="15.75" x14ac:dyDescent="0.25">
      <c r="A1354" s="99">
        <f t="shared" si="44"/>
        <v>1350</v>
      </c>
      <c r="B1354" s="93" t="s">
        <v>10511</v>
      </c>
      <c r="C1354" s="100" t="s">
        <v>9877</v>
      </c>
      <c r="D1354" s="100" t="s">
        <v>9811</v>
      </c>
      <c r="E1354" s="92" t="s">
        <v>117</v>
      </c>
      <c r="F1354" s="100"/>
      <c r="G1354" s="92">
        <v>1</v>
      </c>
      <c r="H1354" s="116">
        <v>229.7</v>
      </c>
      <c r="I1354" s="95">
        <v>0.02</v>
      </c>
      <c r="J1354" s="110">
        <f t="shared" si="43"/>
        <v>225.10599999999999</v>
      </c>
    </row>
    <row r="1355" spans="1:10" ht="15.75" x14ac:dyDescent="0.25">
      <c r="A1355" s="99">
        <f t="shared" si="44"/>
        <v>1351</v>
      </c>
      <c r="B1355" s="93" t="s">
        <v>10511</v>
      </c>
      <c r="C1355" s="100" t="s">
        <v>9878</v>
      </c>
      <c r="D1355" s="100" t="s">
        <v>9811</v>
      </c>
      <c r="E1355" s="92" t="s">
        <v>117</v>
      </c>
      <c r="F1355" s="100"/>
      <c r="G1355" s="92">
        <v>1</v>
      </c>
      <c r="H1355" s="116">
        <v>444.5</v>
      </c>
      <c r="I1355" s="95">
        <v>0.02</v>
      </c>
      <c r="J1355" s="110">
        <f t="shared" si="43"/>
        <v>435.61</v>
      </c>
    </row>
    <row r="1356" spans="1:10" ht="15.75" x14ac:dyDescent="0.25">
      <c r="A1356" s="99">
        <f t="shared" si="44"/>
        <v>1352</v>
      </c>
      <c r="B1356" s="93" t="s">
        <v>10511</v>
      </c>
      <c r="C1356" s="100" t="s">
        <v>9879</v>
      </c>
      <c r="D1356" s="100" t="s">
        <v>9811</v>
      </c>
      <c r="E1356" s="92" t="s">
        <v>117</v>
      </c>
      <c r="F1356" s="100"/>
      <c r="G1356" s="92">
        <v>1</v>
      </c>
      <c r="H1356" s="116">
        <v>0.47210000000000002</v>
      </c>
      <c r="I1356" s="95">
        <v>0.02</v>
      </c>
      <c r="J1356" s="110">
        <f t="shared" si="43"/>
        <v>0.46265800000000001</v>
      </c>
    </row>
    <row r="1357" spans="1:10" ht="15.75" x14ac:dyDescent="0.25">
      <c r="A1357" s="99">
        <f t="shared" si="44"/>
        <v>1353</v>
      </c>
      <c r="B1357" s="93" t="s">
        <v>10511</v>
      </c>
      <c r="C1357" s="100" t="s">
        <v>9880</v>
      </c>
      <c r="D1357" s="100" t="s">
        <v>9811</v>
      </c>
      <c r="E1357" s="92" t="s">
        <v>117</v>
      </c>
      <c r="F1357" s="100"/>
      <c r="G1357" s="92">
        <v>1</v>
      </c>
      <c r="H1357" s="116">
        <v>444.5</v>
      </c>
      <c r="I1357" s="95">
        <v>0.02</v>
      </c>
      <c r="J1357" s="110">
        <f t="shared" si="43"/>
        <v>435.61</v>
      </c>
    </row>
    <row r="1358" spans="1:10" ht="15.75" x14ac:dyDescent="0.25">
      <c r="A1358" s="99">
        <f t="shared" si="44"/>
        <v>1354</v>
      </c>
      <c r="B1358" s="93" t="s">
        <v>10511</v>
      </c>
      <c r="C1358" s="100" t="s">
        <v>9881</v>
      </c>
      <c r="D1358" s="100" t="s">
        <v>9811</v>
      </c>
      <c r="E1358" s="92" t="s">
        <v>117</v>
      </c>
      <c r="F1358" s="100"/>
      <c r="G1358" s="92">
        <v>1</v>
      </c>
      <c r="H1358" s="116">
        <v>0.47210000000000002</v>
      </c>
      <c r="I1358" s="95">
        <v>0.02</v>
      </c>
      <c r="J1358" s="110">
        <f t="shared" si="43"/>
        <v>0.46265800000000001</v>
      </c>
    </row>
    <row r="1359" spans="1:10" ht="15.75" x14ac:dyDescent="0.25">
      <c r="A1359" s="99">
        <f t="shared" si="44"/>
        <v>1355</v>
      </c>
      <c r="B1359" s="93" t="s">
        <v>10511</v>
      </c>
      <c r="C1359" s="100" t="s">
        <v>9882</v>
      </c>
      <c r="D1359" s="100" t="s">
        <v>9819</v>
      </c>
      <c r="E1359" s="92" t="s">
        <v>117</v>
      </c>
      <c r="F1359" s="100"/>
      <c r="G1359" s="92">
        <v>1</v>
      </c>
      <c r="H1359" s="116">
        <v>669</v>
      </c>
      <c r="I1359" s="95">
        <v>0.02</v>
      </c>
      <c r="J1359" s="110">
        <f t="shared" si="43"/>
        <v>655.62</v>
      </c>
    </row>
    <row r="1360" spans="1:10" ht="15.75" x14ac:dyDescent="0.25">
      <c r="A1360" s="99">
        <f t="shared" si="44"/>
        <v>1356</v>
      </c>
      <c r="B1360" s="93" t="s">
        <v>10511</v>
      </c>
      <c r="C1360" s="100" t="s">
        <v>9883</v>
      </c>
      <c r="D1360" s="100" t="s">
        <v>9819</v>
      </c>
      <c r="E1360" s="92" t="s">
        <v>117</v>
      </c>
      <c r="F1360" s="100"/>
      <c r="G1360" s="92">
        <v>1</v>
      </c>
      <c r="H1360" s="116">
        <v>345.65000000000003</v>
      </c>
      <c r="I1360" s="95">
        <v>0.02</v>
      </c>
      <c r="J1360" s="110">
        <f t="shared" si="43"/>
        <v>338.73700000000002</v>
      </c>
    </row>
    <row r="1361" spans="1:10" ht="15.75" x14ac:dyDescent="0.25">
      <c r="A1361" s="99">
        <f t="shared" si="44"/>
        <v>1357</v>
      </c>
      <c r="B1361" s="93" t="s">
        <v>10511</v>
      </c>
      <c r="C1361" s="100" t="s">
        <v>9884</v>
      </c>
      <c r="D1361" s="100" t="s">
        <v>9819</v>
      </c>
      <c r="E1361" s="92" t="s">
        <v>117</v>
      </c>
      <c r="F1361" s="100"/>
      <c r="G1361" s="92">
        <v>1</v>
      </c>
      <c r="H1361" s="116">
        <v>669</v>
      </c>
      <c r="I1361" s="95">
        <v>0.02</v>
      </c>
      <c r="J1361" s="110">
        <f t="shared" si="43"/>
        <v>655.62</v>
      </c>
    </row>
    <row r="1362" spans="1:10" ht="15.75" x14ac:dyDescent="0.25">
      <c r="A1362" s="99">
        <f t="shared" si="44"/>
        <v>1358</v>
      </c>
      <c r="B1362" s="93" t="s">
        <v>10511</v>
      </c>
      <c r="C1362" s="100" t="s">
        <v>9885</v>
      </c>
      <c r="D1362" s="100" t="s">
        <v>9886</v>
      </c>
      <c r="E1362" s="92" t="s">
        <v>117</v>
      </c>
      <c r="F1362" s="100"/>
      <c r="G1362" s="92">
        <v>1</v>
      </c>
      <c r="H1362" s="116">
        <v>684.6</v>
      </c>
      <c r="I1362" s="95">
        <v>0.02</v>
      </c>
      <c r="J1362" s="110">
        <f t="shared" si="43"/>
        <v>670.90800000000002</v>
      </c>
    </row>
    <row r="1363" spans="1:10" ht="15.75" x14ac:dyDescent="0.25">
      <c r="A1363" s="99">
        <f t="shared" si="44"/>
        <v>1359</v>
      </c>
      <c r="B1363" s="93" t="s">
        <v>10511</v>
      </c>
      <c r="C1363" s="100" t="s">
        <v>9887</v>
      </c>
      <c r="D1363" s="100" t="s">
        <v>9888</v>
      </c>
      <c r="E1363" s="92" t="s">
        <v>117</v>
      </c>
      <c r="F1363" s="100"/>
      <c r="G1363" s="92">
        <v>1</v>
      </c>
      <c r="H1363" s="116">
        <v>89.95</v>
      </c>
      <c r="I1363" s="95">
        <v>0.02</v>
      </c>
      <c r="J1363" s="110">
        <f t="shared" si="43"/>
        <v>88.150999999999996</v>
      </c>
    </row>
    <row r="1364" spans="1:10" ht="15.75" x14ac:dyDescent="0.25">
      <c r="A1364" s="99">
        <f t="shared" si="44"/>
        <v>1360</v>
      </c>
      <c r="B1364" s="93" t="s">
        <v>10511</v>
      </c>
      <c r="C1364" s="100" t="s">
        <v>9889</v>
      </c>
      <c r="D1364" s="100" t="s">
        <v>9888</v>
      </c>
      <c r="E1364" s="92" t="s">
        <v>117</v>
      </c>
      <c r="F1364" s="100"/>
      <c r="G1364" s="92">
        <v>1</v>
      </c>
      <c r="H1364" s="116">
        <v>174.2</v>
      </c>
      <c r="I1364" s="95">
        <v>0.02</v>
      </c>
      <c r="J1364" s="110">
        <f t="shared" si="43"/>
        <v>170.71599999999998</v>
      </c>
    </row>
    <row r="1365" spans="1:10" ht="15.75" x14ac:dyDescent="0.25">
      <c r="A1365" s="99">
        <f t="shared" si="44"/>
        <v>1361</v>
      </c>
      <c r="B1365" s="93" t="s">
        <v>10511</v>
      </c>
      <c r="C1365" s="100" t="s">
        <v>9890</v>
      </c>
      <c r="D1365" s="100" t="s">
        <v>9888</v>
      </c>
      <c r="E1365" s="92" t="s">
        <v>117</v>
      </c>
      <c r="F1365" s="100"/>
      <c r="G1365" s="92">
        <v>1</v>
      </c>
      <c r="H1365" s="116">
        <v>0.185</v>
      </c>
      <c r="I1365" s="95">
        <v>0.02</v>
      </c>
      <c r="J1365" s="110">
        <f t="shared" si="43"/>
        <v>0.18129999999999999</v>
      </c>
    </row>
    <row r="1366" spans="1:10" ht="15.75" x14ac:dyDescent="0.25">
      <c r="A1366" s="99">
        <f t="shared" si="44"/>
        <v>1362</v>
      </c>
      <c r="B1366" s="93" t="s">
        <v>10511</v>
      </c>
      <c r="C1366" s="100" t="s">
        <v>9891</v>
      </c>
      <c r="D1366" s="100" t="s">
        <v>9892</v>
      </c>
      <c r="E1366" s="92" t="s">
        <v>117</v>
      </c>
      <c r="F1366" s="100"/>
      <c r="G1366" s="92">
        <v>1</v>
      </c>
      <c r="H1366" s="116">
        <v>192.1</v>
      </c>
      <c r="I1366" s="95">
        <v>0.02</v>
      </c>
      <c r="J1366" s="110">
        <f t="shared" si="43"/>
        <v>188.25799999999998</v>
      </c>
    </row>
    <row r="1367" spans="1:10" ht="15.75" x14ac:dyDescent="0.25">
      <c r="A1367" s="99">
        <f t="shared" si="44"/>
        <v>1363</v>
      </c>
      <c r="B1367" s="93" t="s">
        <v>10511</v>
      </c>
      <c r="C1367" s="100" t="s">
        <v>9893</v>
      </c>
      <c r="D1367" s="100" t="s">
        <v>9894</v>
      </c>
      <c r="E1367" s="92" t="s">
        <v>117</v>
      </c>
      <c r="F1367" s="100"/>
      <c r="G1367" s="92">
        <v>1</v>
      </c>
      <c r="H1367" s="116">
        <v>436.59999999999997</v>
      </c>
      <c r="I1367" s="95">
        <v>0.02</v>
      </c>
      <c r="J1367" s="110">
        <f t="shared" si="43"/>
        <v>427.86799999999994</v>
      </c>
    </row>
    <row r="1368" spans="1:10" ht="15.75" x14ac:dyDescent="0.25">
      <c r="A1368" s="99">
        <f t="shared" si="44"/>
        <v>1364</v>
      </c>
      <c r="B1368" s="93" t="s">
        <v>10511</v>
      </c>
      <c r="C1368" s="100" t="s">
        <v>9895</v>
      </c>
      <c r="D1368" s="100" t="s">
        <v>9896</v>
      </c>
      <c r="E1368" s="92" t="s">
        <v>117</v>
      </c>
      <c r="F1368" s="100"/>
      <c r="G1368" s="92">
        <v>1</v>
      </c>
      <c r="H1368" s="116">
        <v>80.350000000000009</v>
      </c>
      <c r="I1368" s="95">
        <v>0.02</v>
      </c>
      <c r="J1368" s="110">
        <f t="shared" si="43"/>
        <v>78.743000000000009</v>
      </c>
    </row>
    <row r="1369" spans="1:10" ht="15.75" x14ac:dyDescent="0.25">
      <c r="A1369" s="99">
        <f t="shared" si="44"/>
        <v>1365</v>
      </c>
      <c r="B1369" s="93" t="s">
        <v>10511</v>
      </c>
      <c r="C1369" s="100" t="s">
        <v>9897</v>
      </c>
      <c r="D1369" s="100" t="s">
        <v>9896</v>
      </c>
      <c r="E1369" s="92" t="s">
        <v>117</v>
      </c>
      <c r="F1369" s="100"/>
      <c r="G1369" s="92">
        <v>1</v>
      </c>
      <c r="H1369" s="116">
        <v>155.4</v>
      </c>
      <c r="I1369" s="95">
        <v>0.02</v>
      </c>
      <c r="J1369" s="110">
        <f t="shared" si="43"/>
        <v>152.292</v>
      </c>
    </row>
    <row r="1370" spans="1:10" ht="15.75" x14ac:dyDescent="0.25">
      <c r="A1370" s="99">
        <f t="shared" si="44"/>
        <v>1366</v>
      </c>
      <c r="B1370" s="93" t="s">
        <v>10511</v>
      </c>
      <c r="C1370" s="100" t="s">
        <v>9898</v>
      </c>
      <c r="D1370" s="100" t="s">
        <v>9896</v>
      </c>
      <c r="E1370" s="92" t="s">
        <v>117</v>
      </c>
      <c r="F1370" s="100"/>
      <c r="G1370" s="92">
        <v>1</v>
      </c>
      <c r="H1370" s="116">
        <v>0.16520000000000001</v>
      </c>
      <c r="I1370" s="95">
        <v>0.02</v>
      </c>
      <c r="J1370" s="110">
        <f t="shared" ref="J1370:J1433" si="45">H1370*(1-I1370)</f>
        <v>0.16189600000000001</v>
      </c>
    </row>
    <row r="1371" spans="1:10" ht="15.75" x14ac:dyDescent="0.25">
      <c r="A1371" s="99">
        <f t="shared" si="44"/>
        <v>1367</v>
      </c>
      <c r="B1371" s="93" t="s">
        <v>10511</v>
      </c>
      <c r="C1371" s="100" t="s">
        <v>9899</v>
      </c>
      <c r="D1371" s="100" t="s">
        <v>9900</v>
      </c>
      <c r="E1371" s="92" t="s">
        <v>117</v>
      </c>
      <c r="F1371" s="100"/>
      <c r="G1371" s="92">
        <v>1</v>
      </c>
      <c r="H1371" s="116">
        <v>81.650000000000006</v>
      </c>
      <c r="I1371" s="95">
        <v>0.02</v>
      </c>
      <c r="J1371" s="110">
        <f t="shared" si="45"/>
        <v>80.01700000000001</v>
      </c>
    </row>
    <row r="1372" spans="1:10" ht="15.75" x14ac:dyDescent="0.25">
      <c r="A1372" s="99">
        <f t="shared" si="44"/>
        <v>1368</v>
      </c>
      <c r="B1372" s="93" t="s">
        <v>10511</v>
      </c>
      <c r="C1372" s="100" t="s">
        <v>9901</v>
      </c>
      <c r="D1372" s="100" t="s">
        <v>9900</v>
      </c>
      <c r="E1372" s="92" t="s">
        <v>117</v>
      </c>
      <c r="F1372" s="100"/>
      <c r="G1372" s="92">
        <v>1</v>
      </c>
      <c r="H1372" s="116">
        <v>157.79999999999998</v>
      </c>
      <c r="I1372" s="95">
        <v>0.02</v>
      </c>
      <c r="J1372" s="110">
        <f t="shared" si="45"/>
        <v>154.64399999999998</v>
      </c>
    </row>
    <row r="1373" spans="1:10" ht="15.75" x14ac:dyDescent="0.25">
      <c r="A1373" s="99">
        <f t="shared" si="44"/>
        <v>1369</v>
      </c>
      <c r="B1373" s="93" t="s">
        <v>10511</v>
      </c>
      <c r="C1373" s="100" t="s">
        <v>9902</v>
      </c>
      <c r="D1373" s="100" t="s">
        <v>9900</v>
      </c>
      <c r="E1373" s="92" t="s">
        <v>117</v>
      </c>
      <c r="F1373" s="100"/>
      <c r="G1373" s="92">
        <v>1</v>
      </c>
      <c r="H1373" s="116">
        <v>0.16789999999999999</v>
      </c>
      <c r="I1373" s="95">
        <v>0.02</v>
      </c>
      <c r="J1373" s="110">
        <f t="shared" si="45"/>
        <v>0.16454199999999999</v>
      </c>
    </row>
    <row r="1374" spans="1:10" ht="15.75" x14ac:dyDescent="0.25">
      <c r="A1374" s="99">
        <f t="shared" si="44"/>
        <v>1370</v>
      </c>
      <c r="B1374" s="93" t="s">
        <v>10511</v>
      </c>
      <c r="C1374" s="100" t="s">
        <v>9903</v>
      </c>
      <c r="D1374" s="100" t="s">
        <v>9904</v>
      </c>
      <c r="E1374" s="92" t="s">
        <v>117</v>
      </c>
      <c r="F1374" s="100"/>
      <c r="G1374" s="92">
        <v>1</v>
      </c>
      <c r="H1374" s="116">
        <v>223.3</v>
      </c>
      <c r="I1374" s="95">
        <v>0.02</v>
      </c>
      <c r="J1374" s="110">
        <f t="shared" si="45"/>
        <v>218.834</v>
      </c>
    </row>
    <row r="1375" spans="1:10" ht="15.75" x14ac:dyDescent="0.25">
      <c r="A1375" s="99">
        <f t="shared" si="44"/>
        <v>1371</v>
      </c>
      <c r="B1375" s="93" t="s">
        <v>10511</v>
      </c>
      <c r="C1375" s="100" t="s">
        <v>9905</v>
      </c>
      <c r="D1375" s="100" t="s">
        <v>9904</v>
      </c>
      <c r="E1375" s="92" t="s">
        <v>117</v>
      </c>
      <c r="F1375" s="100"/>
      <c r="G1375" s="92">
        <v>1</v>
      </c>
      <c r="H1375" s="116">
        <v>115.45</v>
      </c>
      <c r="I1375" s="95">
        <v>0.02</v>
      </c>
      <c r="J1375" s="110">
        <f t="shared" si="45"/>
        <v>113.14100000000001</v>
      </c>
    </row>
    <row r="1376" spans="1:10" ht="15.75" x14ac:dyDescent="0.25">
      <c r="A1376" s="99">
        <f t="shared" si="44"/>
        <v>1372</v>
      </c>
      <c r="B1376" s="93" t="s">
        <v>10511</v>
      </c>
      <c r="C1376" s="100" t="s">
        <v>9906</v>
      </c>
      <c r="D1376" s="100" t="s">
        <v>9904</v>
      </c>
      <c r="E1376" s="92" t="s">
        <v>117</v>
      </c>
      <c r="F1376" s="100"/>
      <c r="G1376" s="92">
        <v>1</v>
      </c>
      <c r="H1376" s="116">
        <v>223.3</v>
      </c>
      <c r="I1376" s="95">
        <v>0.02</v>
      </c>
      <c r="J1376" s="110">
        <f t="shared" si="45"/>
        <v>218.834</v>
      </c>
    </row>
    <row r="1377" spans="1:10" ht="15.75" x14ac:dyDescent="0.25">
      <c r="A1377" s="99">
        <f t="shared" si="44"/>
        <v>1373</v>
      </c>
      <c r="B1377" s="93" t="s">
        <v>10511</v>
      </c>
      <c r="C1377" s="100" t="s">
        <v>9907</v>
      </c>
      <c r="D1377" s="100" t="s">
        <v>9904</v>
      </c>
      <c r="E1377" s="92" t="s">
        <v>117</v>
      </c>
      <c r="F1377" s="100"/>
      <c r="G1377" s="92">
        <v>1</v>
      </c>
      <c r="H1377" s="116">
        <v>0.23749999999999999</v>
      </c>
      <c r="I1377" s="95">
        <v>0.02</v>
      </c>
      <c r="J1377" s="110">
        <f t="shared" si="45"/>
        <v>0.23274999999999998</v>
      </c>
    </row>
    <row r="1378" spans="1:10" ht="15.75" x14ac:dyDescent="0.25">
      <c r="A1378" s="99">
        <f t="shared" si="44"/>
        <v>1374</v>
      </c>
      <c r="B1378" s="93" t="s">
        <v>10511</v>
      </c>
      <c r="C1378" s="100" t="s">
        <v>9908</v>
      </c>
      <c r="D1378" s="100" t="s">
        <v>9837</v>
      </c>
      <c r="E1378" s="92" t="s">
        <v>117</v>
      </c>
      <c r="F1378" s="100"/>
      <c r="G1378" s="92">
        <v>1</v>
      </c>
      <c r="H1378" s="116">
        <v>161.64999999999998</v>
      </c>
      <c r="I1378" s="95">
        <v>0.02</v>
      </c>
      <c r="J1378" s="110">
        <f t="shared" si="45"/>
        <v>158.41699999999997</v>
      </c>
    </row>
    <row r="1379" spans="1:10" ht="15.75" x14ac:dyDescent="0.25">
      <c r="A1379" s="99">
        <f t="shared" si="44"/>
        <v>1375</v>
      </c>
      <c r="B1379" s="93" t="s">
        <v>10511</v>
      </c>
      <c r="C1379" s="100" t="s">
        <v>9909</v>
      </c>
      <c r="D1379" s="100" t="s">
        <v>9837</v>
      </c>
      <c r="E1379" s="92" t="s">
        <v>117</v>
      </c>
      <c r="F1379" s="100"/>
      <c r="G1379" s="92">
        <v>1</v>
      </c>
      <c r="H1379" s="116">
        <v>312.7</v>
      </c>
      <c r="I1379" s="95">
        <v>0.02</v>
      </c>
      <c r="J1379" s="110">
        <f t="shared" si="45"/>
        <v>306.44599999999997</v>
      </c>
    </row>
    <row r="1380" spans="1:10" ht="15.75" x14ac:dyDescent="0.25">
      <c r="A1380" s="99">
        <f t="shared" si="44"/>
        <v>1376</v>
      </c>
      <c r="B1380" s="93" t="s">
        <v>10511</v>
      </c>
      <c r="C1380" s="100" t="s">
        <v>9910</v>
      </c>
      <c r="D1380" s="100" t="s">
        <v>9837</v>
      </c>
      <c r="E1380" s="92" t="s">
        <v>117</v>
      </c>
      <c r="F1380" s="100"/>
      <c r="G1380" s="92">
        <v>1</v>
      </c>
      <c r="H1380" s="116">
        <v>0.33250000000000002</v>
      </c>
      <c r="I1380" s="95">
        <v>0.02</v>
      </c>
      <c r="J1380" s="110">
        <f t="shared" si="45"/>
        <v>0.32585000000000003</v>
      </c>
    </row>
    <row r="1381" spans="1:10" ht="15.75" x14ac:dyDescent="0.25">
      <c r="A1381" s="99">
        <f t="shared" si="44"/>
        <v>1377</v>
      </c>
      <c r="B1381" s="93" t="s">
        <v>10511</v>
      </c>
      <c r="C1381" s="100" t="s">
        <v>9911</v>
      </c>
      <c r="D1381" s="100" t="s">
        <v>9841</v>
      </c>
      <c r="E1381" s="92" t="s">
        <v>117</v>
      </c>
      <c r="F1381" s="100"/>
      <c r="G1381" s="92">
        <v>1</v>
      </c>
      <c r="H1381" s="116">
        <v>208.25</v>
      </c>
      <c r="I1381" s="95">
        <v>0.02</v>
      </c>
      <c r="J1381" s="110">
        <f t="shared" si="45"/>
        <v>204.08500000000001</v>
      </c>
    </row>
    <row r="1382" spans="1:10" ht="15.75" x14ac:dyDescent="0.25">
      <c r="A1382" s="99">
        <f t="shared" si="44"/>
        <v>1378</v>
      </c>
      <c r="B1382" s="93" t="s">
        <v>10511</v>
      </c>
      <c r="C1382" s="100" t="s">
        <v>9912</v>
      </c>
      <c r="D1382" s="100" t="s">
        <v>9841</v>
      </c>
      <c r="E1382" s="92" t="s">
        <v>117</v>
      </c>
      <c r="F1382" s="100"/>
      <c r="G1382" s="92">
        <v>1</v>
      </c>
      <c r="H1382" s="116">
        <v>402.8</v>
      </c>
      <c r="I1382" s="95">
        <v>0.02</v>
      </c>
      <c r="J1382" s="110">
        <f t="shared" si="45"/>
        <v>394.74400000000003</v>
      </c>
    </row>
    <row r="1383" spans="1:10" ht="15.75" x14ac:dyDescent="0.25">
      <c r="A1383" s="99">
        <f t="shared" si="44"/>
        <v>1379</v>
      </c>
      <c r="B1383" s="93" t="s">
        <v>10511</v>
      </c>
      <c r="C1383" s="100" t="s">
        <v>9913</v>
      </c>
      <c r="D1383" s="100" t="s">
        <v>9841</v>
      </c>
      <c r="E1383" s="92" t="s">
        <v>117</v>
      </c>
      <c r="F1383" s="100"/>
      <c r="G1383" s="92">
        <v>1</v>
      </c>
      <c r="H1383" s="116">
        <v>0.42830000000000001</v>
      </c>
      <c r="I1383" s="95">
        <v>0.02</v>
      </c>
      <c r="J1383" s="110">
        <f t="shared" si="45"/>
        <v>0.419734</v>
      </c>
    </row>
    <row r="1384" spans="1:10" ht="15.75" x14ac:dyDescent="0.25">
      <c r="A1384" s="99">
        <f t="shared" si="44"/>
        <v>1380</v>
      </c>
      <c r="B1384" s="93" t="s">
        <v>10511</v>
      </c>
      <c r="C1384" s="100" t="s">
        <v>9914</v>
      </c>
      <c r="D1384" s="100" t="s">
        <v>9848</v>
      </c>
      <c r="E1384" s="92" t="s">
        <v>117</v>
      </c>
      <c r="F1384" s="100"/>
      <c r="G1384" s="92">
        <v>1</v>
      </c>
      <c r="H1384" s="116">
        <v>563.20000000000005</v>
      </c>
      <c r="I1384" s="95">
        <v>0.02</v>
      </c>
      <c r="J1384" s="110">
        <f t="shared" si="45"/>
        <v>551.93600000000004</v>
      </c>
    </row>
    <row r="1385" spans="1:10" ht="15.75" x14ac:dyDescent="0.25">
      <c r="A1385" s="99">
        <f t="shared" si="44"/>
        <v>1381</v>
      </c>
      <c r="B1385" s="93" t="s">
        <v>10511</v>
      </c>
      <c r="C1385" s="100" t="s">
        <v>9915</v>
      </c>
      <c r="D1385" s="100" t="s">
        <v>9848</v>
      </c>
      <c r="E1385" s="92" t="s">
        <v>117</v>
      </c>
      <c r="F1385" s="100"/>
      <c r="G1385" s="92">
        <v>1</v>
      </c>
      <c r="H1385" s="116">
        <v>0.59850000000000003</v>
      </c>
      <c r="I1385" s="95">
        <v>0.02</v>
      </c>
      <c r="J1385" s="110">
        <f t="shared" si="45"/>
        <v>0.58653</v>
      </c>
    </row>
    <row r="1386" spans="1:10" ht="15.75" x14ac:dyDescent="0.25">
      <c r="A1386" s="99">
        <f t="shared" si="44"/>
        <v>1382</v>
      </c>
      <c r="B1386" s="93" t="s">
        <v>10511</v>
      </c>
      <c r="C1386" s="100" t="s">
        <v>9916</v>
      </c>
      <c r="D1386" s="100" t="s">
        <v>9848</v>
      </c>
      <c r="E1386" s="92" t="s">
        <v>117</v>
      </c>
      <c r="F1386" s="100"/>
      <c r="G1386" s="92">
        <v>1</v>
      </c>
      <c r="H1386" s="116">
        <v>291.10000000000002</v>
      </c>
      <c r="I1386" s="95">
        <v>0.02</v>
      </c>
      <c r="J1386" s="110">
        <f t="shared" si="45"/>
        <v>285.27800000000002</v>
      </c>
    </row>
    <row r="1387" spans="1:10" ht="15.75" x14ac:dyDescent="0.25">
      <c r="A1387" s="99">
        <f t="shared" si="44"/>
        <v>1383</v>
      </c>
      <c r="B1387" s="93" t="s">
        <v>10511</v>
      </c>
      <c r="C1387" s="100" t="s">
        <v>9917</v>
      </c>
      <c r="D1387" s="100" t="s">
        <v>9848</v>
      </c>
      <c r="E1387" s="92" t="s">
        <v>117</v>
      </c>
      <c r="F1387" s="100"/>
      <c r="G1387" s="92">
        <v>1</v>
      </c>
      <c r="H1387" s="116">
        <v>563.20000000000005</v>
      </c>
      <c r="I1387" s="95">
        <v>0.02</v>
      </c>
      <c r="J1387" s="110">
        <f t="shared" si="45"/>
        <v>551.93600000000004</v>
      </c>
    </row>
    <row r="1388" spans="1:10" ht="15.75" x14ac:dyDescent="0.25">
      <c r="A1388" s="99">
        <f t="shared" si="44"/>
        <v>1384</v>
      </c>
      <c r="B1388" s="93" t="s">
        <v>10511</v>
      </c>
      <c r="C1388" s="100" t="s">
        <v>9918</v>
      </c>
      <c r="D1388" s="100" t="s">
        <v>9848</v>
      </c>
      <c r="E1388" s="92" t="s">
        <v>117</v>
      </c>
      <c r="F1388" s="100"/>
      <c r="G1388" s="92">
        <v>1</v>
      </c>
      <c r="H1388" s="116">
        <v>0.59850000000000003</v>
      </c>
      <c r="I1388" s="95">
        <v>0.02</v>
      </c>
      <c r="J1388" s="110">
        <f t="shared" si="45"/>
        <v>0.58653</v>
      </c>
    </row>
    <row r="1389" spans="1:10" ht="15.75" x14ac:dyDescent="0.25">
      <c r="A1389" s="99">
        <f t="shared" si="44"/>
        <v>1385</v>
      </c>
      <c r="B1389" s="93" t="s">
        <v>10511</v>
      </c>
      <c r="C1389" s="100" t="s">
        <v>9919</v>
      </c>
      <c r="D1389" s="100" t="s">
        <v>9920</v>
      </c>
      <c r="E1389" s="92" t="s">
        <v>117</v>
      </c>
      <c r="F1389" s="100"/>
      <c r="G1389" s="92">
        <v>1</v>
      </c>
      <c r="H1389" s="116">
        <v>431.5</v>
      </c>
      <c r="I1389" s="95">
        <v>0.02</v>
      </c>
      <c r="J1389" s="110">
        <f t="shared" si="45"/>
        <v>422.87</v>
      </c>
    </row>
    <row r="1390" spans="1:10" ht="15.75" x14ac:dyDescent="0.25">
      <c r="A1390" s="99">
        <f t="shared" si="44"/>
        <v>1386</v>
      </c>
      <c r="B1390" s="93" t="s">
        <v>10511</v>
      </c>
      <c r="C1390" s="100" t="s">
        <v>9921</v>
      </c>
      <c r="D1390" s="100" t="s">
        <v>9922</v>
      </c>
      <c r="E1390" s="92" t="s">
        <v>117</v>
      </c>
      <c r="F1390" s="100"/>
      <c r="G1390" s="92">
        <v>1</v>
      </c>
      <c r="H1390" s="116">
        <v>345.45</v>
      </c>
      <c r="I1390" s="95">
        <v>0.02</v>
      </c>
      <c r="J1390" s="110">
        <f t="shared" si="45"/>
        <v>338.541</v>
      </c>
    </row>
    <row r="1391" spans="1:10" ht="15.75" x14ac:dyDescent="0.25">
      <c r="A1391" s="99">
        <f t="shared" si="44"/>
        <v>1387</v>
      </c>
      <c r="B1391" s="93" t="s">
        <v>10511</v>
      </c>
      <c r="C1391" s="100" t="s">
        <v>9923</v>
      </c>
      <c r="D1391" s="100" t="s">
        <v>9922</v>
      </c>
      <c r="E1391" s="92" t="s">
        <v>117</v>
      </c>
      <c r="F1391" s="100"/>
      <c r="G1391" s="92">
        <v>1</v>
      </c>
      <c r="H1391" s="116">
        <v>668.4</v>
      </c>
      <c r="I1391" s="95">
        <v>0.02</v>
      </c>
      <c r="J1391" s="110">
        <f t="shared" si="45"/>
        <v>655.03199999999993</v>
      </c>
    </row>
    <row r="1392" spans="1:10" ht="15.75" x14ac:dyDescent="0.25">
      <c r="A1392" s="99">
        <f t="shared" si="44"/>
        <v>1388</v>
      </c>
      <c r="B1392" s="93" t="s">
        <v>10511</v>
      </c>
      <c r="C1392" s="100" t="s">
        <v>9924</v>
      </c>
      <c r="D1392" s="100" t="s">
        <v>9922</v>
      </c>
      <c r="E1392" s="92" t="s">
        <v>117</v>
      </c>
      <c r="F1392" s="100"/>
      <c r="G1392" s="92">
        <v>1</v>
      </c>
      <c r="H1392" s="116">
        <v>0.71030000000000004</v>
      </c>
      <c r="I1392" s="95">
        <v>0.02</v>
      </c>
      <c r="J1392" s="110">
        <f t="shared" si="45"/>
        <v>0.69609399999999999</v>
      </c>
    </row>
    <row r="1393" spans="1:10" ht="15.75" x14ac:dyDescent="0.25">
      <c r="A1393" s="99">
        <f t="shared" si="44"/>
        <v>1389</v>
      </c>
      <c r="B1393" s="93" t="s">
        <v>10511</v>
      </c>
      <c r="C1393" s="100" t="s">
        <v>9925</v>
      </c>
      <c r="D1393" s="100" t="s">
        <v>9926</v>
      </c>
      <c r="E1393" s="92" t="s">
        <v>117</v>
      </c>
      <c r="F1393" s="100"/>
      <c r="G1393" s="92">
        <v>1</v>
      </c>
      <c r="H1393" s="116">
        <v>227</v>
      </c>
      <c r="I1393" s="95">
        <v>0.02</v>
      </c>
      <c r="J1393" s="110">
        <f t="shared" si="45"/>
        <v>222.46</v>
      </c>
    </row>
    <row r="1394" spans="1:10" ht="15.75" x14ac:dyDescent="0.25">
      <c r="A1394" s="99">
        <f t="shared" si="44"/>
        <v>1390</v>
      </c>
      <c r="B1394" s="93" t="s">
        <v>10511</v>
      </c>
      <c r="C1394" s="100" t="s">
        <v>9927</v>
      </c>
      <c r="D1394" s="100" t="s">
        <v>9856</v>
      </c>
      <c r="E1394" s="92" t="s">
        <v>117</v>
      </c>
      <c r="F1394" s="100"/>
      <c r="G1394" s="92">
        <v>1</v>
      </c>
      <c r="H1394" s="116">
        <v>496.59999999999997</v>
      </c>
      <c r="I1394" s="95">
        <v>0.02</v>
      </c>
      <c r="J1394" s="110">
        <f t="shared" si="45"/>
        <v>486.66799999999995</v>
      </c>
    </row>
    <row r="1395" spans="1:10" ht="15.75" x14ac:dyDescent="0.25">
      <c r="A1395" s="99">
        <f t="shared" si="44"/>
        <v>1391</v>
      </c>
      <c r="B1395" s="93" t="s">
        <v>10511</v>
      </c>
      <c r="C1395" s="100" t="s">
        <v>9928</v>
      </c>
      <c r="D1395" s="100" t="s">
        <v>9929</v>
      </c>
      <c r="E1395" s="92" t="s">
        <v>117</v>
      </c>
      <c r="F1395" s="100"/>
      <c r="G1395" s="92">
        <v>1</v>
      </c>
      <c r="H1395" s="116">
        <v>157.5</v>
      </c>
      <c r="I1395" s="95">
        <v>0.02</v>
      </c>
      <c r="J1395" s="110">
        <f t="shared" si="45"/>
        <v>154.35</v>
      </c>
    </row>
    <row r="1396" spans="1:10" ht="15.75" x14ac:dyDescent="0.25">
      <c r="A1396" s="99">
        <f t="shared" si="44"/>
        <v>1392</v>
      </c>
      <c r="B1396" s="93" t="s">
        <v>10511</v>
      </c>
      <c r="C1396" s="100" t="s">
        <v>9930</v>
      </c>
      <c r="D1396" s="100" t="s">
        <v>9929</v>
      </c>
      <c r="E1396" s="92" t="s">
        <v>117</v>
      </c>
      <c r="F1396" s="100"/>
      <c r="G1396" s="92">
        <v>1</v>
      </c>
      <c r="H1396" s="116">
        <v>304.59999999999997</v>
      </c>
      <c r="I1396" s="95">
        <v>0.02</v>
      </c>
      <c r="J1396" s="110">
        <f t="shared" si="45"/>
        <v>298.50799999999998</v>
      </c>
    </row>
    <row r="1397" spans="1:10" ht="15.75" x14ac:dyDescent="0.25">
      <c r="A1397" s="99">
        <f t="shared" si="44"/>
        <v>1393</v>
      </c>
      <c r="B1397" s="93" t="s">
        <v>10511</v>
      </c>
      <c r="C1397" s="100" t="s">
        <v>9931</v>
      </c>
      <c r="D1397" s="100" t="s">
        <v>9932</v>
      </c>
      <c r="E1397" s="92" t="s">
        <v>117</v>
      </c>
      <c r="F1397" s="100"/>
      <c r="G1397" s="92">
        <v>1</v>
      </c>
      <c r="H1397" s="116">
        <v>346.45</v>
      </c>
      <c r="I1397" s="95">
        <v>0.02</v>
      </c>
      <c r="J1397" s="110">
        <f t="shared" si="45"/>
        <v>339.52099999999996</v>
      </c>
    </row>
    <row r="1398" spans="1:10" ht="15.75" x14ac:dyDescent="0.25">
      <c r="A1398" s="99">
        <f t="shared" si="44"/>
        <v>1394</v>
      </c>
      <c r="B1398" s="93" t="s">
        <v>10511</v>
      </c>
      <c r="C1398" s="100" t="s">
        <v>9933</v>
      </c>
      <c r="D1398" s="100" t="s">
        <v>9932</v>
      </c>
      <c r="E1398" s="92" t="s">
        <v>117</v>
      </c>
      <c r="F1398" s="100"/>
      <c r="G1398" s="92">
        <v>1</v>
      </c>
      <c r="H1398" s="116">
        <v>670.3</v>
      </c>
      <c r="I1398" s="95">
        <v>0.02</v>
      </c>
      <c r="J1398" s="110">
        <f t="shared" si="45"/>
        <v>656.89399999999989</v>
      </c>
    </row>
    <row r="1399" spans="1:10" ht="15.75" x14ac:dyDescent="0.25">
      <c r="A1399" s="99">
        <f t="shared" si="44"/>
        <v>1395</v>
      </c>
      <c r="B1399" s="93" t="s">
        <v>10511</v>
      </c>
      <c r="C1399" s="100" t="s">
        <v>9934</v>
      </c>
      <c r="D1399" s="100" t="s">
        <v>9932</v>
      </c>
      <c r="E1399" s="92" t="s">
        <v>117</v>
      </c>
      <c r="F1399" s="100"/>
      <c r="G1399" s="92">
        <v>1</v>
      </c>
      <c r="H1399" s="116">
        <v>0.71240000000000003</v>
      </c>
      <c r="I1399" s="95">
        <v>0.02</v>
      </c>
      <c r="J1399" s="110">
        <f t="shared" si="45"/>
        <v>0.69815199999999999</v>
      </c>
    </row>
    <row r="1400" spans="1:10" ht="15.75" x14ac:dyDescent="0.25">
      <c r="A1400" s="99">
        <f t="shared" si="44"/>
        <v>1396</v>
      </c>
      <c r="B1400" s="93" t="s">
        <v>10511</v>
      </c>
      <c r="C1400" s="100" t="s">
        <v>9935</v>
      </c>
      <c r="D1400" s="100" t="s">
        <v>9936</v>
      </c>
      <c r="E1400" s="92" t="s">
        <v>117</v>
      </c>
      <c r="F1400" s="100"/>
      <c r="G1400" s="92">
        <v>1</v>
      </c>
      <c r="H1400" s="116">
        <v>645.54999999999995</v>
      </c>
      <c r="I1400" s="95">
        <v>0.02</v>
      </c>
      <c r="J1400" s="110">
        <f t="shared" si="45"/>
        <v>632.6389999999999</v>
      </c>
    </row>
    <row r="1401" spans="1:10" ht="15.75" x14ac:dyDescent="0.25">
      <c r="A1401" s="99">
        <f t="shared" si="44"/>
        <v>1397</v>
      </c>
      <c r="B1401" s="93" t="s">
        <v>10511</v>
      </c>
      <c r="C1401" s="100" t="s">
        <v>9937</v>
      </c>
      <c r="D1401" s="100" t="s">
        <v>9936</v>
      </c>
      <c r="E1401" s="92" t="s">
        <v>117</v>
      </c>
      <c r="F1401" s="100"/>
      <c r="G1401" s="92">
        <v>1</v>
      </c>
      <c r="H1401" s="116">
        <v>1249.2</v>
      </c>
      <c r="I1401" s="95">
        <v>0.02</v>
      </c>
      <c r="J1401" s="110">
        <f t="shared" si="45"/>
        <v>1224.2160000000001</v>
      </c>
    </row>
    <row r="1402" spans="1:10" ht="15.75" x14ac:dyDescent="0.25">
      <c r="A1402" s="99">
        <f t="shared" si="44"/>
        <v>1398</v>
      </c>
      <c r="B1402" s="93" t="s">
        <v>10511</v>
      </c>
      <c r="C1402" s="100" t="s">
        <v>9938</v>
      </c>
      <c r="D1402" s="100" t="s">
        <v>9936</v>
      </c>
      <c r="E1402" s="92" t="s">
        <v>117</v>
      </c>
      <c r="F1402" s="100"/>
      <c r="G1402" s="92">
        <v>1</v>
      </c>
      <c r="H1402" s="116">
        <v>1.3270999999999999</v>
      </c>
      <c r="I1402" s="95">
        <v>0.02</v>
      </c>
      <c r="J1402" s="110">
        <f t="shared" si="45"/>
        <v>1.3005579999999999</v>
      </c>
    </row>
    <row r="1403" spans="1:10" ht="15.75" x14ac:dyDescent="0.25">
      <c r="A1403" s="99">
        <f t="shared" si="44"/>
        <v>1399</v>
      </c>
      <c r="B1403" s="93" t="s">
        <v>10511</v>
      </c>
      <c r="C1403" s="100" t="s">
        <v>9939</v>
      </c>
      <c r="D1403" s="100" t="s">
        <v>9940</v>
      </c>
      <c r="E1403" s="92" t="s">
        <v>117</v>
      </c>
      <c r="F1403" s="100"/>
      <c r="G1403" s="92">
        <v>1</v>
      </c>
      <c r="H1403" s="116">
        <v>109.3</v>
      </c>
      <c r="I1403" s="95">
        <v>0.02</v>
      </c>
      <c r="J1403" s="110">
        <f t="shared" si="45"/>
        <v>107.11399999999999</v>
      </c>
    </row>
    <row r="1404" spans="1:10" ht="15.75" x14ac:dyDescent="0.25">
      <c r="A1404" s="99">
        <f t="shared" si="44"/>
        <v>1400</v>
      </c>
      <c r="B1404" s="93" t="s">
        <v>10511</v>
      </c>
      <c r="C1404" s="100" t="s">
        <v>9941</v>
      </c>
      <c r="D1404" s="100" t="s">
        <v>9940</v>
      </c>
      <c r="E1404" s="92" t="s">
        <v>117</v>
      </c>
      <c r="F1404" s="100"/>
      <c r="G1404" s="92">
        <v>1</v>
      </c>
      <c r="H1404" s="116">
        <v>211.29999999999998</v>
      </c>
      <c r="I1404" s="95">
        <v>0.02</v>
      </c>
      <c r="J1404" s="110">
        <f t="shared" si="45"/>
        <v>207.07399999999998</v>
      </c>
    </row>
    <row r="1405" spans="1:10" ht="15.75" x14ac:dyDescent="0.25">
      <c r="A1405" s="99">
        <f t="shared" si="44"/>
        <v>1401</v>
      </c>
      <c r="B1405" s="93" t="s">
        <v>10511</v>
      </c>
      <c r="C1405" s="100" t="s">
        <v>9942</v>
      </c>
      <c r="D1405" s="100" t="s">
        <v>9940</v>
      </c>
      <c r="E1405" s="92" t="s">
        <v>117</v>
      </c>
      <c r="F1405" s="100"/>
      <c r="G1405" s="92">
        <v>1</v>
      </c>
      <c r="H1405" s="116">
        <v>0.22470000000000001</v>
      </c>
      <c r="I1405" s="95">
        <v>0.02</v>
      </c>
      <c r="J1405" s="110">
        <f t="shared" si="45"/>
        <v>0.22020600000000001</v>
      </c>
    </row>
    <row r="1406" spans="1:10" ht="15.75" x14ac:dyDescent="0.25">
      <c r="A1406" s="99">
        <f t="shared" si="44"/>
        <v>1402</v>
      </c>
      <c r="B1406" s="93" t="s">
        <v>10511</v>
      </c>
      <c r="C1406" s="100" t="s">
        <v>9943</v>
      </c>
      <c r="D1406" s="100" t="s">
        <v>9944</v>
      </c>
      <c r="E1406" s="92" t="s">
        <v>117</v>
      </c>
      <c r="F1406" s="100"/>
      <c r="G1406" s="92">
        <v>1</v>
      </c>
      <c r="H1406" s="116">
        <v>112.3</v>
      </c>
      <c r="I1406" s="95">
        <v>0.02</v>
      </c>
      <c r="J1406" s="110">
        <f t="shared" si="45"/>
        <v>110.054</v>
      </c>
    </row>
    <row r="1407" spans="1:10" ht="15.75" x14ac:dyDescent="0.25">
      <c r="A1407" s="99">
        <f t="shared" si="44"/>
        <v>1403</v>
      </c>
      <c r="B1407" s="93" t="s">
        <v>10511</v>
      </c>
      <c r="C1407" s="100" t="s">
        <v>9945</v>
      </c>
      <c r="D1407" s="100" t="s">
        <v>9944</v>
      </c>
      <c r="E1407" s="92" t="s">
        <v>117</v>
      </c>
      <c r="F1407" s="100"/>
      <c r="G1407" s="92">
        <v>1</v>
      </c>
      <c r="H1407" s="116">
        <v>217.20000000000002</v>
      </c>
      <c r="I1407" s="95">
        <v>0.02</v>
      </c>
      <c r="J1407" s="110">
        <f t="shared" si="45"/>
        <v>212.85600000000002</v>
      </c>
    </row>
    <row r="1408" spans="1:10" ht="15.75" x14ac:dyDescent="0.25">
      <c r="A1408" s="99">
        <f t="shared" si="44"/>
        <v>1404</v>
      </c>
      <c r="B1408" s="93" t="s">
        <v>10511</v>
      </c>
      <c r="C1408" s="100" t="s">
        <v>9946</v>
      </c>
      <c r="D1408" s="100" t="s">
        <v>9947</v>
      </c>
      <c r="E1408" s="92" t="s">
        <v>117</v>
      </c>
      <c r="F1408" s="100"/>
      <c r="G1408" s="92">
        <v>1</v>
      </c>
      <c r="H1408" s="116">
        <v>116.9</v>
      </c>
      <c r="I1408" s="95">
        <v>0.02</v>
      </c>
      <c r="J1408" s="110">
        <f t="shared" si="45"/>
        <v>114.562</v>
      </c>
    </row>
    <row r="1409" spans="1:10" ht="15.75" x14ac:dyDescent="0.25">
      <c r="A1409" s="99">
        <f t="shared" si="44"/>
        <v>1405</v>
      </c>
      <c r="B1409" s="93" t="s">
        <v>10511</v>
      </c>
      <c r="C1409" s="100" t="s">
        <v>9948</v>
      </c>
      <c r="D1409" s="100" t="s">
        <v>9947</v>
      </c>
      <c r="E1409" s="92" t="s">
        <v>117</v>
      </c>
      <c r="F1409" s="100"/>
      <c r="G1409" s="92">
        <v>1</v>
      </c>
      <c r="H1409" s="116">
        <v>226</v>
      </c>
      <c r="I1409" s="95">
        <v>0.02</v>
      </c>
      <c r="J1409" s="110">
        <f t="shared" si="45"/>
        <v>221.48</v>
      </c>
    </row>
    <row r="1410" spans="1:10" ht="15.75" x14ac:dyDescent="0.25">
      <c r="A1410" s="99">
        <f t="shared" si="44"/>
        <v>1406</v>
      </c>
      <c r="B1410" s="93" t="s">
        <v>10511</v>
      </c>
      <c r="C1410" s="100" t="s">
        <v>9949</v>
      </c>
      <c r="D1410" s="100" t="s">
        <v>9947</v>
      </c>
      <c r="E1410" s="92" t="s">
        <v>117</v>
      </c>
      <c r="F1410" s="100"/>
      <c r="G1410" s="92">
        <v>1</v>
      </c>
      <c r="H1410" s="116">
        <v>0.24030000000000001</v>
      </c>
      <c r="I1410" s="95">
        <v>0.02</v>
      </c>
      <c r="J1410" s="110">
        <f t="shared" si="45"/>
        <v>0.23549400000000001</v>
      </c>
    </row>
    <row r="1411" spans="1:10" ht="15.75" x14ac:dyDescent="0.25">
      <c r="A1411" s="99">
        <f t="shared" si="44"/>
        <v>1407</v>
      </c>
      <c r="B1411" s="93" t="s">
        <v>10511</v>
      </c>
      <c r="C1411" s="100" t="s">
        <v>9950</v>
      </c>
      <c r="D1411" s="100" t="s">
        <v>9951</v>
      </c>
      <c r="E1411" s="92" t="s">
        <v>117</v>
      </c>
      <c r="F1411" s="100"/>
      <c r="G1411" s="92">
        <v>1</v>
      </c>
      <c r="H1411" s="116">
        <v>128.14999999999998</v>
      </c>
      <c r="I1411" s="95">
        <v>0.02</v>
      </c>
      <c r="J1411" s="110">
        <f t="shared" si="45"/>
        <v>125.58699999999997</v>
      </c>
    </row>
    <row r="1412" spans="1:10" ht="15.75" x14ac:dyDescent="0.25">
      <c r="A1412" s="99">
        <f t="shared" si="44"/>
        <v>1408</v>
      </c>
      <c r="B1412" s="93" t="s">
        <v>10511</v>
      </c>
      <c r="C1412" s="100" t="s">
        <v>9952</v>
      </c>
      <c r="D1412" s="100" t="s">
        <v>9951</v>
      </c>
      <c r="E1412" s="92" t="s">
        <v>117</v>
      </c>
      <c r="F1412" s="100"/>
      <c r="G1412" s="92">
        <v>1</v>
      </c>
      <c r="H1412" s="116">
        <v>248</v>
      </c>
      <c r="I1412" s="95">
        <v>0.02</v>
      </c>
      <c r="J1412" s="110">
        <f t="shared" si="45"/>
        <v>243.04</v>
      </c>
    </row>
    <row r="1413" spans="1:10" ht="15.75" x14ac:dyDescent="0.25">
      <c r="A1413" s="99">
        <f t="shared" si="44"/>
        <v>1409</v>
      </c>
      <c r="B1413" s="93" t="s">
        <v>10511</v>
      </c>
      <c r="C1413" s="100" t="s">
        <v>9953</v>
      </c>
      <c r="D1413" s="100" t="s">
        <v>9951</v>
      </c>
      <c r="E1413" s="92" t="s">
        <v>117</v>
      </c>
      <c r="F1413" s="100"/>
      <c r="G1413" s="92">
        <v>1</v>
      </c>
      <c r="H1413" s="116">
        <v>0.26369999999999999</v>
      </c>
      <c r="I1413" s="95">
        <v>0.02</v>
      </c>
      <c r="J1413" s="110">
        <f t="shared" si="45"/>
        <v>0.25842599999999999</v>
      </c>
    </row>
    <row r="1414" spans="1:10" ht="15.75" x14ac:dyDescent="0.25">
      <c r="A1414" s="99">
        <f t="shared" si="44"/>
        <v>1410</v>
      </c>
      <c r="B1414" s="93" t="s">
        <v>10511</v>
      </c>
      <c r="C1414" s="100" t="s">
        <v>9954</v>
      </c>
      <c r="D1414" s="100" t="s">
        <v>9951</v>
      </c>
      <c r="E1414" s="92" t="s">
        <v>117</v>
      </c>
      <c r="F1414" s="100"/>
      <c r="G1414" s="92">
        <v>1</v>
      </c>
      <c r="H1414" s="116">
        <v>248</v>
      </c>
      <c r="I1414" s="95">
        <v>0.02</v>
      </c>
      <c r="J1414" s="110">
        <f t="shared" si="45"/>
        <v>243.04</v>
      </c>
    </row>
    <row r="1415" spans="1:10" ht="15.75" x14ac:dyDescent="0.25">
      <c r="A1415" s="99">
        <f t="shared" ref="A1415:A1478" si="46">A1414+1</f>
        <v>1411</v>
      </c>
      <c r="B1415" s="93" t="s">
        <v>10511</v>
      </c>
      <c r="C1415" s="100" t="s">
        <v>9955</v>
      </c>
      <c r="D1415" s="100" t="s">
        <v>9956</v>
      </c>
      <c r="E1415" s="92" t="s">
        <v>117</v>
      </c>
      <c r="F1415" s="100"/>
      <c r="G1415" s="92">
        <v>1</v>
      </c>
      <c r="H1415" s="116">
        <v>167.1</v>
      </c>
      <c r="I1415" s="95">
        <v>0.02</v>
      </c>
      <c r="J1415" s="110">
        <f t="shared" si="45"/>
        <v>163.75799999999998</v>
      </c>
    </row>
    <row r="1416" spans="1:10" ht="15.75" x14ac:dyDescent="0.25">
      <c r="A1416" s="99">
        <f t="shared" si="46"/>
        <v>1412</v>
      </c>
      <c r="B1416" s="93" t="s">
        <v>10511</v>
      </c>
      <c r="C1416" s="100" t="s">
        <v>9957</v>
      </c>
      <c r="D1416" s="100" t="s">
        <v>9956</v>
      </c>
      <c r="E1416" s="92" t="s">
        <v>117</v>
      </c>
      <c r="F1416" s="100"/>
      <c r="G1416" s="92">
        <v>1</v>
      </c>
      <c r="H1416" s="116">
        <v>323.10000000000002</v>
      </c>
      <c r="I1416" s="95">
        <v>0.02</v>
      </c>
      <c r="J1416" s="110">
        <f t="shared" si="45"/>
        <v>316.63800000000003</v>
      </c>
    </row>
    <row r="1417" spans="1:10" ht="15.75" x14ac:dyDescent="0.25">
      <c r="A1417" s="99">
        <f t="shared" si="46"/>
        <v>1413</v>
      </c>
      <c r="B1417" s="93" t="s">
        <v>10511</v>
      </c>
      <c r="C1417" s="100" t="s">
        <v>9958</v>
      </c>
      <c r="D1417" s="100" t="s">
        <v>9956</v>
      </c>
      <c r="E1417" s="92" t="s">
        <v>117</v>
      </c>
      <c r="F1417" s="100"/>
      <c r="G1417" s="92">
        <v>1</v>
      </c>
      <c r="H1417" s="116">
        <v>0.34360000000000002</v>
      </c>
      <c r="I1417" s="95">
        <v>0.02</v>
      </c>
      <c r="J1417" s="110">
        <f t="shared" si="45"/>
        <v>0.33672800000000003</v>
      </c>
    </row>
    <row r="1418" spans="1:10" ht="15.75" x14ac:dyDescent="0.25">
      <c r="A1418" s="99">
        <f t="shared" si="46"/>
        <v>1414</v>
      </c>
      <c r="B1418" s="93" t="s">
        <v>10511</v>
      </c>
      <c r="C1418" s="100" t="s">
        <v>9959</v>
      </c>
      <c r="D1418" s="100" t="s">
        <v>9960</v>
      </c>
      <c r="E1418" s="92" t="s">
        <v>117</v>
      </c>
      <c r="F1418" s="100"/>
      <c r="G1418" s="92">
        <v>1</v>
      </c>
      <c r="H1418" s="116">
        <v>177.6</v>
      </c>
      <c r="I1418" s="95">
        <v>0.02</v>
      </c>
      <c r="J1418" s="110">
        <f t="shared" si="45"/>
        <v>174.048</v>
      </c>
    </row>
    <row r="1419" spans="1:10" ht="15.75" x14ac:dyDescent="0.25">
      <c r="A1419" s="99">
        <f t="shared" si="46"/>
        <v>1415</v>
      </c>
      <c r="B1419" s="93" t="s">
        <v>10511</v>
      </c>
      <c r="C1419" s="100" t="s">
        <v>9961</v>
      </c>
      <c r="D1419" s="100" t="s">
        <v>9960</v>
      </c>
      <c r="E1419" s="92" t="s">
        <v>117</v>
      </c>
      <c r="F1419" s="100"/>
      <c r="G1419" s="92">
        <v>1</v>
      </c>
      <c r="H1419" s="116">
        <v>343.5</v>
      </c>
      <c r="I1419" s="95">
        <v>0.02</v>
      </c>
      <c r="J1419" s="110">
        <f t="shared" si="45"/>
        <v>336.63</v>
      </c>
    </row>
    <row r="1420" spans="1:10" ht="15.75" x14ac:dyDescent="0.25">
      <c r="A1420" s="99">
        <f t="shared" si="46"/>
        <v>1416</v>
      </c>
      <c r="B1420" s="93" t="s">
        <v>10511</v>
      </c>
      <c r="C1420" s="100" t="s">
        <v>9962</v>
      </c>
      <c r="D1420" s="100" t="s">
        <v>9960</v>
      </c>
      <c r="E1420" s="92" t="s">
        <v>117</v>
      </c>
      <c r="F1420" s="100"/>
      <c r="G1420" s="92">
        <v>1</v>
      </c>
      <c r="H1420" s="116">
        <v>0.36520000000000002</v>
      </c>
      <c r="I1420" s="95">
        <v>0.02</v>
      </c>
      <c r="J1420" s="110">
        <f t="shared" si="45"/>
        <v>0.35789599999999999</v>
      </c>
    </row>
    <row r="1421" spans="1:10" ht="15.75" x14ac:dyDescent="0.25">
      <c r="A1421" s="99">
        <f t="shared" si="46"/>
        <v>1417</v>
      </c>
      <c r="B1421" s="93" t="s">
        <v>10511</v>
      </c>
      <c r="C1421" s="100" t="s">
        <v>9963</v>
      </c>
      <c r="D1421" s="100" t="s">
        <v>9964</v>
      </c>
      <c r="E1421" s="92" t="s">
        <v>117</v>
      </c>
      <c r="F1421" s="100"/>
      <c r="G1421" s="92">
        <v>1</v>
      </c>
      <c r="H1421" s="116">
        <v>153.15</v>
      </c>
      <c r="I1421" s="95">
        <v>0.02</v>
      </c>
      <c r="J1421" s="110">
        <f t="shared" si="45"/>
        <v>150.08699999999999</v>
      </c>
    </row>
    <row r="1422" spans="1:10" ht="15.75" x14ac:dyDescent="0.25">
      <c r="A1422" s="99">
        <f t="shared" si="46"/>
        <v>1418</v>
      </c>
      <c r="B1422" s="93" t="s">
        <v>10511</v>
      </c>
      <c r="C1422" s="100" t="s">
        <v>9965</v>
      </c>
      <c r="D1422" s="100" t="s">
        <v>9964</v>
      </c>
      <c r="E1422" s="92" t="s">
        <v>117</v>
      </c>
      <c r="F1422" s="100"/>
      <c r="G1422" s="92">
        <v>1</v>
      </c>
      <c r="H1422" s="116">
        <v>296.3</v>
      </c>
      <c r="I1422" s="95">
        <v>0.02</v>
      </c>
      <c r="J1422" s="110">
        <f t="shared" si="45"/>
        <v>290.37400000000002</v>
      </c>
    </row>
    <row r="1423" spans="1:10" ht="15.75" x14ac:dyDescent="0.25">
      <c r="A1423" s="99">
        <f t="shared" si="46"/>
        <v>1419</v>
      </c>
      <c r="B1423" s="93" t="s">
        <v>10511</v>
      </c>
      <c r="C1423" s="100" t="s">
        <v>9966</v>
      </c>
      <c r="D1423" s="100" t="s">
        <v>9964</v>
      </c>
      <c r="E1423" s="92" t="s">
        <v>117</v>
      </c>
      <c r="F1423" s="100"/>
      <c r="G1423" s="92">
        <v>1</v>
      </c>
      <c r="H1423" s="116">
        <v>0.315</v>
      </c>
      <c r="I1423" s="95">
        <v>0.02</v>
      </c>
      <c r="J1423" s="110">
        <f t="shared" si="45"/>
        <v>0.30869999999999997</v>
      </c>
    </row>
    <row r="1424" spans="1:10" ht="15.75" x14ac:dyDescent="0.25">
      <c r="A1424" s="99">
        <f t="shared" si="46"/>
        <v>1420</v>
      </c>
      <c r="B1424" s="93" t="s">
        <v>10511</v>
      </c>
      <c r="C1424" s="100" t="s">
        <v>9967</v>
      </c>
      <c r="D1424" s="100" t="s">
        <v>9968</v>
      </c>
      <c r="E1424" s="92" t="s">
        <v>117</v>
      </c>
      <c r="F1424" s="100"/>
      <c r="G1424" s="92">
        <v>1</v>
      </c>
      <c r="H1424" s="116">
        <v>156.85</v>
      </c>
      <c r="I1424" s="95">
        <v>0.02</v>
      </c>
      <c r="J1424" s="110">
        <f t="shared" si="45"/>
        <v>153.71299999999999</v>
      </c>
    </row>
    <row r="1425" spans="1:10" ht="15.75" x14ac:dyDescent="0.25">
      <c r="A1425" s="99">
        <f t="shared" si="46"/>
        <v>1421</v>
      </c>
      <c r="B1425" s="93" t="s">
        <v>10511</v>
      </c>
      <c r="C1425" s="100" t="s">
        <v>9969</v>
      </c>
      <c r="D1425" s="100" t="s">
        <v>9968</v>
      </c>
      <c r="E1425" s="92" t="s">
        <v>117</v>
      </c>
      <c r="F1425" s="100"/>
      <c r="G1425" s="92">
        <v>1</v>
      </c>
      <c r="H1425" s="116">
        <v>303.5</v>
      </c>
      <c r="I1425" s="95">
        <v>0.02</v>
      </c>
      <c r="J1425" s="110">
        <f t="shared" si="45"/>
        <v>297.43</v>
      </c>
    </row>
    <row r="1426" spans="1:10" ht="15.75" x14ac:dyDescent="0.25">
      <c r="A1426" s="99">
        <f t="shared" si="46"/>
        <v>1422</v>
      </c>
      <c r="B1426" s="93" t="s">
        <v>10511</v>
      </c>
      <c r="C1426" s="100" t="s">
        <v>9970</v>
      </c>
      <c r="D1426" s="100" t="s">
        <v>9968</v>
      </c>
      <c r="E1426" s="92" t="s">
        <v>117</v>
      </c>
      <c r="F1426" s="100"/>
      <c r="G1426" s="92">
        <v>1</v>
      </c>
      <c r="H1426" s="116">
        <v>0.32240000000000002</v>
      </c>
      <c r="I1426" s="95">
        <v>0.02</v>
      </c>
      <c r="J1426" s="110">
        <f t="shared" si="45"/>
        <v>0.31595200000000001</v>
      </c>
    </row>
    <row r="1427" spans="1:10" ht="15.75" x14ac:dyDescent="0.25">
      <c r="A1427" s="99">
        <f t="shared" si="46"/>
        <v>1423</v>
      </c>
      <c r="B1427" s="93" t="s">
        <v>10511</v>
      </c>
      <c r="C1427" s="100" t="s">
        <v>9971</v>
      </c>
      <c r="D1427" s="100" t="s">
        <v>9972</v>
      </c>
      <c r="E1427" s="92" t="s">
        <v>117</v>
      </c>
      <c r="F1427" s="100"/>
      <c r="G1427" s="92">
        <v>1</v>
      </c>
      <c r="H1427" s="116">
        <v>289.89999999999998</v>
      </c>
      <c r="I1427" s="95">
        <v>0.02</v>
      </c>
      <c r="J1427" s="110">
        <f t="shared" si="45"/>
        <v>284.10199999999998</v>
      </c>
    </row>
    <row r="1428" spans="1:10" ht="15.75" x14ac:dyDescent="0.25">
      <c r="A1428" s="99">
        <f t="shared" si="46"/>
        <v>1424</v>
      </c>
      <c r="B1428" s="93" t="s">
        <v>10511</v>
      </c>
      <c r="C1428" s="100" t="s">
        <v>9973</v>
      </c>
      <c r="D1428" s="100" t="s">
        <v>9972</v>
      </c>
      <c r="E1428" s="92" t="s">
        <v>117</v>
      </c>
      <c r="F1428" s="100"/>
      <c r="G1428" s="92">
        <v>1</v>
      </c>
      <c r="H1428" s="116">
        <v>0.31240000000000001</v>
      </c>
      <c r="I1428" s="95">
        <v>0.02</v>
      </c>
      <c r="J1428" s="110">
        <f t="shared" si="45"/>
        <v>0.30615199999999998</v>
      </c>
    </row>
    <row r="1429" spans="1:10" ht="15.75" x14ac:dyDescent="0.25">
      <c r="A1429" s="99">
        <f t="shared" si="46"/>
        <v>1425</v>
      </c>
      <c r="B1429" s="93" t="s">
        <v>10511</v>
      </c>
      <c r="C1429" s="100" t="s">
        <v>9974</v>
      </c>
      <c r="D1429" s="100" t="s">
        <v>9975</v>
      </c>
      <c r="E1429" s="92" t="s">
        <v>117</v>
      </c>
      <c r="F1429" s="100"/>
      <c r="G1429" s="92">
        <v>1</v>
      </c>
      <c r="H1429" s="116">
        <v>425.70000000000005</v>
      </c>
      <c r="I1429" s="95">
        <v>0.02</v>
      </c>
      <c r="J1429" s="110">
        <f t="shared" si="45"/>
        <v>417.18600000000004</v>
      </c>
    </row>
    <row r="1430" spans="1:10" ht="15.75" x14ac:dyDescent="0.25">
      <c r="A1430" s="99">
        <f t="shared" si="46"/>
        <v>1426</v>
      </c>
      <c r="B1430" s="93" t="s">
        <v>10511</v>
      </c>
      <c r="C1430" s="100" t="s">
        <v>9976</v>
      </c>
      <c r="D1430" s="100" t="s">
        <v>9975</v>
      </c>
      <c r="E1430" s="92" t="s">
        <v>117</v>
      </c>
      <c r="F1430" s="100"/>
      <c r="G1430" s="92">
        <v>1</v>
      </c>
      <c r="H1430" s="116">
        <v>823.2</v>
      </c>
      <c r="I1430" s="95">
        <v>0.02</v>
      </c>
      <c r="J1430" s="110">
        <f t="shared" si="45"/>
        <v>806.73599999999999</v>
      </c>
    </row>
    <row r="1431" spans="1:10" ht="15.75" x14ac:dyDescent="0.25">
      <c r="A1431" s="99">
        <f t="shared" si="46"/>
        <v>1427</v>
      </c>
      <c r="B1431" s="93" t="s">
        <v>10511</v>
      </c>
      <c r="C1431" s="100" t="s">
        <v>9977</v>
      </c>
      <c r="D1431" s="100" t="s">
        <v>9975</v>
      </c>
      <c r="E1431" s="92" t="s">
        <v>117</v>
      </c>
      <c r="F1431" s="100"/>
      <c r="G1431" s="92">
        <v>1</v>
      </c>
      <c r="H1431" s="116">
        <v>0.87560000000000004</v>
      </c>
      <c r="I1431" s="95">
        <v>0.02</v>
      </c>
      <c r="J1431" s="110">
        <f t="shared" si="45"/>
        <v>0.85808800000000007</v>
      </c>
    </row>
    <row r="1432" spans="1:10" ht="15.75" x14ac:dyDescent="0.25">
      <c r="A1432" s="99">
        <f t="shared" si="46"/>
        <v>1428</v>
      </c>
      <c r="B1432" s="93" t="s">
        <v>10511</v>
      </c>
      <c r="C1432" s="100" t="s">
        <v>9978</v>
      </c>
      <c r="D1432" s="100" t="s">
        <v>9979</v>
      </c>
      <c r="E1432" s="92" t="s">
        <v>117</v>
      </c>
      <c r="F1432" s="100"/>
      <c r="G1432" s="92">
        <v>1</v>
      </c>
      <c r="H1432" s="116">
        <v>834.30000000000007</v>
      </c>
      <c r="I1432" s="95">
        <v>0.02</v>
      </c>
      <c r="J1432" s="110">
        <f t="shared" si="45"/>
        <v>817.61400000000003</v>
      </c>
    </row>
    <row r="1433" spans="1:10" ht="15.75" x14ac:dyDescent="0.25">
      <c r="A1433" s="99">
        <f t="shared" si="46"/>
        <v>1429</v>
      </c>
      <c r="B1433" s="93" t="s">
        <v>10511</v>
      </c>
      <c r="C1433" s="100" t="s">
        <v>9980</v>
      </c>
      <c r="D1433" s="100" t="s">
        <v>9979</v>
      </c>
      <c r="E1433" s="92" t="s">
        <v>117</v>
      </c>
      <c r="F1433" s="100"/>
      <c r="G1433" s="92">
        <v>1</v>
      </c>
      <c r="H1433" s="116">
        <v>1613.8</v>
      </c>
      <c r="I1433" s="95">
        <v>0.02</v>
      </c>
      <c r="J1433" s="110">
        <f t="shared" si="45"/>
        <v>1581.5239999999999</v>
      </c>
    </row>
    <row r="1434" spans="1:10" ht="15.75" x14ac:dyDescent="0.25">
      <c r="A1434" s="99">
        <f t="shared" si="46"/>
        <v>1430</v>
      </c>
      <c r="B1434" s="93" t="s">
        <v>10511</v>
      </c>
      <c r="C1434" s="100" t="s">
        <v>9981</v>
      </c>
      <c r="D1434" s="100" t="s">
        <v>9979</v>
      </c>
      <c r="E1434" s="92" t="s">
        <v>117</v>
      </c>
      <c r="F1434" s="100"/>
      <c r="G1434" s="92">
        <v>1</v>
      </c>
      <c r="H1434" s="116">
        <v>1.7154</v>
      </c>
      <c r="I1434" s="95">
        <v>0.02</v>
      </c>
      <c r="J1434" s="110">
        <f t="shared" ref="J1434:J1497" si="47">H1434*(1-I1434)</f>
        <v>1.681092</v>
      </c>
    </row>
    <row r="1435" spans="1:10" ht="15.75" x14ac:dyDescent="0.25">
      <c r="A1435" s="99">
        <f t="shared" si="46"/>
        <v>1431</v>
      </c>
      <c r="B1435" s="93" t="s">
        <v>10511</v>
      </c>
      <c r="C1435" s="100" t="s">
        <v>9982</v>
      </c>
      <c r="D1435" s="100" t="s">
        <v>9983</v>
      </c>
      <c r="E1435" s="92" t="s">
        <v>117</v>
      </c>
      <c r="F1435" s="100"/>
      <c r="G1435" s="92">
        <v>1</v>
      </c>
      <c r="H1435" s="116">
        <v>660.80000000000007</v>
      </c>
      <c r="I1435" s="95">
        <v>0.02</v>
      </c>
      <c r="J1435" s="110">
        <f t="shared" si="47"/>
        <v>647.58400000000006</v>
      </c>
    </row>
    <row r="1436" spans="1:10" ht="15.75" x14ac:dyDescent="0.25">
      <c r="A1436" s="99">
        <f t="shared" si="46"/>
        <v>1432</v>
      </c>
      <c r="B1436" s="93" t="s">
        <v>10511</v>
      </c>
      <c r="C1436" s="100" t="s">
        <v>9984</v>
      </c>
      <c r="D1436" s="100" t="s">
        <v>9985</v>
      </c>
      <c r="E1436" s="92" t="s">
        <v>117</v>
      </c>
      <c r="F1436" s="100"/>
      <c r="G1436" s="92">
        <v>1</v>
      </c>
      <c r="H1436" s="116">
        <v>174.4</v>
      </c>
      <c r="I1436" s="95">
        <v>0.02</v>
      </c>
      <c r="J1436" s="110">
        <f t="shared" si="47"/>
        <v>170.91200000000001</v>
      </c>
    </row>
    <row r="1437" spans="1:10" ht="15.75" x14ac:dyDescent="0.25">
      <c r="A1437" s="99">
        <f t="shared" si="46"/>
        <v>1433</v>
      </c>
      <c r="B1437" s="93" t="s">
        <v>10511</v>
      </c>
      <c r="C1437" s="100" t="s">
        <v>9986</v>
      </c>
      <c r="D1437" s="100" t="s">
        <v>9985</v>
      </c>
      <c r="E1437" s="92" t="s">
        <v>117</v>
      </c>
      <c r="F1437" s="100"/>
      <c r="G1437" s="92">
        <v>1</v>
      </c>
      <c r="H1437" s="116">
        <v>337.2</v>
      </c>
      <c r="I1437" s="95">
        <v>0.02</v>
      </c>
      <c r="J1437" s="110">
        <f t="shared" si="47"/>
        <v>330.45599999999996</v>
      </c>
    </row>
    <row r="1438" spans="1:10" ht="15.75" x14ac:dyDescent="0.25">
      <c r="A1438" s="99">
        <f t="shared" si="46"/>
        <v>1434</v>
      </c>
      <c r="B1438" s="93" t="s">
        <v>10511</v>
      </c>
      <c r="C1438" s="100" t="s">
        <v>9987</v>
      </c>
      <c r="D1438" s="100" t="s">
        <v>9985</v>
      </c>
      <c r="E1438" s="92" t="s">
        <v>117</v>
      </c>
      <c r="F1438" s="100"/>
      <c r="G1438" s="92">
        <v>1</v>
      </c>
      <c r="H1438" s="116">
        <v>0.35870000000000002</v>
      </c>
      <c r="I1438" s="95">
        <v>0.02</v>
      </c>
      <c r="J1438" s="110">
        <f t="shared" si="47"/>
        <v>0.35152600000000001</v>
      </c>
    </row>
    <row r="1439" spans="1:10" ht="15.75" x14ac:dyDescent="0.25">
      <c r="A1439" s="99">
        <f t="shared" si="46"/>
        <v>1435</v>
      </c>
      <c r="B1439" s="93" t="s">
        <v>10511</v>
      </c>
      <c r="C1439" s="100" t="s">
        <v>9988</v>
      </c>
      <c r="D1439" s="100" t="s">
        <v>9989</v>
      </c>
      <c r="E1439" s="92" t="s">
        <v>117</v>
      </c>
      <c r="F1439" s="100"/>
      <c r="G1439" s="92">
        <v>1</v>
      </c>
      <c r="H1439" s="116">
        <v>430.75</v>
      </c>
      <c r="I1439" s="95">
        <v>0.02</v>
      </c>
      <c r="J1439" s="110">
        <f t="shared" si="47"/>
        <v>422.13499999999999</v>
      </c>
    </row>
    <row r="1440" spans="1:10" ht="15.75" x14ac:dyDescent="0.25">
      <c r="A1440" s="99">
        <f t="shared" si="46"/>
        <v>1436</v>
      </c>
      <c r="B1440" s="93" t="s">
        <v>10511</v>
      </c>
      <c r="C1440" s="100" t="s">
        <v>9990</v>
      </c>
      <c r="D1440" s="100" t="s">
        <v>9989</v>
      </c>
      <c r="E1440" s="92" t="s">
        <v>117</v>
      </c>
      <c r="F1440" s="100"/>
      <c r="G1440" s="92">
        <v>1</v>
      </c>
      <c r="H1440" s="116">
        <v>832.9</v>
      </c>
      <c r="I1440" s="95">
        <v>0.02</v>
      </c>
      <c r="J1440" s="110">
        <f t="shared" si="47"/>
        <v>816.24199999999996</v>
      </c>
    </row>
    <row r="1441" spans="1:10" ht="15.75" x14ac:dyDescent="0.25">
      <c r="A1441" s="99">
        <f t="shared" si="46"/>
        <v>1437</v>
      </c>
      <c r="B1441" s="93" t="s">
        <v>10511</v>
      </c>
      <c r="C1441" s="100" t="s">
        <v>9991</v>
      </c>
      <c r="D1441" s="100" t="s">
        <v>9989</v>
      </c>
      <c r="E1441" s="92" t="s">
        <v>117</v>
      </c>
      <c r="F1441" s="100"/>
      <c r="G1441" s="92">
        <v>1</v>
      </c>
      <c r="H1441" s="116">
        <v>0.88580000000000003</v>
      </c>
      <c r="I1441" s="95">
        <v>0.02</v>
      </c>
      <c r="J1441" s="110">
        <f t="shared" si="47"/>
        <v>0.86808399999999997</v>
      </c>
    </row>
    <row r="1442" spans="1:10" ht="15.75" x14ac:dyDescent="0.25">
      <c r="A1442" s="99">
        <f t="shared" si="46"/>
        <v>1438</v>
      </c>
      <c r="B1442" s="93" t="s">
        <v>10511</v>
      </c>
      <c r="C1442" s="100" t="s">
        <v>9992</v>
      </c>
      <c r="D1442" s="100" t="s">
        <v>9993</v>
      </c>
      <c r="E1442" s="92" t="s">
        <v>117</v>
      </c>
      <c r="F1442" s="100"/>
      <c r="G1442" s="92">
        <v>1</v>
      </c>
      <c r="H1442" s="116">
        <v>863.55000000000007</v>
      </c>
      <c r="I1442" s="95">
        <v>0.02</v>
      </c>
      <c r="J1442" s="110">
        <f t="shared" si="47"/>
        <v>846.279</v>
      </c>
    </row>
    <row r="1443" spans="1:10" ht="15.75" x14ac:dyDescent="0.25">
      <c r="A1443" s="99">
        <f t="shared" si="46"/>
        <v>1439</v>
      </c>
      <c r="B1443" s="93" t="s">
        <v>10511</v>
      </c>
      <c r="C1443" s="100" t="s">
        <v>9994</v>
      </c>
      <c r="D1443" s="100" t="s">
        <v>9993</v>
      </c>
      <c r="E1443" s="92" t="s">
        <v>117</v>
      </c>
      <c r="F1443" s="100"/>
      <c r="G1443" s="92">
        <v>1</v>
      </c>
      <c r="H1443" s="116">
        <v>1670.3</v>
      </c>
      <c r="I1443" s="95">
        <v>0.02</v>
      </c>
      <c r="J1443" s="110">
        <f t="shared" si="47"/>
        <v>1636.894</v>
      </c>
    </row>
    <row r="1444" spans="1:10" ht="15.75" x14ac:dyDescent="0.25">
      <c r="A1444" s="99">
        <f t="shared" si="46"/>
        <v>1440</v>
      </c>
      <c r="B1444" s="93" t="s">
        <v>10511</v>
      </c>
      <c r="C1444" s="100" t="s">
        <v>9995</v>
      </c>
      <c r="D1444" s="100" t="s">
        <v>9993</v>
      </c>
      <c r="E1444" s="92" t="s">
        <v>117</v>
      </c>
      <c r="F1444" s="100"/>
      <c r="G1444" s="92">
        <v>1</v>
      </c>
      <c r="H1444" s="116">
        <v>1.7756000000000001</v>
      </c>
      <c r="I1444" s="95">
        <v>0.02</v>
      </c>
      <c r="J1444" s="110">
        <f t="shared" si="47"/>
        <v>1.7400880000000001</v>
      </c>
    </row>
    <row r="1445" spans="1:10" ht="15.75" x14ac:dyDescent="0.25">
      <c r="A1445" s="99">
        <f t="shared" si="46"/>
        <v>1441</v>
      </c>
      <c r="B1445" s="93" t="s">
        <v>10511</v>
      </c>
      <c r="C1445" s="100" t="s">
        <v>9996</v>
      </c>
      <c r="D1445" s="100" t="s">
        <v>9997</v>
      </c>
      <c r="E1445" s="92" t="s">
        <v>117</v>
      </c>
      <c r="F1445" s="100"/>
      <c r="G1445" s="92">
        <v>1</v>
      </c>
      <c r="H1445" s="116">
        <v>310.45</v>
      </c>
      <c r="I1445" s="95">
        <v>0.02</v>
      </c>
      <c r="J1445" s="110">
        <f t="shared" si="47"/>
        <v>304.24099999999999</v>
      </c>
    </row>
    <row r="1446" spans="1:10" ht="15.75" x14ac:dyDescent="0.25">
      <c r="A1446" s="99">
        <f t="shared" si="46"/>
        <v>1442</v>
      </c>
      <c r="B1446" s="93" t="s">
        <v>10511</v>
      </c>
      <c r="C1446" s="100" t="s">
        <v>9998</v>
      </c>
      <c r="D1446" s="100" t="s">
        <v>9997</v>
      </c>
      <c r="E1446" s="92" t="s">
        <v>117</v>
      </c>
      <c r="F1446" s="100"/>
      <c r="G1446" s="92">
        <v>1</v>
      </c>
      <c r="H1446" s="116">
        <v>600.40000000000009</v>
      </c>
      <c r="I1446" s="95">
        <v>0.02</v>
      </c>
      <c r="J1446" s="110">
        <f t="shared" si="47"/>
        <v>588.39200000000005</v>
      </c>
    </row>
    <row r="1447" spans="1:10" ht="15.75" x14ac:dyDescent="0.25">
      <c r="A1447" s="99">
        <f t="shared" si="46"/>
        <v>1443</v>
      </c>
      <c r="B1447" s="93" t="s">
        <v>10511</v>
      </c>
      <c r="C1447" s="100" t="s">
        <v>9999</v>
      </c>
      <c r="D1447" s="100" t="s">
        <v>9997</v>
      </c>
      <c r="E1447" s="92" t="s">
        <v>117</v>
      </c>
      <c r="F1447" s="100"/>
      <c r="G1447" s="92">
        <v>1</v>
      </c>
      <c r="H1447" s="116">
        <v>0.63849999999999996</v>
      </c>
      <c r="I1447" s="95">
        <v>0.02</v>
      </c>
      <c r="J1447" s="110">
        <f t="shared" si="47"/>
        <v>0.6257299999999999</v>
      </c>
    </row>
    <row r="1448" spans="1:10" ht="15.75" x14ac:dyDescent="0.25">
      <c r="A1448" s="99">
        <f t="shared" si="46"/>
        <v>1444</v>
      </c>
      <c r="B1448" s="93" t="s">
        <v>10511</v>
      </c>
      <c r="C1448" s="100" t="s">
        <v>10000</v>
      </c>
      <c r="D1448" s="100" t="s">
        <v>10001</v>
      </c>
      <c r="E1448" s="92" t="s">
        <v>117</v>
      </c>
      <c r="F1448" s="100"/>
      <c r="G1448" s="92">
        <v>1</v>
      </c>
      <c r="H1448" s="116">
        <v>422.09999999999997</v>
      </c>
      <c r="I1448" s="95">
        <v>0.02</v>
      </c>
      <c r="J1448" s="110">
        <f t="shared" si="47"/>
        <v>413.65799999999996</v>
      </c>
    </row>
    <row r="1449" spans="1:10" ht="15.75" x14ac:dyDescent="0.25">
      <c r="A1449" s="99">
        <f t="shared" si="46"/>
        <v>1445</v>
      </c>
      <c r="B1449" s="93" t="s">
        <v>10511</v>
      </c>
      <c r="C1449" s="100" t="s">
        <v>10002</v>
      </c>
      <c r="D1449" s="100" t="s">
        <v>10003</v>
      </c>
      <c r="E1449" s="92" t="s">
        <v>117</v>
      </c>
      <c r="F1449" s="100"/>
      <c r="G1449" s="92">
        <v>1</v>
      </c>
      <c r="H1449" s="116">
        <v>210.7</v>
      </c>
      <c r="I1449" s="95">
        <v>0.02</v>
      </c>
      <c r="J1449" s="110">
        <f t="shared" si="47"/>
        <v>206.48599999999999</v>
      </c>
    </row>
    <row r="1450" spans="1:10" ht="15.75" x14ac:dyDescent="0.25">
      <c r="A1450" s="99">
        <f t="shared" si="46"/>
        <v>1446</v>
      </c>
      <c r="B1450" s="93" t="s">
        <v>10511</v>
      </c>
      <c r="C1450" s="100" t="s">
        <v>10004</v>
      </c>
      <c r="D1450" s="100" t="s">
        <v>10003</v>
      </c>
      <c r="E1450" s="92" t="s">
        <v>117</v>
      </c>
      <c r="F1450" s="100"/>
      <c r="G1450" s="92">
        <v>1</v>
      </c>
      <c r="H1450" s="116">
        <v>407.6</v>
      </c>
      <c r="I1450" s="95">
        <v>0.02</v>
      </c>
      <c r="J1450" s="110">
        <f t="shared" si="47"/>
        <v>399.44800000000004</v>
      </c>
    </row>
    <row r="1451" spans="1:10" ht="15.75" x14ac:dyDescent="0.25">
      <c r="A1451" s="99">
        <f t="shared" si="46"/>
        <v>1447</v>
      </c>
      <c r="B1451" s="93" t="s">
        <v>10511</v>
      </c>
      <c r="C1451" s="100" t="s">
        <v>10005</v>
      </c>
      <c r="D1451" s="100" t="s">
        <v>10006</v>
      </c>
      <c r="E1451" s="92" t="s">
        <v>117</v>
      </c>
      <c r="F1451" s="100"/>
      <c r="G1451" s="92">
        <v>1</v>
      </c>
      <c r="H1451" s="116">
        <v>155.6</v>
      </c>
      <c r="I1451" s="95">
        <v>0.02</v>
      </c>
      <c r="J1451" s="110">
        <f t="shared" si="47"/>
        <v>152.488</v>
      </c>
    </row>
    <row r="1452" spans="1:10" ht="15.75" x14ac:dyDescent="0.25">
      <c r="A1452" s="99">
        <f t="shared" si="46"/>
        <v>1448</v>
      </c>
      <c r="B1452" s="93" t="s">
        <v>10511</v>
      </c>
      <c r="C1452" s="100" t="s">
        <v>10007</v>
      </c>
      <c r="D1452" s="100" t="s">
        <v>10006</v>
      </c>
      <c r="E1452" s="92" t="s">
        <v>117</v>
      </c>
      <c r="F1452" s="100"/>
      <c r="G1452" s="92">
        <v>1</v>
      </c>
      <c r="H1452" s="116">
        <v>301</v>
      </c>
      <c r="I1452" s="95">
        <v>0.02</v>
      </c>
      <c r="J1452" s="110">
        <f t="shared" si="47"/>
        <v>294.98</v>
      </c>
    </row>
    <row r="1453" spans="1:10" ht="15.75" x14ac:dyDescent="0.25">
      <c r="A1453" s="99">
        <f t="shared" si="46"/>
        <v>1449</v>
      </c>
      <c r="B1453" s="93" t="s">
        <v>10511</v>
      </c>
      <c r="C1453" s="100" t="s">
        <v>10008</v>
      </c>
      <c r="D1453" s="100" t="s">
        <v>10009</v>
      </c>
      <c r="E1453" s="92" t="s">
        <v>117</v>
      </c>
      <c r="F1453" s="100"/>
      <c r="G1453" s="92">
        <v>1</v>
      </c>
      <c r="H1453" s="116">
        <v>180.75</v>
      </c>
      <c r="I1453" s="95">
        <v>0.02</v>
      </c>
      <c r="J1453" s="110">
        <f t="shared" si="47"/>
        <v>177.13499999999999</v>
      </c>
    </row>
    <row r="1454" spans="1:10" ht="15.75" x14ac:dyDescent="0.25">
      <c r="A1454" s="99">
        <f t="shared" si="46"/>
        <v>1450</v>
      </c>
      <c r="B1454" s="93" t="s">
        <v>10511</v>
      </c>
      <c r="C1454" s="100" t="s">
        <v>10010</v>
      </c>
      <c r="D1454" s="100" t="s">
        <v>10009</v>
      </c>
      <c r="E1454" s="92" t="s">
        <v>117</v>
      </c>
      <c r="F1454" s="100"/>
      <c r="G1454" s="92">
        <v>1</v>
      </c>
      <c r="H1454" s="116">
        <v>349.4</v>
      </c>
      <c r="I1454" s="95">
        <v>0.02</v>
      </c>
      <c r="J1454" s="110">
        <f t="shared" si="47"/>
        <v>342.41199999999998</v>
      </c>
    </row>
    <row r="1455" spans="1:10" ht="15.75" x14ac:dyDescent="0.25">
      <c r="A1455" s="99">
        <f t="shared" si="46"/>
        <v>1451</v>
      </c>
      <c r="B1455" s="93" t="s">
        <v>10511</v>
      </c>
      <c r="C1455" s="100" t="s">
        <v>10011</v>
      </c>
      <c r="D1455" s="100" t="s">
        <v>10012</v>
      </c>
      <c r="E1455" s="92" t="s">
        <v>117</v>
      </c>
      <c r="F1455" s="100"/>
      <c r="G1455" s="92">
        <v>1</v>
      </c>
      <c r="H1455" s="116">
        <v>124.25</v>
      </c>
      <c r="I1455" s="95">
        <v>0.02</v>
      </c>
      <c r="J1455" s="110">
        <f t="shared" si="47"/>
        <v>121.765</v>
      </c>
    </row>
    <row r="1456" spans="1:10" ht="15.75" x14ac:dyDescent="0.25">
      <c r="A1456" s="99">
        <f t="shared" si="46"/>
        <v>1452</v>
      </c>
      <c r="B1456" s="93" t="s">
        <v>10511</v>
      </c>
      <c r="C1456" s="100" t="s">
        <v>10013</v>
      </c>
      <c r="D1456" s="100" t="s">
        <v>10012</v>
      </c>
      <c r="E1456" s="92" t="s">
        <v>117</v>
      </c>
      <c r="F1456" s="100"/>
      <c r="G1456" s="92">
        <v>1</v>
      </c>
      <c r="H1456" s="116">
        <v>240.1</v>
      </c>
      <c r="I1456" s="95">
        <v>0.02</v>
      </c>
      <c r="J1456" s="110">
        <f t="shared" si="47"/>
        <v>235.298</v>
      </c>
    </row>
    <row r="1457" spans="1:10" ht="15.75" x14ac:dyDescent="0.25">
      <c r="A1457" s="99">
        <f t="shared" si="46"/>
        <v>1453</v>
      </c>
      <c r="B1457" s="93" t="s">
        <v>10511</v>
      </c>
      <c r="C1457" s="100" t="s">
        <v>10014</v>
      </c>
      <c r="D1457" s="100" t="s">
        <v>10015</v>
      </c>
      <c r="E1457" s="92" t="s">
        <v>117</v>
      </c>
      <c r="F1457" s="100"/>
      <c r="G1457" s="92">
        <v>1</v>
      </c>
      <c r="H1457" s="116">
        <v>163.05000000000001</v>
      </c>
      <c r="I1457" s="95">
        <v>0.02</v>
      </c>
      <c r="J1457" s="110">
        <f t="shared" si="47"/>
        <v>159.78900000000002</v>
      </c>
    </row>
    <row r="1458" spans="1:10" ht="15.75" x14ac:dyDescent="0.25">
      <c r="A1458" s="99">
        <f t="shared" si="46"/>
        <v>1454</v>
      </c>
      <c r="B1458" s="93" t="s">
        <v>10511</v>
      </c>
      <c r="C1458" s="100" t="s">
        <v>10016</v>
      </c>
      <c r="D1458" s="100" t="s">
        <v>10015</v>
      </c>
      <c r="E1458" s="92" t="s">
        <v>117</v>
      </c>
      <c r="F1458" s="100"/>
      <c r="G1458" s="92">
        <v>1</v>
      </c>
      <c r="H1458" s="116">
        <v>315.5</v>
      </c>
      <c r="I1458" s="95">
        <v>0.02</v>
      </c>
      <c r="J1458" s="110">
        <f t="shared" si="47"/>
        <v>309.19</v>
      </c>
    </row>
    <row r="1459" spans="1:10" ht="15.75" x14ac:dyDescent="0.25">
      <c r="A1459" s="99">
        <f t="shared" si="46"/>
        <v>1455</v>
      </c>
      <c r="B1459" s="93" t="s">
        <v>10511</v>
      </c>
      <c r="C1459" s="100" t="s">
        <v>10017</v>
      </c>
      <c r="D1459" s="100" t="s">
        <v>10018</v>
      </c>
      <c r="E1459" s="92" t="s">
        <v>117</v>
      </c>
      <c r="F1459" s="100"/>
      <c r="G1459" s="92">
        <v>1</v>
      </c>
      <c r="H1459" s="116">
        <v>248.5</v>
      </c>
      <c r="I1459" s="95">
        <v>0.02</v>
      </c>
      <c r="J1459" s="110">
        <f t="shared" si="47"/>
        <v>243.53</v>
      </c>
    </row>
    <row r="1460" spans="1:10" ht="15.75" x14ac:dyDescent="0.25">
      <c r="A1460" s="99">
        <f t="shared" si="46"/>
        <v>1456</v>
      </c>
      <c r="B1460" s="93" t="s">
        <v>10511</v>
      </c>
      <c r="C1460" s="100" t="s">
        <v>10019</v>
      </c>
      <c r="D1460" s="100" t="s">
        <v>10018</v>
      </c>
      <c r="E1460" s="92" t="s">
        <v>117</v>
      </c>
      <c r="F1460" s="100"/>
      <c r="G1460" s="92">
        <v>1</v>
      </c>
      <c r="H1460" s="116">
        <v>480.9</v>
      </c>
      <c r="I1460" s="95">
        <v>0.02</v>
      </c>
      <c r="J1460" s="110">
        <f t="shared" si="47"/>
        <v>471.28199999999998</v>
      </c>
    </row>
    <row r="1461" spans="1:10" ht="15.75" x14ac:dyDescent="0.25">
      <c r="A1461" s="99">
        <f t="shared" si="46"/>
        <v>1457</v>
      </c>
      <c r="B1461" s="93" t="s">
        <v>10511</v>
      </c>
      <c r="C1461" s="100" t="s">
        <v>10020</v>
      </c>
      <c r="D1461" s="100" t="s">
        <v>10018</v>
      </c>
      <c r="E1461" s="92" t="s">
        <v>117</v>
      </c>
      <c r="F1461" s="100"/>
      <c r="G1461" s="92">
        <v>1</v>
      </c>
      <c r="H1461" s="116">
        <v>248.5</v>
      </c>
      <c r="I1461" s="95">
        <v>0.02</v>
      </c>
      <c r="J1461" s="110">
        <f t="shared" si="47"/>
        <v>243.53</v>
      </c>
    </row>
    <row r="1462" spans="1:10" ht="15.75" x14ac:dyDescent="0.25">
      <c r="A1462" s="99">
        <f t="shared" si="46"/>
        <v>1458</v>
      </c>
      <c r="B1462" s="93" t="s">
        <v>10511</v>
      </c>
      <c r="C1462" s="100" t="s">
        <v>10021</v>
      </c>
      <c r="D1462" s="100" t="s">
        <v>10018</v>
      </c>
      <c r="E1462" s="92" t="s">
        <v>117</v>
      </c>
      <c r="F1462" s="100"/>
      <c r="G1462" s="92">
        <v>1</v>
      </c>
      <c r="H1462" s="116">
        <v>480.9</v>
      </c>
      <c r="I1462" s="95">
        <v>0.02</v>
      </c>
      <c r="J1462" s="110">
        <f t="shared" si="47"/>
        <v>471.28199999999998</v>
      </c>
    </row>
    <row r="1463" spans="1:10" ht="15.75" x14ac:dyDescent="0.25">
      <c r="A1463" s="99">
        <f t="shared" si="46"/>
        <v>1459</v>
      </c>
      <c r="B1463" s="93" t="s">
        <v>10511</v>
      </c>
      <c r="C1463" s="100" t="s">
        <v>10022</v>
      </c>
      <c r="D1463" s="100" t="s">
        <v>10018</v>
      </c>
      <c r="E1463" s="92" t="s">
        <v>117</v>
      </c>
      <c r="F1463" s="100"/>
      <c r="G1463" s="92">
        <v>1</v>
      </c>
      <c r="H1463" s="116">
        <v>0.51080000000000003</v>
      </c>
      <c r="I1463" s="95">
        <v>0.02</v>
      </c>
      <c r="J1463" s="110">
        <f t="shared" si="47"/>
        <v>0.50058400000000003</v>
      </c>
    </row>
    <row r="1464" spans="1:10" ht="15.75" x14ac:dyDescent="0.25">
      <c r="A1464" s="99">
        <f t="shared" si="46"/>
        <v>1460</v>
      </c>
      <c r="B1464" s="93" t="s">
        <v>10511</v>
      </c>
      <c r="C1464" s="100" t="s">
        <v>10023</v>
      </c>
      <c r="D1464" s="100" t="s">
        <v>10024</v>
      </c>
      <c r="E1464" s="92" t="s">
        <v>117</v>
      </c>
      <c r="F1464" s="100"/>
      <c r="G1464" s="92">
        <v>1</v>
      </c>
      <c r="H1464" s="116">
        <v>399.2</v>
      </c>
      <c r="I1464" s="95">
        <v>0.02</v>
      </c>
      <c r="J1464" s="110">
        <f t="shared" si="47"/>
        <v>391.21600000000001</v>
      </c>
    </row>
    <row r="1465" spans="1:10" ht="15.75" x14ac:dyDescent="0.25">
      <c r="A1465" s="99">
        <f t="shared" si="46"/>
        <v>1461</v>
      </c>
      <c r="B1465" s="93" t="s">
        <v>10511</v>
      </c>
      <c r="C1465" s="100" t="s">
        <v>10025</v>
      </c>
      <c r="D1465" s="100" t="s">
        <v>10024</v>
      </c>
      <c r="E1465" s="92" t="s">
        <v>117</v>
      </c>
      <c r="F1465" s="100"/>
      <c r="G1465" s="92">
        <v>1</v>
      </c>
      <c r="H1465" s="116">
        <v>772.4</v>
      </c>
      <c r="I1465" s="95">
        <v>0.02</v>
      </c>
      <c r="J1465" s="110">
        <f t="shared" si="47"/>
        <v>756.952</v>
      </c>
    </row>
    <row r="1466" spans="1:10" ht="15.75" x14ac:dyDescent="0.25">
      <c r="A1466" s="99">
        <f t="shared" si="46"/>
        <v>1462</v>
      </c>
      <c r="B1466" s="93" t="s">
        <v>10511</v>
      </c>
      <c r="C1466" s="100" t="s">
        <v>10026</v>
      </c>
      <c r="D1466" s="100" t="s">
        <v>10024</v>
      </c>
      <c r="E1466" s="92" t="s">
        <v>117</v>
      </c>
      <c r="F1466" s="100"/>
      <c r="G1466" s="92">
        <v>1</v>
      </c>
      <c r="H1466" s="116">
        <v>399.25</v>
      </c>
      <c r="I1466" s="95">
        <v>0.02</v>
      </c>
      <c r="J1466" s="110">
        <f t="shared" si="47"/>
        <v>391.26499999999999</v>
      </c>
    </row>
    <row r="1467" spans="1:10" ht="15.75" x14ac:dyDescent="0.25">
      <c r="A1467" s="99">
        <f t="shared" si="46"/>
        <v>1463</v>
      </c>
      <c r="B1467" s="93" t="s">
        <v>10511</v>
      </c>
      <c r="C1467" s="100" t="s">
        <v>10027</v>
      </c>
      <c r="D1467" s="100" t="s">
        <v>10024</v>
      </c>
      <c r="E1467" s="92" t="s">
        <v>117</v>
      </c>
      <c r="F1467" s="100"/>
      <c r="G1467" s="92">
        <v>1</v>
      </c>
      <c r="H1467" s="116">
        <v>772.80000000000007</v>
      </c>
      <c r="I1467" s="95">
        <v>0.02</v>
      </c>
      <c r="J1467" s="110">
        <f t="shared" si="47"/>
        <v>757.34400000000005</v>
      </c>
    </row>
    <row r="1468" spans="1:10" ht="15.75" x14ac:dyDescent="0.25">
      <c r="A1468" s="99">
        <f t="shared" si="46"/>
        <v>1464</v>
      </c>
      <c r="B1468" s="93" t="s">
        <v>10511</v>
      </c>
      <c r="C1468" s="100" t="s">
        <v>10028</v>
      </c>
      <c r="D1468" s="100" t="s">
        <v>10029</v>
      </c>
      <c r="E1468" s="92" t="s">
        <v>117</v>
      </c>
      <c r="F1468" s="100"/>
      <c r="G1468" s="92">
        <v>1</v>
      </c>
      <c r="H1468" s="116">
        <v>916.44999999999993</v>
      </c>
      <c r="I1468" s="95">
        <v>0.02</v>
      </c>
      <c r="J1468" s="110">
        <f t="shared" si="47"/>
        <v>898.12099999999987</v>
      </c>
    </row>
    <row r="1469" spans="1:10" ht="15.75" x14ac:dyDescent="0.25">
      <c r="A1469" s="99">
        <f t="shared" si="46"/>
        <v>1465</v>
      </c>
      <c r="B1469" s="93" t="s">
        <v>10511</v>
      </c>
      <c r="C1469" s="100" t="s">
        <v>10030</v>
      </c>
      <c r="D1469" s="100" t="s">
        <v>10029</v>
      </c>
      <c r="E1469" s="92" t="s">
        <v>117</v>
      </c>
      <c r="F1469" s="100"/>
      <c r="G1469" s="92">
        <v>1</v>
      </c>
      <c r="H1469" s="116">
        <v>1773.8</v>
      </c>
      <c r="I1469" s="95">
        <v>0.02</v>
      </c>
      <c r="J1469" s="110">
        <f t="shared" si="47"/>
        <v>1738.3239999999998</v>
      </c>
    </row>
    <row r="1470" spans="1:10" ht="15.75" x14ac:dyDescent="0.25">
      <c r="A1470" s="99">
        <f t="shared" si="46"/>
        <v>1466</v>
      </c>
      <c r="B1470" s="93" t="s">
        <v>10511</v>
      </c>
      <c r="C1470" s="100" t="s">
        <v>10031</v>
      </c>
      <c r="D1470" s="100" t="s">
        <v>10029</v>
      </c>
      <c r="E1470" s="92" t="s">
        <v>117</v>
      </c>
      <c r="F1470" s="100"/>
      <c r="G1470" s="92">
        <v>1</v>
      </c>
      <c r="H1470" s="116">
        <v>1.8835999999999999</v>
      </c>
      <c r="I1470" s="95">
        <v>0.02</v>
      </c>
      <c r="J1470" s="110">
        <f t="shared" si="47"/>
        <v>1.845928</v>
      </c>
    </row>
    <row r="1471" spans="1:10" ht="15.75" x14ac:dyDescent="0.25">
      <c r="A1471" s="99">
        <f t="shared" si="46"/>
        <v>1467</v>
      </c>
      <c r="B1471" s="93" t="s">
        <v>10511</v>
      </c>
      <c r="C1471" s="100" t="s">
        <v>10032</v>
      </c>
      <c r="D1471" s="100" t="s">
        <v>10033</v>
      </c>
      <c r="E1471" s="92" t="s">
        <v>117</v>
      </c>
      <c r="F1471" s="100"/>
      <c r="G1471" s="92">
        <v>1</v>
      </c>
      <c r="H1471" s="116">
        <v>641.15</v>
      </c>
      <c r="I1471" s="95">
        <v>0.02</v>
      </c>
      <c r="J1471" s="110">
        <f t="shared" si="47"/>
        <v>628.327</v>
      </c>
    </row>
    <row r="1472" spans="1:10" ht="15.75" x14ac:dyDescent="0.25">
      <c r="A1472" s="99">
        <f t="shared" si="46"/>
        <v>1468</v>
      </c>
      <c r="B1472" s="93" t="s">
        <v>10511</v>
      </c>
      <c r="C1472" s="100" t="s">
        <v>10034</v>
      </c>
      <c r="D1472" s="100" t="s">
        <v>10033</v>
      </c>
      <c r="E1472" s="92" t="s">
        <v>117</v>
      </c>
      <c r="F1472" s="100"/>
      <c r="G1472" s="92">
        <v>1</v>
      </c>
      <c r="H1472" s="116">
        <v>1240.8</v>
      </c>
      <c r="I1472" s="95">
        <v>0.02</v>
      </c>
      <c r="J1472" s="110">
        <f t="shared" si="47"/>
        <v>1215.9839999999999</v>
      </c>
    </row>
    <row r="1473" spans="1:10" ht="15.75" x14ac:dyDescent="0.25">
      <c r="A1473" s="99">
        <f t="shared" si="46"/>
        <v>1469</v>
      </c>
      <c r="B1473" s="93" t="s">
        <v>10511</v>
      </c>
      <c r="C1473" s="100" t="s">
        <v>10035</v>
      </c>
      <c r="D1473" s="100" t="s">
        <v>10033</v>
      </c>
      <c r="E1473" s="92" t="s">
        <v>117</v>
      </c>
      <c r="F1473" s="100"/>
      <c r="G1473" s="92">
        <v>1</v>
      </c>
      <c r="H1473" s="116">
        <v>1.3180000000000001</v>
      </c>
      <c r="I1473" s="95">
        <v>0.02</v>
      </c>
      <c r="J1473" s="110">
        <f t="shared" si="47"/>
        <v>1.2916400000000001</v>
      </c>
    </row>
    <row r="1474" spans="1:10" ht="15.75" x14ac:dyDescent="0.25">
      <c r="A1474" s="99">
        <f t="shared" si="46"/>
        <v>1470</v>
      </c>
      <c r="B1474" s="93" t="s">
        <v>10511</v>
      </c>
      <c r="C1474" s="100" t="s">
        <v>10036</v>
      </c>
      <c r="D1474" s="100" t="s">
        <v>10033</v>
      </c>
      <c r="E1474" s="92" t="s">
        <v>117</v>
      </c>
      <c r="F1474" s="100"/>
      <c r="G1474" s="92">
        <v>1</v>
      </c>
      <c r="H1474" s="116">
        <v>641.15</v>
      </c>
      <c r="I1474" s="95">
        <v>0.02</v>
      </c>
      <c r="J1474" s="110">
        <f t="shared" si="47"/>
        <v>628.327</v>
      </c>
    </row>
    <row r="1475" spans="1:10" ht="15.75" x14ac:dyDescent="0.25">
      <c r="A1475" s="99">
        <f t="shared" si="46"/>
        <v>1471</v>
      </c>
      <c r="B1475" s="93" t="s">
        <v>10511</v>
      </c>
      <c r="C1475" s="100" t="s">
        <v>10037</v>
      </c>
      <c r="D1475" s="100" t="s">
        <v>10033</v>
      </c>
      <c r="E1475" s="92" t="s">
        <v>117</v>
      </c>
      <c r="F1475" s="100"/>
      <c r="G1475" s="92">
        <v>1</v>
      </c>
      <c r="H1475" s="116">
        <v>1240.8</v>
      </c>
      <c r="I1475" s="95">
        <v>0.02</v>
      </c>
      <c r="J1475" s="110">
        <f t="shared" si="47"/>
        <v>1215.9839999999999</v>
      </c>
    </row>
    <row r="1476" spans="1:10" ht="15.75" x14ac:dyDescent="0.25">
      <c r="A1476" s="99">
        <f t="shared" si="46"/>
        <v>1472</v>
      </c>
      <c r="B1476" s="93" t="s">
        <v>10511</v>
      </c>
      <c r="C1476" s="100" t="s">
        <v>10038</v>
      </c>
      <c r="D1476" s="100" t="s">
        <v>10033</v>
      </c>
      <c r="E1476" s="92" t="s">
        <v>117</v>
      </c>
      <c r="F1476" s="100"/>
      <c r="G1476" s="92">
        <v>1</v>
      </c>
      <c r="H1476" s="116">
        <v>1.3180000000000001</v>
      </c>
      <c r="I1476" s="95">
        <v>0.02</v>
      </c>
      <c r="J1476" s="110">
        <f t="shared" si="47"/>
        <v>1.2916400000000001</v>
      </c>
    </row>
    <row r="1477" spans="1:10" ht="15.75" x14ac:dyDescent="0.25">
      <c r="A1477" s="99">
        <f t="shared" si="46"/>
        <v>1473</v>
      </c>
      <c r="B1477" s="93" t="s">
        <v>10511</v>
      </c>
      <c r="C1477" s="100" t="s">
        <v>10039</v>
      </c>
      <c r="D1477" s="100" t="s">
        <v>10040</v>
      </c>
      <c r="E1477" s="92" t="s">
        <v>117</v>
      </c>
      <c r="F1477" s="100"/>
      <c r="G1477" s="92">
        <v>1</v>
      </c>
      <c r="H1477" s="116">
        <v>135.4</v>
      </c>
      <c r="I1477" s="95">
        <v>0.02</v>
      </c>
      <c r="J1477" s="110">
        <f t="shared" si="47"/>
        <v>132.69200000000001</v>
      </c>
    </row>
    <row r="1478" spans="1:10" ht="15.75" x14ac:dyDescent="0.25">
      <c r="A1478" s="99">
        <f t="shared" si="46"/>
        <v>1474</v>
      </c>
      <c r="B1478" s="93" t="s">
        <v>10511</v>
      </c>
      <c r="C1478" s="100" t="s">
        <v>10041</v>
      </c>
      <c r="D1478" s="100" t="s">
        <v>10040</v>
      </c>
      <c r="E1478" s="92" t="s">
        <v>117</v>
      </c>
      <c r="F1478" s="100"/>
      <c r="G1478" s="92">
        <v>1</v>
      </c>
      <c r="H1478" s="116">
        <v>70</v>
      </c>
      <c r="I1478" s="95">
        <v>0.02</v>
      </c>
      <c r="J1478" s="110">
        <f t="shared" si="47"/>
        <v>68.599999999999994</v>
      </c>
    </row>
    <row r="1479" spans="1:10" ht="15.75" x14ac:dyDescent="0.25">
      <c r="A1479" s="99">
        <f t="shared" ref="A1479:A1542" si="48">A1478+1</f>
        <v>1475</v>
      </c>
      <c r="B1479" s="93" t="s">
        <v>10511</v>
      </c>
      <c r="C1479" s="100" t="s">
        <v>10042</v>
      </c>
      <c r="D1479" s="100" t="s">
        <v>10040</v>
      </c>
      <c r="E1479" s="92" t="s">
        <v>117</v>
      </c>
      <c r="F1479" s="100"/>
      <c r="G1479" s="92">
        <v>1</v>
      </c>
      <c r="H1479" s="116">
        <v>135.4</v>
      </c>
      <c r="I1479" s="95">
        <v>0.02</v>
      </c>
      <c r="J1479" s="110">
        <f t="shared" si="47"/>
        <v>132.69200000000001</v>
      </c>
    </row>
    <row r="1480" spans="1:10" ht="15.75" x14ac:dyDescent="0.25">
      <c r="A1480" s="99">
        <f t="shared" si="48"/>
        <v>1476</v>
      </c>
      <c r="B1480" s="93" t="s">
        <v>10511</v>
      </c>
      <c r="C1480" s="100" t="s">
        <v>10043</v>
      </c>
      <c r="D1480" s="100" t="s">
        <v>10040</v>
      </c>
      <c r="E1480" s="92" t="s">
        <v>117</v>
      </c>
      <c r="F1480" s="100"/>
      <c r="G1480" s="92">
        <v>1</v>
      </c>
      <c r="H1480" s="116">
        <v>135.4</v>
      </c>
      <c r="I1480" s="95">
        <v>0.02</v>
      </c>
      <c r="J1480" s="110">
        <f t="shared" si="47"/>
        <v>132.69200000000001</v>
      </c>
    </row>
    <row r="1481" spans="1:10" ht="15.75" x14ac:dyDescent="0.25">
      <c r="A1481" s="99">
        <f t="shared" si="48"/>
        <v>1477</v>
      </c>
      <c r="B1481" s="93" t="s">
        <v>10511</v>
      </c>
      <c r="C1481" s="100" t="s">
        <v>10044</v>
      </c>
      <c r="D1481" s="100" t="s">
        <v>10040</v>
      </c>
      <c r="E1481" s="92" t="s">
        <v>117</v>
      </c>
      <c r="F1481" s="100"/>
      <c r="G1481" s="92">
        <v>1</v>
      </c>
      <c r="H1481" s="116">
        <v>135.4</v>
      </c>
      <c r="I1481" s="95">
        <v>0.02</v>
      </c>
      <c r="J1481" s="110">
        <f t="shared" si="47"/>
        <v>132.69200000000001</v>
      </c>
    </row>
    <row r="1482" spans="1:10" ht="15.75" x14ac:dyDescent="0.25">
      <c r="A1482" s="99">
        <f t="shared" si="48"/>
        <v>1478</v>
      </c>
      <c r="B1482" s="93" t="s">
        <v>10511</v>
      </c>
      <c r="C1482" s="100" t="s">
        <v>10045</v>
      </c>
      <c r="D1482" s="100" t="s">
        <v>10046</v>
      </c>
      <c r="E1482" s="92" t="s">
        <v>117</v>
      </c>
      <c r="F1482" s="100"/>
      <c r="G1482" s="92">
        <v>1</v>
      </c>
      <c r="H1482" s="116">
        <v>114.2</v>
      </c>
      <c r="I1482" s="95">
        <v>0.02</v>
      </c>
      <c r="J1482" s="110">
        <f t="shared" si="47"/>
        <v>111.916</v>
      </c>
    </row>
    <row r="1483" spans="1:10" ht="15.75" x14ac:dyDescent="0.25">
      <c r="A1483" s="99">
        <f t="shared" si="48"/>
        <v>1479</v>
      </c>
      <c r="B1483" s="93" t="s">
        <v>10511</v>
      </c>
      <c r="C1483" s="100" t="s">
        <v>10047</v>
      </c>
      <c r="D1483" s="100" t="s">
        <v>10046</v>
      </c>
      <c r="E1483" s="92" t="s">
        <v>117</v>
      </c>
      <c r="F1483" s="100"/>
      <c r="G1483" s="92">
        <v>1</v>
      </c>
      <c r="H1483" s="116">
        <v>220.79999999999998</v>
      </c>
      <c r="I1483" s="95">
        <v>0.02</v>
      </c>
      <c r="J1483" s="110">
        <f t="shared" si="47"/>
        <v>216.38399999999999</v>
      </c>
    </row>
    <row r="1484" spans="1:10" ht="15.75" x14ac:dyDescent="0.25">
      <c r="A1484" s="99">
        <f t="shared" si="48"/>
        <v>1480</v>
      </c>
      <c r="B1484" s="93" t="s">
        <v>10511</v>
      </c>
      <c r="C1484" s="100" t="s">
        <v>10048</v>
      </c>
      <c r="D1484" s="100" t="s">
        <v>10046</v>
      </c>
      <c r="E1484" s="92" t="s">
        <v>117</v>
      </c>
      <c r="F1484" s="100"/>
      <c r="G1484" s="92">
        <v>1</v>
      </c>
      <c r="H1484" s="116">
        <v>114.2</v>
      </c>
      <c r="I1484" s="95">
        <v>0.02</v>
      </c>
      <c r="J1484" s="110">
        <f t="shared" si="47"/>
        <v>111.916</v>
      </c>
    </row>
    <row r="1485" spans="1:10" ht="15.75" x14ac:dyDescent="0.25">
      <c r="A1485" s="99">
        <f t="shared" si="48"/>
        <v>1481</v>
      </c>
      <c r="B1485" s="93" t="s">
        <v>10511</v>
      </c>
      <c r="C1485" s="100" t="s">
        <v>10049</v>
      </c>
      <c r="D1485" s="100" t="s">
        <v>10046</v>
      </c>
      <c r="E1485" s="92" t="s">
        <v>117</v>
      </c>
      <c r="F1485" s="100"/>
      <c r="G1485" s="92">
        <v>1</v>
      </c>
      <c r="H1485" s="116">
        <v>220.79999999999998</v>
      </c>
      <c r="I1485" s="95">
        <v>0.02</v>
      </c>
      <c r="J1485" s="110">
        <f t="shared" si="47"/>
        <v>216.38399999999999</v>
      </c>
    </row>
    <row r="1486" spans="1:10" ht="15.75" x14ac:dyDescent="0.25">
      <c r="A1486" s="99">
        <f t="shared" si="48"/>
        <v>1482</v>
      </c>
      <c r="B1486" s="93" t="s">
        <v>10511</v>
      </c>
      <c r="C1486" s="100" t="s">
        <v>10050</v>
      </c>
      <c r="D1486" s="100" t="s">
        <v>10051</v>
      </c>
      <c r="E1486" s="92" t="s">
        <v>117</v>
      </c>
      <c r="F1486" s="100"/>
      <c r="G1486" s="92">
        <v>1</v>
      </c>
      <c r="H1486" s="116">
        <v>125.7</v>
      </c>
      <c r="I1486" s="95">
        <v>0.02</v>
      </c>
      <c r="J1486" s="110">
        <f t="shared" si="47"/>
        <v>123.18600000000001</v>
      </c>
    </row>
    <row r="1487" spans="1:10" ht="15.75" x14ac:dyDescent="0.25">
      <c r="A1487" s="99">
        <f t="shared" si="48"/>
        <v>1483</v>
      </c>
      <c r="B1487" s="93" t="s">
        <v>10511</v>
      </c>
      <c r="C1487" s="100" t="s">
        <v>10052</v>
      </c>
      <c r="D1487" s="100" t="s">
        <v>10051</v>
      </c>
      <c r="E1487" s="92" t="s">
        <v>117</v>
      </c>
      <c r="F1487" s="100"/>
      <c r="G1487" s="92">
        <v>1</v>
      </c>
      <c r="H1487" s="116">
        <v>243</v>
      </c>
      <c r="I1487" s="95">
        <v>0.02</v>
      </c>
      <c r="J1487" s="110">
        <f t="shared" si="47"/>
        <v>238.14</v>
      </c>
    </row>
    <row r="1488" spans="1:10" ht="15.75" x14ac:dyDescent="0.25">
      <c r="A1488" s="99">
        <f t="shared" si="48"/>
        <v>1484</v>
      </c>
      <c r="B1488" s="93" t="s">
        <v>10511</v>
      </c>
      <c r="C1488" s="100" t="s">
        <v>10053</v>
      </c>
      <c r="D1488" s="100" t="s">
        <v>10054</v>
      </c>
      <c r="E1488" s="92" t="s">
        <v>117</v>
      </c>
      <c r="F1488" s="100"/>
      <c r="G1488" s="92">
        <v>1</v>
      </c>
      <c r="H1488" s="116">
        <v>169.25</v>
      </c>
      <c r="I1488" s="95">
        <v>0.02</v>
      </c>
      <c r="J1488" s="110">
        <f t="shared" si="47"/>
        <v>165.86500000000001</v>
      </c>
    </row>
    <row r="1489" spans="1:10" ht="15.75" x14ac:dyDescent="0.25">
      <c r="A1489" s="99">
        <f t="shared" si="48"/>
        <v>1485</v>
      </c>
      <c r="B1489" s="93" t="s">
        <v>10511</v>
      </c>
      <c r="C1489" s="100" t="s">
        <v>10055</v>
      </c>
      <c r="D1489" s="100" t="s">
        <v>10054</v>
      </c>
      <c r="E1489" s="92" t="s">
        <v>117</v>
      </c>
      <c r="F1489" s="100"/>
      <c r="G1489" s="92">
        <v>1</v>
      </c>
      <c r="H1489" s="116">
        <v>327.2</v>
      </c>
      <c r="I1489" s="95">
        <v>0.02</v>
      </c>
      <c r="J1489" s="110">
        <f t="shared" si="47"/>
        <v>320.65600000000001</v>
      </c>
    </row>
    <row r="1490" spans="1:10" ht="15.75" x14ac:dyDescent="0.25">
      <c r="A1490" s="99">
        <f t="shared" si="48"/>
        <v>1486</v>
      </c>
      <c r="B1490" s="93" t="s">
        <v>10511</v>
      </c>
      <c r="C1490" s="100" t="s">
        <v>10056</v>
      </c>
      <c r="D1490" s="100" t="s">
        <v>10057</v>
      </c>
      <c r="E1490" s="92" t="s">
        <v>117</v>
      </c>
      <c r="F1490" s="100"/>
      <c r="G1490" s="92">
        <v>1</v>
      </c>
      <c r="H1490" s="116">
        <v>133.1</v>
      </c>
      <c r="I1490" s="95">
        <v>0.02</v>
      </c>
      <c r="J1490" s="110">
        <f t="shared" si="47"/>
        <v>130.43799999999999</v>
      </c>
    </row>
    <row r="1491" spans="1:10" ht="15.75" x14ac:dyDescent="0.25">
      <c r="A1491" s="99">
        <f t="shared" si="48"/>
        <v>1487</v>
      </c>
      <c r="B1491" s="93" t="s">
        <v>10511</v>
      </c>
      <c r="C1491" s="100" t="s">
        <v>10058</v>
      </c>
      <c r="D1491" s="100" t="s">
        <v>10057</v>
      </c>
      <c r="E1491" s="92" t="s">
        <v>117</v>
      </c>
      <c r="F1491" s="100"/>
      <c r="G1491" s="92">
        <v>1</v>
      </c>
      <c r="H1491" s="116">
        <v>257.2</v>
      </c>
      <c r="I1491" s="95">
        <v>0.02</v>
      </c>
      <c r="J1491" s="110">
        <f t="shared" si="47"/>
        <v>252.05599999999998</v>
      </c>
    </row>
    <row r="1492" spans="1:10" ht="15.75" x14ac:dyDescent="0.25">
      <c r="A1492" s="99">
        <f t="shared" si="48"/>
        <v>1488</v>
      </c>
      <c r="B1492" s="93" t="s">
        <v>10511</v>
      </c>
      <c r="C1492" s="100" t="s">
        <v>10059</v>
      </c>
      <c r="D1492" s="100" t="s">
        <v>10057</v>
      </c>
      <c r="E1492" s="92" t="s">
        <v>117</v>
      </c>
      <c r="F1492" s="100"/>
      <c r="G1492" s="92">
        <v>1</v>
      </c>
      <c r="H1492" s="116">
        <v>133.1</v>
      </c>
      <c r="I1492" s="95">
        <v>0.02</v>
      </c>
      <c r="J1492" s="110">
        <f t="shared" si="47"/>
        <v>130.43799999999999</v>
      </c>
    </row>
    <row r="1493" spans="1:10" ht="15.75" x14ac:dyDescent="0.25">
      <c r="A1493" s="99">
        <f t="shared" si="48"/>
        <v>1489</v>
      </c>
      <c r="B1493" s="93" t="s">
        <v>10511</v>
      </c>
      <c r="C1493" s="100" t="s">
        <v>10060</v>
      </c>
      <c r="D1493" s="100" t="s">
        <v>10057</v>
      </c>
      <c r="E1493" s="92" t="s">
        <v>117</v>
      </c>
      <c r="F1493" s="100"/>
      <c r="G1493" s="92">
        <v>1</v>
      </c>
      <c r="H1493" s="116">
        <v>257.2</v>
      </c>
      <c r="I1493" s="95">
        <v>0.02</v>
      </c>
      <c r="J1493" s="110">
        <f t="shared" si="47"/>
        <v>252.05599999999998</v>
      </c>
    </row>
    <row r="1494" spans="1:10" ht="15.75" x14ac:dyDescent="0.25">
      <c r="A1494" s="99">
        <f t="shared" si="48"/>
        <v>1490</v>
      </c>
      <c r="B1494" s="93" t="s">
        <v>10511</v>
      </c>
      <c r="C1494" s="100" t="s">
        <v>10061</v>
      </c>
      <c r="D1494" s="100" t="s">
        <v>10057</v>
      </c>
      <c r="E1494" s="92" t="s">
        <v>117</v>
      </c>
      <c r="F1494" s="100"/>
      <c r="G1494" s="92">
        <v>1</v>
      </c>
      <c r="H1494" s="116">
        <v>133.1</v>
      </c>
      <c r="I1494" s="95">
        <v>0.02</v>
      </c>
      <c r="J1494" s="110">
        <f t="shared" si="47"/>
        <v>130.43799999999999</v>
      </c>
    </row>
    <row r="1495" spans="1:10" ht="15.75" x14ac:dyDescent="0.25">
      <c r="A1495" s="99">
        <f t="shared" si="48"/>
        <v>1491</v>
      </c>
      <c r="B1495" s="93" t="s">
        <v>10511</v>
      </c>
      <c r="C1495" s="100" t="s">
        <v>10062</v>
      </c>
      <c r="D1495" s="100" t="s">
        <v>10057</v>
      </c>
      <c r="E1495" s="92" t="s">
        <v>117</v>
      </c>
      <c r="F1495" s="100"/>
      <c r="G1495" s="92">
        <v>1</v>
      </c>
      <c r="H1495" s="116">
        <v>257.2</v>
      </c>
      <c r="I1495" s="95">
        <v>0.02</v>
      </c>
      <c r="J1495" s="110">
        <f t="shared" si="47"/>
        <v>252.05599999999998</v>
      </c>
    </row>
    <row r="1496" spans="1:10" ht="15.75" x14ac:dyDescent="0.25">
      <c r="A1496" s="99">
        <f t="shared" si="48"/>
        <v>1492</v>
      </c>
      <c r="B1496" s="93" t="s">
        <v>10511</v>
      </c>
      <c r="C1496" s="100" t="s">
        <v>10063</v>
      </c>
      <c r="D1496" s="100" t="s">
        <v>10057</v>
      </c>
      <c r="E1496" s="92" t="s">
        <v>117</v>
      </c>
      <c r="F1496" s="100"/>
      <c r="G1496" s="92">
        <v>1</v>
      </c>
      <c r="H1496" s="116">
        <v>133.1</v>
      </c>
      <c r="I1496" s="95">
        <v>0.02</v>
      </c>
      <c r="J1496" s="110">
        <f t="shared" si="47"/>
        <v>130.43799999999999</v>
      </c>
    </row>
    <row r="1497" spans="1:10" ht="15.75" x14ac:dyDescent="0.25">
      <c r="A1497" s="99">
        <f t="shared" si="48"/>
        <v>1493</v>
      </c>
      <c r="B1497" s="93" t="s">
        <v>10511</v>
      </c>
      <c r="C1497" s="100" t="s">
        <v>10064</v>
      </c>
      <c r="D1497" s="100" t="s">
        <v>10057</v>
      </c>
      <c r="E1497" s="92" t="s">
        <v>117</v>
      </c>
      <c r="F1497" s="100"/>
      <c r="G1497" s="92">
        <v>1</v>
      </c>
      <c r="H1497" s="116">
        <v>257.2</v>
      </c>
      <c r="I1497" s="95">
        <v>0.02</v>
      </c>
      <c r="J1497" s="110">
        <f t="shared" si="47"/>
        <v>252.05599999999998</v>
      </c>
    </row>
    <row r="1498" spans="1:10" ht="15.75" x14ac:dyDescent="0.25">
      <c r="A1498" s="99">
        <f t="shared" si="48"/>
        <v>1494</v>
      </c>
      <c r="B1498" s="93" t="s">
        <v>10511</v>
      </c>
      <c r="C1498" s="100" t="s">
        <v>10065</v>
      </c>
      <c r="D1498" s="100" t="s">
        <v>10057</v>
      </c>
      <c r="E1498" s="92" t="s">
        <v>117</v>
      </c>
      <c r="F1498" s="100"/>
      <c r="G1498" s="92">
        <v>1</v>
      </c>
      <c r="H1498" s="116">
        <v>133.1</v>
      </c>
      <c r="I1498" s="95">
        <v>0.02</v>
      </c>
      <c r="J1498" s="110">
        <f t="shared" ref="J1498:J1561" si="49">H1498*(1-I1498)</f>
        <v>130.43799999999999</v>
      </c>
    </row>
    <row r="1499" spans="1:10" ht="15.75" x14ac:dyDescent="0.25">
      <c r="A1499" s="99">
        <f t="shared" si="48"/>
        <v>1495</v>
      </c>
      <c r="B1499" s="93" t="s">
        <v>10511</v>
      </c>
      <c r="C1499" s="100" t="s">
        <v>10066</v>
      </c>
      <c r="D1499" s="100" t="s">
        <v>10057</v>
      </c>
      <c r="E1499" s="92" t="s">
        <v>117</v>
      </c>
      <c r="F1499" s="100"/>
      <c r="G1499" s="92">
        <v>1</v>
      </c>
      <c r="H1499" s="116">
        <v>257.2</v>
      </c>
      <c r="I1499" s="95">
        <v>0.02</v>
      </c>
      <c r="J1499" s="110">
        <f t="shared" si="49"/>
        <v>252.05599999999998</v>
      </c>
    </row>
    <row r="1500" spans="1:10" ht="15.75" x14ac:dyDescent="0.25">
      <c r="A1500" s="99">
        <f t="shared" si="48"/>
        <v>1496</v>
      </c>
      <c r="B1500" s="93" t="s">
        <v>10511</v>
      </c>
      <c r="C1500" s="100" t="s">
        <v>10067</v>
      </c>
      <c r="D1500" s="100" t="s">
        <v>10057</v>
      </c>
      <c r="E1500" s="92" t="s">
        <v>117</v>
      </c>
      <c r="F1500" s="100"/>
      <c r="G1500" s="92">
        <v>1</v>
      </c>
      <c r="H1500" s="116">
        <v>133.1</v>
      </c>
      <c r="I1500" s="95">
        <v>0.02</v>
      </c>
      <c r="J1500" s="110">
        <f t="shared" si="49"/>
        <v>130.43799999999999</v>
      </c>
    </row>
    <row r="1501" spans="1:10" ht="15.75" x14ac:dyDescent="0.25">
      <c r="A1501" s="99">
        <f t="shared" si="48"/>
        <v>1497</v>
      </c>
      <c r="B1501" s="93" t="s">
        <v>10511</v>
      </c>
      <c r="C1501" s="100" t="s">
        <v>10068</v>
      </c>
      <c r="D1501" s="100" t="s">
        <v>10057</v>
      </c>
      <c r="E1501" s="92" t="s">
        <v>117</v>
      </c>
      <c r="F1501" s="100"/>
      <c r="G1501" s="92">
        <v>1</v>
      </c>
      <c r="H1501" s="116">
        <v>257.2</v>
      </c>
      <c r="I1501" s="95">
        <v>0.02</v>
      </c>
      <c r="J1501" s="110">
        <f t="shared" si="49"/>
        <v>252.05599999999998</v>
      </c>
    </row>
    <row r="1502" spans="1:10" ht="15.75" x14ac:dyDescent="0.25">
      <c r="A1502" s="99">
        <f t="shared" si="48"/>
        <v>1498</v>
      </c>
      <c r="B1502" s="93" t="s">
        <v>10511</v>
      </c>
      <c r="C1502" s="100" t="s">
        <v>10069</v>
      </c>
      <c r="D1502" s="100" t="s">
        <v>10070</v>
      </c>
      <c r="E1502" s="92" t="s">
        <v>117</v>
      </c>
      <c r="F1502" s="100"/>
      <c r="G1502" s="92">
        <v>1</v>
      </c>
      <c r="H1502" s="116">
        <v>450.6</v>
      </c>
      <c r="I1502" s="95">
        <v>0.02</v>
      </c>
      <c r="J1502" s="110">
        <f t="shared" si="49"/>
        <v>441.58800000000002</v>
      </c>
    </row>
    <row r="1503" spans="1:10" ht="15.75" x14ac:dyDescent="0.25">
      <c r="A1503" s="99">
        <f t="shared" si="48"/>
        <v>1499</v>
      </c>
      <c r="B1503" s="93" t="s">
        <v>10511</v>
      </c>
      <c r="C1503" s="100" t="s">
        <v>10071</v>
      </c>
      <c r="D1503" s="100" t="s">
        <v>10070</v>
      </c>
      <c r="E1503" s="92" t="s">
        <v>117</v>
      </c>
      <c r="F1503" s="100"/>
      <c r="G1503" s="92">
        <v>1</v>
      </c>
      <c r="H1503" s="116">
        <v>233.15</v>
      </c>
      <c r="I1503" s="95">
        <v>0.02</v>
      </c>
      <c r="J1503" s="110">
        <f t="shared" si="49"/>
        <v>228.48699999999999</v>
      </c>
    </row>
    <row r="1504" spans="1:10" ht="15.75" x14ac:dyDescent="0.25">
      <c r="A1504" s="99">
        <f t="shared" si="48"/>
        <v>1500</v>
      </c>
      <c r="B1504" s="93" t="s">
        <v>10511</v>
      </c>
      <c r="C1504" s="100" t="s">
        <v>10072</v>
      </c>
      <c r="D1504" s="100" t="s">
        <v>10070</v>
      </c>
      <c r="E1504" s="92" t="s">
        <v>117</v>
      </c>
      <c r="F1504" s="100"/>
      <c r="G1504" s="92">
        <v>1</v>
      </c>
      <c r="H1504" s="116">
        <v>450.6</v>
      </c>
      <c r="I1504" s="95">
        <v>0.02</v>
      </c>
      <c r="J1504" s="110">
        <f t="shared" si="49"/>
        <v>441.58800000000002</v>
      </c>
    </row>
    <row r="1505" spans="1:10" ht="15.75" x14ac:dyDescent="0.25">
      <c r="A1505" s="99">
        <f t="shared" si="48"/>
        <v>1501</v>
      </c>
      <c r="B1505" s="93" t="s">
        <v>10511</v>
      </c>
      <c r="C1505" s="100" t="s">
        <v>10073</v>
      </c>
      <c r="D1505" s="100" t="s">
        <v>10074</v>
      </c>
      <c r="E1505" s="92" t="s">
        <v>117</v>
      </c>
      <c r="F1505" s="100"/>
      <c r="G1505" s="92">
        <v>1</v>
      </c>
      <c r="H1505" s="116">
        <v>253.8</v>
      </c>
      <c r="I1505" s="95">
        <v>0.02</v>
      </c>
      <c r="J1505" s="110">
        <f t="shared" si="49"/>
        <v>248.72400000000002</v>
      </c>
    </row>
    <row r="1506" spans="1:10" ht="15.75" x14ac:dyDescent="0.25">
      <c r="A1506" s="99">
        <f t="shared" si="48"/>
        <v>1502</v>
      </c>
      <c r="B1506" s="93" t="s">
        <v>10511</v>
      </c>
      <c r="C1506" s="100" t="s">
        <v>10075</v>
      </c>
      <c r="D1506" s="100" t="s">
        <v>10074</v>
      </c>
      <c r="E1506" s="92" t="s">
        <v>117</v>
      </c>
      <c r="F1506" s="100"/>
      <c r="G1506" s="92">
        <v>1</v>
      </c>
      <c r="H1506" s="116">
        <v>131.25</v>
      </c>
      <c r="I1506" s="95">
        <v>0.02</v>
      </c>
      <c r="J1506" s="110">
        <f t="shared" si="49"/>
        <v>128.625</v>
      </c>
    </row>
    <row r="1507" spans="1:10" ht="15.75" x14ac:dyDescent="0.25">
      <c r="A1507" s="99">
        <f t="shared" si="48"/>
        <v>1503</v>
      </c>
      <c r="B1507" s="93" t="s">
        <v>10511</v>
      </c>
      <c r="C1507" s="100" t="s">
        <v>10076</v>
      </c>
      <c r="D1507" s="100" t="s">
        <v>10074</v>
      </c>
      <c r="E1507" s="92" t="s">
        <v>117</v>
      </c>
      <c r="F1507" s="100"/>
      <c r="G1507" s="92">
        <v>1</v>
      </c>
      <c r="H1507" s="116">
        <v>253.8</v>
      </c>
      <c r="I1507" s="95">
        <v>0.02</v>
      </c>
      <c r="J1507" s="110">
        <f t="shared" si="49"/>
        <v>248.72400000000002</v>
      </c>
    </row>
    <row r="1508" spans="1:10" ht="15.75" x14ac:dyDescent="0.25">
      <c r="A1508" s="99">
        <f t="shared" si="48"/>
        <v>1504</v>
      </c>
      <c r="B1508" s="93" t="s">
        <v>10511</v>
      </c>
      <c r="C1508" s="100" t="s">
        <v>10077</v>
      </c>
      <c r="D1508" s="100" t="s">
        <v>10074</v>
      </c>
      <c r="E1508" s="92" t="s">
        <v>117</v>
      </c>
      <c r="F1508" s="100"/>
      <c r="G1508" s="92">
        <v>1</v>
      </c>
      <c r="H1508" s="116">
        <v>0.35859999999999997</v>
      </c>
      <c r="I1508" s="95">
        <v>0.02</v>
      </c>
      <c r="J1508" s="110">
        <f t="shared" si="49"/>
        <v>0.35142799999999996</v>
      </c>
    </row>
    <row r="1509" spans="1:10" ht="15.75" x14ac:dyDescent="0.25">
      <c r="A1509" s="99">
        <f t="shared" si="48"/>
        <v>1505</v>
      </c>
      <c r="B1509" s="93" t="s">
        <v>10511</v>
      </c>
      <c r="C1509" s="100" t="s">
        <v>10078</v>
      </c>
      <c r="D1509" s="100" t="s">
        <v>10079</v>
      </c>
      <c r="E1509" s="92" t="s">
        <v>117</v>
      </c>
      <c r="F1509" s="100"/>
      <c r="G1509" s="92">
        <v>1</v>
      </c>
      <c r="H1509" s="116">
        <v>173.5</v>
      </c>
      <c r="I1509" s="95">
        <v>0.02</v>
      </c>
      <c r="J1509" s="110">
        <f t="shared" si="49"/>
        <v>170.03</v>
      </c>
    </row>
    <row r="1510" spans="1:10" ht="15.75" x14ac:dyDescent="0.25">
      <c r="A1510" s="99">
        <f t="shared" si="48"/>
        <v>1506</v>
      </c>
      <c r="B1510" s="93" t="s">
        <v>10511</v>
      </c>
      <c r="C1510" s="100" t="s">
        <v>10080</v>
      </c>
      <c r="D1510" s="100" t="s">
        <v>10079</v>
      </c>
      <c r="E1510" s="92" t="s">
        <v>117</v>
      </c>
      <c r="F1510" s="100"/>
      <c r="G1510" s="92">
        <v>1</v>
      </c>
      <c r="H1510" s="116">
        <v>335.6</v>
      </c>
      <c r="I1510" s="95">
        <v>0.02</v>
      </c>
      <c r="J1510" s="110">
        <f t="shared" si="49"/>
        <v>328.88800000000003</v>
      </c>
    </row>
    <row r="1511" spans="1:10" ht="15.75" x14ac:dyDescent="0.25">
      <c r="A1511" s="99">
        <f t="shared" si="48"/>
        <v>1507</v>
      </c>
      <c r="B1511" s="93" t="s">
        <v>10511</v>
      </c>
      <c r="C1511" s="100" t="s">
        <v>10081</v>
      </c>
      <c r="D1511" s="100" t="s">
        <v>10082</v>
      </c>
      <c r="E1511" s="92" t="s">
        <v>117</v>
      </c>
      <c r="F1511" s="100"/>
      <c r="G1511" s="92">
        <v>1</v>
      </c>
      <c r="H1511" s="116">
        <v>438.2</v>
      </c>
      <c r="I1511" s="95">
        <v>0.02</v>
      </c>
      <c r="J1511" s="110">
        <f t="shared" si="49"/>
        <v>429.43599999999998</v>
      </c>
    </row>
    <row r="1512" spans="1:10" ht="15.75" x14ac:dyDescent="0.25">
      <c r="A1512" s="99">
        <f t="shared" si="48"/>
        <v>1508</v>
      </c>
      <c r="B1512" s="93" t="s">
        <v>10511</v>
      </c>
      <c r="C1512" s="100" t="s">
        <v>10083</v>
      </c>
      <c r="D1512" s="100" t="s">
        <v>10082</v>
      </c>
      <c r="E1512" s="92" t="s">
        <v>117</v>
      </c>
      <c r="F1512" s="100"/>
      <c r="G1512" s="92">
        <v>1</v>
      </c>
      <c r="H1512" s="116">
        <v>0.46610000000000001</v>
      </c>
      <c r="I1512" s="95">
        <v>0.02</v>
      </c>
      <c r="J1512" s="110">
        <f t="shared" si="49"/>
        <v>0.45677800000000002</v>
      </c>
    </row>
    <row r="1513" spans="1:10" ht="15.75" x14ac:dyDescent="0.25">
      <c r="A1513" s="99">
        <f t="shared" si="48"/>
        <v>1509</v>
      </c>
      <c r="B1513" s="93" t="s">
        <v>10511</v>
      </c>
      <c r="C1513" s="100" t="s">
        <v>10084</v>
      </c>
      <c r="D1513" s="100" t="s">
        <v>10082</v>
      </c>
      <c r="E1513" s="92" t="s">
        <v>117</v>
      </c>
      <c r="F1513" s="100"/>
      <c r="G1513" s="92">
        <v>1</v>
      </c>
      <c r="H1513" s="116">
        <v>226.6</v>
      </c>
      <c r="I1513" s="95">
        <v>0.02</v>
      </c>
      <c r="J1513" s="110">
        <f t="shared" si="49"/>
        <v>222.06799999999998</v>
      </c>
    </row>
    <row r="1514" spans="1:10" ht="15.75" x14ac:dyDescent="0.25">
      <c r="A1514" s="99">
        <f t="shared" si="48"/>
        <v>1510</v>
      </c>
      <c r="B1514" s="93" t="s">
        <v>10511</v>
      </c>
      <c r="C1514" s="100" t="s">
        <v>10085</v>
      </c>
      <c r="D1514" s="100" t="s">
        <v>10082</v>
      </c>
      <c r="E1514" s="92" t="s">
        <v>117</v>
      </c>
      <c r="F1514" s="100"/>
      <c r="G1514" s="92">
        <v>1</v>
      </c>
      <c r="H1514" s="116">
        <v>438.2</v>
      </c>
      <c r="I1514" s="95">
        <v>0.02</v>
      </c>
      <c r="J1514" s="110">
        <f t="shared" si="49"/>
        <v>429.43599999999998</v>
      </c>
    </row>
    <row r="1515" spans="1:10" ht="15.75" x14ac:dyDescent="0.25">
      <c r="A1515" s="99">
        <f t="shared" si="48"/>
        <v>1511</v>
      </c>
      <c r="B1515" s="93" t="s">
        <v>10511</v>
      </c>
      <c r="C1515" s="100" t="s">
        <v>10086</v>
      </c>
      <c r="D1515" s="100" t="s">
        <v>10082</v>
      </c>
      <c r="E1515" s="92" t="s">
        <v>117</v>
      </c>
      <c r="F1515" s="100"/>
      <c r="G1515" s="92">
        <v>1</v>
      </c>
      <c r="H1515" s="116">
        <v>0.46610000000000001</v>
      </c>
      <c r="I1515" s="95">
        <v>0.02</v>
      </c>
      <c r="J1515" s="110">
        <f t="shared" si="49"/>
        <v>0.45677800000000002</v>
      </c>
    </row>
    <row r="1516" spans="1:10" ht="15.75" x14ac:dyDescent="0.25">
      <c r="A1516" s="99">
        <f t="shared" si="48"/>
        <v>1512</v>
      </c>
      <c r="B1516" s="93" t="s">
        <v>10511</v>
      </c>
      <c r="C1516" s="100" t="s">
        <v>10087</v>
      </c>
      <c r="D1516" s="100" t="s">
        <v>10088</v>
      </c>
      <c r="E1516" s="92" t="s">
        <v>117</v>
      </c>
      <c r="F1516" s="100"/>
      <c r="G1516" s="92">
        <v>1</v>
      </c>
      <c r="H1516" s="116">
        <v>279.39999999999998</v>
      </c>
      <c r="I1516" s="95">
        <v>0.02</v>
      </c>
      <c r="J1516" s="110">
        <f t="shared" si="49"/>
        <v>273.81199999999995</v>
      </c>
    </row>
    <row r="1517" spans="1:10" ht="15.75" x14ac:dyDescent="0.25">
      <c r="A1517" s="99">
        <f t="shared" si="48"/>
        <v>1513</v>
      </c>
      <c r="B1517" s="93" t="s">
        <v>10511</v>
      </c>
      <c r="C1517" s="100" t="s">
        <v>10089</v>
      </c>
      <c r="D1517" s="100" t="s">
        <v>10088</v>
      </c>
      <c r="E1517" s="92" t="s">
        <v>117</v>
      </c>
      <c r="F1517" s="100"/>
      <c r="G1517" s="92">
        <v>1</v>
      </c>
      <c r="H1517" s="116">
        <v>540.4</v>
      </c>
      <c r="I1517" s="95">
        <v>0.02</v>
      </c>
      <c r="J1517" s="110">
        <f t="shared" si="49"/>
        <v>529.59199999999998</v>
      </c>
    </row>
    <row r="1518" spans="1:10" ht="15.75" x14ac:dyDescent="0.25">
      <c r="A1518" s="99">
        <f t="shared" si="48"/>
        <v>1514</v>
      </c>
      <c r="B1518" s="93" t="s">
        <v>10511</v>
      </c>
      <c r="C1518" s="100" t="s">
        <v>10090</v>
      </c>
      <c r="D1518" s="100" t="s">
        <v>10091</v>
      </c>
      <c r="E1518" s="92" t="s">
        <v>117</v>
      </c>
      <c r="F1518" s="100"/>
      <c r="G1518" s="92">
        <v>1</v>
      </c>
      <c r="H1518" s="116">
        <v>377.65</v>
      </c>
      <c r="I1518" s="95">
        <v>0.02</v>
      </c>
      <c r="J1518" s="110">
        <f t="shared" si="49"/>
        <v>370.09699999999998</v>
      </c>
    </row>
    <row r="1519" spans="1:10" ht="15.75" x14ac:dyDescent="0.25">
      <c r="A1519" s="99">
        <f t="shared" si="48"/>
        <v>1515</v>
      </c>
      <c r="B1519" s="93" t="s">
        <v>10511</v>
      </c>
      <c r="C1519" s="100" t="s">
        <v>10092</v>
      </c>
      <c r="D1519" s="100" t="s">
        <v>10091</v>
      </c>
      <c r="E1519" s="92" t="s">
        <v>117</v>
      </c>
      <c r="F1519" s="100"/>
      <c r="G1519" s="92">
        <v>1</v>
      </c>
      <c r="H1519" s="116">
        <v>730</v>
      </c>
      <c r="I1519" s="95">
        <v>0.02</v>
      </c>
      <c r="J1519" s="110">
        <f t="shared" si="49"/>
        <v>715.4</v>
      </c>
    </row>
    <row r="1520" spans="1:10" ht="15.75" x14ac:dyDescent="0.25">
      <c r="A1520" s="99">
        <f t="shared" si="48"/>
        <v>1516</v>
      </c>
      <c r="B1520" s="93" t="s">
        <v>10511</v>
      </c>
      <c r="C1520" s="100" t="s">
        <v>10093</v>
      </c>
      <c r="D1520" s="100" t="s">
        <v>10091</v>
      </c>
      <c r="E1520" s="92" t="s">
        <v>117</v>
      </c>
      <c r="F1520" s="100"/>
      <c r="G1520" s="92">
        <v>1</v>
      </c>
      <c r="H1520" s="116">
        <v>730</v>
      </c>
      <c r="I1520" s="95">
        <v>0.02</v>
      </c>
      <c r="J1520" s="110">
        <f t="shared" si="49"/>
        <v>715.4</v>
      </c>
    </row>
    <row r="1521" spans="1:10" ht="15.75" x14ac:dyDescent="0.25">
      <c r="A1521" s="99">
        <f t="shared" si="48"/>
        <v>1517</v>
      </c>
      <c r="B1521" s="93" t="s">
        <v>10511</v>
      </c>
      <c r="C1521" s="100" t="s">
        <v>10094</v>
      </c>
      <c r="D1521" s="100" t="s">
        <v>10095</v>
      </c>
      <c r="E1521" s="92" t="s">
        <v>117</v>
      </c>
      <c r="F1521" s="100"/>
      <c r="G1521" s="92">
        <v>1</v>
      </c>
      <c r="H1521" s="116">
        <v>947.69999999999993</v>
      </c>
      <c r="I1521" s="95">
        <v>0.02</v>
      </c>
      <c r="J1521" s="110">
        <f t="shared" si="49"/>
        <v>928.74599999999987</v>
      </c>
    </row>
    <row r="1522" spans="1:10" ht="15.75" x14ac:dyDescent="0.25">
      <c r="A1522" s="99">
        <f t="shared" si="48"/>
        <v>1518</v>
      </c>
      <c r="B1522" s="93" t="s">
        <v>10511</v>
      </c>
      <c r="C1522" s="100" t="s">
        <v>10096</v>
      </c>
      <c r="D1522" s="100" t="s">
        <v>10097</v>
      </c>
      <c r="E1522" s="92" t="s">
        <v>117</v>
      </c>
      <c r="F1522" s="100"/>
      <c r="G1522" s="92">
        <v>1</v>
      </c>
      <c r="H1522" s="116">
        <v>231.95</v>
      </c>
      <c r="I1522" s="95">
        <v>0.02</v>
      </c>
      <c r="J1522" s="110">
        <f t="shared" si="49"/>
        <v>227.31099999999998</v>
      </c>
    </row>
    <row r="1523" spans="1:10" ht="15.75" x14ac:dyDescent="0.25">
      <c r="A1523" s="99">
        <f t="shared" si="48"/>
        <v>1519</v>
      </c>
      <c r="B1523" s="93" t="s">
        <v>10511</v>
      </c>
      <c r="C1523" s="100" t="s">
        <v>10098</v>
      </c>
      <c r="D1523" s="100" t="s">
        <v>10097</v>
      </c>
      <c r="E1523" s="92" t="s">
        <v>117</v>
      </c>
      <c r="F1523" s="100"/>
      <c r="G1523" s="92">
        <v>1</v>
      </c>
      <c r="H1523" s="116">
        <v>448.5</v>
      </c>
      <c r="I1523" s="95">
        <v>0.02</v>
      </c>
      <c r="J1523" s="110">
        <f t="shared" si="49"/>
        <v>439.53</v>
      </c>
    </row>
    <row r="1524" spans="1:10" ht="15.75" x14ac:dyDescent="0.25">
      <c r="A1524" s="99">
        <f t="shared" si="48"/>
        <v>1520</v>
      </c>
      <c r="B1524" s="93" t="s">
        <v>10511</v>
      </c>
      <c r="C1524" s="100" t="s">
        <v>10099</v>
      </c>
      <c r="D1524" s="100" t="s">
        <v>10097</v>
      </c>
      <c r="E1524" s="92" t="s">
        <v>117</v>
      </c>
      <c r="F1524" s="100"/>
      <c r="G1524" s="92">
        <v>1</v>
      </c>
      <c r="H1524" s="116">
        <v>231.95</v>
      </c>
      <c r="I1524" s="95">
        <v>0.02</v>
      </c>
      <c r="J1524" s="110">
        <f t="shared" si="49"/>
        <v>227.31099999999998</v>
      </c>
    </row>
    <row r="1525" spans="1:10" ht="15.75" x14ac:dyDescent="0.25">
      <c r="A1525" s="99">
        <f t="shared" si="48"/>
        <v>1521</v>
      </c>
      <c r="B1525" s="93" t="s">
        <v>10511</v>
      </c>
      <c r="C1525" s="100" t="s">
        <v>10100</v>
      </c>
      <c r="D1525" s="100" t="s">
        <v>10097</v>
      </c>
      <c r="E1525" s="92" t="s">
        <v>117</v>
      </c>
      <c r="F1525" s="100"/>
      <c r="G1525" s="92">
        <v>1</v>
      </c>
      <c r="H1525" s="116">
        <v>448.5</v>
      </c>
      <c r="I1525" s="95">
        <v>0.02</v>
      </c>
      <c r="J1525" s="110">
        <f t="shared" si="49"/>
        <v>439.53</v>
      </c>
    </row>
    <row r="1526" spans="1:10" ht="15.75" x14ac:dyDescent="0.25">
      <c r="A1526" s="99">
        <f t="shared" si="48"/>
        <v>1522</v>
      </c>
      <c r="B1526" s="93" t="s">
        <v>10511</v>
      </c>
      <c r="C1526" s="100" t="s">
        <v>10101</v>
      </c>
      <c r="D1526" s="100" t="s">
        <v>10097</v>
      </c>
      <c r="E1526" s="92" t="s">
        <v>117</v>
      </c>
      <c r="F1526" s="100"/>
      <c r="G1526" s="92">
        <v>1</v>
      </c>
      <c r="H1526" s="116">
        <v>448.5</v>
      </c>
      <c r="I1526" s="95">
        <v>0.02</v>
      </c>
      <c r="J1526" s="110">
        <f t="shared" si="49"/>
        <v>439.53</v>
      </c>
    </row>
    <row r="1527" spans="1:10" ht="15.75" x14ac:dyDescent="0.25">
      <c r="A1527" s="99">
        <f t="shared" si="48"/>
        <v>1523</v>
      </c>
      <c r="B1527" s="93" t="s">
        <v>10511</v>
      </c>
      <c r="C1527" s="100" t="s">
        <v>10102</v>
      </c>
      <c r="D1527" s="100" t="s">
        <v>10103</v>
      </c>
      <c r="E1527" s="92" t="s">
        <v>117</v>
      </c>
      <c r="F1527" s="100"/>
      <c r="G1527" s="92">
        <v>1</v>
      </c>
      <c r="H1527" s="116">
        <v>315.90000000000003</v>
      </c>
      <c r="I1527" s="95">
        <v>0.02</v>
      </c>
      <c r="J1527" s="110">
        <f t="shared" si="49"/>
        <v>309.58200000000005</v>
      </c>
    </row>
    <row r="1528" spans="1:10" ht="15.75" x14ac:dyDescent="0.25">
      <c r="A1528" s="99">
        <f t="shared" si="48"/>
        <v>1524</v>
      </c>
      <c r="B1528" s="93" t="s">
        <v>10511</v>
      </c>
      <c r="C1528" s="100" t="s">
        <v>10104</v>
      </c>
      <c r="D1528" s="100" t="s">
        <v>10103</v>
      </c>
      <c r="E1528" s="92" t="s">
        <v>117</v>
      </c>
      <c r="F1528" s="100"/>
      <c r="G1528" s="92">
        <v>1</v>
      </c>
      <c r="H1528" s="116">
        <v>610.9</v>
      </c>
      <c r="I1528" s="95">
        <v>0.02</v>
      </c>
      <c r="J1528" s="110">
        <f t="shared" si="49"/>
        <v>598.68200000000002</v>
      </c>
    </row>
    <row r="1529" spans="1:10" ht="15.75" x14ac:dyDescent="0.25">
      <c r="A1529" s="99">
        <f t="shared" si="48"/>
        <v>1525</v>
      </c>
      <c r="B1529" s="93" t="s">
        <v>10511</v>
      </c>
      <c r="C1529" s="100" t="s">
        <v>10105</v>
      </c>
      <c r="D1529" s="100" t="s">
        <v>10106</v>
      </c>
      <c r="E1529" s="92" t="s">
        <v>117</v>
      </c>
      <c r="F1529" s="100"/>
      <c r="G1529" s="92">
        <v>1</v>
      </c>
      <c r="H1529" s="116">
        <v>257.29999999999995</v>
      </c>
      <c r="I1529" s="95">
        <v>0.02</v>
      </c>
      <c r="J1529" s="110">
        <f t="shared" si="49"/>
        <v>252.15399999999994</v>
      </c>
    </row>
    <row r="1530" spans="1:10" ht="15.75" x14ac:dyDescent="0.25">
      <c r="A1530" s="99">
        <f t="shared" si="48"/>
        <v>1526</v>
      </c>
      <c r="B1530" s="93" t="s">
        <v>10511</v>
      </c>
      <c r="C1530" s="100" t="s">
        <v>10107</v>
      </c>
      <c r="D1530" s="100" t="s">
        <v>10106</v>
      </c>
      <c r="E1530" s="92" t="s">
        <v>117</v>
      </c>
      <c r="F1530" s="100"/>
      <c r="G1530" s="92">
        <v>1</v>
      </c>
      <c r="H1530" s="116">
        <v>497.5</v>
      </c>
      <c r="I1530" s="95">
        <v>0.02</v>
      </c>
      <c r="J1530" s="110">
        <f t="shared" si="49"/>
        <v>487.55</v>
      </c>
    </row>
    <row r="1531" spans="1:10" ht="15.75" x14ac:dyDescent="0.25">
      <c r="A1531" s="99">
        <f t="shared" si="48"/>
        <v>1527</v>
      </c>
      <c r="B1531" s="93" t="s">
        <v>10511</v>
      </c>
      <c r="C1531" s="100" t="s">
        <v>10108</v>
      </c>
      <c r="D1531" s="100" t="s">
        <v>10109</v>
      </c>
      <c r="E1531" s="92" t="s">
        <v>117</v>
      </c>
      <c r="F1531" s="100"/>
      <c r="G1531" s="92">
        <v>1</v>
      </c>
      <c r="H1531" s="116">
        <v>251.3</v>
      </c>
      <c r="I1531" s="95">
        <v>0.02</v>
      </c>
      <c r="J1531" s="110">
        <f t="shared" si="49"/>
        <v>246.274</v>
      </c>
    </row>
    <row r="1532" spans="1:10" ht="15.75" x14ac:dyDescent="0.25">
      <c r="A1532" s="99">
        <f t="shared" si="48"/>
        <v>1528</v>
      </c>
      <c r="B1532" s="93" t="s">
        <v>10511</v>
      </c>
      <c r="C1532" s="100" t="s">
        <v>10110</v>
      </c>
      <c r="D1532" s="100" t="s">
        <v>10109</v>
      </c>
      <c r="E1532" s="92" t="s">
        <v>117</v>
      </c>
      <c r="F1532" s="100"/>
      <c r="G1532" s="92">
        <v>1</v>
      </c>
      <c r="H1532" s="116">
        <v>485.8</v>
      </c>
      <c r="I1532" s="95">
        <v>0.02</v>
      </c>
      <c r="J1532" s="110">
        <f t="shared" si="49"/>
        <v>476.084</v>
      </c>
    </row>
    <row r="1533" spans="1:10" ht="15.75" x14ac:dyDescent="0.25">
      <c r="A1533" s="99">
        <f t="shared" si="48"/>
        <v>1529</v>
      </c>
      <c r="B1533" s="93" t="s">
        <v>10511</v>
      </c>
      <c r="C1533" s="100" t="s">
        <v>10111</v>
      </c>
      <c r="D1533" s="100" t="s">
        <v>10109</v>
      </c>
      <c r="E1533" s="92" t="s">
        <v>117</v>
      </c>
      <c r="F1533" s="100"/>
      <c r="G1533" s="92">
        <v>1</v>
      </c>
      <c r="H1533" s="116">
        <v>251.3</v>
      </c>
      <c r="I1533" s="95">
        <v>0.02</v>
      </c>
      <c r="J1533" s="110">
        <f t="shared" si="49"/>
        <v>246.274</v>
      </c>
    </row>
    <row r="1534" spans="1:10" ht="15.75" x14ac:dyDescent="0.25">
      <c r="A1534" s="99">
        <f t="shared" si="48"/>
        <v>1530</v>
      </c>
      <c r="B1534" s="93" t="s">
        <v>10511</v>
      </c>
      <c r="C1534" s="100" t="s">
        <v>10112</v>
      </c>
      <c r="D1534" s="100" t="s">
        <v>10109</v>
      </c>
      <c r="E1534" s="92" t="s">
        <v>117</v>
      </c>
      <c r="F1534" s="100"/>
      <c r="G1534" s="92">
        <v>1</v>
      </c>
      <c r="H1534" s="116">
        <v>485.8</v>
      </c>
      <c r="I1534" s="95">
        <v>0.02</v>
      </c>
      <c r="J1534" s="110">
        <f t="shared" si="49"/>
        <v>476.084</v>
      </c>
    </row>
    <row r="1535" spans="1:10" ht="15.75" x14ac:dyDescent="0.25">
      <c r="A1535" s="99">
        <f t="shared" si="48"/>
        <v>1531</v>
      </c>
      <c r="B1535" s="93" t="s">
        <v>10511</v>
      </c>
      <c r="C1535" s="100" t="s">
        <v>10113</v>
      </c>
      <c r="D1535" s="100" t="s">
        <v>10114</v>
      </c>
      <c r="E1535" s="92" t="s">
        <v>117</v>
      </c>
      <c r="F1535" s="100"/>
      <c r="G1535" s="92">
        <v>1</v>
      </c>
      <c r="H1535" s="116">
        <v>347.15000000000003</v>
      </c>
      <c r="I1535" s="95">
        <v>0.02</v>
      </c>
      <c r="J1535" s="110">
        <f t="shared" si="49"/>
        <v>340.20700000000005</v>
      </c>
    </row>
    <row r="1536" spans="1:10" ht="15.75" x14ac:dyDescent="0.25">
      <c r="A1536" s="99">
        <f t="shared" si="48"/>
        <v>1532</v>
      </c>
      <c r="B1536" s="93" t="s">
        <v>10511</v>
      </c>
      <c r="C1536" s="100" t="s">
        <v>10115</v>
      </c>
      <c r="D1536" s="100" t="s">
        <v>10114</v>
      </c>
      <c r="E1536" s="92" t="s">
        <v>117</v>
      </c>
      <c r="F1536" s="100"/>
      <c r="G1536" s="92">
        <v>1</v>
      </c>
      <c r="H1536" s="116">
        <v>671.3</v>
      </c>
      <c r="I1536" s="95">
        <v>0.02</v>
      </c>
      <c r="J1536" s="110">
        <f t="shared" si="49"/>
        <v>657.87399999999991</v>
      </c>
    </row>
    <row r="1537" spans="1:10" ht="15.75" x14ac:dyDescent="0.25">
      <c r="A1537" s="99">
        <f t="shared" si="48"/>
        <v>1533</v>
      </c>
      <c r="B1537" s="93" t="s">
        <v>10511</v>
      </c>
      <c r="C1537" s="100" t="s">
        <v>10116</v>
      </c>
      <c r="D1537" s="100" t="s">
        <v>10117</v>
      </c>
      <c r="E1537" s="92" t="s">
        <v>117</v>
      </c>
      <c r="F1537" s="100"/>
      <c r="G1537" s="92">
        <v>1</v>
      </c>
      <c r="H1537" s="116">
        <v>651.65</v>
      </c>
      <c r="I1537" s="95">
        <v>0.02</v>
      </c>
      <c r="J1537" s="110">
        <f t="shared" si="49"/>
        <v>638.61699999999996</v>
      </c>
    </row>
    <row r="1538" spans="1:10" ht="15.75" x14ac:dyDescent="0.25">
      <c r="A1538" s="99">
        <f t="shared" si="48"/>
        <v>1534</v>
      </c>
      <c r="B1538" s="93" t="s">
        <v>10511</v>
      </c>
      <c r="C1538" s="100" t="s">
        <v>10118</v>
      </c>
      <c r="D1538" s="100" t="s">
        <v>10117</v>
      </c>
      <c r="E1538" s="92" t="s">
        <v>117</v>
      </c>
      <c r="F1538" s="100"/>
      <c r="G1538" s="92">
        <v>1</v>
      </c>
      <c r="H1538" s="116">
        <v>1260.0999999999999</v>
      </c>
      <c r="I1538" s="95">
        <v>0.02</v>
      </c>
      <c r="J1538" s="110">
        <f t="shared" si="49"/>
        <v>1234.8979999999999</v>
      </c>
    </row>
    <row r="1539" spans="1:10" ht="15.75" x14ac:dyDescent="0.25">
      <c r="A1539" s="99">
        <f t="shared" si="48"/>
        <v>1535</v>
      </c>
      <c r="B1539" s="93" t="s">
        <v>10511</v>
      </c>
      <c r="C1539" s="100" t="s">
        <v>10119</v>
      </c>
      <c r="D1539" s="100" t="s">
        <v>10117</v>
      </c>
      <c r="E1539" s="92" t="s">
        <v>117</v>
      </c>
      <c r="F1539" s="100"/>
      <c r="G1539" s="92">
        <v>1</v>
      </c>
      <c r="H1539" s="116">
        <v>1.3404</v>
      </c>
      <c r="I1539" s="95">
        <v>0.02</v>
      </c>
      <c r="J1539" s="110">
        <f t="shared" si="49"/>
        <v>1.3135920000000001</v>
      </c>
    </row>
    <row r="1540" spans="1:10" ht="15.75" x14ac:dyDescent="0.25">
      <c r="A1540" s="99">
        <f t="shared" si="48"/>
        <v>1536</v>
      </c>
      <c r="B1540" s="93" t="s">
        <v>10511</v>
      </c>
      <c r="C1540" s="100" t="s">
        <v>10120</v>
      </c>
      <c r="D1540" s="100" t="s">
        <v>10121</v>
      </c>
      <c r="E1540" s="92" t="s">
        <v>117</v>
      </c>
      <c r="F1540" s="100"/>
      <c r="G1540" s="92">
        <v>1</v>
      </c>
      <c r="H1540" s="116">
        <v>464.95</v>
      </c>
      <c r="I1540" s="95">
        <v>0.02</v>
      </c>
      <c r="J1540" s="110">
        <f t="shared" si="49"/>
        <v>455.65099999999995</v>
      </c>
    </row>
    <row r="1541" spans="1:10" ht="15.75" x14ac:dyDescent="0.25">
      <c r="A1541" s="99">
        <f t="shared" si="48"/>
        <v>1537</v>
      </c>
      <c r="B1541" s="93" t="s">
        <v>10511</v>
      </c>
      <c r="C1541" s="100" t="s">
        <v>10122</v>
      </c>
      <c r="D1541" s="100" t="s">
        <v>10121</v>
      </c>
      <c r="E1541" s="92" t="s">
        <v>117</v>
      </c>
      <c r="F1541" s="100"/>
      <c r="G1541" s="92">
        <v>1</v>
      </c>
      <c r="H1541" s="116">
        <v>899.1</v>
      </c>
      <c r="I1541" s="95">
        <v>0.02</v>
      </c>
      <c r="J1541" s="110">
        <f t="shared" si="49"/>
        <v>881.11800000000005</v>
      </c>
    </row>
    <row r="1542" spans="1:10" ht="15.75" x14ac:dyDescent="0.25">
      <c r="A1542" s="99">
        <f t="shared" si="48"/>
        <v>1538</v>
      </c>
      <c r="B1542" s="93" t="s">
        <v>10511</v>
      </c>
      <c r="C1542" s="100" t="s">
        <v>10123</v>
      </c>
      <c r="D1542" s="100" t="s">
        <v>10121</v>
      </c>
      <c r="E1542" s="92" t="s">
        <v>117</v>
      </c>
      <c r="F1542" s="100"/>
      <c r="G1542" s="92">
        <v>1</v>
      </c>
      <c r="H1542" s="116">
        <v>464.95</v>
      </c>
      <c r="I1542" s="95">
        <v>0.02</v>
      </c>
      <c r="J1542" s="110">
        <f t="shared" si="49"/>
        <v>455.65099999999995</v>
      </c>
    </row>
    <row r="1543" spans="1:10" ht="15.75" x14ac:dyDescent="0.25">
      <c r="A1543" s="99">
        <f t="shared" ref="A1543:A1606" si="50">A1542+1</f>
        <v>1539</v>
      </c>
      <c r="B1543" s="93" t="s">
        <v>10511</v>
      </c>
      <c r="C1543" s="100" t="s">
        <v>10124</v>
      </c>
      <c r="D1543" s="100" t="s">
        <v>10121</v>
      </c>
      <c r="E1543" s="92" t="s">
        <v>117</v>
      </c>
      <c r="F1543" s="100"/>
      <c r="G1543" s="92">
        <v>1</v>
      </c>
      <c r="H1543" s="116">
        <v>899.1</v>
      </c>
      <c r="I1543" s="95">
        <v>0.02</v>
      </c>
      <c r="J1543" s="110">
        <f t="shared" si="49"/>
        <v>881.11800000000005</v>
      </c>
    </row>
    <row r="1544" spans="1:10" ht="15.75" x14ac:dyDescent="0.25">
      <c r="A1544" s="99">
        <f t="shared" si="50"/>
        <v>1540</v>
      </c>
      <c r="B1544" s="93" t="s">
        <v>10511</v>
      </c>
      <c r="C1544" s="100" t="s">
        <v>10125</v>
      </c>
      <c r="D1544" s="100" t="s">
        <v>10121</v>
      </c>
      <c r="E1544" s="92" t="s">
        <v>117</v>
      </c>
      <c r="F1544" s="100"/>
      <c r="G1544" s="92">
        <v>1</v>
      </c>
      <c r="H1544" s="116">
        <v>0.95650000000000002</v>
      </c>
      <c r="I1544" s="95">
        <v>0.02</v>
      </c>
      <c r="J1544" s="110">
        <f t="shared" si="49"/>
        <v>0.93737000000000004</v>
      </c>
    </row>
    <row r="1545" spans="1:10" ht="15.75" x14ac:dyDescent="0.25">
      <c r="A1545" s="99">
        <f t="shared" si="50"/>
        <v>1541</v>
      </c>
      <c r="B1545" s="93" t="s">
        <v>10511</v>
      </c>
      <c r="C1545" s="100" t="s">
        <v>10126</v>
      </c>
      <c r="D1545" s="100" t="s">
        <v>10127</v>
      </c>
      <c r="E1545" s="92" t="s">
        <v>117</v>
      </c>
      <c r="F1545" s="100"/>
      <c r="G1545" s="92">
        <v>1</v>
      </c>
      <c r="H1545" s="116">
        <v>110.14999999999999</v>
      </c>
      <c r="I1545" s="95">
        <v>0.02</v>
      </c>
      <c r="J1545" s="110">
        <f t="shared" si="49"/>
        <v>107.94699999999999</v>
      </c>
    </row>
    <row r="1546" spans="1:10" ht="15.75" x14ac:dyDescent="0.25">
      <c r="A1546" s="99">
        <f t="shared" si="50"/>
        <v>1542</v>
      </c>
      <c r="B1546" s="93" t="s">
        <v>10511</v>
      </c>
      <c r="C1546" s="100" t="s">
        <v>10128</v>
      </c>
      <c r="D1546" s="100" t="s">
        <v>10127</v>
      </c>
      <c r="E1546" s="92" t="s">
        <v>117</v>
      </c>
      <c r="F1546" s="100"/>
      <c r="G1546" s="92">
        <v>1</v>
      </c>
      <c r="H1546" s="116">
        <v>213.10000000000002</v>
      </c>
      <c r="I1546" s="95">
        <v>0.02</v>
      </c>
      <c r="J1546" s="110">
        <f t="shared" si="49"/>
        <v>208.83800000000002</v>
      </c>
    </row>
    <row r="1547" spans="1:10" ht="15.75" x14ac:dyDescent="0.25">
      <c r="A1547" s="99">
        <f t="shared" si="50"/>
        <v>1543</v>
      </c>
      <c r="B1547" s="93" t="s">
        <v>10511</v>
      </c>
      <c r="C1547" s="100" t="s">
        <v>10129</v>
      </c>
      <c r="D1547" s="100" t="s">
        <v>10127</v>
      </c>
      <c r="E1547" s="92" t="s">
        <v>117</v>
      </c>
      <c r="F1547" s="100"/>
      <c r="G1547" s="92">
        <v>1</v>
      </c>
      <c r="H1547" s="116">
        <v>0.2266</v>
      </c>
      <c r="I1547" s="95">
        <v>0.02</v>
      </c>
      <c r="J1547" s="110">
        <f t="shared" si="49"/>
        <v>0.22206799999999999</v>
      </c>
    </row>
    <row r="1548" spans="1:10" ht="15.75" x14ac:dyDescent="0.25">
      <c r="A1548" s="99">
        <f t="shared" si="50"/>
        <v>1544</v>
      </c>
      <c r="B1548" s="93" t="s">
        <v>10511</v>
      </c>
      <c r="C1548" s="100" t="s">
        <v>10130</v>
      </c>
      <c r="D1548" s="100" t="s">
        <v>10127</v>
      </c>
      <c r="E1548" s="92" t="s">
        <v>117</v>
      </c>
      <c r="F1548" s="100"/>
      <c r="G1548" s="92">
        <v>1</v>
      </c>
      <c r="H1548" s="116">
        <v>110.14999999999999</v>
      </c>
      <c r="I1548" s="95">
        <v>0.02</v>
      </c>
      <c r="J1548" s="110">
        <f t="shared" si="49"/>
        <v>107.94699999999999</v>
      </c>
    </row>
    <row r="1549" spans="1:10" ht="15.75" x14ac:dyDescent="0.25">
      <c r="A1549" s="99">
        <f t="shared" si="50"/>
        <v>1545</v>
      </c>
      <c r="B1549" s="93" t="s">
        <v>10511</v>
      </c>
      <c r="C1549" s="100" t="s">
        <v>10131</v>
      </c>
      <c r="D1549" s="100" t="s">
        <v>10127</v>
      </c>
      <c r="E1549" s="92" t="s">
        <v>117</v>
      </c>
      <c r="F1549" s="100"/>
      <c r="G1549" s="92">
        <v>1</v>
      </c>
      <c r="H1549" s="116">
        <v>213.10000000000002</v>
      </c>
      <c r="I1549" s="95">
        <v>0.02</v>
      </c>
      <c r="J1549" s="110">
        <f t="shared" si="49"/>
        <v>208.83800000000002</v>
      </c>
    </row>
    <row r="1550" spans="1:10" ht="15.75" x14ac:dyDescent="0.25">
      <c r="A1550" s="99">
        <f t="shared" si="50"/>
        <v>1546</v>
      </c>
      <c r="B1550" s="93" t="s">
        <v>10511</v>
      </c>
      <c r="C1550" s="100" t="s">
        <v>10132</v>
      </c>
      <c r="D1550" s="100" t="s">
        <v>10127</v>
      </c>
      <c r="E1550" s="92" t="s">
        <v>117</v>
      </c>
      <c r="F1550" s="100"/>
      <c r="G1550" s="92">
        <v>1</v>
      </c>
      <c r="H1550" s="116">
        <v>0.2266</v>
      </c>
      <c r="I1550" s="95">
        <v>0.02</v>
      </c>
      <c r="J1550" s="110">
        <f t="shared" si="49"/>
        <v>0.22206799999999999</v>
      </c>
    </row>
    <row r="1551" spans="1:10" ht="15.75" x14ac:dyDescent="0.25">
      <c r="A1551" s="99">
        <f t="shared" si="50"/>
        <v>1547</v>
      </c>
      <c r="B1551" s="93" t="s">
        <v>10511</v>
      </c>
      <c r="C1551" s="100" t="s">
        <v>10133</v>
      </c>
      <c r="D1551" s="100" t="s">
        <v>10127</v>
      </c>
      <c r="E1551" s="92" t="s">
        <v>117</v>
      </c>
      <c r="F1551" s="100"/>
      <c r="G1551" s="92">
        <v>1</v>
      </c>
      <c r="H1551" s="116">
        <v>213.10000000000002</v>
      </c>
      <c r="I1551" s="95">
        <v>0.02</v>
      </c>
      <c r="J1551" s="110">
        <f t="shared" si="49"/>
        <v>208.83800000000002</v>
      </c>
    </row>
    <row r="1552" spans="1:10" ht="15.75" x14ac:dyDescent="0.25">
      <c r="A1552" s="99">
        <f t="shared" si="50"/>
        <v>1548</v>
      </c>
      <c r="B1552" s="93" t="s">
        <v>10511</v>
      </c>
      <c r="C1552" s="100" t="s">
        <v>10134</v>
      </c>
      <c r="D1552" s="100" t="s">
        <v>10135</v>
      </c>
      <c r="E1552" s="92" t="s">
        <v>117</v>
      </c>
      <c r="F1552" s="100"/>
      <c r="G1552" s="92">
        <v>1</v>
      </c>
      <c r="H1552" s="116">
        <v>110.14999999999999</v>
      </c>
      <c r="I1552" s="95">
        <v>0.02</v>
      </c>
      <c r="J1552" s="110">
        <f t="shared" si="49"/>
        <v>107.94699999999999</v>
      </c>
    </row>
    <row r="1553" spans="1:10" ht="15.75" x14ac:dyDescent="0.25">
      <c r="A1553" s="99">
        <f t="shared" si="50"/>
        <v>1549</v>
      </c>
      <c r="B1553" s="93" t="s">
        <v>10511</v>
      </c>
      <c r="C1553" s="100" t="s">
        <v>10136</v>
      </c>
      <c r="D1553" s="100" t="s">
        <v>10135</v>
      </c>
      <c r="E1553" s="92" t="s">
        <v>117</v>
      </c>
      <c r="F1553" s="100"/>
      <c r="G1553" s="92">
        <v>1</v>
      </c>
      <c r="H1553" s="116">
        <v>213.10000000000002</v>
      </c>
      <c r="I1553" s="95">
        <v>0.02</v>
      </c>
      <c r="J1553" s="110">
        <f t="shared" si="49"/>
        <v>208.83800000000002</v>
      </c>
    </row>
    <row r="1554" spans="1:10" ht="15.75" x14ac:dyDescent="0.25">
      <c r="A1554" s="99">
        <f t="shared" si="50"/>
        <v>1550</v>
      </c>
      <c r="B1554" s="93" t="s">
        <v>10511</v>
      </c>
      <c r="C1554" s="100" t="s">
        <v>10137</v>
      </c>
      <c r="D1554" s="100" t="s">
        <v>10135</v>
      </c>
      <c r="E1554" s="92" t="s">
        <v>117</v>
      </c>
      <c r="F1554" s="100"/>
      <c r="G1554" s="92">
        <v>1</v>
      </c>
      <c r="H1554" s="116">
        <v>0.2266</v>
      </c>
      <c r="I1554" s="95">
        <v>0.02</v>
      </c>
      <c r="J1554" s="110">
        <f t="shared" si="49"/>
        <v>0.22206799999999999</v>
      </c>
    </row>
    <row r="1555" spans="1:10" ht="15.75" x14ac:dyDescent="0.25">
      <c r="A1555" s="99">
        <f t="shared" si="50"/>
        <v>1551</v>
      </c>
      <c r="B1555" s="93" t="s">
        <v>10511</v>
      </c>
      <c r="C1555" s="100" t="s">
        <v>10138</v>
      </c>
      <c r="D1555" s="100" t="s">
        <v>10135</v>
      </c>
      <c r="E1555" s="92" t="s">
        <v>117</v>
      </c>
      <c r="F1555" s="100"/>
      <c r="G1555" s="92">
        <v>1</v>
      </c>
      <c r="H1555" s="116">
        <v>110.14999999999999</v>
      </c>
      <c r="I1555" s="95">
        <v>0.02</v>
      </c>
      <c r="J1555" s="110">
        <f t="shared" si="49"/>
        <v>107.94699999999999</v>
      </c>
    </row>
    <row r="1556" spans="1:10" ht="15.75" x14ac:dyDescent="0.25">
      <c r="A1556" s="99">
        <f t="shared" si="50"/>
        <v>1552</v>
      </c>
      <c r="B1556" s="93" t="s">
        <v>10511</v>
      </c>
      <c r="C1556" s="100" t="s">
        <v>10139</v>
      </c>
      <c r="D1556" s="100" t="s">
        <v>10135</v>
      </c>
      <c r="E1556" s="92" t="s">
        <v>117</v>
      </c>
      <c r="F1556" s="100"/>
      <c r="G1556" s="92">
        <v>1</v>
      </c>
      <c r="H1556" s="116">
        <v>213.10000000000002</v>
      </c>
      <c r="I1556" s="95">
        <v>0.02</v>
      </c>
      <c r="J1556" s="110">
        <f t="shared" si="49"/>
        <v>208.83800000000002</v>
      </c>
    </row>
    <row r="1557" spans="1:10" ht="15.75" x14ac:dyDescent="0.25">
      <c r="A1557" s="99">
        <f t="shared" si="50"/>
        <v>1553</v>
      </c>
      <c r="B1557" s="93" t="s">
        <v>10511</v>
      </c>
      <c r="C1557" s="100" t="s">
        <v>10140</v>
      </c>
      <c r="D1557" s="100" t="s">
        <v>10135</v>
      </c>
      <c r="E1557" s="92" t="s">
        <v>117</v>
      </c>
      <c r="F1557" s="100"/>
      <c r="G1557" s="92">
        <v>1</v>
      </c>
      <c r="H1557" s="116">
        <v>0.2266</v>
      </c>
      <c r="I1557" s="95">
        <v>0.02</v>
      </c>
      <c r="J1557" s="110">
        <f t="shared" si="49"/>
        <v>0.22206799999999999</v>
      </c>
    </row>
    <row r="1558" spans="1:10" ht="15.75" x14ac:dyDescent="0.25">
      <c r="A1558" s="99">
        <f t="shared" si="50"/>
        <v>1554</v>
      </c>
      <c r="B1558" s="93" t="s">
        <v>10511</v>
      </c>
      <c r="C1558" s="100" t="s">
        <v>10141</v>
      </c>
      <c r="D1558" s="100" t="s">
        <v>10127</v>
      </c>
      <c r="E1558" s="92" t="s">
        <v>117</v>
      </c>
      <c r="F1558" s="100"/>
      <c r="G1558" s="92">
        <v>1</v>
      </c>
      <c r="H1558" s="116">
        <v>110.14999999999999</v>
      </c>
      <c r="I1558" s="95">
        <v>0.02</v>
      </c>
      <c r="J1558" s="110">
        <f t="shared" si="49"/>
        <v>107.94699999999999</v>
      </c>
    </row>
    <row r="1559" spans="1:10" ht="15.75" x14ac:dyDescent="0.25">
      <c r="A1559" s="99">
        <f t="shared" si="50"/>
        <v>1555</v>
      </c>
      <c r="B1559" s="93" t="s">
        <v>10511</v>
      </c>
      <c r="C1559" s="100" t="s">
        <v>10142</v>
      </c>
      <c r="D1559" s="100" t="s">
        <v>10127</v>
      </c>
      <c r="E1559" s="92" t="s">
        <v>117</v>
      </c>
      <c r="F1559" s="100"/>
      <c r="G1559" s="92">
        <v>1</v>
      </c>
      <c r="H1559" s="116">
        <v>213.10000000000002</v>
      </c>
      <c r="I1559" s="95">
        <v>0.02</v>
      </c>
      <c r="J1559" s="110">
        <f t="shared" si="49"/>
        <v>208.83800000000002</v>
      </c>
    </row>
    <row r="1560" spans="1:10" ht="15.75" x14ac:dyDescent="0.25">
      <c r="A1560" s="99">
        <f t="shared" si="50"/>
        <v>1556</v>
      </c>
      <c r="B1560" s="93" t="s">
        <v>10511</v>
      </c>
      <c r="C1560" s="100" t="s">
        <v>10143</v>
      </c>
      <c r="D1560" s="100" t="s">
        <v>10127</v>
      </c>
      <c r="E1560" s="92" t="s">
        <v>117</v>
      </c>
      <c r="F1560" s="100"/>
      <c r="G1560" s="92">
        <v>1</v>
      </c>
      <c r="H1560" s="116">
        <v>0.2266</v>
      </c>
      <c r="I1560" s="95">
        <v>0.02</v>
      </c>
      <c r="J1560" s="110">
        <f t="shared" si="49"/>
        <v>0.22206799999999999</v>
      </c>
    </row>
    <row r="1561" spans="1:10" ht="15.75" x14ac:dyDescent="0.25">
      <c r="A1561" s="99">
        <f t="shared" si="50"/>
        <v>1557</v>
      </c>
      <c r="B1561" s="93" t="s">
        <v>10511</v>
      </c>
      <c r="C1561" s="100" t="s">
        <v>10144</v>
      </c>
      <c r="D1561" s="100" t="s">
        <v>10127</v>
      </c>
      <c r="E1561" s="92" t="s">
        <v>117</v>
      </c>
      <c r="F1561" s="100"/>
      <c r="G1561" s="92">
        <v>1</v>
      </c>
      <c r="H1561" s="116">
        <v>110.14999999999999</v>
      </c>
      <c r="I1561" s="95">
        <v>0.02</v>
      </c>
      <c r="J1561" s="110">
        <f t="shared" si="49"/>
        <v>107.94699999999999</v>
      </c>
    </row>
    <row r="1562" spans="1:10" ht="15.75" x14ac:dyDescent="0.25">
      <c r="A1562" s="99">
        <f t="shared" si="50"/>
        <v>1558</v>
      </c>
      <c r="B1562" s="93" t="s">
        <v>10511</v>
      </c>
      <c r="C1562" s="100" t="s">
        <v>10145</v>
      </c>
      <c r="D1562" s="100" t="s">
        <v>10127</v>
      </c>
      <c r="E1562" s="92" t="s">
        <v>117</v>
      </c>
      <c r="F1562" s="100"/>
      <c r="G1562" s="92">
        <v>1</v>
      </c>
      <c r="H1562" s="116">
        <v>213.10000000000002</v>
      </c>
      <c r="I1562" s="95">
        <v>0.02</v>
      </c>
      <c r="J1562" s="110">
        <f t="shared" ref="J1562:J1625" si="51">H1562*(1-I1562)</f>
        <v>208.83800000000002</v>
      </c>
    </row>
    <row r="1563" spans="1:10" ht="15.75" x14ac:dyDescent="0.25">
      <c r="A1563" s="99">
        <f t="shared" si="50"/>
        <v>1559</v>
      </c>
      <c r="B1563" s="93" t="s">
        <v>10511</v>
      </c>
      <c r="C1563" s="100" t="s">
        <v>10146</v>
      </c>
      <c r="D1563" s="100" t="s">
        <v>10127</v>
      </c>
      <c r="E1563" s="92" t="s">
        <v>117</v>
      </c>
      <c r="F1563" s="100"/>
      <c r="G1563" s="92">
        <v>1</v>
      </c>
      <c r="H1563" s="116">
        <v>0.2266</v>
      </c>
      <c r="I1563" s="95">
        <v>0.02</v>
      </c>
      <c r="J1563" s="110">
        <f t="shared" si="51"/>
        <v>0.22206799999999999</v>
      </c>
    </row>
    <row r="1564" spans="1:10" ht="15.75" x14ac:dyDescent="0.25">
      <c r="A1564" s="99">
        <f t="shared" si="50"/>
        <v>1560</v>
      </c>
      <c r="B1564" s="93" t="s">
        <v>10511</v>
      </c>
      <c r="C1564" s="100" t="s">
        <v>10147</v>
      </c>
      <c r="D1564" s="100" t="s">
        <v>10057</v>
      </c>
      <c r="E1564" s="92" t="s">
        <v>117</v>
      </c>
      <c r="F1564" s="100"/>
      <c r="G1564" s="92">
        <v>1</v>
      </c>
      <c r="H1564" s="116">
        <v>404.25</v>
      </c>
      <c r="I1564" s="95">
        <v>0.02</v>
      </c>
      <c r="J1564" s="110">
        <f t="shared" si="51"/>
        <v>396.16500000000002</v>
      </c>
    </row>
    <row r="1565" spans="1:10" ht="15.75" x14ac:dyDescent="0.25">
      <c r="A1565" s="99">
        <f t="shared" si="50"/>
        <v>1561</v>
      </c>
      <c r="B1565" s="93" t="s">
        <v>10511</v>
      </c>
      <c r="C1565" s="100" t="s">
        <v>10148</v>
      </c>
      <c r="D1565" s="100" t="s">
        <v>10057</v>
      </c>
      <c r="E1565" s="92" t="s">
        <v>117</v>
      </c>
      <c r="F1565" s="100"/>
      <c r="G1565" s="92">
        <v>1</v>
      </c>
      <c r="H1565" s="116">
        <v>781.5</v>
      </c>
      <c r="I1565" s="95">
        <v>0.02</v>
      </c>
      <c r="J1565" s="110">
        <f t="shared" si="51"/>
        <v>765.87</v>
      </c>
    </row>
    <row r="1566" spans="1:10" ht="15.75" x14ac:dyDescent="0.25">
      <c r="A1566" s="99">
        <f t="shared" si="50"/>
        <v>1562</v>
      </c>
      <c r="B1566" s="93" t="s">
        <v>10511</v>
      </c>
      <c r="C1566" s="100" t="s">
        <v>10149</v>
      </c>
      <c r="D1566" s="100" t="s">
        <v>10070</v>
      </c>
      <c r="E1566" s="92" t="s">
        <v>117</v>
      </c>
      <c r="F1566" s="100"/>
      <c r="G1566" s="92">
        <v>1</v>
      </c>
      <c r="H1566" s="116">
        <v>469.3</v>
      </c>
      <c r="I1566" s="95">
        <v>0.02</v>
      </c>
      <c r="J1566" s="110">
        <f t="shared" si="51"/>
        <v>459.91399999999999</v>
      </c>
    </row>
    <row r="1567" spans="1:10" ht="15.75" x14ac:dyDescent="0.25">
      <c r="A1567" s="99">
        <f t="shared" si="50"/>
        <v>1563</v>
      </c>
      <c r="B1567" s="93" t="s">
        <v>10511</v>
      </c>
      <c r="C1567" s="100" t="s">
        <v>10150</v>
      </c>
      <c r="D1567" s="100" t="s">
        <v>10070</v>
      </c>
      <c r="E1567" s="92" t="s">
        <v>117</v>
      </c>
      <c r="F1567" s="100"/>
      <c r="G1567" s="92">
        <v>1</v>
      </c>
      <c r="H1567" s="116">
        <v>907.4</v>
      </c>
      <c r="I1567" s="95">
        <v>0.02</v>
      </c>
      <c r="J1567" s="110">
        <f t="shared" si="51"/>
        <v>889.25199999999995</v>
      </c>
    </row>
    <row r="1568" spans="1:10" ht="15.75" x14ac:dyDescent="0.25">
      <c r="A1568" s="99">
        <f t="shared" si="50"/>
        <v>1564</v>
      </c>
      <c r="B1568" s="93" t="s">
        <v>10511</v>
      </c>
      <c r="C1568" s="100" t="s">
        <v>10151</v>
      </c>
      <c r="D1568" s="100" t="s">
        <v>10070</v>
      </c>
      <c r="E1568" s="92" t="s">
        <v>117</v>
      </c>
      <c r="F1568" s="100"/>
      <c r="G1568" s="92">
        <v>1</v>
      </c>
      <c r="H1568" s="116">
        <v>907.4</v>
      </c>
      <c r="I1568" s="95">
        <v>0.02</v>
      </c>
      <c r="J1568" s="110">
        <f t="shared" si="51"/>
        <v>889.25199999999995</v>
      </c>
    </row>
    <row r="1569" spans="1:10" ht="15.75" x14ac:dyDescent="0.25">
      <c r="A1569" s="99">
        <f t="shared" si="50"/>
        <v>1565</v>
      </c>
      <c r="B1569" s="93" t="s">
        <v>10511</v>
      </c>
      <c r="C1569" s="100" t="s">
        <v>10152</v>
      </c>
      <c r="D1569" s="100" t="s">
        <v>10153</v>
      </c>
      <c r="E1569" s="92" t="s">
        <v>117</v>
      </c>
      <c r="F1569" s="100"/>
      <c r="G1569" s="92">
        <v>1</v>
      </c>
      <c r="H1569" s="116">
        <v>243.60000000000002</v>
      </c>
      <c r="I1569" s="95">
        <v>0.02</v>
      </c>
      <c r="J1569" s="110">
        <f t="shared" si="51"/>
        <v>238.72800000000001</v>
      </c>
    </row>
    <row r="1570" spans="1:10" ht="15.75" x14ac:dyDescent="0.25">
      <c r="A1570" s="99">
        <f t="shared" si="50"/>
        <v>1566</v>
      </c>
      <c r="B1570" s="93" t="s">
        <v>10511</v>
      </c>
      <c r="C1570" s="100" t="s">
        <v>10154</v>
      </c>
      <c r="D1570" s="100" t="s">
        <v>10153</v>
      </c>
      <c r="E1570" s="92" t="s">
        <v>117</v>
      </c>
      <c r="F1570" s="100"/>
      <c r="G1570" s="92">
        <v>1</v>
      </c>
      <c r="H1570" s="116">
        <v>470.9</v>
      </c>
      <c r="I1570" s="95">
        <v>0.02</v>
      </c>
      <c r="J1570" s="110">
        <f t="shared" si="51"/>
        <v>461.48199999999997</v>
      </c>
    </row>
    <row r="1571" spans="1:10" ht="15.75" x14ac:dyDescent="0.25">
      <c r="A1571" s="99">
        <f t="shared" si="50"/>
        <v>1567</v>
      </c>
      <c r="B1571" s="93" t="s">
        <v>10511</v>
      </c>
      <c r="C1571" s="100" t="s">
        <v>10155</v>
      </c>
      <c r="D1571" s="100" t="s">
        <v>10156</v>
      </c>
      <c r="E1571" s="92" t="s">
        <v>117</v>
      </c>
      <c r="F1571" s="100"/>
      <c r="G1571" s="92">
        <v>1</v>
      </c>
      <c r="H1571" s="116">
        <v>136.44999999999999</v>
      </c>
      <c r="I1571" s="95">
        <v>0.02</v>
      </c>
      <c r="J1571" s="110">
        <f t="shared" si="51"/>
        <v>133.72099999999998</v>
      </c>
    </row>
    <row r="1572" spans="1:10" ht="15.75" x14ac:dyDescent="0.25">
      <c r="A1572" s="99">
        <f t="shared" si="50"/>
        <v>1568</v>
      </c>
      <c r="B1572" s="93" t="s">
        <v>10511</v>
      </c>
      <c r="C1572" s="100" t="s">
        <v>10157</v>
      </c>
      <c r="D1572" s="100" t="s">
        <v>10156</v>
      </c>
      <c r="E1572" s="92" t="s">
        <v>117</v>
      </c>
      <c r="F1572" s="100"/>
      <c r="G1572" s="92">
        <v>1</v>
      </c>
      <c r="H1572" s="116">
        <v>263.79999999999995</v>
      </c>
      <c r="I1572" s="95">
        <v>0.02</v>
      </c>
      <c r="J1572" s="110">
        <f t="shared" si="51"/>
        <v>258.52399999999994</v>
      </c>
    </row>
    <row r="1573" spans="1:10" ht="15.75" x14ac:dyDescent="0.25">
      <c r="A1573" s="99">
        <f t="shared" si="50"/>
        <v>1569</v>
      </c>
      <c r="B1573" s="93" t="s">
        <v>10511</v>
      </c>
      <c r="C1573" s="100" t="s">
        <v>10158</v>
      </c>
      <c r="D1573" s="100" t="s">
        <v>10159</v>
      </c>
      <c r="E1573" s="92" t="s">
        <v>117</v>
      </c>
      <c r="F1573" s="100"/>
      <c r="G1573" s="92">
        <v>1</v>
      </c>
      <c r="H1573" s="116">
        <v>171.6</v>
      </c>
      <c r="I1573" s="95">
        <v>0.02</v>
      </c>
      <c r="J1573" s="110">
        <f t="shared" si="51"/>
        <v>168.16799999999998</v>
      </c>
    </row>
    <row r="1574" spans="1:10" ht="15.75" x14ac:dyDescent="0.25">
      <c r="A1574" s="99">
        <f t="shared" si="50"/>
        <v>1570</v>
      </c>
      <c r="B1574" s="93" t="s">
        <v>10511</v>
      </c>
      <c r="C1574" s="100" t="s">
        <v>10160</v>
      </c>
      <c r="D1574" s="100" t="s">
        <v>10159</v>
      </c>
      <c r="E1574" s="92" t="s">
        <v>117</v>
      </c>
      <c r="F1574" s="100"/>
      <c r="G1574" s="92">
        <v>1</v>
      </c>
      <c r="H1574" s="116">
        <v>331.7</v>
      </c>
      <c r="I1574" s="95">
        <v>0.02</v>
      </c>
      <c r="J1574" s="110">
        <f t="shared" si="51"/>
        <v>325.06599999999997</v>
      </c>
    </row>
    <row r="1575" spans="1:10" ht="15.75" x14ac:dyDescent="0.25">
      <c r="A1575" s="99">
        <f t="shared" si="50"/>
        <v>1571</v>
      </c>
      <c r="B1575" s="93" t="s">
        <v>10511</v>
      </c>
      <c r="C1575" s="100" t="s">
        <v>10161</v>
      </c>
      <c r="D1575" s="100" t="s">
        <v>10162</v>
      </c>
      <c r="E1575" s="92" t="s">
        <v>117</v>
      </c>
      <c r="F1575" s="100"/>
      <c r="G1575" s="92">
        <v>1</v>
      </c>
      <c r="H1575" s="116">
        <v>219.6</v>
      </c>
      <c r="I1575" s="95">
        <v>0.02</v>
      </c>
      <c r="J1575" s="110">
        <f t="shared" si="51"/>
        <v>215.208</v>
      </c>
    </row>
    <row r="1576" spans="1:10" ht="15.75" x14ac:dyDescent="0.25">
      <c r="A1576" s="99">
        <f t="shared" si="50"/>
        <v>1572</v>
      </c>
      <c r="B1576" s="93" t="s">
        <v>10511</v>
      </c>
      <c r="C1576" s="100" t="s">
        <v>10163</v>
      </c>
      <c r="D1576" s="100" t="s">
        <v>10162</v>
      </c>
      <c r="E1576" s="92" t="s">
        <v>117</v>
      </c>
      <c r="F1576" s="100"/>
      <c r="G1576" s="92">
        <v>1</v>
      </c>
      <c r="H1576" s="116">
        <v>424.8</v>
      </c>
      <c r="I1576" s="95">
        <v>0.02</v>
      </c>
      <c r="J1576" s="110">
        <f t="shared" si="51"/>
        <v>416.30400000000003</v>
      </c>
    </row>
    <row r="1577" spans="1:10" ht="15.75" x14ac:dyDescent="0.25">
      <c r="A1577" s="99">
        <f t="shared" si="50"/>
        <v>1573</v>
      </c>
      <c r="B1577" s="93" t="s">
        <v>10511</v>
      </c>
      <c r="C1577" s="100" t="s">
        <v>10164</v>
      </c>
      <c r="D1577" s="100" t="s">
        <v>10165</v>
      </c>
      <c r="E1577" s="92" t="s">
        <v>117</v>
      </c>
      <c r="F1577" s="100"/>
      <c r="G1577" s="92">
        <v>1</v>
      </c>
      <c r="H1577" s="116">
        <v>152.79999999999998</v>
      </c>
      <c r="I1577" s="95">
        <v>0.02</v>
      </c>
      <c r="J1577" s="110">
        <f t="shared" si="51"/>
        <v>149.74399999999997</v>
      </c>
    </row>
    <row r="1578" spans="1:10" ht="15.75" x14ac:dyDescent="0.25">
      <c r="A1578" s="99">
        <f t="shared" si="50"/>
        <v>1574</v>
      </c>
      <c r="B1578" s="93" t="s">
        <v>10511</v>
      </c>
      <c r="C1578" s="100" t="s">
        <v>10166</v>
      </c>
      <c r="D1578" s="100" t="s">
        <v>10165</v>
      </c>
      <c r="E1578" s="92" t="s">
        <v>117</v>
      </c>
      <c r="F1578" s="100"/>
      <c r="G1578" s="92">
        <v>1</v>
      </c>
      <c r="H1578" s="116">
        <v>295.59999999999997</v>
      </c>
      <c r="I1578" s="95">
        <v>0.02</v>
      </c>
      <c r="J1578" s="110">
        <f t="shared" si="51"/>
        <v>289.68799999999999</v>
      </c>
    </row>
    <row r="1579" spans="1:10" ht="15.75" x14ac:dyDescent="0.25">
      <c r="A1579" s="99">
        <f t="shared" si="50"/>
        <v>1575</v>
      </c>
      <c r="B1579" s="93" t="s">
        <v>10511</v>
      </c>
      <c r="C1579" s="100" t="s">
        <v>10167</v>
      </c>
      <c r="D1579" s="100" t="s">
        <v>10165</v>
      </c>
      <c r="E1579" s="92" t="s">
        <v>117</v>
      </c>
      <c r="F1579" s="100"/>
      <c r="G1579" s="92">
        <v>1</v>
      </c>
      <c r="H1579" s="116">
        <v>0.31430000000000002</v>
      </c>
      <c r="I1579" s="95">
        <v>0.02</v>
      </c>
      <c r="J1579" s="110">
        <f t="shared" si="51"/>
        <v>0.30801400000000001</v>
      </c>
    </row>
    <row r="1580" spans="1:10" ht="15.75" x14ac:dyDescent="0.25">
      <c r="A1580" s="99">
        <f t="shared" si="50"/>
        <v>1576</v>
      </c>
      <c r="B1580" s="93" t="s">
        <v>10511</v>
      </c>
      <c r="C1580" s="100" t="s">
        <v>10168</v>
      </c>
      <c r="D1580" s="100" t="s">
        <v>10169</v>
      </c>
      <c r="E1580" s="92" t="s">
        <v>117</v>
      </c>
      <c r="F1580" s="100"/>
      <c r="G1580" s="92">
        <v>1</v>
      </c>
      <c r="H1580" s="116">
        <v>155.15</v>
      </c>
      <c r="I1580" s="95">
        <v>0.02</v>
      </c>
      <c r="J1580" s="110">
        <f t="shared" si="51"/>
        <v>152.047</v>
      </c>
    </row>
    <row r="1581" spans="1:10" ht="15.75" x14ac:dyDescent="0.25">
      <c r="A1581" s="99">
        <f t="shared" si="50"/>
        <v>1577</v>
      </c>
      <c r="B1581" s="93" t="s">
        <v>10511</v>
      </c>
      <c r="C1581" s="100" t="s">
        <v>10170</v>
      </c>
      <c r="D1581" s="100" t="s">
        <v>10169</v>
      </c>
      <c r="E1581" s="92" t="s">
        <v>117</v>
      </c>
      <c r="F1581" s="100"/>
      <c r="G1581" s="92">
        <v>1</v>
      </c>
      <c r="H1581" s="116">
        <v>300.09999999999997</v>
      </c>
      <c r="I1581" s="95">
        <v>0.02</v>
      </c>
      <c r="J1581" s="110">
        <f t="shared" si="51"/>
        <v>294.09799999999996</v>
      </c>
    </row>
    <row r="1582" spans="1:10" ht="15.75" x14ac:dyDescent="0.25">
      <c r="A1582" s="99">
        <f t="shared" si="50"/>
        <v>1578</v>
      </c>
      <c r="B1582" s="93" t="s">
        <v>10511</v>
      </c>
      <c r="C1582" s="100" t="s">
        <v>10171</v>
      </c>
      <c r="D1582" s="100" t="s">
        <v>10169</v>
      </c>
      <c r="E1582" s="92" t="s">
        <v>117</v>
      </c>
      <c r="F1582" s="100"/>
      <c r="G1582" s="92">
        <v>1</v>
      </c>
      <c r="H1582" s="116">
        <v>0.31909999999999999</v>
      </c>
      <c r="I1582" s="95">
        <v>0.02</v>
      </c>
      <c r="J1582" s="110">
        <f t="shared" si="51"/>
        <v>0.312718</v>
      </c>
    </row>
    <row r="1583" spans="1:10" ht="15.75" x14ac:dyDescent="0.25">
      <c r="A1583" s="99">
        <f t="shared" si="50"/>
        <v>1579</v>
      </c>
      <c r="B1583" s="93" t="s">
        <v>10511</v>
      </c>
      <c r="C1583" s="100" t="s">
        <v>10172</v>
      </c>
      <c r="D1583" s="100" t="s">
        <v>10173</v>
      </c>
      <c r="E1583" s="92" t="s">
        <v>117</v>
      </c>
      <c r="F1583" s="100"/>
      <c r="G1583" s="92">
        <v>1</v>
      </c>
      <c r="H1583" s="116">
        <v>212.2</v>
      </c>
      <c r="I1583" s="95">
        <v>0.02</v>
      </c>
      <c r="J1583" s="110">
        <f t="shared" si="51"/>
        <v>207.95599999999999</v>
      </c>
    </row>
    <row r="1584" spans="1:10" ht="15.75" x14ac:dyDescent="0.25">
      <c r="A1584" s="99">
        <f t="shared" si="50"/>
        <v>1580</v>
      </c>
      <c r="B1584" s="93" t="s">
        <v>10511</v>
      </c>
      <c r="C1584" s="100" t="s">
        <v>10174</v>
      </c>
      <c r="D1584" s="100" t="s">
        <v>10173</v>
      </c>
      <c r="E1584" s="92" t="s">
        <v>117</v>
      </c>
      <c r="F1584" s="100"/>
      <c r="G1584" s="92">
        <v>1</v>
      </c>
      <c r="H1584" s="116">
        <v>410.6</v>
      </c>
      <c r="I1584" s="95">
        <v>0.02</v>
      </c>
      <c r="J1584" s="110">
        <f t="shared" si="51"/>
        <v>402.38800000000003</v>
      </c>
    </row>
    <row r="1585" spans="1:10" ht="15.75" x14ac:dyDescent="0.25">
      <c r="A1585" s="99">
        <f t="shared" si="50"/>
        <v>1581</v>
      </c>
      <c r="B1585" s="93" t="s">
        <v>10511</v>
      </c>
      <c r="C1585" s="100" t="s">
        <v>10175</v>
      </c>
      <c r="D1585" s="100" t="s">
        <v>10173</v>
      </c>
      <c r="E1585" s="92" t="s">
        <v>117</v>
      </c>
      <c r="F1585" s="100"/>
      <c r="G1585" s="92">
        <v>1</v>
      </c>
      <c r="H1585" s="116">
        <v>0.4365</v>
      </c>
      <c r="I1585" s="95">
        <v>0.02</v>
      </c>
      <c r="J1585" s="110">
        <f t="shared" si="51"/>
        <v>0.42776999999999998</v>
      </c>
    </row>
    <row r="1586" spans="1:10" ht="15.75" x14ac:dyDescent="0.25">
      <c r="A1586" s="99">
        <f t="shared" si="50"/>
        <v>1582</v>
      </c>
      <c r="B1586" s="93" t="s">
        <v>10511</v>
      </c>
      <c r="C1586" s="100" t="s">
        <v>10176</v>
      </c>
      <c r="D1586" s="100" t="s">
        <v>10177</v>
      </c>
      <c r="E1586" s="92" t="s">
        <v>117</v>
      </c>
      <c r="F1586" s="100"/>
      <c r="G1586" s="92">
        <v>1</v>
      </c>
      <c r="H1586" s="116">
        <v>402.7</v>
      </c>
      <c r="I1586" s="95">
        <v>0.02</v>
      </c>
      <c r="J1586" s="110">
        <f t="shared" si="51"/>
        <v>394.64599999999996</v>
      </c>
    </row>
    <row r="1587" spans="1:10" ht="15.75" x14ac:dyDescent="0.25">
      <c r="A1587" s="99">
        <f t="shared" si="50"/>
        <v>1583</v>
      </c>
      <c r="B1587" s="93" t="s">
        <v>10511</v>
      </c>
      <c r="C1587" s="100" t="s">
        <v>10178</v>
      </c>
      <c r="D1587" s="100" t="s">
        <v>10177</v>
      </c>
      <c r="E1587" s="92" t="s">
        <v>117</v>
      </c>
      <c r="F1587" s="100"/>
      <c r="G1587" s="92">
        <v>1</v>
      </c>
      <c r="H1587" s="116">
        <v>779.1</v>
      </c>
      <c r="I1587" s="95">
        <v>0.02</v>
      </c>
      <c r="J1587" s="110">
        <f t="shared" si="51"/>
        <v>763.51800000000003</v>
      </c>
    </row>
    <row r="1588" spans="1:10" ht="15.75" x14ac:dyDescent="0.25">
      <c r="A1588" s="99">
        <f t="shared" si="50"/>
        <v>1584</v>
      </c>
      <c r="B1588" s="93" t="s">
        <v>10511</v>
      </c>
      <c r="C1588" s="100" t="s">
        <v>10179</v>
      </c>
      <c r="D1588" s="100" t="s">
        <v>10177</v>
      </c>
      <c r="E1588" s="92" t="s">
        <v>117</v>
      </c>
      <c r="F1588" s="100"/>
      <c r="G1588" s="92">
        <v>1</v>
      </c>
      <c r="H1588" s="116">
        <v>0.82799999999999996</v>
      </c>
      <c r="I1588" s="95">
        <v>0.02</v>
      </c>
      <c r="J1588" s="110">
        <f t="shared" si="51"/>
        <v>0.81143999999999994</v>
      </c>
    </row>
    <row r="1589" spans="1:10" ht="15.75" x14ac:dyDescent="0.25">
      <c r="A1589" s="99">
        <f t="shared" si="50"/>
        <v>1585</v>
      </c>
      <c r="B1589" s="93" t="s">
        <v>10511</v>
      </c>
      <c r="C1589" s="100" t="s">
        <v>10180</v>
      </c>
      <c r="D1589" s="100" t="s">
        <v>10181</v>
      </c>
      <c r="E1589" s="92" t="s">
        <v>117</v>
      </c>
      <c r="F1589" s="100"/>
      <c r="G1589" s="92">
        <v>1</v>
      </c>
      <c r="H1589" s="116">
        <v>577.04999999999995</v>
      </c>
      <c r="I1589" s="95">
        <v>0.02</v>
      </c>
      <c r="J1589" s="110">
        <f t="shared" si="51"/>
        <v>565.5089999999999</v>
      </c>
    </row>
    <row r="1590" spans="1:10" ht="15.75" x14ac:dyDescent="0.25">
      <c r="A1590" s="99">
        <f t="shared" si="50"/>
        <v>1586</v>
      </c>
      <c r="B1590" s="93" t="s">
        <v>10511</v>
      </c>
      <c r="C1590" s="100" t="s">
        <v>10182</v>
      </c>
      <c r="D1590" s="100" t="s">
        <v>10181</v>
      </c>
      <c r="E1590" s="92" t="s">
        <v>117</v>
      </c>
      <c r="F1590" s="100"/>
      <c r="G1590" s="92">
        <v>1</v>
      </c>
      <c r="H1590" s="116">
        <v>1116.5</v>
      </c>
      <c r="I1590" s="95">
        <v>0.02</v>
      </c>
      <c r="J1590" s="110">
        <f t="shared" si="51"/>
        <v>1094.17</v>
      </c>
    </row>
    <row r="1591" spans="1:10" ht="15.75" x14ac:dyDescent="0.25">
      <c r="A1591" s="99">
        <f t="shared" si="50"/>
        <v>1587</v>
      </c>
      <c r="B1591" s="93" t="s">
        <v>10511</v>
      </c>
      <c r="C1591" s="100" t="s">
        <v>10183</v>
      </c>
      <c r="D1591" s="100" t="s">
        <v>10181</v>
      </c>
      <c r="E1591" s="92" t="s">
        <v>117</v>
      </c>
      <c r="F1591" s="100"/>
      <c r="G1591" s="92">
        <v>1</v>
      </c>
      <c r="H1591" s="116">
        <v>1.1866000000000001</v>
      </c>
      <c r="I1591" s="95">
        <v>0.02</v>
      </c>
      <c r="J1591" s="110">
        <f t="shared" si="51"/>
        <v>1.162868</v>
      </c>
    </row>
    <row r="1592" spans="1:10" ht="15.75" x14ac:dyDescent="0.25">
      <c r="A1592" s="99">
        <f t="shared" si="50"/>
        <v>1588</v>
      </c>
      <c r="B1592" s="93" t="s">
        <v>10511</v>
      </c>
      <c r="C1592" s="100" t="s">
        <v>10184</v>
      </c>
      <c r="D1592" s="100" t="s">
        <v>10185</v>
      </c>
      <c r="E1592" s="92" t="s">
        <v>117</v>
      </c>
      <c r="F1592" s="100"/>
      <c r="G1592" s="92">
        <v>1</v>
      </c>
      <c r="H1592" s="116">
        <v>813.1</v>
      </c>
      <c r="I1592" s="95">
        <v>0.02</v>
      </c>
      <c r="J1592" s="110">
        <f t="shared" si="51"/>
        <v>796.83799999999997</v>
      </c>
    </row>
    <row r="1593" spans="1:10" ht="15.75" x14ac:dyDescent="0.25">
      <c r="A1593" s="99">
        <f t="shared" si="50"/>
        <v>1589</v>
      </c>
      <c r="B1593" s="93" t="s">
        <v>10511</v>
      </c>
      <c r="C1593" s="100" t="s">
        <v>10186</v>
      </c>
      <c r="D1593" s="100" t="s">
        <v>10185</v>
      </c>
      <c r="E1593" s="92" t="s">
        <v>117</v>
      </c>
      <c r="F1593" s="100"/>
      <c r="G1593" s="92">
        <v>1</v>
      </c>
      <c r="H1593" s="116">
        <v>1572.8999999999999</v>
      </c>
      <c r="I1593" s="95">
        <v>0.02</v>
      </c>
      <c r="J1593" s="110">
        <f t="shared" si="51"/>
        <v>1541.4419999999998</v>
      </c>
    </row>
    <row r="1594" spans="1:10" ht="15.75" x14ac:dyDescent="0.25">
      <c r="A1594" s="99">
        <f t="shared" si="50"/>
        <v>1590</v>
      </c>
      <c r="B1594" s="93" t="s">
        <v>10511</v>
      </c>
      <c r="C1594" s="100" t="s">
        <v>10187</v>
      </c>
      <c r="D1594" s="100" t="s">
        <v>10185</v>
      </c>
      <c r="E1594" s="92" t="s">
        <v>117</v>
      </c>
      <c r="F1594" s="100"/>
      <c r="G1594" s="92">
        <v>1</v>
      </c>
      <c r="H1594" s="116">
        <v>1.6719999999999999</v>
      </c>
      <c r="I1594" s="95">
        <v>0.02</v>
      </c>
      <c r="J1594" s="110">
        <f t="shared" si="51"/>
        <v>1.6385599999999998</v>
      </c>
    </row>
    <row r="1595" spans="1:10" ht="15.75" x14ac:dyDescent="0.25">
      <c r="A1595" s="99">
        <f t="shared" si="50"/>
        <v>1591</v>
      </c>
      <c r="B1595" s="93" t="s">
        <v>10511</v>
      </c>
      <c r="C1595" s="100" t="s">
        <v>10188</v>
      </c>
      <c r="D1595" s="100" t="s">
        <v>10189</v>
      </c>
      <c r="E1595" s="92" t="s">
        <v>117</v>
      </c>
      <c r="F1595" s="100"/>
      <c r="G1595" s="92">
        <v>1</v>
      </c>
      <c r="H1595" s="116">
        <v>1266</v>
      </c>
      <c r="I1595" s="95">
        <v>0.02</v>
      </c>
      <c r="J1595" s="110">
        <f t="shared" si="51"/>
        <v>1240.68</v>
      </c>
    </row>
    <row r="1596" spans="1:10" ht="15.75" x14ac:dyDescent="0.25">
      <c r="A1596" s="99">
        <f t="shared" si="50"/>
        <v>1592</v>
      </c>
      <c r="B1596" s="93" t="s">
        <v>10511</v>
      </c>
      <c r="C1596" s="100" t="s">
        <v>10190</v>
      </c>
      <c r="D1596" s="100" t="s">
        <v>10189</v>
      </c>
      <c r="E1596" s="92" t="s">
        <v>117</v>
      </c>
      <c r="F1596" s="100"/>
      <c r="G1596" s="92">
        <v>1</v>
      </c>
      <c r="H1596" s="116">
        <v>2449.1</v>
      </c>
      <c r="I1596" s="95">
        <v>0.02</v>
      </c>
      <c r="J1596" s="110">
        <f t="shared" si="51"/>
        <v>2400.1179999999999</v>
      </c>
    </row>
    <row r="1597" spans="1:10" ht="15.75" x14ac:dyDescent="0.25">
      <c r="A1597" s="99">
        <f t="shared" si="50"/>
        <v>1593</v>
      </c>
      <c r="B1597" s="93" t="s">
        <v>10511</v>
      </c>
      <c r="C1597" s="100" t="s">
        <v>10191</v>
      </c>
      <c r="D1597" s="100" t="s">
        <v>10189</v>
      </c>
      <c r="E1597" s="92" t="s">
        <v>117</v>
      </c>
      <c r="F1597" s="100"/>
      <c r="G1597" s="92">
        <v>1</v>
      </c>
      <c r="H1597" s="116">
        <v>2.6032000000000002</v>
      </c>
      <c r="I1597" s="95">
        <v>0.02</v>
      </c>
      <c r="J1597" s="110">
        <f t="shared" si="51"/>
        <v>2.5511360000000001</v>
      </c>
    </row>
    <row r="1598" spans="1:10" ht="15.75" x14ac:dyDescent="0.25">
      <c r="A1598" s="99">
        <f t="shared" si="50"/>
        <v>1594</v>
      </c>
      <c r="B1598" s="93" t="s">
        <v>10511</v>
      </c>
      <c r="C1598" s="100" t="s">
        <v>10192</v>
      </c>
      <c r="D1598" s="100" t="s">
        <v>10193</v>
      </c>
      <c r="E1598" s="92" t="s">
        <v>117</v>
      </c>
      <c r="F1598" s="100"/>
      <c r="G1598" s="92">
        <v>1</v>
      </c>
      <c r="H1598" s="116">
        <v>1793.05</v>
      </c>
      <c r="I1598" s="95">
        <v>0.02</v>
      </c>
      <c r="J1598" s="110">
        <f t="shared" si="51"/>
        <v>1757.1889999999999</v>
      </c>
    </row>
    <row r="1599" spans="1:10" ht="15.75" x14ac:dyDescent="0.25">
      <c r="A1599" s="99">
        <f t="shared" si="50"/>
        <v>1595</v>
      </c>
      <c r="B1599" s="93" t="s">
        <v>10511</v>
      </c>
      <c r="C1599" s="100" t="s">
        <v>10194</v>
      </c>
      <c r="D1599" s="100" t="s">
        <v>10193</v>
      </c>
      <c r="E1599" s="92" t="s">
        <v>117</v>
      </c>
      <c r="F1599" s="100"/>
      <c r="G1599" s="92">
        <v>1</v>
      </c>
      <c r="H1599" s="116">
        <v>3468.7000000000003</v>
      </c>
      <c r="I1599" s="95">
        <v>0.02</v>
      </c>
      <c r="J1599" s="110">
        <f t="shared" si="51"/>
        <v>3399.326</v>
      </c>
    </row>
    <row r="1600" spans="1:10" ht="15.75" x14ac:dyDescent="0.25">
      <c r="A1600" s="99">
        <f t="shared" si="50"/>
        <v>1596</v>
      </c>
      <c r="B1600" s="93" t="s">
        <v>10511</v>
      </c>
      <c r="C1600" s="100" t="s">
        <v>10195</v>
      </c>
      <c r="D1600" s="100" t="s">
        <v>10193</v>
      </c>
      <c r="E1600" s="92" t="s">
        <v>117</v>
      </c>
      <c r="F1600" s="100"/>
      <c r="G1600" s="92">
        <v>1</v>
      </c>
      <c r="H1600" s="116">
        <v>3.6867999999999999</v>
      </c>
      <c r="I1600" s="95">
        <v>0.02</v>
      </c>
      <c r="J1600" s="110">
        <f t="shared" si="51"/>
        <v>3.6130639999999996</v>
      </c>
    </row>
    <row r="1601" spans="1:10" ht="15.75" x14ac:dyDescent="0.25">
      <c r="A1601" s="99">
        <f t="shared" si="50"/>
        <v>1597</v>
      </c>
      <c r="B1601" s="93" t="s">
        <v>10511</v>
      </c>
      <c r="C1601" s="100" t="s">
        <v>10196</v>
      </c>
      <c r="D1601" s="100" t="s">
        <v>10197</v>
      </c>
      <c r="E1601" s="92" t="s">
        <v>117</v>
      </c>
      <c r="F1601" s="100"/>
      <c r="G1601" s="92">
        <v>1</v>
      </c>
      <c r="H1601" s="116">
        <v>266.7</v>
      </c>
      <c r="I1601" s="95">
        <v>0.02</v>
      </c>
      <c r="J1601" s="110">
        <f t="shared" si="51"/>
        <v>261.36599999999999</v>
      </c>
    </row>
    <row r="1602" spans="1:10" ht="15.75" x14ac:dyDescent="0.25">
      <c r="A1602" s="99">
        <f t="shared" si="50"/>
        <v>1598</v>
      </c>
      <c r="B1602" s="93" t="s">
        <v>10511</v>
      </c>
      <c r="C1602" s="100" t="s">
        <v>10198</v>
      </c>
      <c r="D1602" s="100" t="s">
        <v>10197</v>
      </c>
      <c r="E1602" s="92" t="s">
        <v>117</v>
      </c>
      <c r="F1602" s="100"/>
      <c r="G1602" s="92">
        <v>1</v>
      </c>
      <c r="H1602" s="116">
        <v>515.9</v>
      </c>
      <c r="I1602" s="95">
        <v>0.02</v>
      </c>
      <c r="J1602" s="110">
        <f t="shared" si="51"/>
        <v>505.58199999999999</v>
      </c>
    </row>
    <row r="1603" spans="1:10" ht="15.75" x14ac:dyDescent="0.25">
      <c r="A1603" s="99">
        <f t="shared" si="50"/>
        <v>1599</v>
      </c>
      <c r="B1603" s="93" t="s">
        <v>10511</v>
      </c>
      <c r="C1603" s="100" t="s">
        <v>10199</v>
      </c>
      <c r="D1603" s="100" t="s">
        <v>10197</v>
      </c>
      <c r="E1603" s="92" t="s">
        <v>117</v>
      </c>
      <c r="F1603" s="100"/>
      <c r="G1603" s="92">
        <v>1</v>
      </c>
      <c r="H1603" s="116">
        <v>0.5484</v>
      </c>
      <c r="I1603" s="95">
        <v>0.02</v>
      </c>
      <c r="J1603" s="110">
        <f t="shared" si="51"/>
        <v>0.53743200000000002</v>
      </c>
    </row>
    <row r="1604" spans="1:10" ht="15.75" x14ac:dyDescent="0.25">
      <c r="A1604" s="99">
        <f t="shared" si="50"/>
        <v>1600</v>
      </c>
      <c r="B1604" s="93" t="s">
        <v>10511</v>
      </c>
      <c r="C1604" s="100" t="s">
        <v>10200</v>
      </c>
      <c r="D1604" s="100" t="s">
        <v>10197</v>
      </c>
      <c r="E1604" s="92" t="s">
        <v>117</v>
      </c>
      <c r="F1604" s="100"/>
      <c r="G1604" s="92">
        <v>1</v>
      </c>
      <c r="H1604" s="116">
        <v>515.9</v>
      </c>
      <c r="I1604" s="95">
        <v>0.02</v>
      </c>
      <c r="J1604" s="110">
        <f t="shared" si="51"/>
        <v>505.58199999999999</v>
      </c>
    </row>
    <row r="1605" spans="1:10" ht="15.75" x14ac:dyDescent="0.25">
      <c r="A1605" s="99">
        <f t="shared" si="50"/>
        <v>1601</v>
      </c>
      <c r="B1605" s="93" t="s">
        <v>10511</v>
      </c>
      <c r="C1605" s="100" t="s">
        <v>10201</v>
      </c>
      <c r="D1605" s="100" t="s">
        <v>10202</v>
      </c>
      <c r="E1605" s="92" t="s">
        <v>117</v>
      </c>
      <c r="F1605" s="100"/>
      <c r="G1605" s="92">
        <v>1</v>
      </c>
      <c r="H1605" s="116">
        <v>264.64999999999998</v>
      </c>
      <c r="I1605" s="95">
        <v>0.02</v>
      </c>
      <c r="J1605" s="110">
        <f t="shared" si="51"/>
        <v>259.35699999999997</v>
      </c>
    </row>
    <row r="1606" spans="1:10" ht="15.75" x14ac:dyDescent="0.25">
      <c r="A1606" s="99">
        <f t="shared" si="50"/>
        <v>1602</v>
      </c>
      <c r="B1606" s="93" t="s">
        <v>10511</v>
      </c>
      <c r="C1606" s="100" t="s">
        <v>10203</v>
      </c>
      <c r="D1606" s="100" t="s">
        <v>10202</v>
      </c>
      <c r="E1606" s="92" t="s">
        <v>117</v>
      </c>
      <c r="F1606" s="100"/>
      <c r="G1606" s="92">
        <v>1</v>
      </c>
      <c r="H1606" s="116">
        <v>512</v>
      </c>
      <c r="I1606" s="95">
        <v>0.02</v>
      </c>
      <c r="J1606" s="110">
        <f t="shared" si="51"/>
        <v>501.76</v>
      </c>
    </row>
    <row r="1607" spans="1:10" ht="15.75" x14ac:dyDescent="0.25">
      <c r="A1607" s="99">
        <f t="shared" ref="A1607:A1670" si="52">A1606+1</f>
        <v>1603</v>
      </c>
      <c r="B1607" s="93" t="s">
        <v>10511</v>
      </c>
      <c r="C1607" s="100" t="s">
        <v>10204</v>
      </c>
      <c r="D1607" s="100" t="s">
        <v>10202</v>
      </c>
      <c r="E1607" s="92" t="s">
        <v>117</v>
      </c>
      <c r="F1607" s="100"/>
      <c r="G1607" s="92">
        <v>1</v>
      </c>
      <c r="H1607" s="116">
        <v>0.54410000000000003</v>
      </c>
      <c r="I1607" s="95">
        <v>0.02</v>
      </c>
      <c r="J1607" s="110">
        <f t="shared" si="51"/>
        <v>0.53321799999999997</v>
      </c>
    </row>
    <row r="1608" spans="1:10" ht="15.75" x14ac:dyDescent="0.25">
      <c r="A1608" s="99">
        <f t="shared" si="52"/>
        <v>1604</v>
      </c>
      <c r="B1608" s="93" t="s">
        <v>10511</v>
      </c>
      <c r="C1608" s="100" t="s">
        <v>10205</v>
      </c>
      <c r="D1608" s="100" t="s">
        <v>10206</v>
      </c>
      <c r="E1608" s="92" t="s">
        <v>117</v>
      </c>
      <c r="F1608" s="100"/>
      <c r="G1608" s="92">
        <v>1</v>
      </c>
      <c r="H1608" s="116">
        <v>383.95</v>
      </c>
      <c r="I1608" s="95">
        <v>0.02</v>
      </c>
      <c r="J1608" s="110">
        <f t="shared" si="51"/>
        <v>376.27099999999996</v>
      </c>
    </row>
    <row r="1609" spans="1:10" ht="15.75" x14ac:dyDescent="0.25">
      <c r="A1609" s="99">
        <f t="shared" si="52"/>
        <v>1605</v>
      </c>
      <c r="B1609" s="93" t="s">
        <v>10511</v>
      </c>
      <c r="C1609" s="100" t="s">
        <v>10207</v>
      </c>
      <c r="D1609" s="100" t="s">
        <v>10206</v>
      </c>
      <c r="E1609" s="92" t="s">
        <v>117</v>
      </c>
      <c r="F1609" s="100"/>
      <c r="G1609" s="92">
        <v>1</v>
      </c>
      <c r="H1609" s="116">
        <v>742.80000000000007</v>
      </c>
      <c r="I1609" s="95">
        <v>0.02</v>
      </c>
      <c r="J1609" s="110">
        <f t="shared" si="51"/>
        <v>727.94400000000007</v>
      </c>
    </row>
    <row r="1610" spans="1:10" ht="15.75" x14ac:dyDescent="0.25">
      <c r="A1610" s="99">
        <f t="shared" si="52"/>
        <v>1606</v>
      </c>
      <c r="B1610" s="93" t="s">
        <v>10511</v>
      </c>
      <c r="C1610" s="100" t="s">
        <v>10208</v>
      </c>
      <c r="D1610" s="100" t="s">
        <v>10206</v>
      </c>
      <c r="E1610" s="92" t="s">
        <v>117</v>
      </c>
      <c r="F1610" s="100"/>
      <c r="G1610" s="92">
        <v>1</v>
      </c>
      <c r="H1610" s="116">
        <v>0.78939999999999999</v>
      </c>
      <c r="I1610" s="95">
        <v>0.02</v>
      </c>
      <c r="J1610" s="110">
        <f t="shared" si="51"/>
        <v>0.77361199999999997</v>
      </c>
    </row>
    <row r="1611" spans="1:10" ht="15.75" x14ac:dyDescent="0.25">
      <c r="A1611" s="99">
        <f t="shared" si="52"/>
        <v>1607</v>
      </c>
      <c r="B1611" s="93" t="s">
        <v>10511</v>
      </c>
      <c r="C1611" s="100" t="s">
        <v>10209</v>
      </c>
      <c r="D1611" s="100" t="s">
        <v>10210</v>
      </c>
      <c r="E1611" s="92" t="s">
        <v>117</v>
      </c>
      <c r="F1611" s="100"/>
      <c r="G1611" s="92">
        <v>1</v>
      </c>
      <c r="H1611" s="116">
        <v>491.95</v>
      </c>
      <c r="I1611" s="95">
        <v>0.02</v>
      </c>
      <c r="J1611" s="110">
        <f t="shared" si="51"/>
        <v>482.11099999999999</v>
      </c>
    </row>
    <row r="1612" spans="1:10" ht="15.75" x14ac:dyDescent="0.25">
      <c r="A1612" s="99">
        <f t="shared" si="52"/>
        <v>1608</v>
      </c>
      <c r="B1612" s="93" t="s">
        <v>10511</v>
      </c>
      <c r="C1612" s="100" t="s">
        <v>10211</v>
      </c>
      <c r="D1612" s="100" t="s">
        <v>10210</v>
      </c>
      <c r="E1612" s="92" t="s">
        <v>117</v>
      </c>
      <c r="F1612" s="100"/>
      <c r="G1612" s="92">
        <v>1</v>
      </c>
      <c r="H1612" s="116">
        <v>951.8</v>
      </c>
      <c r="I1612" s="95">
        <v>0.02</v>
      </c>
      <c r="J1612" s="110">
        <f t="shared" si="51"/>
        <v>932.7639999999999</v>
      </c>
    </row>
    <row r="1613" spans="1:10" ht="15.75" x14ac:dyDescent="0.25">
      <c r="A1613" s="99">
        <f t="shared" si="52"/>
        <v>1609</v>
      </c>
      <c r="B1613" s="93" t="s">
        <v>10511</v>
      </c>
      <c r="C1613" s="100" t="s">
        <v>10212</v>
      </c>
      <c r="D1613" s="100" t="s">
        <v>10210</v>
      </c>
      <c r="E1613" s="92" t="s">
        <v>117</v>
      </c>
      <c r="F1613" s="100"/>
      <c r="G1613" s="92">
        <v>1</v>
      </c>
      <c r="H1613" s="116">
        <v>1.0114000000000001</v>
      </c>
      <c r="I1613" s="95">
        <v>0.02</v>
      </c>
      <c r="J1613" s="110">
        <f t="shared" si="51"/>
        <v>0.99117200000000005</v>
      </c>
    </row>
    <row r="1614" spans="1:10" ht="15.75" x14ac:dyDescent="0.25">
      <c r="A1614" s="99">
        <f t="shared" si="52"/>
        <v>1610</v>
      </c>
      <c r="B1614" s="93" t="s">
        <v>10511</v>
      </c>
      <c r="C1614" s="100" t="s">
        <v>10213</v>
      </c>
      <c r="D1614" s="100" t="s">
        <v>10214</v>
      </c>
      <c r="E1614" s="92" t="s">
        <v>117</v>
      </c>
      <c r="F1614" s="100"/>
      <c r="G1614" s="92">
        <v>1</v>
      </c>
      <c r="H1614" s="116">
        <v>225.3</v>
      </c>
      <c r="I1614" s="95">
        <v>0.02</v>
      </c>
      <c r="J1614" s="110">
        <f t="shared" si="51"/>
        <v>220.79400000000001</v>
      </c>
    </row>
    <row r="1615" spans="1:10" ht="15.75" x14ac:dyDescent="0.25">
      <c r="A1615" s="99">
        <f t="shared" si="52"/>
        <v>1611</v>
      </c>
      <c r="B1615" s="93" t="s">
        <v>10511</v>
      </c>
      <c r="C1615" s="100" t="s">
        <v>10215</v>
      </c>
      <c r="D1615" s="100" t="s">
        <v>10214</v>
      </c>
      <c r="E1615" s="92" t="s">
        <v>117</v>
      </c>
      <c r="F1615" s="100"/>
      <c r="G1615" s="92">
        <v>1</v>
      </c>
      <c r="H1615" s="116">
        <v>435.8</v>
      </c>
      <c r="I1615" s="95">
        <v>0.02</v>
      </c>
      <c r="J1615" s="110">
        <f t="shared" si="51"/>
        <v>427.084</v>
      </c>
    </row>
    <row r="1616" spans="1:10" ht="15.75" x14ac:dyDescent="0.25">
      <c r="A1616" s="99">
        <f t="shared" si="52"/>
        <v>1612</v>
      </c>
      <c r="B1616" s="93" t="s">
        <v>10511</v>
      </c>
      <c r="C1616" s="100" t="s">
        <v>10216</v>
      </c>
      <c r="D1616" s="100" t="s">
        <v>10217</v>
      </c>
      <c r="E1616" s="92" t="s">
        <v>117</v>
      </c>
      <c r="F1616" s="100"/>
      <c r="G1616" s="92">
        <v>1</v>
      </c>
      <c r="H1616" s="116">
        <v>1320.4</v>
      </c>
      <c r="I1616" s="95">
        <v>0.02</v>
      </c>
      <c r="J1616" s="110">
        <f t="shared" si="51"/>
        <v>1293.992</v>
      </c>
    </row>
    <row r="1617" spans="1:10" ht="15.75" x14ac:dyDescent="0.25">
      <c r="A1617" s="99">
        <f t="shared" si="52"/>
        <v>1613</v>
      </c>
      <c r="B1617" s="93" t="s">
        <v>10511</v>
      </c>
      <c r="C1617" s="100" t="s">
        <v>10218</v>
      </c>
      <c r="D1617" s="100" t="s">
        <v>10219</v>
      </c>
      <c r="E1617" s="92" t="s">
        <v>117</v>
      </c>
      <c r="F1617" s="100"/>
      <c r="G1617" s="92">
        <v>1</v>
      </c>
      <c r="H1617" s="116">
        <v>285.3</v>
      </c>
      <c r="I1617" s="95">
        <v>0.02</v>
      </c>
      <c r="J1617" s="110">
        <f t="shared" si="51"/>
        <v>279.59399999999999</v>
      </c>
    </row>
    <row r="1618" spans="1:10" ht="15.75" x14ac:dyDescent="0.25">
      <c r="A1618" s="99">
        <f t="shared" si="52"/>
        <v>1614</v>
      </c>
      <c r="B1618" s="93" t="s">
        <v>10511</v>
      </c>
      <c r="C1618" s="100" t="s">
        <v>10220</v>
      </c>
      <c r="D1618" s="100" t="s">
        <v>10219</v>
      </c>
      <c r="E1618" s="92" t="s">
        <v>117</v>
      </c>
      <c r="F1618" s="100"/>
      <c r="G1618" s="92">
        <v>1</v>
      </c>
      <c r="H1618" s="116">
        <v>551.79999999999995</v>
      </c>
      <c r="I1618" s="95">
        <v>0.02</v>
      </c>
      <c r="J1618" s="110">
        <f t="shared" si="51"/>
        <v>540.7639999999999</v>
      </c>
    </row>
    <row r="1619" spans="1:10" ht="15.75" x14ac:dyDescent="0.25">
      <c r="A1619" s="99">
        <f t="shared" si="52"/>
        <v>1615</v>
      </c>
      <c r="B1619" s="93" t="s">
        <v>10511</v>
      </c>
      <c r="C1619" s="100" t="s">
        <v>10221</v>
      </c>
      <c r="D1619" s="100" t="s">
        <v>10219</v>
      </c>
      <c r="E1619" s="92" t="s">
        <v>117</v>
      </c>
      <c r="F1619" s="100"/>
      <c r="G1619" s="92">
        <v>1</v>
      </c>
      <c r="H1619" s="116">
        <v>0.5867</v>
      </c>
      <c r="I1619" s="95">
        <v>0.02</v>
      </c>
      <c r="J1619" s="110">
        <f t="shared" si="51"/>
        <v>0.57496599999999998</v>
      </c>
    </row>
    <row r="1620" spans="1:10" ht="15.75" x14ac:dyDescent="0.25">
      <c r="A1620" s="99">
        <f t="shared" si="52"/>
        <v>1616</v>
      </c>
      <c r="B1620" s="93" t="s">
        <v>10511</v>
      </c>
      <c r="C1620" s="100" t="s">
        <v>10222</v>
      </c>
      <c r="D1620" s="100" t="s">
        <v>10223</v>
      </c>
      <c r="E1620" s="92" t="s">
        <v>117</v>
      </c>
      <c r="F1620" s="100"/>
      <c r="G1620" s="92">
        <v>1</v>
      </c>
      <c r="H1620" s="116">
        <v>1651.2</v>
      </c>
      <c r="I1620" s="95">
        <v>0.02</v>
      </c>
      <c r="J1620" s="110">
        <f t="shared" si="51"/>
        <v>1618.1759999999999</v>
      </c>
    </row>
    <row r="1621" spans="1:10" ht="15.75" x14ac:dyDescent="0.25">
      <c r="A1621" s="99">
        <f t="shared" si="52"/>
        <v>1617</v>
      </c>
      <c r="B1621" s="93" t="s">
        <v>10511</v>
      </c>
      <c r="C1621" s="100" t="s">
        <v>10224</v>
      </c>
      <c r="D1621" s="100" t="s">
        <v>10225</v>
      </c>
      <c r="E1621" s="92" t="s">
        <v>117</v>
      </c>
      <c r="F1621" s="100"/>
      <c r="G1621" s="92">
        <v>1</v>
      </c>
      <c r="H1621" s="116">
        <v>358.8</v>
      </c>
      <c r="I1621" s="95">
        <v>0.02</v>
      </c>
      <c r="J1621" s="110">
        <f t="shared" si="51"/>
        <v>351.62400000000002</v>
      </c>
    </row>
    <row r="1622" spans="1:10" ht="15.75" x14ac:dyDescent="0.25">
      <c r="A1622" s="99">
        <f t="shared" si="52"/>
        <v>1618</v>
      </c>
      <c r="B1622" s="93" t="s">
        <v>10511</v>
      </c>
      <c r="C1622" s="100" t="s">
        <v>10226</v>
      </c>
      <c r="D1622" s="100" t="s">
        <v>10225</v>
      </c>
      <c r="E1622" s="92" t="s">
        <v>117</v>
      </c>
      <c r="F1622" s="100"/>
      <c r="G1622" s="92">
        <v>1</v>
      </c>
      <c r="H1622" s="116">
        <v>694.1</v>
      </c>
      <c r="I1622" s="95">
        <v>0.02</v>
      </c>
      <c r="J1622" s="110">
        <f t="shared" si="51"/>
        <v>680.21799999999996</v>
      </c>
    </row>
    <row r="1623" spans="1:10" ht="15.75" x14ac:dyDescent="0.25">
      <c r="A1623" s="99">
        <f t="shared" si="52"/>
        <v>1619</v>
      </c>
      <c r="B1623" s="93" t="s">
        <v>10511</v>
      </c>
      <c r="C1623" s="100" t="s">
        <v>10227</v>
      </c>
      <c r="D1623" s="100" t="s">
        <v>10228</v>
      </c>
      <c r="E1623" s="92" t="s">
        <v>117</v>
      </c>
      <c r="F1623" s="100"/>
      <c r="G1623" s="92">
        <v>1</v>
      </c>
      <c r="H1623" s="116">
        <v>433.2</v>
      </c>
      <c r="I1623" s="95">
        <v>0.02</v>
      </c>
      <c r="J1623" s="110">
        <f t="shared" si="51"/>
        <v>424.536</v>
      </c>
    </row>
    <row r="1624" spans="1:10" ht="15.75" x14ac:dyDescent="0.25">
      <c r="A1624" s="99">
        <f t="shared" si="52"/>
        <v>1620</v>
      </c>
      <c r="B1624" s="93" t="s">
        <v>10511</v>
      </c>
      <c r="C1624" s="100" t="s">
        <v>10229</v>
      </c>
      <c r="D1624" s="100" t="s">
        <v>10228</v>
      </c>
      <c r="E1624" s="92" t="s">
        <v>117</v>
      </c>
      <c r="F1624" s="100"/>
      <c r="G1624" s="92">
        <v>1</v>
      </c>
      <c r="H1624" s="116">
        <v>837.8</v>
      </c>
      <c r="I1624" s="95">
        <v>0.02</v>
      </c>
      <c r="J1624" s="110">
        <f t="shared" si="51"/>
        <v>821.04399999999998</v>
      </c>
    </row>
    <row r="1625" spans="1:10" ht="15.75" x14ac:dyDescent="0.25">
      <c r="A1625" s="99">
        <f t="shared" si="52"/>
        <v>1621</v>
      </c>
      <c r="B1625" s="93" t="s">
        <v>10511</v>
      </c>
      <c r="C1625" s="100" t="s">
        <v>10230</v>
      </c>
      <c r="D1625" s="100" t="s">
        <v>10231</v>
      </c>
      <c r="E1625" s="92" t="s">
        <v>117</v>
      </c>
      <c r="F1625" s="100"/>
      <c r="G1625" s="92">
        <v>1</v>
      </c>
      <c r="H1625" s="116">
        <v>244.5</v>
      </c>
      <c r="I1625" s="95">
        <v>0.02</v>
      </c>
      <c r="J1625" s="110">
        <f t="shared" si="51"/>
        <v>239.60999999999999</v>
      </c>
    </row>
    <row r="1626" spans="1:10" ht="15.75" x14ac:dyDescent="0.25">
      <c r="A1626" s="99">
        <f t="shared" si="52"/>
        <v>1622</v>
      </c>
      <c r="B1626" s="93" t="s">
        <v>10511</v>
      </c>
      <c r="C1626" s="100" t="s">
        <v>10232</v>
      </c>
      <c r="D1626" s="100" t="s">
        <v>10231</v>
      </c>
      <c r="E1626" s="92" t="s">
        <v>117</v>
      </c>
      <c r="F1626" s="100"/>
      <c r="G1626" s="92">
        <v>1</v>
      </c>
      <c r="H1626" s="116">
        <v>472.7</v>
      </c>
      <c r="I1626" s="95">
        <v>0.02</v>
      </c>
      <c r="J1626" s="110">
        <f t="shared" ref="J1626:J1662" si="53">H1626*(1-I1626)</f>
        <v>463.24599999999998</v>
      </c>
    </row>
    <row r="1627" spans="1:10" ht="15.75" x14ac:dyDescent="0.25">
      <c r="A1627" s="99">
        <f t="shared" si="52"/>
        <v>1623</v>
      </c>
      <c r="B1627" s="93" t="s">
        <v>10511</v>
      </c>
      <c r="C1627" s="100" t="s">
        <v>10233</v>
      </c>
      <c r="D1627" s="100" t="s">
        <v>10231</v>
      </c>
      <c r="E1627" s="92" t="s">
        <v>117</v>
      </c>
      <c r="F1627" s="100"/>
      <c r="G1627" s="92">
        <v>1</v>
      </c>
      <c r="H1627" s="116">
        <v>0.503</v>
      </c>
      <c r="I1627" s="95">
        <v>0.02</v>
      </c>
      <c r="J1627" s="110">
        <f t="shared" si="53"/>
        <v>0.49293999999999999</v>
      </c>
    </row>
    <row r="1628" spans="1:10" ht="15.75" x14ac:dyDescent="0.25">
      <c r="A1628" s="99">
        <f t="shared" si="52"/>
        <v>1624</v>
      </c>
      <c r="B1628" s="93" t="s">
        <v>10511</v>
      </c>
      <c r="C1628" s="100" t="s">
        <v>10234</v>
      </c>
      <c r="D1628" s="100" t="s">
        <v>10231</v>
      </c>
      <c r="E1628" s="92" t="s">
        <v>117</v>
      </c>
      <c r="F1628" s="100"/>
      <c r="G1628" s="92">
        <v>1</v>
      </c>
      <c r="H1628" s="116">
        <v>472.7</v>
      </c>
      <c r="I1628" s="95">
        <v>0.02</v>
      </c>
      <c r="J1628" s="110">
        <f t="shared" si="53"/>
        <v>463.24599999999998</v>
      </c>
    </row>
    <row r="1629" spans="1:10" ht="15.75" x14ac:dyDescent="0.25">
      <c r="A1629" s="99">
        <f t="shared" si="52"/>
        <v>1625</v>
      </c>
      <c r="B1629" s="93" t="s">
        <v>10511</v>
      </c>
      <c r="C1629" s="100" t="s">
        <v>10235</v>
      </c>
      <c r="D1629" s="100" t="s">
        <v>10236</v>
      </c>
      <c r="E1629" s="92" t="s">
        <v>117</v>
      </c>
      <c r="F1629" s="100"/>
      <c r="G1629" s="92">
        <v>1</v>
      </c>
      <c r="H1629" s="116">
        <v>216</v>
      </c>
      <c r="I1629" s="95">
        <v>0.02</v>
      </c>
      <c r="J1629" s="110">
        <f t="shared" si="53"/>
        <v>211.68</v>
      </c>
    </row>
    <row r="1630" spans="1:10" ht="15.75" x14ac:dyDescent="0.25">
      <c r="A1630" s="99">
        <f t="shared" si="52"/>
        <v>1626</v>
      </c>
      <c r="B1630" s="93" t="s">
        <v>10511</v>
      </c>
      <c r="C1630" s="100" t="s">
        <v>10237</v>
      </c>
      <c r="D1630" s="100" t="s">
        <v>10236</v>
      </c>
      <c r="E1630" s="92" t="s">
        <v>117</v>
      </c>
      <c r="F1630" s="100"/>
      <c r="G1630" s="92">
        <v>1</v>
      </c>
      <c r="H1630" s="116">
        <v>417.6</v>
      </c>
      <c r="I1630" s="95">
        <v>0.02</v>
      </c>
      <c r="J1630" s="110">
        <f t="shared" si="53"/>
        <v>409.24799999999999</v>
      </c>
    </row>
    <row r="1631" spans="1:10" ht="15.75" x14ac:dyDescent="0.25">
      <c r="A1631" s="99">
        <f t="shared" si="52"/>
        <v>1627</v>
      </c>
      <c r="B1631" s="93" t="s">
        <v>10511</v>
      </c>
      <c r="C1631" s="100" t="s">
        <v>10238</v>
      </c>
      <c r="D1631" s="100" t="s">
        <v>10236</v>
      </c>
      <c r="E1631" s="92" t="s">
        <v>117</v>
      </c>
      <c r="F1631" s="100"/>
      <c r="G1631" s="92">
        <v>1</v>
      </c>
      <c r="H1631" s="116">
        <v>0.44419999999999998</v>
      </c>
      <c r="I1631" s="95">
        <v>0.02</v>
      </c>
      <c r="J1631" s="110">
        <f t="shared" si="53"/>
        <v>0.43531599999999998</v>
      </c>
    </row>
    <row r="1632" spans="1:10" ht="15.75" x14ac:dyDescent="0.25">
      <c r="A1632" s="99">
        <f t="shared" si="52"/>
        <v>1628</v>
      </c>
      <c r="B1632" s="93" t="s">
        <v>10511</v>
      </c>
      <c r="C1632" s="100" t="s">
        <v>10239</v>
      </c>
      <c r="D1632" s="100" t="s">
        <v>10240</v>
      </c>
      <c r="E1632" s="92" t="s">
        <v>117</v>
      </c>
      <c r="F1632" s="100"/>
      <c r="G1632" s="92">
        <v>1</v>
      </c>
      <c r="H1632" s="116">
        <v>363.55</v>
      </c>
      <c r="I1632" s="95">
        <v>0.02</v>
      </c>
      <c r="J1632" s="110">
        <f t="shared" si="53"/>
        <v>356.279</v>
      </c>
    </row>
    <row r="1633" spans="1:10" ht="15.75" x14ac:dyDescent="0.25">
      <c r="A1633" s="99">
        <f t="shared" si="52"/>
        <v>1629</v>
      </c>
      <c r="B1633" s="93" t="s">
        <v>10511</v>
      </c>
      <c r="C1633" s="100" t="s">
        <v>10241</v>
      </c>
      <c r="D1633" s="100" t="s">
        <v>10240</v>
      </c>
      <c r="E1633" s="92" t="s">
        <v>117</v>
      </c>
      <c r="F1633" s="100"/>
      <c r="G1633" s="92">
        <v>1</v>
      </c>
      <c r="H1633" s="116">
        <v>702.9</v>
      </c>
      <c r="I1633" s="95">
        <v>0.02</v>
      </c>
      <c r="J1633" s="110">
        <f t="shared" si="53"/>
        <v>688.84199999999998</v>
      </c>
    </row>
    <row r="1634" spans="1:10" ht="15.75" x14ac:dyDescent="0.25">
      <c r="A1634" s="99">
        <f t="shared" si="52"/>
        <v>1630</v>
      </c>
      <c r="B1634" s="93" t="s">
        <v>10511</v>
      </c>
      <c r="C1634" s="100" t="s">
        <v>10242</v>
      </c>
      <c r="D1634" s="100" t="s">
        <v>10240</v>
      </c>
      <c r="E1634" s="92" t="s">
        <v>117</v>
      </c>
      <c r="F1634" s="100"/>
      <c r="G1634" s="92">
        <v>1</v>
      </c>
      <c r="H1634" s="116">
        <v>0.74780000000000002</v>
      </c>
      <c r="I1634" s="95">
        <v>0.02</v>
      </c>
      <c r="J1634" s="110">
        <f t="shared" si="53"/>
        <v>0.73284400000000005</v>
      </c>
    </row>
    <row r="1635" spans="1:10" ht="15.75" x14ac:dyDescent="0.25">
      <c r="A1635" s="99">
        <f t="shared" si="52"/>
        <v>1631</v>
      </c>
      <c r="B1635" s="93" t="s">
        <v>10511</v>
      </c>
      <c r="C1635" s="100" t="s">
        <v>10243</v>
      </c>
      <c r="D1635" s="100" t="s">
        <v>10244</v>
      </c>
      <c r="E1635" s="92" t="s">
        <v>117</v>
      </c>
      <c r="F1635" s="100"/>
      <c r="G1635" s="92">
        <v>1</v>
      </c>
      <c r="H1635" s="116">
        <v>316.64999999999998</v>
      </c>
      <c r="I1635" s="95">
        <v>0.02</v>
      </c>
      <c r="J1635" s="110">
        <f t="shared" si="53"/>
        <v>310.31699999999995</v>
      </c>
    </row>
    <row r="1636" spans="1:10" ht="15.75" x14ac:dyDescent="0.25">
      <c r="A1636" s="99">
        <f t="shared" si="52"/>
        <v>1632</v>
      </c>
      <c r="B1636" s="93" t="s">
        <v>10511</v>
      </c>
      <c r="C1636" s="100" t="s">
        <v>10245</v>
      </c>
      <c r="D1636" s="100" t="s">
        <v>10244</v>
      </c>
      <c r="E1636" s="92" t="s">
        <v>117</v>
      </c>
      <c r="F1636" s="100"/>
      <c r="G1636" s="92">
        <v>1</v>
      </c>
      <c r="H1636" s="116">
        <v>612.29999999999995</v>
      </c>
      <c r="I1636" s="95">
        <v>0.02</v>
      </c>
      <c r="J1636" s="110">
        <f t="shared" si="53"/>
        <v>600.05399999999997</v>
      </c>
    </row>
    <row r="1637" spans="1:10" ht="15.75" x14ac:dyDescent="0.25">
      <c r="A1637" s="99">
        <f t="shared" si="52"/>
        <v>1633</v>
      </c>
      <c r="B1637" s="93" t="s">
        <v>10511</v>
      </c>
      <c r="C1637" s="100" t="s">
        <v>10246</v>
      </c>
      <c r="D1637" s="100" t="s">
        <v>10244</v>
      </c>
      <c r="E1637" s="92" t="s">
        <v>117</v>
      </c>
      <c r="F1637" s="100"/>
      <c r="G1637" s="92">
        <v>1</v>
      </c>
      <c r="H1637" s="116">
        <v>0.65129999999999999</v>
      </c>
      <c r="I1637" s="95">
        <v>0.02</v>
      </c>
      <c r="J1637" s="110">
        <f t="shared" si="53"/>
        <v>0.63827400000000001</v>
      </c>
    </row>
    <row r="1638" spans="1:10" ht="15.75" x14ac:dyDescent="0.25">
      <c r="A1638" s="99">
        <f t="shared" si="52"/>
        <v>1634</v>
      </c>
      <c r="B1638" s="93" t="s">
        <v>10511</v>
      </c>
      <c r="C1638" s="100" t="s">
        <v>10247</v>
      </c>
      <c r="D1638" s="100" t="s">
        <v>10248</v>
      </c>
      <c r="E1638" s="92" t="s">
        <v>117</v>
      </c>
      <c r="F1638" s="100"/>
      <c r="G1638" s="92">
        <v>1</v>
      </c>
      <c r="H1638" s="116">
        <v>826.5</v>
      </c>
      <c r="I1638" s="95">
        <v>0.02</v>
      </c>
      <c r="J1638" s="110">
        <f t="shared" si="53"/>
        <v>809.97</v>
      </c>
    </row>
    <row r="1639" spans="1:10" ht="15.75" x14ac:dyDescent="0.25">
      <c r="A1639" s="99">
        <f t="shared" si="52"/>
        <v>1635</v>
      </c>
      <c r="B1639" s="93" t="s">
        <v>10511</v>
      </c>
      <c r="C1639" s="100" t="s">
        <v>10249</v>
      </c>
      <c r="D1639" s="100" t="s">
        <v>10250</v>
      </c>
      <c r="E1639" s="92" t="s">
        <v>117</v>
      </c>
      <c r="F1639" s="100"/>
      <c r="G1639" s="92">
        <v>1</v>
      </c>
      <c r="H1639" s="116">
        <v>785.2</v>
      </c>
      <c r="I1639" s="95">
        <v>0.02</v>
      </c>
      <c r="J1639" s="110">
        <f t="shared" si="53"/>
        <v>769.49599999999998</v>
      </c>
    </row>
    <row r="1640" spans="1:10" ht="15.75" x14ac:dyDescent="0.25">
      <c r="A1640" s="99">
        <f t="shared" si="52"/>
        <v>1636</v>
      </c>
      <c r="B1640" s="93" t="s">
        <v>10511</v>
      </c>
      <c r="C1640" s="100" t="s">
        <v>10251</v>
      </c>
      <c r="D1640" s="100" t="s">
        <v>10252</v>
      </c>
      <c r="E1640" s="92" t="s">
        <v>117</v>
      </c>
      <c r="F1640" s="100"/>
      <c r="G1640" s="92">
        <v>1</v>
      </c>
      <c r="H1640" s="116">
        <v>248.29999999999998</v>
      </c>
      <c r="I1640" s="95">
        <v>0.02</v>
      </c>
      <c r="J1640" s="110">
        <f t="shared" si="53"/>
        <v>243.33399999999997</v>
      </c>
    </row>
    <row r="1641" spans="1:10" ht="15.75" x14ac:dyDescent="0.25">
      <c r="A1641" s="99">
        <f t="shared" si="52"/>
        <v>1637</v>
      </c>
      <c r="B1641" s="93" t="s">
        <v>10511</v>
      </c>
      <c r="C1641" s="100" t="s">
        <v>10253</v>
      </c>
      <c r="D1641" s="100" t="s">
        <v>10252</v>
      </c>
      <c r="E1641" s="92" t="s">
        <v>117</v>
      </c>
      <c r="F1641" s="100"/>
      <c r="G1641" s="92">
        <v>1</v>
      </c>
      <c r="H1641" s="116">
        <v>128.45000000000002</v>
      </c>
      <c r="I1641" s="95">
        <v>0.02</v>
      </c>
      <c r="J1641" s="110">
        <f t="shared" si="53"/>
        <v>125.88100000000001</v>
      </c>
    </row>
    <row r="1642" spans="1:10" ht="15.75" x14ac:dyDescent="0.25">
      <c r="A1642" s="99">
        <f t="shared" si="52"/>
        <v>1638</v>
      </c>
      <c r="B1642" s="93" t="s">
        <v>10511</v>
      </c>
      <c r="C1642" s="100" t="s">
        <v>10254</v>
      </c>
      <c r="D1642" s="100" t="s">
        <v>10252</v>
      </c>
      <c r="E1642" s="92" t="s">
        <v>117</v>
      </c>
      <c r="F1642" s="100"/>
      <c r="G1642" s="92">
        <v>1</v>
      </c>
      <c r="H1642" s="116">
        <v>248.29999999999998</v>
      </c>
      <c r="I1642" s="95">
        <v>0.02</v>
      </c>
      <c r="J1642" s="110">
        <f t="shared" si="53"/>
        <v>243.33399999999997</v>
      </c>
    </row>
    <row r="1643" spans="1:10" ht="15.75" x14ac:dyDescent="0.25">
      <c r="A1643" s="99">
        <f t="shared" si="52"/>
        <v>1639</v>
      </c>
      <c r="B1643" s="93" t="s">
        <v>10511</v>
      </c>
      <c r="C1643" s="100" t="s">
        <v>10255</v>
      </c>
      <c r="D1643" s="100" t="s">
        <v>10252</v>
      </c>
      <c r="E1643" s="92" t="s">
        <v>117</v>
      </c>
      <c r="F1643" s="100"/>
      <c r="G1643" s="92">
        <v>1</v>
      </c>
      <c r="H1643" s="116">
        <v>248.29999999999998</v>
      </c>
      <c r="I1643" s="95">
        <v>0.02</v>
      </c>
      <c r="J1643" s="110">
        <f t="shared" si="53"/>
        <v>243.33399999999997</v>
      </c>
    </row>
    <row r="1644" spans="1:10" ht="15.75" x14ac:dyDescent="0.25">
      <c r="A1644" s="99">
        <f t="shared" si="52"/>
        <v>1640</v>
      </c>
      <c r="B1644" s="93" t="s">
        <v>10511</v>
      </c>
      <c r="C1644" s="100" t="s">
        <v>10256</v>
      </c>
      <c r="D1644" s="100" t="s">
        <v>10252</v>
      </c>
      <c r="E1644" s="92" t="s">
        <v>117</v>
      </c>
      <c r="F1644" s="100"/>
      <c r="G1644" s="92">
        <v>1</v>
      </c>
      <c r="H1644" s="116">
        <v>128.45000000000002</v>
      </c>
      <c r="I1644" s="95">
        <v>0.02</v>
      </c>
      <c r="J1644" s="110">
        <f t="shared" si="53"/>
        <v>125.88100000000001</v>
      </c>
    </row>
    <row r="1645" spans="1:10" ht="15.75" x14ac:dyDescent="0.25">
      <c r="A1645" s="99">
        <f t="shared" si="52"/>
        <v>1641</v>
      </c>
      <c r="B1645" s="93" t="s">
        <v>10511</v>
      </c>
      <c r="C1645" s="100" t="s">
        <v>10257</v>
      </c>
      <c r="D1645" s="100" t="s">
        <v>10252</v>
      </c>
      <c r="E1645" s="92" t="s">
        <v>117</v>
      </c>
      <c r="F1645" s="100"/>
      <c r="G1645" s="92">
        <v>1</v>
      </c>
      <c r="H1645" s="116">
        <v>248.29999999999998</v>
      </c>
      <c r="I1645" s="95">
        <v>0.02</v>
      </c>
      <c r="J1645" s="110">
        <f t="shared" si="53"/>
        <v>243.33399999999997</v>
      </c>
    </row>
    <row r="1646" spans="1:10" ht="15.75" x14ac:dyDescent="0.25">
      <c r="A1646" s="99">
        <f t="shared" si="52"/>
        <v>1642</v>
      </c>
      <c r="B1646" s="93" t="s">
        <v>10511</v>
      </c>
      <c r="C1646" s="100" t="s">
        <v>10258</v>
      </c>
      <c r="D1646" s="100" t="s">
        <v>10252</v>
      </c>
      <c r="E1646" s="92" t="s">
        <v>117</v>
      </c>
      <c r="F1646" s="100"/>
      <c r="G1646" s="92">
        <v>1</v>
      </c>
      <c r="H1646" s="116">
        <v>248.29999999999998</v>
      </c>
      <c r="I1646" s="95">
        <v>0.02</v>
      </c>
      <c r="J1646" s="110">
        <f t="shared" si="53"/>
        <v>243.33399999999997</v>
      </c>
    </row>
    <row r="1647" spans="1:10" ht="15.75" x14ac:dyDescent="0.25">
      <c r="A1647" s="99">
        <f t="shared" si="52"/>
        <v>1643</v>
      </c>
      <c r="B1647" s="93" t="s">
        <v>10511</v>
      </c>
      <c r="C1647" s="100" t="s">
        <v>10259</v>
      </c>
      <c r="D1647" s="100" t="s">
        <v>10252</v>
      </c>
      <c r="E1647" s="92" t="s">
        <v>117</v>
      </c>
      <c r="F1647" s="100"/>
      <c r="G1647" s="92">
        <v>1</v>
      </c>
      <c r="H1647" s="116">
        <v>248.29999999999998</v>
      </c>
      <c r="I1647" s="95">
        <v>0.02</v>
      </c>
      <c r="J1647" s="110">
        <f t="shared" si="53"/>
        <v>243.33399999999997</v>
      </c>
    </row>
    <row r="1648" spans="1:10" ht="15.75" x14ac:dyDescent="0.25">
      <c r="A1648" s="99">
        <f t="shared" si="52"/>
        <v>1644</v>
      </c>
      <c r="B1648" s="93" t="s">
        <v>10511</v>
      </c>
      <c r="C1648" s="100" t="s">
        <v>10260</v>
      </c>
      <c r="D1648" s="100" t="s">
        <v>10261</v>
      </c>
      <c r="E1648" s="92" t="s">
        <v>117</v>
      </c>
      <c r="F1648" s="100"/>
      <c r="G1648" s="92">
        <v>1</v>
      </c>
      <c r="H1648" s="116">
        <v>181.9</v>
      </c>
      <c r="I1648" s="95">
        <v>0.02</v>
      </c>
      <c r="J1648" s="110">
        <f t="shared" si="53"/>
        <v>178.262</v>
      </c>
    </row>
    <row r="1649" spans="1:10" ht="15.75" x14ac:dyDescent="0.25">
      <c r="A1649" s="99">
        <f t="shared" si="52"/>
        <v>1645</v>
      </c>
      <c r="B1649" s="93" t="s">
        <v>10511</v>
      </c>
      <c r="C1649" s="100" t="s">
        <v>10262</v>
      </c>
      <c r="D1649" s="100" t="s">
        <v>10261</v>
      </c>
      <c r="E1649" s="92" t="s">
        <v>117</v>
      </c>
      <c r="F1649" s="100"/>
      <c r="G1649" s="92">
        <v>1</v>
      </c>
      <c r="H1649" s="116">
        <v>351.8</v>
      </c>
      <c r="I1649" s="95">
        <v>0.02</v>
      </c>
      <c r="J1649" s="110">
        <f t="shared" si="53"/>
        <v>344.76400000000001</v>
      </c>
    </row>
    <row r="1650" spans="1:10" ht="15.75" x14ac:dyDescent="0.25">
      <c r="A1650" s="99">
        <f t="shared" si="52"/>
        <v>1646</v>
      </c>
      <c r="B1650" s="93" t="s">
        <v>10511</v>
      </c>
      <c r="C1650" s="100" t="s">
        <v>10263</v>
      </c>
      <c r="D1650" s="100" t="s">
        <v>10264</v>
      </c>
      <c r="E1650" s="92" t="s">
        <v>117</v>
      </c>
      <c r="F1650" s="100"/>
      <c r="G1650" s="92">
        <v>1</v>
      </c>
      <c r="H1650" s="116">
        <v>426.65</v>
      </c>
      <c r="I1650" s="95">
        <v>0.02</v>
      </c>
      <c r="J1650" s="110">
        <f t="shared" si="53"/>
        <v>418.11699999999996</v>
      </c>
    </row>
    <row r="1651" spans="1:10" ht="15.75" x14ac:dyDescent="0.25">
      <c r="A1651" s="99">
        <f t="shared" si="52"/>
        <v>1647</v>
      </c>
      <c r="B1651" s="93" t="s">
        <v>10511</v>
      </c>
      <c r="C1651" s="100" t="s">
        <v>10265</v>
      </c>
      <c r="D1651" s="100" t="s">
        <v>10264</v>
      </c>
      <c r="E1651" s="92" t="s">
        <v>117</v>
      </c>
      <c r="F1651" s="100"/>
      <c r="G1651" s="92">
        <v>1</v>
      </c>
      <c r="H1651" s="116">
        <v>825.09999999999991</v>
      </c>
      <c r="I1651" s="95">
        <v>0.02</v>
      </c>
      <c r="J1651" s="110">
        <f t="shared" si="53"/>
        <v>808.59799999999984</v>
      </c>
    </row>
    <row r="1652" spans="1:10" ht="15.75" x14ac:dyDescent="0.25">
      <c r="A1652" s="99">
        <f t="shared" si="52"/>
        <v>1648</v>
      </c>
      <c r="B1652" s="93" t="s">
        <v>10511</v>
      </c>
      <c r="C1652" s="100" t="s">
        <v>10266</v>
      </c>
      <c r="D1652" s="100" t="s">
        <v>10267</v>
      </c>
      <c r="E1652" s="92" t="s">
        <v>117</v>
      </c>
      <c r="F1652" s="100"/>
      <c r="G1652" s="92">
        <v>1</v>
      </c>
      <c r="H1652" s="116">
        <v>580.6</v>
      </c>
      <c r="I1652" s="95">
        <v>0.02</v>
      </c>
      <c r="J1652" s="110">
        <f t="shared" si="53"/>
        <v>568.98800000000006</v>
      </c>
    </row>
    <row r="1653" spans="1:10" ht="15.75" x14ac:dyDescent="0.25">
      <c r="A1653" s="99">
        <f t="shared" si="52"/>
        <v>1649</v>
      </c>
      <c r="B1653" s="93" t="s">
        <v>10511</v>
      </c>
      <c r="C1653" s="100" t="s">
        <v>10268</v>
      </c>
      <c r="D1653" s="100" t="s">
        <v>10267</v>
      </c>
      <c r="E1653" s="92" t="s">
        <v>117</v>
      </c>
      <c r="F1653" s="100"/>
      <c r="G1653" s="92">
        <v>1</v>
      </c>
      <c r="H1653" s="116">
        <v>300.45</v>
      </c>
      <c r="I1653" s="95">
        <v>0.02</v>
      </c>
      <c r="J1653" s="110">
        <f t="shared" si="53"/>
        <v>294.44099999999997</v>
      </c>
    </row>
    <row r="1654" spans="1:10" ht="15.75" x14ac:dyDescent="0.25">
      <c r="A1654" s="99">
        <f t="shared" si="52"/>
        <v>1650</v>
      </c>
      <c r="B1654" s="93" t="s">
        <v>10511</v>
      </c>
      <c r="C1654" s="100" t="s">
        <v>10269</v>
      </c>
      <c r="D1654" s="100" t="s">
        <v>10267</v>
      </c>
      <c r="E1654" s="92" t="s">
        <v>117</v>
      </c>
      <c r="F1654" s="100"/>
      <c r="G1654" s="92">
        <v>1</v>
      </c>
      <c r="H1654" s="116">
        <v>580.6</v>
      </c>
      <c r="I1654" s="95">
        <v>0.02</v>
      </c>
      <c r="J1654" s="110">
        <f t="shared" si="53"/>
        <v>568.98800000000006</v>
      </c>
    </row>
    <row r="1655" spans="1:10" ht="15.75" x14ac:dyDescent="0.25">
      <c r="A1655" s="99">
        <f t="shared" si="52"/>
        <v>1651</v>
      </c>
      <c r="B1655" s="93" t="s">
        <v>10511</v>
      </c>
      <c r="C1655" s="100" t="s">
        <v>10270</v>
      </c>
      <c r="D1655" s="100" t="s">
        <v>10267</v>
      </c>
      <c r="E1655" s="92" t="s">
        <v>117</v>
      </c>
      <c r="F1655" s="100"/>
      <c r="G1655" s="92">
        <v>1</v>
      </c>
      <c r="H1655" s="116">
        <v>580.6</v>
      </c>
      <c r="I1655" s="95">
        <v>0.02</v>
      </c>
      <c r="J1655" s="110">
        <f t="shared" si="53"/>
        <v>568.98800000000006</v>
      </c>
    </row>
    <row r="1656" spans="1:10" ht="15.75" x14ac:dyDescent="0.25">
      <c r="A1656" s="99">
        <f t="shared" si="52"/>
        <v>1652</v>
      </c>
      <c r="B1656" s="93" t="s">
        <v>10511</v>
      </c>
      <c r="C1656" s="100" t="s">
        <v>10271</v>
      </c>
      <c r="D1656" s="100" t="s">
        <v>10272</v>
      </c>
      <c r="E1656" s="92" t="s">
        <v>117</v>
      </c>
      <c r="F1656" s="100"/>
      <c r="G1656" s="92">
        <v>1</v>
      </c>
      <c r="H1656" s="116">
        <v>883.3</v>
      </c>
      <c r="I1656" s="95">
        <v>0.02</v>
      </c>
      <c r="J1656" s="110">
        <f t="shared" si="53"/>
        <v>865.6339999999999</v>
      </c>
    </row>
    <row r="1657" spans="1:10" ht="15.75" x14ac:dyDescent="0.25">
      <c r="A1657" s="99">
        <f t="shared" si="52"/>
        <v>1653</v>
      </c>
      <c r="B1657" s="93" t="s">
        <v>10511</v>
      </c>
      <c r="C1657" s="100" t="s">
        <v>10273</v>
      </c>
      <c r="D1657" s="100" t="s">
        <v>10272</v>
      </c>
      <c r="E1657" s="92" t="s">
        <v>117</v>
      </c>
      <c r="F1657" s="100"/>
      <c r="G1657" s="92">
        <v>1</v>
      </c>
      <c r="H1657" s="116">
        <v>456.84999999999997</v>
      </c>
      <c r="I1657" s="95">
        <v>0.02</v>
      </c>
      <c r="J1657" s="110">
        <f t="shared" si="53"/>
        <v>447.71299999999997</v>
      </c>
    </row>
    <row r="1658" spans="1:10" ht="15.75" x14ac:dyDescent="0.25">
      <c r="A1658" s="99">
        <f t="shared" si="52"/>
        <v>1654</v>
      </c>
      <c r="B1658" s="93" t="s">
        <v>10511</v>
      </c>
      <c r="C1658" s="100" t="s">
        <v>10274</v>
      </c>
      <c r="D1658" s="100" t="s">
        <v>10272</v>
      </c>
      <c r="E1658" s="92" t="s">
        <v>117</v>
      </c>
      <c r="F1658" s="100"/>
      <c r="G1658" s="92">
        <v>1</v>
      </c>
      <c r="H1658" s="116">
        <v>883</v>
      </c>
      <c r="I1658" s="95">
        <v>0.02</v>
      </c>
      <c r="J1658" s="110">
        <f t="shared" si="53"/>
        <v>865.34</v>
      </c>
    </row>
    <row r="1659" spans="1:10" ht="15.75" x14ac:dyDescent="0.25">
      <c r="A1659" s="99">
        <f t="shared" si="52"/>
        <v>1655</v>
      </c>
      <c r="B1659" s="93" t="s">
        <v>10511</v>
      </c>
      <c r="C1659" s="100" t="s">
        <v>10275</v>
      </c>
      <c r="D1659" s="100" t="s">
        <v>10276</v>
      </c>
      <c r="E1659" s="92" t="s">
        <v>117</v>
      </c>
      <c r="F1659" s="100"/>
      <c r="G1659" s="92">
        <v>1</v>
      </c>
      <c r="H1659" s="116">
        <v>926.95</v>
      </c>
      <c r="I1659" s="95">
        <v>0.02</v>
      </c>
      <c r="J1659" s="110">
        <f t="shared" si="53"/>
        <v>908.41100000000006</v>
      </c>
    </row>
    <row r="1660" spans="1:10" ht="15.75" x14ac:dyDescent="0.25">
      <c r="A1660" s="99">
        <f t="shared" si="52"/>
        <v>1656</v>
      </c>
      <c r="B1660" s="93" t="s">
        <v>10511</v>
      </c>
      <c r="C1660" s="100" t="s">
        <v>10277</v>
      </c>
      <c r="D1660" s="100" t="s">
        <v>10276</v>
      </c>
      <c r="E1660" s="92" t="s">
        <v>117</v>
      </c>
      <c r="F1660" s="100"/>
      <c r="G1660" s="92">
        <v>1</v>
      </c>
      <c r="H1660" s="116">
        <v>1791.7</v>
      </c>
      <c r="I1660" s="95">
        <v>0.02</v>
      </c>
      <c r="J1660" s="110">
        <f t="shared" si="53"/>
        <v>1755.866</v>
      </c>
    </row>
    <row r="1661" spans="1:10" ht="15.75" x14ac:dyDescent="0.25">
      <c r="A1661" s="99">
        <f t="shared" si="52"/>
        <v>1657</v>
      </c>
      <c r="B1661" s="93" t="s">
        <v>10511</v>
      </c>
      <c r="C1661" s="100" t="s">
        <v>10278</v>
      </c>
      <c r="D1661" s="100" t="s">
        <v>10279</v>
      </c>
      <c r="E1661" s="92" t="s">
        <v>117</v>
      </c>
      <c r="F1661" s="100"/>
      <c r="G1661" s="92">
        <v>1</v>
      </c>
      <c r="H1661" s="116">
        <v>391.6</v>
      </c>
      <c r="I1661" s="95">
        <v>0.02</v>
      </c>
      <c r="J1661" s="110">
        <f t="shared" si="53"/>
        <v>383.76800000000003</v>
      </c>
    </row>
    <row r="1662" spans="1:10" ht="15.75" x14ac:dyDescent="0.25">
      <c r="A1662" s="99">
        <f t="shared" si="52"/>
        <v>1658</v>
      </c>
      <c r="B1662" s="93" t="s">
        <v>10511</v>
      </c>
      <c r="C1662" s="100" t="s">
        <v>10280</v>
      </c>
      <c r="D1662" s="100" t="s">
        <v>10279</v>
      </c>
      <c r="E1662" s="92" t="s">
        <v>117</v>
      </c>
      <c r="F1662" s="100"/>
      <c r="G1662" s="92">
        <v>1</v>
      </c>
      <c r="H1662" s="116">
        <v>757.6</v>
      </c>
      <c r="I1662" s="95">
        <v>0.02</v>
      </c>
      <c r="J1662" s="110">
        <f t="shared" si="53"/>
        <v>742.44799999999998</v>
      </c>
    </row>
    <row r="1663" spans="1:10" ht="15.75" x14ac:dyDescent="0.25">
      <c r="A1663" s="99">
        <f t="shared" si="52"/>
        <v>1659</v>
      </c>
      <c r="B1663" s="93" t="s">
        <v>10511</v>
      </c>
      <c r="C1663" s="100" t="s">
        <v>10281</v>
      </c>
      <c r="D1663" s="100" t="s">
        <v>10279</v>
      </c>
      <c r="E1663" s="92" t="s">
        <v>117</v>
      </c>
      <c r="F1663" s="100"/>
      <c r="G1663" s="92">
        <v>1</v>
      </c>
      <c r="H1663" s="116">
        <v>391.6</v>
      </c>
      <c r="I1663" s="95">
        <v>0.02</v>
      </c>
      <c r="J1663" s="110">
        <f t="shared" ref="J1663:J1726" si="54">H1663*(1-I1663)</f>
        <v>383.76800000000003</v>
      </c>
    </row>
    <row r="1664" spans="1:10" ht="15.75" x14ac:dyDescent="0.25">
      <c r="A1664" s="99">
        <f t="shared" si="52"/>
        <v>1660</v>
      </c>
      <c r="B1664" s="93" t="s">
        <v>10511</v>
      </c>
      <c r="C1664" s="100" t="s">
        <v>10282</v>
      </c>
      <c r="D1664" s="100" t="s">
        <v>10279</v>
      </c>
      <c r="E1664" s="92" t="s">
        <v>117</v>
      </c>
      <c r="F1664" s="100"/>
      <c r="G1664" s="92">
        <v>1</v>
      </c>
      <c r="H1664" s="116">
        <v>757.6</v>
      </c>
      <c r="I1664" s="95">
        <v>0.02</v>
      </c>
      <c r="J1664" s="110">
        <f t="shared" si="54"/>
        <v>742.44799999999998</v>
      </c>
    </row>
    <row r="1665" spans="1:10" ht="15.75" x14ac:dyDescent="0.25">
      <c r="A1665" s="99">
        <f t="shared" si="52"/>
        <v>1661</v>
      </c>
      <c r="B1665" s="93" t="s">
        <v>10511</v>
      </c>
      <c r="C1665" s="100" t="s">
        <v>10283</v>
      </c>
      <c r="D1665" s="100" t="s">
        <v>10284</v>
      </c>
      <c r="E1665" s="92" t="s">
        <v>117</v>
      </c>
      <c r="F1665" s="100"/>
      <c r="G1665" s="92">
        <v>1</v>
      </c>
      <c r="H1665" s="116">
        <v>897.85</v>
      </c>
      <c r="I1665" s="95">
        <v>0.02</v>
      </c>
      <c r="J1665" s="110">
        <f t="shared" si="54"/>
        <v>879.89300000000003</v>
      </c>
    </row>
    <row r="1666" spans="1:10" ht="15.75" x14ac:dyDescent="0.25">
      <c r="A1666" s="99">
        <f t="shared" si="52"/>
        <v>1662</v>
      </c>
      <c r="B1666" s="93" t="s">
        <v>10511</v>
      </c>
      <c r="C1666" s="100" t="s">
        <v>10285</v>
      </c>
      <c r="D1666" s="100" t="s">
        <v>10284</v>
      </c>
      <c r="E1666" s="92" t="s">
        <v>117</v>
      </c>
      <c r="F1666" s="100"/>
      <c r="G1666" s="92">
        <v>1</v>
      </c>
      <c r="H1666" s="116">
        <v>1736.2</v>
      </c>
      <c r="I1666" s="95">
        <v>0.02</v>
      </c>
      <c r="J1666" s="110">
        <f t="shared" si="54"/>
        <v>1701.4760000000001</v>
      </c>
    </row>
    <row r="1667" spans="1:10" ht="15.75" x14ac:dyDescent="0.25">
      <c r="A1667" s="99">
        <f t="shared" si="52"/>
        <v>1663</v>
      </c>
      <c r="B1667" s="93" t="s">
        <v>10511</v>
      </c>
      <c r="C1667" s="100" t="s">
        <v>10286</v>
      </c>
      <c r="D1667" s="100" t="s">
        <v>10287</v>
      </c>
      <c r="E1667" s="92" t="s">
        <v>117</v>
      </c>
      <c r="F1667" s="100"/>
      <c r="G1667" s="92">
        <v>1</v>
      </c>
      <c r="H1667" s="116">
        <v>1136.9000000000001</v>
      </c>
      <c r="I1667" s="95">
        <v>0.02</v>
      </c>
      <c r="J1667" s="110">
        <f t="shared" si="54"/>
        <v>1114.162</v>
      </c>
    </row>
    <row r="1668" spans="1:10" ht="15.75" x14ac:dyDescent="0.25">
      <c r="A1668" s="99">
        <f t="shared" si="52"/>
        <v>1664</v>
      </c>
      <c r="B1668" s="93" t="s">
        <v>10511</v>
      </c>
      <c r="C1668" s="100" t="s">
        <v>10288</v>
      </c>
      <c r="D1668" s="100" t="s">
        <v>10287</v>
      </c>
      <c r="E1668" s="92" t="s">
        <v>117</v>
      </c>
      <c r="F1668" s="100"/>
      <c r="G1668" s="92">
        <v>1</v>
      </c>
      <c r="H1668" s="116">
        <v>587.4</v>
      </c>
      <c r="I1668" s="95">
        <v>0.02</v>
      </c>
      <c r="J1668" s="110">
        <f t="shared" si="54"/>
        <v>575.65199999999993</v>
      </c>
    </row>
    <row r="1669" spans="1:10" ht="15.75" x14ac:dyDescent="0.25">
      <c r="A1669" s="99">
        <f t="shared" si="52"/>
        <v>1665</v>
      </c>
      <c r="B1669" s="93" t="s">
        <v>10511</v>
      </c>
      <c r="C1669" s="100" t="s">
        <v>10289</v>
      </c>
      <c r="D1669" s="100" t="s">
        <v>10287</v>
      </c>
      <c r="E1669" s="92" t="s">
        <v>117</v>
      </c>
      <c r="F1669" s="100"/>
      <c r="G1669" s="92">
        <v>1</v>
      </c>
      <c r="H1669" s="116">
        <v>1136.9000000000001</v>
      </c>
      <c r="I1669" s="95">
        <v>0.02</v>
      </c>
      <c r="J1669" s="110">
        <f t="shared" si="54"/>
        <v>1114.162</v>
      </c>
    </row>
    <row r="1670" spans="1:10" ht="15.75" x14ac:dyDescent="0.25">
      <c r="A1670" s="99">
        <f t="shared" si="52"/>
        <v>1666</v>
      </c>
      <c r="B1670" s="93" t="s">
        <v>10511</v>
      </c>
      <c r="C1670" s="100" t="s">
        <v>10290</v>
      </c>
      <c r="D1670" s="100" t="s">
        <v>10287</v>
      </c>
      <c r="E1670" s="92" t="s">
        <v>117</v>
      </c>
      <c r="F1670" s="100"/>
      <c r="G1670" s="92">
        <v>1</v>
      </c>
      <c r="H1670" s="116">
        <v>1.2074</v>
      </c>
      <c r="I1670" s="95">
        <v>0.02</v>
      </c>
      <c r="J1670" s="110">
        <f t="shared" si="54"/>
        <v>1.183252</v>
      </c>
    </row>
    <row r="1671" spans="1:10" ht="15.75" x14ac:dyDescent="0.25">
      <c r="A1671" s="99">
        <f t="shared" ref="A1671:A1734" si="55">A1670+1</f>
        <v>1667</v>
      </c>
      <c r="B1671" s="93" t="s">
        <v>10511</v>
      </c>
      <c r="C1671" s="100" t="s">
        <v>10291</v>
      </c>
      <c r="D1671" s="100" t="s">
        <v>10292</v>
      </c>
      <c r="E1671" s="92" t="s">
        <v>117</v>
      </c>
      <c r="F1671" s="100"/>
      <c r="G1671" s="92">
        <v>1</v>
      </c>
      <c r="H1671" s="116">
        <v>169.8</v>
      </c>
      <c r="I1671" s="95">
        <v>0.02</v>
      </c>
      <c r="J1671" s="110">
        <f t="shared" si="54"/>
        <v>166.404</v>
      </c>
    </row>
    <row r="1672" spans="1:10" ht="15.75" x14ac:dyDescent="0.25">
      <c r="A1672" s="99">
        <f t="shared" si="55"/>
        <v>1668</v>
      </c>
      <c r="B1672" s="93" t="s">
        <v>10511</v>
      </c>
      <c r="C1672" s="100" t="s">
        <v>10293</v>
      </c>
      <c r="D1672" s="100" t="s">
        <v>10292</v>
      </c>
      <c r="E1672" s="92" t="s">
        <v>117</v>
      </c>
      <c r="F1672" s="100"/>
      <c r="G1672" s="92">
        <v>1</v>
      </c>
      <c r="H1672" s="116">
        <v>328.5</v>
      </c>
      <c r="I1672" s="95">
        <v>0.02</v>
      </c>
      <c r="J1672" s="110">
        <f t="shared" si="54"/>
        <v>321.93</v>
      </c>
    </row>
    <row r="1673" spans="1:10" ht="15.75" x14ac:dyDescent="0.25">
      <c r="A1673" s="99">
        <f t="shared" si="55"/>
        <v>1669</v>
      </c>
      <c r="B1673" s="93" t="s">
        <v>10511</v>
      </c>
      <c r="C1673" s="100" t="s">
        <v>10294</v>
      </c>
      <c r="D1673" s="100" t="s">
        <v>10292</v>
      </c>
      <c r="E1673" s="92" t="s">
        <v>117</v>
      </c>
      <c r="F1673" s="100"/>
      <c r="G1673" s="92">
        <v>1</v>
      </c>
      <c r="H1673" s="116">
        <v>169.8</v>
      </c>
      <c r="I1673" s="95">
        <v>0.02</v>
      </c>
      <c r="J1673" s="110">
        <f t="shared" si="54"/>
        <v>166.404</v>
      </c>
    </row>
    <row r="1674" spans="1:10" ht="15.75" x14ac:dyDescent="0.25">
      <c r="A1674" s="99">
        <f t="shared" si="55"/>
        <v>1670</v>
      </c>
      <c r="B1674" s="93" t="s">
        <v>10511</v>
      </c>
      <c r="C1674" s="100" t="s">
        <v>10295</v>
      </c>
      <c r="D1674" s="100" t="s">
        <v>10292</v>
      </c>
      <c r="E1674" s="92" t="s">
        <v>117</v>
      </c>
      <c r="F1674" s="100"/>
      <c r="G1674" s="92">
        <v>1</v>
      </c>
      <c r="H1674" s="116">
        <v>328.5</v>
      </c>
      <c r="I1674" s="95">
        <v>0.02</v>
      </c>
      <c r="J1674" s="110">
        <f t="shared" si="54"/>
        <v>321.93</v>
      </c>
    </row>
    <row r="1675" spans="1:10" ht="15.75" x14ac:dyDescent="0.25">
      <c r="A1675" s="99">
        <f t="shared" si="55"/>
        <v>1671</v>
      </c>
      <c r="B1675" s="93" t="s">
        <v>10511</v>
      </c>
      <c r="C1675" s="100" t="s">
        <v>10296</v>
      </c>
      <c r="D1675" s="100" t="s">
        <v>10292</v>
      </c>
      <c r="E1675" s="92" t="s">
        <v>117</v>
      </c>
      <c r="F1675" s="100"/>
      <c r="G1675" s="92">
        <v>1</v>
      </c>
      <c r="H1675" s="116">
        <v>169.8</v>
      </c>
      <c r="I1675" s="95">
        <v>0.02</v>
      </c>
      <c r="J1675" s="110">
        <f t="shared" si="54"/>
        <v>166.404</v>
      </c>
    </row>
    <row r="1676" spans="1:10" ht="15.75" x14ac:dyDescent="0.25">
      <c r="A1676" s="99">
        <f t="shared" si="55"/>
        <v>1672</v>
      </c>
      <c r="B1676" s="93" t="s">
        <v>10511</v>
      </c>
      <c r="C1676" s="100" t="s">
        <v>10297</v>
      </c>
      <c r="D1676" s="100" t="s">
        <v>10292</v>
      </c>
      <c r="E1676" s="92" t="s">
        <v>117</v>
      </c>
      <c r="F1676" s="100"/>
      <c r="G1676" s="92">
        <v>1</v>
      </c>
      <c r="H1676" s="116">
        <v>328.5</v>
      </c>
      <c r="I1676" s="95">
        <v>0.02</v>
      </c>
      <c r="J1676" s="110">
        <f t="shared" si="54"/>
        <v>321.93</v>
      </c>
    </row>
    <row r="1677" spans="1:10" ht="15.75" x14ac:dyDescent="0.25">
      <c r="A1677" s="99">
        <f t="shared" si="55"/>
        <v>1673</v>
      </c>
      <c r="B1677" s="93" t="s">
        <v>10511</v>
      </c>
      <c r="C1677" s="100" t="s">
        <v>10298</v>
      </c>
      <c r="D1677" s="100" t="s">
        <v>10299</v>
      </c>
      <c r="E1677" s="92" t="s">
        <v>117</v>
      </c>
      <c r="F1677" s="100"/>
      <c r="G1677" s="92">
        <v>1</v>
      </c>
      <c r="H1677" s="116">
        <v>242.7</v>
      </c>
      <c r="I1677" s="95">
        <v>0.02</v>
      </c>
      <c r="J1677" s="110">
        <f t="shared" si="54"/>
        <v>237.84599999999998</v>
      </c>
    </row>
    <row r="1678" spans="1:10" ht="15.75" x14ac:dyDescent="0.25">
      <c r="A1678" s="99">
        <f t="shared" si="55"/>
        <v>1674</v>
      </c>
      <c r="B1678" s="93" t="s">
        <v>10511</v>
      </c>
      <c r="C1678" s="100" t="s">
        <v>10300</v>
      </c>
      <c r="D1678" s="100" t="s">
        <v>10299</v>
      </c>
      <c r="E1678" s="92" t="s">
        <v>117</v>
      </c>
      <c r="F1678" s="100"/>
      <c r="G1678" s="92">
        <v>1</v>
      </c>
      <c r="H1678" s="116">
        <v>469.7</v>
      </c>
      <c r="I1678" s="95">
        <v>0.02</v>
      </c>
      <c r="J1678" s="110">
        <f t="shared" si="54"/>
        <v>460.30599999999998</v>
      </c>
    </row>
    <row r="1679" spans="1:10" ht="15.75" x14ac:dyDescent="0.25">
      <c r="A1679" s="99">
        <f t="shared" si="55"/>
        <v>1675</v>
      </c>
      <c r="B1679" s="93" t="s">
        <v>10511</v>
      </c>
      <c r="C1679" s="100" t="s">
        <v>10301</v>
      </c>
      <c r="D1679" s="100" t="s">
        <v>10299</v>
      </c>
      <c r="E1679" s="92" t="s">
        <v>117</v>
      </c>
      <c r="F1679" s="100"/>
      <c r="G1679" s="92">
        <v>1</v>
      </c>
      <c r="H1679" s="116">
        <v>469.7</v>
      </c>
      <c r="I1679" s="95">
        <v>0.02</v>
      </c>
      <c r="J1679" s="110">
        <f t="shared" si="54"/>
        <v>460.30599999999998</v>
      </c>
    </row>
    <row r="1680" spans="1:10" ht="15.75" x14ac:dyDescent="0.25">
      <c r="A1680" s="99">
        <f t="shared" si="55"/>
        <v>1676</v>
      </c>
      <c r="B1680" s="93" t="s">
        <v>10511</v>
      </c>
      <c r="C1680" s="100" t="s">
        <v>10302</v>
      </c>
      <c r="D1680" s="100" t="s">
        <v>10299</v>
      </c>
      <c r="E1680" s="92" t="s">
        <v>117</v>
      </c>
      <c r="F1680" s="100"/>
      <c r="G1680" s="92">
        <v>1</v>
      </c>
      <c r="H1680" s="116">
        <v>242.7</v>
      </c>
      <c r="I1680" s="95">
        <v>0.02</v>
      </c>
      <c r="J1680" s="110">
        <f t="shared" si="54"/>
        <v>237.84599999999998</v>
      </c>
    </row>
    <row r="1681" spans="1:10" ht="15.75" x14ac:dyDescent="0.25">
      <c r="A1681" s="99">
        <f t="shared" si="55"/>
        <v>1677</v>
      </c>
      <c r="B1681" s="93" t="s">
        <v>10511</v>
      </c>
      <c r="C1681" s="100" t="s">
        <v>10303</v>
      </c>
      <c r="D1681" s="100" t="s">
        <v>10299</v>
      </c>
      <c r="E1681" s="92" t="s">
        <v>117</v>
      </c>
      <c r="F1681" s="100"/>
      <c r="G1681" s="92">
        <v>1</v>
      </c>
      <c r="H1681" s="116">
        <v>469.7</v>
      </c>
      <c r="I1681" s="95">
        <v>0.02</v>
      </c>
      <c r="J1681" s="110">
        <f t="shared" si="54"/>
        <v>460.30599999999998</v>
      </c>
    </row>
    <row r="1682" spans="1:10" ht="15.75" x14ac:dyDescent="0.25">
      <c r="A1682" s="99">
        <f t="shared" si="55"/>
        <v>1678</v>
      </c>
      <c r="B1682" s="93" t="s">
        <v>10511</v>
      </c>
      <c r="C1682" s="100" t="s">
        <v>10304</v>
      </c>
      <c r="D1682" s="100" t="s">
        <v>10299</v>
      </c>
      <c r="E1682" s="92" t="s">
        <v>117</v>
      </c>
      <c r="F1682" s="100"/>
      <c r="G1682" s="92">
        <v>1</v>
      </c>
      <c r="H1682" s="116">
        <v>0.49890000000000001</v>
      </c>
      <c r="I1682" s="95">
        <v>0.02</v>
      </c>
      <c r="J1682" s="110">
        <f t="shared" si="54"/>
        <v>0.48892200000000002</v>
      </c>
    </row>
    <row r="1683" spans="1:10" ht="15.75" x14ac:dyDescent="0.25">
      <c r="A1683" s="99">
        <f t="shared" si="55"/>
        <v>1679</v>
      </c>
      <c r="B1683" s="93" t="s">
        <v>10511</v>
      </c>
      <c r="C1683" s="100" t="s">
        <v>10305</v>
      </c>
      <c r="D1683" s="100" t="s">
        <v>10306</v>
      </c>
      <c r="E1683" s="92" t="s">
        <v>117</v>
      </c>
      <c r="F1683" s="100"/>
      <c r="G1683" s="92">
        <v>1</v>
      </c>
      <c r="H1683" s="116">
        <v>365.05</v>
      </c>
      <c r="I1683" s="95">
        <v>0.02</v>
      </c>
      <c r="J1683" s="110">
        <f t="shared" si="54"/>
        <v>357.74900000000002</v>
      </c>
    </row>
    <row r="1684" spans="1:10" ht="15.75" x14ac:dyDescent="0.25">
      <c r="A1684" s="99">
        <f t="shared" si="55"/>
        <v>1680</v>
      </c>
      <c r="B1684" s="93" t="s">
        <v>10511</v>
      </c>
      <c r="C1684" s="100" t="s">
        <v>10307</v>
      </c>
      <c r="D1684" s="100" t="s">
        <v>10306</v>
      </c>
      <c r="E1684" s="92" t="s">
        <v>117</v>
      </c>
      <c r="F1684" s="100"/>
      <c r="G1684" s="92">
        <v>1</v>
      </c>
      <c r="H1684" s="116">
        <v>706.6</v>
      </c>
      <c r="I1684" s="95">
        <v>0.02</v>
      </c>
      <c r="J1684" s="110">
        <f t="shared" si="54"/>
        <v>692.46799999999996</v>
      </c>
    </row>
    <row r="1685" spans="1:10" ht="15.75" x14ac:dyDescent="0.25">
      <c r="A1685" s="99">
        <f t="shared" si="55"/>
        <v>1681</v>
      </c>
      <c r="B1685" s="93" t="s">
        <v>10511</v>
      </c>
      <c r="C1685" s="100" t="s">
        <v>10308</v>
      </c>
      <c r="D1685" s="100" t="s">
        <v>10306</v>
      </c>
      <c r="E1685" s="92" t="s">
        <v>117</v>
      </c>
      <c r="F1685" s="100"/>
      <c r="G1685" s="92">
        <v>1</v>
      </c>
      <c r="H1685" s="116">
        <v>365.05</v>
      </c>
      <c r="I1685" s="95">
        <v>0.02</v>
      </c>
      <c r="J1685" s="110">
        <f t="shared" si="54"/>
        <v>357.74900000000002</v>
      </c>
    </row>
    <row r="1686" spans="1:10" ht="15.75" x14ac:dyDescent="0.25">
      <c r="A1686" s="99">
        <f t="shared" si="55"/>
        <v>1682</v>
      </c>
      <c r="B1686" s="93" t="s">
        <v>10511</v>
      </c>
      <c r="C1686" s="100" t="s">
        <v>10309</v>
      </c>
      <c r="D1686" s="100" t="s">
        <v>10306</v>
      </c>
      <c r="E1686" s="92" t="s">
        <v>117</v>
      </c>
      <c r="F1686" s="100"/>
      <c r="G1686" s="92">
        <v>1</v>
      </c>
      <c r="H1686" s="116">
        <v>706.6</v>
      </c>
      <c r="I1686" s="95">
        <v>0.02</v>
      </c>
      <c r="J1686" s="110">
        <f t="shared" si="54"/>
        <v>692.46799999999996</v>
      </c>
    </row>
    <row r="1687" spans="1:10" ht="15.75" x14ac:dyDescent="0.25">
      <c r="A1687" s="99">
        <f t="shared" si="55"/>
        <v>1683</v>
      </c>
      <c r="B1687" s="93" t="s">
        <v>10511</v>
      </c>
      <c r="C1687" s="100" t="s">
        <v>10310</v>
      </c>
      <c r="D1687" s="100" t="s">
        <v>10306</v>
      </c>
      <c r="E1687" s="92" t="s">
        <v>117</v>
      </c>
      <c r="F1687" s="100"/>
      <c r="G1687" s="92">
        <v>1</v>
      </c>
      <c r="H1687" s="116">
        <v>0.77100000000000002</v>
      </c>
      <c r="I1687" s="95">
        <v>0.02</v>
      </c>
      <c r="J1687" s="110">
        <f t="shared" si="54"/>
        <v>0.75558000000000003</v>
      </c>
    </row>
    <row r="1688" spans="1:10" ht="15.75" x14ac:dyDescent="0.25">
      <c r="A1688" s="99">
        <f t="shared" si="55"/>
        <v>1684</v>
      </c>
      <c r="B1688" s="93" t="s">
        <v>10511</v>
      </c>
      <c r="C1688" s="100" t="s">
        <v>10311</v>
      </c>
      <c r="D1688" s="100" t="s">
        <v>10312</v>
      </c>
      <c r="E1688" s="92" t="s">
        <v>117</v>
      </c>
      <c r="F1688" s="100"/>
      <c r="G1688" s="92">
        <v>1</v>
      </c>
      <c r="H1688" s="116">
        <v>316.35000000000002</v>
      </c>
      <c r="I1688" s="95">
        <v>0.02</v>
      </c>
      <c r="J1688" s="110">
        <f t="shared" si="54"/>
        <v>310.02300000000002</v>
      </c>
    </row>
    <row r="1689" spans="1:10" ht="15.75" x14ac:dyDescent="0.25">
      <c r="A1689" s="99">
        <f t="shared" si="55"/>
        <v>1685</v>
      </c>
      <c r="B1689" s="93" t="s">
        <v>10511</v>
      </c>
      <c r="C1689" s="100" t="s">
        <v>10313</v>
      </c>
      <c r="D1689" s="100" t="s">
        <v>10312</v>
      </c>
      <c r="E1689" s="92" t="s">
        <v>117</v>
      </c>
      <c r="F1689" s="100"/>
      <c r="G1689" s="92">
        <v>1</v>
      </c>
      <c r="H1689" s="116">
        <v>612.19999999999993</v>
      </c>
      <c r="I1689" s="95">
        <v>0.02</v>
      </c>
      <c r="J1689" s="110">
        <f t="shared" si="54"/>
        <v>599.9559999999999</v>
      </c>
    </row>
    <row r="1690" spans="1:10" ht="15.75" x14ac:dyDescent="0.25">
      <c r="A1690" s="99">
        <f t="shared" si="55"/>
        <v>1686</v>
      </c>
      <c r="B1690" s="93" t="s">
        <v>10511</v>
      </c>
      <c r="C1690" s="100" t="s">
        <v>10314</v>
      </c>
      <c r="D1690" s="100" t="s">
        <v>10312</v>
      </c>
      <c r="E1690" s="92" t="s">
        <v>117</v>
      </c>
      <c r="F1690" s="100"/>
      <c r="G1690" s="92">
        <v>1</v>
      </c>
      <c r="H1690" s="116">
        <v>0.65029999999999999</v>
      </c>
      <c r="I1690" s="95">
        <v>0.02</v>
      </c>
      <c r="J1690" s="110">
        <f t="shared" si="54"/>
        <v>0.63729400000000003</v>
      </c>
    </row>
    <row r="1691" spans="1:10" ht="15.75" x14ac:dyDescent="0.25">
      <c r="A1691" s="99">
        <f t="shared" si="55"/>
        <v>1687</v>
      </c>
      <c r="B1691" s="93" t="s">
        <v>10511</v>
      </c>
      <c r="C1691" s="100" t="s">
        <v>10315</v>
      </c>
      <c r="D1691" s="100" t="s">
        <v>10316</v>
      </c>
      <c r="E1691" s="92" t="s">
        <v>117</v>
      </c>
      <c r="F1691" s="100"/>
      <c r="G1691" s="92">
        <v>1</v>
      </c>
      <c r="H1691" s="116">
        <v>453.45000000000005</v>
      </c>
      <c r="I1691" s="95">
        <v>0.02</v>
      </c>
      <c r="J1691" s="110">
        <f t="shared" si="54"/>
        <v>444.38100000000003</v>
      </c>
    </row>
    <row r="1692" spans="1:10" ht="15.75" x14ac:dyDescent="0.25">
      <c r="A1692" s="99">
        <f t="shared" si="55"/>
        <v>1688</v>
      </c>
      <c r="B1692" s="93" t="s">
        <v>10511</v>
      </c>
      <c r="C1692" s="100" t="s">
        <v>10317</v>
      </c>
      <c r="D1692" s="100" t="s">
        <v>10316</v>
      </c>
      <c r="E1692" s="92" t="s">
        <v>117</v>
      </c>
      <c r="F1692" s="100"/>
      <c r="G1692" s="92">
        <v>1</v>
      </c>
      <c r="H1692" s="116">
        <v>877.6</v>
      </c>
      <c r="I1692" s="95">
        <v>0.02</v>
      </c>
      <c r="J1692" s="110">
        <f t="shared" si="54"/>
        <v>860.048</v>
      </c>
    </row>
    <row r="1693" spans="1:10" ht="15.75" x14ac:dyDescent="0.25">
      <c r="A1693" s="99">
        <f t="shared" si="55"/>
        <v>1689</v>
      </c>
      <c r="B1693" s="93" t="s">
        <v>10511</v>
      </c>
      <c r="C1693" s="100" t="s">
        <v>10318</v>
      </c>
      <c r="D1693" s="100" t="s">
        <v>8429</v>
      </c>
      <c r="E1693" s="92" t="s">
        <v>117</v>
      </c>
      <c r="F1693" s="100"/>
      <c r="G1693" s="92">
        <v>1</v>
      </c>
      <c r="H1693" s="116">
        <v>1049.4000000000001</v>
      </c>
      <c r="I1693" s="95">
        <v>0.02</v>
      </c>
      <c r="J1693" s="110">
        <f t="shared" si="54"/>
        <v>1028.412</v>
      </c>
    </row>
    <row r="1694" spans="1:10" ht="15.75" x14ac:dyDescent="0.25">
      <c r="A1694" s="99">
        <f t="shared" si="55"/>
        <v>1690</v>
      </c>
      <c r="B1694" s="93" t="s">
        <v>10511</v>
      </c>
      <c r="C1694" s="100" t="s">
        <v>10319</v>
      </c>
      <c r="D1694" s="100" t="s">
        <v>10320</v>
      </c>
      <c r="E1694" s="92" t="s">
        <v>117</v>
      </c>
      <c r="F1694" s="100"/>
      <c r="G1694" s="92">
        <v>1</v>
      </c>
      <c r="H1694" s="116">
        <v>212.75</v>
      </c>
      <c r="I1694" s="95">
        <v>0.02</v>
      </c>
      <c r="J1694" s="110">
        <f t="shared" si="54"/>
        <v>208.495</v>
      </c>
    </row>
    <row r="1695" spans="1:10" ht="15.75" x14ac:dyDescent="0.25">
      <c r="A1695" s="99">
        <f t="shared" si="55"/>
        <v>1691</v>
      </c>
      <c r="B1695" s="93" t="s">
        <v>10511</v>
      </c>
      <c r="C1695" s="100" t="s">
        <v>10321</v>
      </c>
      <c r="D1695" s="100" t="s">
        <v>10320</v>
      </c>
      <c r="E1695" s="92" t="s">
        <v>117</v>
      </c>
      <c r="F1695" s="100"/>
      <c r="G1695" s="92">
        <v>1</v>
      </c>
      <c r="H1695" s="116">
        <v>411.3</v>
      </c>
      <c r="I1695" s="95">
        <v>0.02</v>
      </c>
      <c r="J1695" s="110">
        <f t="shared" si="54"/>
        <v>403.07400000000001</v>
      </c>
    </row>
    <row r="1696" spans="1:10" ht="15.75" x14ac:dyDescent="0.25">
      <c r="A1696" s="99">
        <f t="shared" si="55"/>
        <v>1692</v>
      </c>
      <c r="B1696" s="93" t="s">
        <v>10511</v>
      </c>
      <c r="C1696" s="100" t="s">
        <v>10322</v>
      </c>
      <c r="D1696" s="100" t="s">
        <v>10320</v>
      </c>
      <c r="E1696" s="92" t="s">
        <v>117</v>
      </c>
      <c r="F1696" s="100"/>
      <c r="G1696" s="92">
        <v>1</v>
      </c>
      <c r="H1696" s="116">
        <v>212.75</v>
      </c>
      <c r="I1696" s="95">
        <v>0.02</v>
      </c>
      <c r="J1696" s="110">
        <f t="shared" si="54"/>
        <v>208.495</v>
      </c>
    </row>
    <row r="1697" spans="1:10" ht="15.75" x14ac:dyDescent="0.25">
      <c r="A1697" s="99">
        <f t="shared" si="55"/>
        <v>1693</v>
      </c>
      <c r="B1697" s="93" t="s">
        <v>10511</v>
      </c>
      <c r="C1697" s="100" t="s">
        <v>10323</v>
      </c>
      <c r="D1697" s="100" t="s">
        <v>10320</v>
      </c>
      <c r="E1697" s="92" t="s">
        <v>117</v>
      </c>
      <c r="F1697" s="100"/>
      <c r="G1697" s="92">
        <v>1</v>
      </c>
      <c r="H1697" s="116">
        <v>411.3</v>
      </c>
      <c r="I1697" s="95">
        <v>0.02</v>
      </c>
      <c r="J1697" s="110">
        <f t="shared" si="54"/>
        <v>403.07400000000001</v>
      </c>
    </row>
    <row r="1698" spans="1:10" ht="15.75" x14ac:dyDescent="0.25">
      <c r="A1698" s="99">
        <f t="shared" si="55"/>
        <v>1694</v>
      </c>
      <c r="B1698" s="93" t="s">
        <v>10511</v>
      </c>
      <c r="C1698" s="100" t="s">
        <v>10324</v>
      </c>
      <c r="D1698" s="100" t="s">
        <v>10320</v>
      </c>
      <c r="E1698" s="92" t="s">
        <v>117</v>
      </c>
      <c r="F1698" s="100"/>
      <c r="G1698" s="92">
        <v>1</v>
      </c>
      <c r="H1698" s="116">
        <v>212.75</v>
      </c>
      <c r="I1698" s="95">
        <v>0.02</v>
      </c>
      <c r="J1698" s="110">
        <f t="shared" si="54"/>
        <v>208.495</v>
      </c>
    </row>
    <row r="1699" spans="1:10" ht="15.75" x14ac:dyDescent="0.25">
      <c r="A1699" s="99">
        <f t="shared" si="55"/>
        <v>1695</v>
      </c>
      <c r="B1699" s="93" t="s">
        <v>10511</v>
      </c>
      <c r="C1699" s="100" t="s">
        <v>10325</v>
      </c>
      <c r="D1699" s="100" t="s">
        <v>10320</v>
      </c>
      <c r="E1699" s="92" t="s">
        <v>117</v>
      </c>
      <c r="F1699" s="100"/>
      <c r="G1699" s="92">
        <v>1</v>
      </c>
      <c r="H1699" s="116">
        <v>411.3</v>
      </c>
      <c r="I1699" s="95">
        <v>0.02</v>
      </c>
      <c r="J1699" s="110">
        <f t="shared" si="54"/>
        <v>403.07400000000001</v>
      </c>
    </row>
    <row r="1700" spans="1:10" ht="15.75" x14ac:dyDescent="0.25">
      <c r="A1700" s="99">
        <f t="shared" si="55"/>
        <v>1696</v>
      </c>
      <c r="B1700" s="93" t="s">
        <v>10511</v>
      </c>
      <c r="C1700" s="100" t="s">
        <v>10326</v>
      </c>
      <c r="D1700" s="100" t="s">
        <v>10320</v>
      </c>
      <c r="E1700" s="92" t="s">
        <v>117</v>
      </c>
      <c r="F1700" s="100"/>
      <c r="G1700" s="92">
        <v>1</v>
      </c>
      <c r="H1700" s="116">
        <v>212.75</v>
      </c>
      <c r="I1700" s="95">
        <v>0.02</v>
      </c>
      <c r="J1700" s="110">
        <f t="shared" si="54"/>
        <v>208.495</v>
      </c>
    </row>
    <row r="1701" spans="1:10" ht="15.75" x14ac:dyDescent="0.25">
      <c r="A1701" s="99">
        <f t="shared" si="55"/>
        <v>1697</v>
      </c>
      <c r="B1701" s="93" t="s">
        <v>10511</v>
      </c>
      <c r="C1701" s="100" t="s">
        <v>10327</v>
      </c>
      <c r="D1701" s="100" t="s">
        <v>10320</v>
      </c>
      <c r="E1701" s="92" t="s">
        <v>117</v>
      </c>
      <c r="F1701" s="100"/>
      <c r="G1701" s="92">
        <v>1</v>
      </c>
      <c r="H1701" s="116">
        <v>411.3</v>
      </c>
      <c r="I1701" s="95">
        <v>0.02</v>
      </c>
      <c r="J1701" s="110">
        <f t="shared" si="54"/>
        <v>403.07400000000001</v>
      </c>
    </row>
    <row r="1702" spans="1:10" ht="15.75" x14ac:dyDescent="0.25">
      <c r="A1702" s="99">
        <f t="shared" si="55"/>
        <v>1698</v>
      </c>
      <c r="B1702" s="93" t="s">
        <v>10511</v>
      </c>
      <c r="C1702" s="100" t="s">
        <v>10328</v>
      </c>
      <c r="D1702" s="100" t="s">
        <v>10329</v>
      </c>
      <c r="E1702" s="92" t="s">
        <v>117</v>
      </c>
      <c r="F1702" s="100"/>
      <c r="G1702" s="92">
        <v>1</v>
      </c>
      <c r="H1702" s="116">
        <v>124.75</v>
      </c>
      <c r="I1702" s="95">
        <v>0.02</v>
      </c>
      <c r="J1702" s="110">
        <f t="shared" si="54"/>
        <v>122.255</v>
      </c>
    </row>
    <row r="1703" spans="1:10" ht="15.75" x14ac:dyDescent="0.25">
      <c r="A1703" s="99">
        <f t="shared" si="55"/>
        <v>1699</v>
      </c>
      <c r="B1703" s="93" t="s">
        <v>10511</v>
      </c>
      <c r="C1703" s="100" t="s">
        <v>10330</v>
      </c>
      <c r="D1703" s="100" t="s">
        <v>10329</v>
      </c>
      <c r="E1703" s="92" t="s">
        <v>117</v>
      </c>
      <c r="F1703" s="100"/>
      <c r="G1703" s="92">
        <v>1</v>
      </c>
      <c r="H1703" s="116">
        <v>241.2</v>
      </c>
      <c r="I1703" s="95">
        <v>0.02</v>
      </c>
      <c r="J1703" s="110">
        <f t="shared" si="54"/>
        <v>236.37599999999998</v>
      </c>
    </row>
    <row r="1704" spans="1:10" ht="15.75" x14ac:dyDescent="0.25">
      <c r="A1704" s="99">
        <f t="shared" si="55"/>
        <v>1700</v>
      </c>
      <c r="B1704" s="93" t="s">
        <v>10511</v>
      </c>
      <c r="C1704" s="100" t="s">
        <v>10331</v>
      </c>
      <c r="D1704" s="100" t="s">
        <v>10329</v>
      </c>
      <c r="E1704" s="92" t="s">
        <v>117</v>
      </c>
      <c r="F1704" s="100"/>
      <c r="G1704" s="92">
        <v>1</v>
      </c>
      <c r="H1704" s="116">
        <v>124.75</v>
      </c>
      <c r="I1704" s="95">
        <v>0.02</v>
      </c>
      <c r="J1704" s="110">
        <f t="shared" si="54"/>
        <v>122.255</v>
      </c>
    </row>
    <row r="1705" spans="1:10" ht="15.75" x14ac:dyDescent="0.25">
      <c r="A1705" s="99">
        <f t="shared" si="55"/>
        <v>1701</v>
      </c>
      <c r="B1705" s="93" t="s">
        <v>10511</v>
      </c>
      <c r="C1705" s="100" t="s">
        <v>10332</v>
      </c>
      <c r="D1705" s="100" t="s">
        <v>10329</v>
      </c>
      <c r="E1705" s="92" t="s">
        <v>117</v>
      </c>
      <c r="F1705" s="100"/>
      <c r="G1705" s="92">
        <v>1</v>
      </c>
      <c r="H1705" s="116">
        <v>241.2</v>
      </c>
      <c r="I1705" s="95">
        <v>0.02</v>
      </c>
      <c r="J1705" s="110">
        <f t="shared" si="54"/>
        <v>236.37599999999998</v>
      </c>
    </row>
    <row r="1706" spans="1:10" ht="15.75" x14ac:dyDescent="0.25">
      <c r="A1706" s="99">
        <f t="shared" si="55"/>
        <v>1702</v>
      </c>
      <c r="B1706" s="93" t="s">
        <v>10511</v>
      </c>
      <c r="C1706" s="100" t="s">
        <v>10333</v>
      </c>
      <c r="D1706" s="100" t="s">
        <v>10329</v>
      </c>
      <c r="E1706" s="92" t="s">
        <v>117</v>
      </c>
      <c r="F1706" s="100"/>
      <c r="G1706" s="92">
        <v>1</v>
      </c>
      <c r="H1706" s="116">
        <v>124.75</v>
      </c>
      <c r="I1706" s="95">
        <v>0.02</v>
      </c>
      <c r="J1706" s="110">
        <f t="shared" si="54"/>
        <v>122.255</v>
      </c>
    </row>
    <row r="1707" spans="1:10" ht="15.75" x14ac:dyDescent="0.25">
      <c r="A1707" s="99">
        <f t="shared" si="55"/>
        <v>1703</v>
      </c>
      <c r="B1707" s="93" t="s">
        <v>10511</v>
      </c>
      <c r="C1707" s="100" t="s">
        <v>10334</v>
      </c>
      <c r="D1707" s="100" t="s">
        <v>10329</v>
      </c>
      <c r="E1707" s="92" t="s">
        <v>117</v>
      </c>
      <c r="F1707" s="100"/>
      <c r="G1707" s="92">
        <v>1</v>
      </c>
      <c r="H1707" s="116">
        <v>241.2</v>
      </c>
      <c r="I1707" s="95">
        <v>0.02</v>
      </c>
      <c r="J1707" s="110">
        <f t="shared" si="54"/>
        <v>236.37599999999998</v>
      </c>
    </row>
    <row r="1708" spans="1:10" ht="15.75" x14ac:dyDescent="0.25">
      <c r="A1708" s="99">
        <f t="shared" si="55"/>
        <v>1704</v>
      </c>
      <c r="B1708" s="93" t="s">
        <v>10511</v>
      </c>
      <c r="C1708" s="100" t="s">
        <v>10335</v>
      </c>
      <c r="D1708" s="100" t="s">
        <v>10329</v>
      </c>
      <c r="E1708" s="92" t="s">
        <v>117</v>
      </c>
      <c r="F1708" s="100"/>
      <c r="G1708" s="92">
        <v>1</v>
      </c>
      <c r="H1708" s="116">
        <v>124.75</v>
      </c>
      <c r="I1708" s="95">
        <v>0.02</v>
      </c>
      <c r="J1708" s="110">
        <f t="shared" si="54"/>
        <v>122.255</v>
      </c>
    </row>
    <row r="1709" spans="1:10" ht="15.75" x14ac:dyDescent="0.25">
      <c r="A1709" s="99">
        <f t="shared" si="55"/>
        <v>1705</v>
      </c>
      <c r="B1709" s="93" t="s">
        <v>10511</v>
      </c>
      <c r="C1709" s="100" t="s">
        <v>10336</v>
      </c>
      <c r="D1709" s="100" t="s">
        <v>10329</v>
      </c>
      <c r="E1709" s="92" t="s">
        <v>117</v>
      </c>
      <c r="F1709" s="100"/>
      <c r="G1709" s="92">
        <v>1</v>
      </c>
      <c r="H1709" s="116">
        <v>241.2</v>
      </c>
      <c r="I1709" s="95">
        <v>0.02</v>
      </c>
      <c r="J1709" s="110">
        <f t="shared" si="54"/>
        <v>236.37599999999998</v>
      </c>
    </row>
    <row r="1710" spans="1:10" ht="15.75" x14ac:dyDescent="0.25">
      <c r="A1710" s="99">
        <f t="shared" si="55"/>
        <v>1706</v>
      </c>
      <c r="B1710" s="93" t="s">
        <v>10511</v>
      </c>
      <c r="C1710" s="100" t="s">
        <v>10337</v>
      </c>
      <c r="D1710" s="100" t="s">
        <v>10329</v>
      </c>
      <c r="E1710" s="92" t="s">
        <v>117</v>
      </c>
      <c r="F1710" s="100"/>
      <c r="G1710" s="92">
        <v>1</v>
      </c>
      <c r="H1710" s="116">
        <v>124.75</v>
      </c>
      <c r="I1710" s="95">
        <v>0.02</v>
      </c>
      <c r="J1710" s="110">
        <f t="shared" si="54"/>
        <v>122.255</v>
      </c>
    </row>
    <row r="1711" spans="1:10" ht="15.75" x14ac:dyDescent="0.25">
      <c r="A1711" s="99">
        <f t="shared" si="55"/>
        <v>1707</v>
      </c>
      <c r="B1711" s="93" t="s">
        <v>10511</v>
      </c>
      <c r="C1711" s="100" t="s">
        <v>10338</v>
      </c>
      <c r="D1711" s="100" t="s">
        <v>10329</v>
      </c>
      <c r="E1711" s="92" t="s">
        <v>117</v>
      </c>
      <c r="F1711" s="100"/>
      <c r="G1711" s="92">
        <v>1</v>
      </c>
      <c r="H1711" s="116">
        <v>241.2</v>
      </c>
      <c r="I1711" s="95">
        <v>0.02</v>
      </c>
      <c r="J1711" s="110">
        <f t="shared" si="54"/>
        <v>236.37599999999998</v>
      </c>
    </row>
    <row r="1712" spans="1:10" ht="15.75" x14ac:dyDescent="0.25">
      <c r="A1712" s="99">
        <f t="shared" si="55"/>
        <v>1708</v>
      </c>
      <c r="B1712" s="93" t="s">
        <v>10511</v>
      </c>
      <c r="C1712" s="100" t="s">
        <v>10339</v>
      </c>
      <c r="D1712" s="100" t="s">
        <v>10329</v>
      </c>
      <c r="E1712" s="92" t="s">
        <v>117</v>
      </c>
      <c r="F1712" s="100"/>
      <c r="G1712" s="92">
        <v>1</v>
      </c>
      <c r="H1712" s="116">
        <v>124.75</v>
      </c>
      <c r="I1712" s="95">
        <v>0.02</v>
      </c>
      <c r="J1712" s="110">
        <f t="shared" si="54"/>
        <v>122.255</v>
      </c>
    </row>
    <row r="1713" spans="1:10" ht="15.75" x14ac:dyDescent="0.25">
      <c r="A1713" s="99">
        <f t="shared" si="55"/>
        <v>1709</v>
      </c>
      <c r="B1713" s="93" t="s">
        <v>10511</v>
      </c>
      <c r="C1713" s="100" t="s">
        <v>10340</v>
      </c>
      <c r="D1713" s="100" t="s">
        <v>10329</v>
      </c>
      <c r="E1713" s="92" t="s">
        <v>117</v>
      </c>
      <c r="F1713" s="100"/>
      <c r="G1713" s="92">
        <v>1</v>
      </c>
      <c r="H1713" s="116">
        <v>241.2</v>
      </c>
      <c r="I1713" s="95">
        <v>0.02</v>
      </c>
      <c r="J1713" s="110">
        <f t="shared" si="54"/>
        <v>236.37599999999998</v>
      </c>
    </row>
    <row r="1714" spans="1:10" ht="15.75" x14ac:dyDescent="0.25">
      <c r="A1714" s="99">
        <f t="shared" si="55"/>
        <v>1710</v>
      </c>
      <c r="B1714" s="93" t="s">
        <v>10511</v>
      </c>
      <c r="C1714" s="100" t="s">
        <v>10341</v>
      </c>
      <c r="D1714" s="100" t="s">
        <v>10329</v>
      </c>
      <c r="E1714" s="92" t="s">
        <v>117</v>
      </c>
      <c r="F1714" s="100"/>
      <c r="G1714" s="92">
        <v>1</v>
      </c>
      <c r="H1714" s="116">
        <v>124.75</v>
      </c>
      <c r="I1714" s="95">
        <v>0.02</v>
      </c>
      <c r="J1714" s="110">
        <f t="shared" si="54"/>
        <v>122.255</v>
      </c>
    </row>
    <row r="1715" spans="1:10" ht="15.75" x14ac:dyDescent="0.25">
      <c r="A1715" s="99">
        <f t="shared" si="55"/>
        <v>1711</v>
      </c>
      <c r="B1715" s="93" t="s">
        <v>10511</v>
      </c>
      <c r="C1715" s="100" t="s">
        <v>10342</v>
      </c>
      <c r="D1715" s="100" t="s">
        <v>10329</v>
      </c>
      <c r="E1715" s="92" t="s">
        <v>117</v>
      </c>
      <c r="F1715" s="100"/>
      <c r="G1715" s="92">
        <v>1</v>
      </c>
      <c r="H1715" s="116">
        <v>241.2</v>
      </c>
      <c r="I1715" s="95">
        <v>0.02</v>
      </c>
      <c r="J1715" s="110">
        <f t="shared" si="54"/>
        <v>236.37599999999998</v>
      </c>
    </row>
    <row r="1716" spans="1:10" ht="15.75" x14ac:dyDescent="0.25">
      <c r="A1716" s="99">
        <f t="shared" si="55"/>
        <v>1712</v>
      </c>
      <c r="B1716" s="93" t="s">
        <v>10511</v>
      </c>
      <c r="C1716" s="100" t="s">
        <v>10343</v>
      </c>
      <c r="D1716" s="100" t="s">
        <v>10344</v>
      </c>
      <c r="E1716" s="92" t="s">
        <v>117</v>
      </c>
      <c r="F1716" s="100"/>
      <c r="G1716" s="92">
        <v>1</v>
      </c>
      <c r="H1716" s="116">
        <v>246.60000000000002</v>
      </c>
      <c r="I1716" s="95">
        <v>0.02</v>
      </c>
      <c r="J1716" s="110">
        <f t="shared" si="54"/>
        <v>241.66800000000001</v>
      </c>
    </row>
    <row r="1717" spans="1:10" ht="15.75" x14ac:dyDescent="0.25">
      <c r="A1717" s="99">
        <f t="shared" si="55"/>
        <v>1713</v>
      </c>
      <c r="B1717" s="93" t="s">
        <v>10511</v>
      </c>
      <c r="C1717" s="100" t="s">
        <v>10345</v>
      </c>
      <c r="D1717" s="100" t="s">
        <v>10346</v>
      </c>
      <c r="E1717" s="92" t="s">
        <v>117</v>
      </c>
      <c r="F1717" s="100"/>
      <c r="G1717" s="92">
        <v>1</v>
      </c>
      <c r="H1717" s="116">
        <v>325.2</v>
      </c>
      <c r="I1717" s="95">
        <v>0.02</v>
      </c>
      <c r="J1717" s="110">
        <f t="shared" si="54"/>
        <v>318.69599999999997</v>
      </c>
    </row>
    <row r="1718" spans="1:10" ht="15.75" x14ac:dyDescent="0.25">
      <c r="A1718" s="99">
        <f t="shared" si="55"/>
        <v>1714</v>
      </c>
      <c r="B1718" s="93" t="s">
        <v>10511</v>
      </c>
      <c r="C1718" s="100" t="s">
        <v>10347</v>
      </c>
      <c r="D1718" s="100" t="s">
        <v>10348</v>
      </c>
      <c r="E1718" s="92" t="s">
        <v>117</v>
      </c>
      <c r="F1718" s="100"/>
      <c r="G1718" s="92">
        <v>1</v>
      </c>
      <c r="H1718" s="116">
        <v>521.1</v>
      </c>
      <c r="I1718" s="95">
        <v>0.02</v>
      </c>
      <c r="J1718" s="110">
        <f t="shared" si="54"/>
        <v>510.678</v>
      </c>
    </row>
    <row r="1719" spans="1:10" ht="15.75" x14ac:dyDescent="0.25">
      <c r="A1719" s="99">
        <f t="shared" si="55"/>
        <v>1715</v>
      </c>
      <c r="B1719" s="93" t="s">
        <v>10511</v>
      </c>
      <c r="C1719" s="100" t="s">
        <v>10349</v>
      </c>
      <c r="D1719" s="100" t="s">
        <v>10350</v>
      </c>
      <c r="E1719" s="92" t="s">
        <v>117</v>
      </c>
      <c r="F1719" s="100"/>
      <c r="G1719" s="92">
        <v>1</v>
      </c>
      <c r="H1719" s="116">
        <v>161.70000000000002</v>
      </c>
      <c r="I1719" s="95">
        <v>0.02</v>
      </c>
      <c r="J1719" s="110">
        <f t="shared" si="54"/>
        <v>158.46600000000001</v>
      </c>
    </row>
    <row r="1720" spans="1:10" ht="15.75" x14ac:dyDescent="0.25">
      <c r="A1720" s="99">
        <f t="shared" si="55"/>
        <v>1716</v>
      </c>
      <c r="B1720" s="93" t="s">
        <v>10511</v>
      </c>
      <c r="C1720" s="100" t="s">
        <v>10351</v>
      </c>
      <c r="D1720" s="100" t="s">
        <v>10352</v>
      </c>
      <c r="E1720" s="92" t="s">
        <v>117</v>
      </c>
      <c r="F1720" s="100"/>
      <c r="G1720" s="92">
        <v>1</v>
      </c>
      <c r="H1720" s="116">
        <v>203.8</v>
      </c>
      <c r="I1720" s="95">
        <v>0.02</v>
      </c>
      <c r="J1720" s="110">
        <f t="shared" si="54"/>
        <v>199.72400000000002</v>
      </c>
    </row>
    <row r="1721" spans="1:10" ht="15.75" x14ac:dyDescent="0.25">
      <c r="A1721" s="99">
        <f t="shared" si="55"/>
        <v>1717</v>
      </c>
      <c r="B1721" s="93" t="s">
        <v>10511</v>
      </c>
      <c r="C1721" s="100" t="s">
        <v>10353</v>
      </c>
      <c r="D1721" s="100" t="s">
        <v>10354</v>
      </c>
      <c r="E1721" s="92" t="s">
        <v>117</v>
      </c>
      <c r="F1721" s="100"/>
      <c r="G1721" s="92">
        <v>1</v>
      </c>
      <c r="H1721" s="116">
        <v>257.90000000000003</v>
      </c>
      <c r="I1721" s="95">
        <v>0.02</v>
      </c>
      <c r="J1721" s="110">
        <f t="shared" si="54"/>
        <v>252.74200000000002</v>
      </c>
    </row>
    <row r="1722" spans="1:10" ht="15.75" x14ac:dyDescent="0.25">
      <c r="A1722" s="99">
        <f t="shared" si="55"/>
        <v>1718</v>
      </c>
      <c r="B1722" s="93" t="s">
        <v>10511</v>
      </c>
      <c r="C1722" s="100" t="s">
        <v>10355</v>
      </c>
      <c r="D1722" s="100" t="s">
        <v>10356</v>
      </c>
      <c r="E1722" s="92" t="s">
        <v>117</v>
      </c>
      <c r="F1722" s="100"/>
      <c r="G1722" s="92">
        <v>1</v>
      </c>
      <c r="H1722" s="116">
        <v>336.6</v>
      </c>
      <c r="I1722" s="95">
        <v>0.02</v>
      </c>
      <c r="J1722" s="110">
        <f t="shared" si="54"/>
        <v>329.86799999999999</v>
      </c>
    </row>
    <row r="1723" spans="1:10" ht="15.75" x14ac:dyDescent="0.25">
      <c r="A1723" s="99">
        <f t="shared" si="55"/>
        <v>1719</v>
      </c>
      <c r="B1723" s="93" t="s">
        <v>10511</v>
      </c>
      <c r="C1723" s="100" t="s">
        <v>10357</v>
      </c>
      <c r="D1723" s="100" t="s">
        <v>10358</v>
      </c>
      <c r="E1723" s="92" t="s">
        <v>117</v>
      </c>
      <c r="F1723" s="100"/>
      <c r="G1723" s="92">
        <v>1</v>
      </c>
      <c r="H1723" s="116">
        <v>396.1</v>
      </c>
      <c r="I1723" s="95">
        <v>0.02</v>
      </c>
      <c r="J1723" s="110">
        <f t="shared" si="54"/>
        <v>388.178</v>
      </c>
    </row>
    <row r="1724" spans="1:10" ht="15.75" x14ac:dyDescent="0.25">
      <c r="A1724" s="99">
        <f t="shared" si="55"/>
        <v>1720</v>
      </c>
      <c r="B1724" s="93" t="s">
        <v>10511</v>
      </c>
      <c r="C1724" s="100" t="s">
        <v>10359</v>
      </c>
      <c r="D1724" s="100" t="s">
        <v>10360</v>
      </c>
      <c r="E1724" s="92" t="s">
        <v>117</v>
      </c>
      <c r="F1724" s="100"/>
      <c r="G1724" s="92">
        <v>1</v>
      </c>
      <c r="H1724" s="116">
        <v>537.6</v>
      </c>
      <c r="I1724" s="95">
        <v>0.02</v>
      </c>
      <c r="J1724" s="110">
        <f t="shared" si="54"/>
        <v>526.84799999999996</v>
      </c>
    </row>
    <row r="1725" spans="1:10" ht="15.75" x14ac:dyDescent="0.25">
      <c r="A1725" s="99">
        <f t="shared" si="55"/>
        <v>1721</v>
      </c>
      <c r="B1725" s="93" t="s">
        <v>10511</v>
      </c>
      <c r="C1725" s="100" t="s">
        <v>10361</v>
      </c>
      <c r="D1725" s="100" t="s">
        <v>10362</v>
      </c>
      <c r="E1725" s="92" t="s">
        <v>117</v>
      </c>
      <c r="F1725" s="100"/>
      <c r="G1725" s="92">
        <v>1</v>
      </c>
      <c r="H1725" s="116">
        <v>263.29999999999995</v>
      </c>
      <c r="I1725" s="95">
        <v>0.02</v>
      </c>
      <c r="J1725" s="110">
        <f t="shared" si="54"/>
        <v>258.03399999999993</v>
      </c>
    </row>
    <row r="1726" spans="1:10" ht="15.75" x14ac:dyDescent="0.25">
      <c r="A1726" s="99">
        <f t="shared" si="55"/>
        <v>1722</v>
      </c>
      <c r="B1726" s="93" t="s">
        <v>10511</v>
      </c>
      <c r="C1726" s="100" t="s">
        <v>10363</v>
      </c>
      <c r="D1726" s="100" t="s">
        <v>10364</v>
      </c>
      <c r="E1726" s="92" t="s">
        <v>117</v>
      </c>
      <c r="F1726" s="100"/>
      <c r="G1726" s="92">
        <v>1</v>
      </c>
      <c r="H1726" s="116">
        <v>324.5</v>
      </c>
      <c r="I1726" s="95">
        <v>0.02</v>
      </c>
      <c r="J1726" s="110">
        <f t="shared" si="54"/>
        <v>318.01</v>
      </c>
    </row>
    <row r="1727" spans="1:10" ht="15.75" x14ac:dyDescent="0.25">
      <c r="A1727" s="99">
        <f t="shared" si="55"/>
        <v>1723</v>
      </c>
      <c r="B1727" s="93" t="s">
        <v>10511</v>
      </c>
      <c r="C1727" s="100" t="s">
        <v>10365</v>
      </c>
      <c r="D1727" s="100" t="s">
        <v>10366</v>
      </c>
      <c r="E1727" s="92" t="s">
        <v>117</v>
      </c>
      <c r="F1727" s="100"/>
      <c r="G1727" s="92">
        <v>1</v>
      </c>
      <c r="H1727" s="116">
        <v>389.29999999999995</v>
      </c>
      <c r="I1727" s="95">
        <v>0.02</v>
      </c>
      <c r="J1727" s="110">
        <f t="shared" ref="J1727:J1780" si="56">H1727*(1-I1727)</f>
        <v>381.51399999999995</v>
      </c>
    </row>
    <row r="1728" spans="1:10" ht="15.75" x14ac:dyDescent="0.25">
      <c r="A1728" s="99">
        <f t="shared" si="55"/>
        <v>1724</v>
      </c>
      <c r="B1728" s="93" t="s">
        <v>10511</v>
      </c>
      <c r="C1728" s="100" t="s">
        <v>10367</v>
      </c>
      <c r="D1728" s="100" t="s">
        <v>10368</v>
      </c>
      <c r="E1728" s="92" t="s">
        <v>117</v>
      </c>
      <c r="F1728" s="100"/>
      <c r="G1728" s="92">
        <v>1</v>
      </c>
      <c r="H1728" s="116">
        <v>514.29999999999995</v>
      </c>
      <c r="I1728" s="95">
        <v>0.02</v>
      </c>
      <c r="J1728" s="110">
        <f t="shared" si="56"/>
        <v>504.01399999999995</v>
      </c>
    </row>
    <row r="1729" spans="1:10" ht="15.75" x14ac:dyDescent="0.25">
      <c r="A1729" s="99">
        <f t="shared" si="55"/>
        <v>1725</v>
      </c>
      <c r="B1729" s="93" t="s">
        <v>10511</v>
      </c>
      <c r="C1729" s="100" t="s">
        <v>10369</v>
      </c>
      <c r="D1729" s="100" t="s">
        <v>10370</v>
      </c>
      <c r="E1729" s="92" t="s">
        <v>117</v>
      </c>
      <c r="F1729" s="100"/>
      <c r="G1729" s="92">
        <v>1</v>
      </c>
      <c r="H1729" s="116">
        <v>276.2</v>
      </c>
      <c r="I1729" s="95">
        <v>0.02</v>
      </c>
      <c r="J1729" s="110">
        <f t="shared" si="56"/>
        <v>270.67599999999999</v>
      </c>
    </row>
    <row r="1730" spans="1:10" ht="15.75" x14ac:dyDescent="0.25">
      <c r="A1730" s="99">
        <f t="shared" si="55"/>
        <v>1726</v>
      </c>
      <c r="B1730" s="93" t="s">
        <v>10511</v>
      </c>
      <c r="C1730" s="100" t="s">
        <v>10371</v>
      </c>
      <c r="D1730" s="100" t="s">
        <v>10370</v>
      </c>
      <c r="E1730" s="92" t="s">
        <v>117</v>
      </c>
      <c r="F1730" s="100"/>
      <c r="G1730" s="92">
        <v>1</v>
      </c>
      <c r="H1730" s="116">
        <v>276.2</v>
      </c>
      <c r="I1730" s="95">
        <v>0.02</v>
      </c>
      <c r="J1730" s="110">
        <f t="shared" si="56"/>
        <v>270.67599999999999</v>
      </c>
    </row>
    <row r="1731" spans="1:10" ht="15.75" x14ac:dyDescent="0.25">
      <c r="A1731" s="99">
        <f t="shared" si="55"/>
        <v>1727</v>
      </c>
      <c r="B1731" s="93" t="s">
        <v>10511</v>
      </c>
      <c r="C1731" s="100" t="s">
        <v>10372</v>
      </c>
      <c r="D1731" s="100" t="s">
        <v>10373</v>
      </c>
      <c r="E1731" s="92" t="s">
        <v>117</v>
      </c>
      <c r="F1731" s="100"/>
      <c r="G1731" s="92">
        <v>1</v>
      </c>
      <c r="H1731" s="116">
        <v>103.8</v>
      </c>
      <c r="I1731" s="95">
        <v>0.02</v>
      </c>
      <c r="J1731" s="110">
        <f t="shared" si="56"/>
        <v>101.72399999999999</v>
      </c>
    </row>
    <row r="1732" spans="1:10" ht="15.75" x14ac:dyDescent="0.25">
      <c r="A1732" s="99">
        <f t="shared" si="55"/>
        <v>1728</v>
      </c>
      <c r="B1732" s="93" t="s">
        <v>10511</v>
      </c>
      <c r="C1732" s="100" t="s">
        <v>10374</v>
      </c>
      <c r="D1732" s="100" t="s">
        <v>10375</v>
      </c>
      <c r="E1732" s="92" t="s">
        <v>117</v>
      </c>
      <c r="F1732" s="100"/>
      <c r="G1732" s="92">
        <v>1</v>
      </c>
      <c r="H1732" s="116">
        <v>433.7</v>
      </c>
      <c r="I1732" s="95">
        <v>0.02</v>
      </c>
      <c r="J1732" s="110">
        <f t="shared" si="56"/>
        <v>425.02599999999995</v>
      </c>
    </row>
    <row r="1733" spans="1:10" ht="15.75" x14ac:dyDescent="0.25">
      <c r="A1733" s="99">
        <f t="shared" si="55"/>
        <v>1729</v>
      </c>
      <c r="B1733" s="93" t="s">
        <v>10511</v>
      </c>
      <c r="C1733" s="100" t="s">
        <v>10376</v>
      </c>
      <c r="D1733" s="100" t="s">
        <v>10377</v>
      </c>
      <c r="E1733" s="92" t="s">
        <v>117</v>
      </c>
      <c r="F1733" s="100"/>
      <c r="G1733" s="92">
        <v>1</v>
      </c>
      <c r="H1733" s="116">
        <v>196.5</v>
      </c>
      <c r="I1733" s="95">
        <v>0.02</v>
      </c>
      <c r="J1733" s="110">
        <f t="shared" si="56"/>
        <v>192.57</v>
      </c>
    </row>
    <row r="1734" spans="1:10" ht="15.75" x14ac:dyDescent="0.25">
      <c r="A1734" s="99">
        <f t="shared" si="55"/>
        <v>1730</v>
      </c>
      <c r="B1734" s="93" t="s">
        <v>10511</v>
      </c>
      <c r="C1734" s="100" t="s">
        <v>10378</v>
      </c>
      <c r="D1734" s="100" t="s">
        <v>10377</v>
      </c>
      <c r="E1734" s="92" t="s">
        <v>117</v>
      </c>
      <c r="F1734" s="100"/>
      <c r="G1734" s="92">
        <v>1</v>
      </c>
      <c r="H1734" s="116">
        <v>380.2</v>
      </c>
      <c r="I1734" s="95">
        <v>0.02</v>
      </c>
      <c r="J1734" s="110">
        <f t="shared" si="56"/>
        <v>372.596</v>
      </c>
    </row>
    <row r="1735" spans="1:10" ht="15.75" x14ac:dyDescent="0.25">
      <c r="A1735" s="99">
        <f t="shared" ref="A1735:A1798" si="57">A1734+1</f>
        <v>1731</v>
      </c>
      <c r="B1735" s="93" t="s">
        <v>10511</v>
      </c>
      <c r="C1735" s="100" t="s">
        <v>10379</v>
      </c>
      <c r="D1735" s="100" t="s">
        <v>10380</v>
      </c>
      <c r="E1735" s="92" t="s">
        <v>117</v>
      </c>
      <c r="F1735" s="100"/>
      <c r="G1735" s="92">
        <v>1</v>
      </c>
      <c r="H1735" s="116">
        <v>282</v>
      </c>
      <c r="I1735" s="95">
        <v>0.02</v>
      </c>
      <c r="J1735" s="110">
        <f t="shared" si="56"/>
        <v>276.36</v>
      </c>
    </row>
    <row r="1736" spans="1:10" ht="15.75" x14ac:dyDescent="0.25">
      <c r="A1736" s="99">
        <f t="shared" si="57"/>
        <v>1732</v>
      </c>
      <c r="B1736" s="93" t="s">
        <v>10511</v>
      </c>
      <c r="C1736" s="100" t="s">
        <v>10381</v>
      </c>
      <c r="D1736" s="100" t="s">
        <v>10380</v>
      </c>
      <c r="E1736" s="92" t="s">
        <v>117</v>
      </c>
      <c r="F1736" s="100"/>
      <c r="G1736" s="92">
        <v>1</v>
      </c>
      <c r="H1736" s="116">
        <v>545.6</v>
      </c>
      <c r="I1736" s="95">
        <v>0.02</v>
      </c>
      <c r="J1736" s="110">
        <f t="shared" si="56"/>
        <v>534.68799999999999</v>
      </c>
    </row>
    <row r="1737" spans="1:10" ht="15.75" x14ac:dyDescent="0.25">
      <c r="A1737" s="99">
        <f t="shared" si="57"/>
        <v>1733</v>
      </c>
      <c r="B1737" s="93" t="s">
        <v>10511</v>
      </c>
      <c r="C1737" s="100" t="s">
        <v>10382</v>
      </c>
      <c r="D1737" s="100" t="s">
        <v>10383</v>
      </c>
      <c r="E1737" s="92" t="s">
        <v>117</v>
      </c>
      <c r="F1737" s="100"/>
      <c r="G1737" s="92">
        <v>1</v>
      </c>
      <c r="H1737" s="116">
        <v>388.75</v>
      </c>
      <c r="I1737" s="95">
        <v>0.02</v>
      </c>
      <c r="J1737" s="110">
        <f t="shared" si="56"/>
        <v>380.97499999999997</v>
      </c>
    </row>
    <row r="1738" spans="1:10" ht="15.75" x14ac:dyDescent="0.25">
      <c r="A1738" s="99">
        <f t="shared" si="57"/>
        <v>1734</v>
      </c>
      <c r="B1738" s="93" t="s">
        <v>10511</v>
      </c>
      <c r="C1738" s="100" t="s">
        <v>10384</v>
      </c>
      <c r="D1738" s="100" t="s">
        <v>10383</v>
      </c>
      <c r="E1738" s="92" t="s">
        <v>117</v>
      </c>
      <c r="F1738" s="100"/>
      <c r="G1738" s="92">
        <v>1</v>
      </c>
      <c r="H1738" s="116">
        <v>752</v>
      </c>
      <c r="I1738" s="95">
        <v>0.02</v>
      </c>
      <c r="J1738" s="110">
        <f t="shared" si="56"/>
        <v>736.96</v>
      </c>
    </row>
    <row r="1739" spans="1:10" ht="15.75" x14ac:dyDescent="0.25">
      <c r="A1739" s="99">
        <f t="shared" si="57"/>
        <v>1735</v>
      </c>
      <c r="B1739" s="93" t="s">
        <v>10511</v>
      </c>
      <c r="C1739" s="100" t="s">
        <v>10385</v>
      </c>
      <c r="D1739" s="100" t="s">
        <v>10386</v>
      </c>
      <c r="E1739" s="92" t="s">
        <v>117</v>
      </c>
      <c r="F1739" s="100"/>
      <c r="G1739" s="92">
        <v>1</v>
      </c>
      <c r="H1739" s="116">
        <v>626.65000000000009</v>
      </c>
      <c r="I1739" s="95">
        <v>0.02</v>
      </c>
      <c r="J1739" s="110">
        <f t="shared" si="56"/>
        <v>614.11700000000008</v>
      </c>
    </row>
    <row r="1740" spans="1:10" ht="15.75" x14ac:dyDescent="0.25">
      <c r="A1740" s="99">
        <f t="shared" si="57"/>
        <v>1736</v>
      </c>
      <c r="B1740" s="93" t="s">
        <v>10511</v>
      </c>
      <c r="C1740" s="100" t="s">
        <v>10387</v>
      </c>
      <c r="D1740" s="100" t="s">
        <v>10386</v>
      </c>
      <c r="E1740" s="92" t="s">
        <v>117</v>
      </c>
      <c r="F1740" s="100"/>
      <c r="G1740" s="92">
        <v>1</v>
      </c>
      <c r="H1740" s="116">
        <v>1211.7</v>
      </c>
      <c r="I1740" s="95">
        <v>0.02</v>
      </c>
      <c r="J1740" s="110">
        <f t="shared" si="56"/>
        <v>1187.4660000000001</v>
      </c>
    </row>
    <row r="1741" spans="1:10" ht="15.75" x14ac:dyDescent="0.25">
      <c r="A1741" s="99">
        <f t="shared" si="57"/>
        <v>1737</v>
      </c>
      <c r="B1741" s="93" t="s">
        <v>10511</v>
      </c>
      <c r="C1741" s="100" t="s">
        <v>10388</v>
      </c>
      <c r="D1741" s="100" t="s">
        <v>10389</v>
      </c>
      <c r="E1741" s="92" t="s">
        <v>117</v>
      </c>
      <c r="F1741" s="100"/>
      <c r="G1741" s="92">
        <v>1</v>
      </c>
      <c r="H1741" s="116">
        <v>794.3</v>
      </c>
      <c r="I1741" s="95">
        <v>0.02</v>
      </c>
      <c r="J1741" s="110">
        <f t="shared" si="56"/>
        <v>778.41399999999999</v>
      </c>
    </row>
    <row r="1742" spans="1:10" ht="15.75" x14ac:dyDescent="0.25">
      <c r="A1742" s="99">
        <f t="shared" si="57"/>
        <v>1738</v>
      </c>
      <c r="B1742" s="93" t="s">
        <v>10511</v>
      </c>
      <c r="C1742" s="100" t="s">
        <v>10390</v>
      </c>
      <c r="D1742" s="100" t="s">
        <v>10391</v>
      </c>
      <c r="E1742" s="92" t="s">
        <v>117</v>
      </c>
      <c r="F1742" s="100"/>
      <c r="G1742" s="92">
        <v>1</v>
      </c>
      <c r="H1742" s="116">
        <v>70.2</v>
      </c>
      <c r="I1742" s="95">
        <v>0.02</v>
      </c>
      <c r="J1742" s="110">
        <f t="shared" si="56"/>
        <v>68.796000000000006</v>
      </c>
    </row>
    <row r="1743" spans="1:10" ht="15.75" x14ac:dyDescent="0.25">
      <c r="A1743" s="99">
        <f t="shared" si="57"/>
        <v>1739</v>
      </c>
      <c r="B1743" s="93" t="s">
        <v>10511</v>
      </c>
      <c r="C1743" s="100" t="s">
        <v>10392</v>
      </c>
      <c r="D1743" s="100" t="s">
        <v>10391</v>
      </c>
      <c r="E1743" s="92" t="s">
        <v>117</v>
      </c>
      <c r="F1743" s="100"/>
      <c r="G1743" s="92">
        <v>1</v>
      </c>
      <c r="H1743" s="116">
        <v>135.80000000000001</v>
      </c>
      <c r="I1743" s="95">
        <v>0.02</v>
      </c>
      <c r="J1743" s="110">
        <f t="shared" si="56"/>
        <v>133.084</v>
      </c>
    </row>
    <row r="1744" spans="1:10" ht="15.75" x14ac:dyDescent="0.25">
      <c r="A1744" s="99">
        <f t="shared" si="57"/>
        <v>1740</v>
      </c>
      <c r="B1744" s="93" t="s">
        <v>10511</v>
      </c>
      <c r="C1744" s="100" t="s">
        <v>10393</v>
      </c>
      <c r="D1744" s="100" t="s">
        <v>10394</v>
      </c>
      <c r="E1744" s="92" t="s">
        <v>117</v>
      </c>
      <c r="F1744" s="100"/>
      <c r="G1744" s="92">
        <v>1</v>
      </c>
      <c r="H1744" s="116">
        <v>102.9</v>
      </c>
      <c r="I1744" s="95">
        <v>0.02</v>
      </c>
      <c r="J1744" s="110">
        <f t="shared" si="56"/>
        <v>100.842</v>
      </c>
    </row>
    <row r="1745" spans="1:10" ht="15.75" x14ac:dyDescent="0.25">
      <c r="A1745" s="99">
        <f t="shared" si="57"/>
        <v>1741</v>
      </c>
      <c r="B1745" s="93" t="s">
        <v>10511</v>
      </c>
      <c r="C1745" s="100" t="s">
        <v>10395</v>
      </c>
      <c r="D1745" s="100" t="s">
        <v>10391</v>
      </c>
      <c r="E1745" s="92" t="s">
        <v>117</v>
      </c>
      <c r="F1745" s="100"/>
      <c r="G1745" s="92">
        <v>1</v>
      </c>
      <c r="H1745" s="116">
        <v>68.8</v>
      </c>
      <c r="I1745" s="95">
        <v>0.02</v>
      </c>
      <c r="J1745" s="110">
        <f t="shared" si="56"/>
        <v>67.423999999999992</v>
      </c>
    </row>
    <row r="1746" spans="1:10" ht="15.75" x14ac:dyDescent="0.25">
      <c r="A1746" s="99">
        <f t="shared" si="57"/>
        <v>1742</v>
      </c>
      <c r="B1746" s="93" t="s">
        <v>10511</v>
      </c>
      <c r="C1746" s="100" t="s">
        <v>10396</v>
      </c>
      <c r="D1746" s="100" t="s">
        <v>10391</v>
      </c>
      <c r="E1746" s="92" t="s">
        <v>117</v>
      </c>
      <c r="F1746" s="100"/>
      <c r="G1746" s="92">
        <v>1</v>
      </c>
      <c r="H1746" s="116">
        <v>135.80000000000001</v>
      </c>
      <c r="I1746" s="95">
        <v>0.02</v>
      </c>
      <c r="J1746" s="110">
        <f t="shared" si="56"/>
        <v>133.084</v>
      </c>
    </row>
    <row r="1747" spans="1:10" ht="15.75" x14ac:dyDescent="0.25">
      <c r="A1747" s="99">
        <f t="shared" si="57"/>
        <v>1743</v>
      </c>
      <c r="B1747" s="93" t="s">
        <v>10511</v>
      </c>
      <c r="C1747" s="100" t="s">
        <v>10397</v>
      </c>
      <c r="D1747" s="101" t="s">
        <v>10398</v>
      </c>
      <c r="E1747" s="92" t="s">
        <v>117</v>
      </c>
      <c r="F1747" s="100"/>
      <c r="G1747" s="92">
        <v>1</v>
      </c>
      <c r="H1747" s="116">
        <v>330.5</v>
      </c>
      <c r="I1747" s="95">
        <v>0.02</v>
      </c>
      <c r="J1747" s="110">
        <f t="shared" si="56"/>
        <v>323.89</v>
      </c>
    </row>
    <row r="1748" spans="1:10" ht="15.75" x14ac:dyDescent="0.25">
      <c r="A1748" s="99">
        <f t="shared" si="57"/>
        <v>1744</v>
      </c>
      <c r="B1748" s="93" t="s">
        <v>10511</v>
      </c>
      <c r="C1748" s="100" t="s">
        <v>10399</v>
      </c>
      <c r="D1748" s="101" t="s">
        <v>10400</v>
      </c>
      <c r="E1748" s="92" t="s">
        <v>117</v>
      </c>
      <c r="F1748" s="100"/>
      <c r="G1748" s="92">
        <v>1</v>
      </c>
      <c r="H1748" s="116">
        <v>222.8</v>
      </c>
      <c r="I1748" s="95">
        <v>0.02</v>
      </c>
      <c r="J1748" s="110">
        <f t="shared" si="56"/>
        <v>218.34399999999999</v>
      </c>
    </row>
    <row r="1749" spans="1:10" ht="15.75" x14ac:dyDescent="0.25">
      <c r="A1749" s="99">
        <f t="shared" si="57"/>
        <v>1745</v>
      </c>
      <c r="B1749" s="93" t="s">
        <v>10511</v>
      </c>
      <c r="C1749" s="100" t="s">
        <v>10401</v>
      </c>
      <c r="D1749" s="101" t="s">
        <v>10402</v>
      </c>
      <c r="E1749" s="92" t="s">
        <v>117</v>
      </c>
      <c r="F1749" s="100"/>
      <c r="G1749" s="92">
        <v>1</v>
      </c>
      <c r="H1749" s="116">
        <v>152</v>
      </c>
      <c r="I1749" s="95">
        <v>0.02</v>
      </c>
      <c r="J1749" s="110">
        <f t="shared" si="56"/>
        <v>148.96</v>
      </c>
    </row>
    <row r="1750" spans="1:10" ht="15.75" x14ac:dyDescent="0.25">
      <c r="A1750" s="99">
        <f t="shared" si="57"/>
        <v>1746</v>
      </c>
      <c r="B1750" s="93" t="s">
        <v>10511</v>
      </c>
      <c r="C1750" s="100" t="s">
        <v>10403</v>
      </c>
      <c r="D1750" s="100" t="s">
        <v>10404</v>
      </c>
      <c r="E1750" s="92" t="s">
        <v>117</v>
      </c>
      <c r="F1750" s="100"/>
      <c r="G1750" s="92">
        <v>1</v>
      </c>
      <c r="H1750" s="116">
        <v>872.6</v>
      </c>
      <c r="I1750" s="95">
        <v>0.02</v>
      </c>
      <c r="J1750" s="110">
        <f t="shared" si="56"/>
        <v>855.14800000000002</v>
      </c>
    </row>
    <row r="1751" spans="1:10" ht="15.75" x14ac:dyDescent="0.25">
      <c r="A1751" s="99">
        <f t="shared" si="57"/>
        <v>1747</v>
      </c>
      <c r="B1751" s="93" t="s">
        <v>10511</v>
      </c>
      <c r="C1751" s="100" t="s">
        <v>10405</v>
      </c>
      <c r="D1751" s="100" t="s">
        <v>10404</v>
      </c>
      <c r="E1751" s="92" t="s">
        <v>117</v>
      </c>
      <c r="F1751" s="100"/>
      <c r="G1751" s="92">
        <v>1</v>
      </c>
      <c r="H1751" s="116">
        <v>872.6</v>
      </c>
      <c r="I1751" s="95">
        <v>0.02</v>
      </c>
      <c r="J1751" s="110">
        <f t="shared" si="56"/>
        <v>855.14800000000002</v>
      </c>
    </row>
    <row r="1752" spans="1:10" ht="15.75" x14ac:dyDescent="0.25">
      <c r="A1752" s="99">
        <f t="shared" si="57"/>
        <v>1748</v>
      </c>
      <c r="B1752" s="93" t="s">
        <v>10511</v>
      </c>
      <c r="C1752" s="100" t="s">
        <v>10406</v>
      </c>
      <c r="D1752" s="100" t="s">
        <v>10404</v>
      </c>
      <c r="E1752" s="92" t="s">
        <v>117</v>
      </c>
      <c r="F1752" s="100"/>
      <c r="G1752" s="92">
        <v>1</v>
      </c>
      <c r="H1752" s="116">
        <v>1393.95</v>
      </c>
      <c r="I1752" s="95">
        <v>0.02</v>
      </c>
      <c r="J1752" s="110">
        <f t="shared" si="56"/>
        <v>1366.0709999999999</v>
      </c>
    </row>
    <row r="1753" spans="1:10" ht="15.75" x14ac:dyDescent="0.25">
      <c r="A1753" s="99">
        <f t="shared" si="57"/>
        <v>1749</v>
      </c>
      <c r="B1753" s="93" t="s">
        <v>10511</v>
      </c>
      <c r="C1753" s="100" t="s">
        <v>10407</v>
      </c>
      <c r="D1753" s="100" t="s">
        <v>10404</v>
      </c>
      <c r="E1753" s="92" t="s">
        <v>117</v>
      </c>
      <c r="F1753" s="100"/>
      <c r="G1753" s="92">
        <v>1</v>
      </c>
      <c r="H1753" s="116">
        <v>0.92930000000000001</v>
      </c>
      <c r="I1753" s="95">
        <v>0.02</v>
      </c>
      <c r="J1753" s="110">
        <f t="shared" si="56"/>
        <v>0.91071400000000002</v>
      </c>
    </row>
    <row r="1754" spans="1:10" ht="15.75" x14ac:dyDescent="0.25">
      <c r="A1754" s="99">
        <f t="shared" si="57"/>
        <v>1750</v>
      </c>
      <c r="B1754" s="93" t="s">
        <v>10511</v>
      </c>
      <c r="C1754" s="100" t="s">
        <v>10408</v>
      </c>
      <c r="D1754" s="100" t="s">
        <v>10404</v>
      </c>
      <c r="E1754" s="92" t="s">
        <v>117</v>
      </c>
      <c r="F1754" s="100"/>
      <c r="G1754" s="92">
        <v>1</v>
      </c>
      <c r="H1754" s="116">
        <v>872.6</v>
      </c>
      <c r="I1754" s="95">
        <v>0.02</v>
      </c>
      <c r="J1754" s="110">
        <f t="shared" si="56"/>
        <v>855.14800000000002</v>
      </c>
    </row>
    <row r="1755" spans="1:10" ht="15.75" x14ac:dyDescent="0.25">
      <c r="A1755" s="99">
        <f t="shared" si="57"/>
        <v>1751</v>
      </c>
      <c r="B1755" s="93" t="s">
        <v>10511</v>
      </c>
      <c r="C1755" s="100" t="s">
        <v>10409</v>
      </c>
      <c r="D1755" s="100" t="s">
        <v>10404</v>
      </c>
      <c r="E1755" s="92" t="s">
        <v>117</v>
      </c>
      <c r="F1755" s="100"/>
      <c r="G1755" s="92">
        <v>1</v>
      </c>
      <c r="H1755" s="116">
        <v>872.6</v>
      </c>
      <c r="I1755" s="95">
        <v>0.02</v>
      </c>
      <c r="J1755" s="110">
        <f t="shared" si="56"/>
        <v>855.14800000000002</v>
      </c>
    </row>
    <row r="1756" spans="1:10" ht="15.75" x14ac:dyDescent="0.25">
      <c r="A1756" s="99">
        <f t="shared" si="57"/>
        <v>1752</v>
      </c>
      <c r="B1756" s="93" t="s">
        <v>10511</v>
      </c>
      <c r="C1756" s="100" t="s">
        <v>10410</v>
      </c>
      <c r="D1756" s="100" t="s">
        <v>10411</v>
      </c>
      <c r="E1756" s="92" t="s">
        <v>117</v>
      </c>
      <c r="F1756" s="100"/>
      <c r="G1756" s="92">
        <v>1</v>
      </c>
      <c r="H1756" s="116">
        <v>263.95000000000005</v>
      </c>
      <c r="I1756" s="95">
        <v>0.02</v>
      </c>
      <c r="J1756" s="110">
        <f t="shared" si="56"/>
        <v>258.67100000000005</v>
      </c>
    </row>
    <row r="1757" spans="1:10" ht="15.75" x14ac:dyDescent="0.25">
      <c r="A1757" s="99">
        <f t="shared" si="57"/>
        <v>1753</v>
      </c>
      <c r="B1757" s="93" t="s">
        <v>10511</v>
      </c>
      <c r="C1757" s="100" t="s">
        <v>10412</v>
      </c>
      <c r="D1757" s="100" t="s">
        <v>10411</v>
      </c>
      <c r="E1757" s="92" t="s">
        <v>117</v>
      </c>
      <c r="F1757" s="100"/>
      <c r="G1757" s="92">
        <v>1</v>
      </c>
      <c r="H1757" s="116">
        <v>510.4</v>
      </c>
      <c r="I1757" s="95">
        <v>0.02</v>
      </c>
      <c r="J1757" s="110">
        <f t="shared" si="56"/>
        <v>500.19199999999995</v>
      </c>
    </row>
    <row r="1758" spans="1:10" ht="15.75" x14ac:dyDescent="0.25">
      <c r="A1758" s="99">
        <f t="shared" si="57"/>
        <v>1754</v>
      </c>
      <c r="B1758" s="93" t="s">
        <v>10511</v>
      </c>
      <c r="C1758" s="100" t="s">
        <v>10413</v>
      </c>
      <c r="D1758" s="100" t="s">
        <v>10414</v>
      </c>
      <c r="E1758" s="92" t="s">
        <v>117</v>
      </c>
      <c r="F1758" s="100"/>
      <c r="G1758" s="92">
        <v>1</v>
      </c>
      <c r="H1758" s="116">
        <v>270.8</v>
      </c>
      <c r="I1758" s="95">
        <v>0.02</v>
      </c>
      <c r="J1758" s="110">
        <f t="shared" si="56"/>
        <v>265.38400000000001</v>
      </c>
    </row>
    <row r="1759" spans="1:10" ht="15.75" x14ac:dyDescent="0.25">
      <c r="A1759" s="99">
        <f t="shared" si="57"/>
        <v>1755</v>
      </c>
      <c r="B1759" s="93" t="s">
        <v>10511</v>
      </c>
      <c r="C1759" s="100" t="s">
        <v>10415</v>
      </c>
      <c r="D1759" s="100" t="s">
        <v>10414</v>
      </c>
      <c r="E1759" s="92" t="s">
        <v>117</v>
      </c>
      <c r="F1759" s="100"/>
      <c r="G1759" s="92">
        <v>1</v>
      </c>
      <c r="H1759" s="116">
        <v>523.70000000000005</v>
      </c>
      <c r="I1759" s="95">
        <v>0.02</v>
      </c>
      <c r="J1759" s="110">
        <f t="shared" si="56"/>
        <v>513.226</v>
      </c>
    </row>
    <row r="1760" spans="1:10" ht="15.75" x14ac:dyDescent="0.25">
      <c r="A1760" s="99">
        <f t="shared" si="57"/>
        <v>1756</v>
      </c>
      <c r="B1760" s="93" t="s">
        <v>10511</v>
      </c>
      <c r="C1760" s="100" t="s">
        <v>10416</v>
      </c>
      <c r="D1760" s="100" t="s">
        <v>10411</v>
      </c>
      <c r="E1760" s="92" t="s">
        <v>117</v>
      </c>
      <c r="F1760" s="100"/>
      <c r="G1760" s="92">
        <v>1</v>
      </c>
      <c r="H1760" s="116">
        <v>510.4</v>
      </c>
      <c r="I1760" s="95">
        <v>0.02</v>
      </c>
      <c r="J1760" s="110">
        <f t="shared" si="56"/>
        <v>500.19199999999995</v>
      </c>
    </row>
    <row r="1761" spans="1:10" ht="15.75" x14ac:dyDescent="0.25">
      <c r="A1761" s="99">
        <f t="shared" si="57"/>
        <v>1757</v>
      </c>
      <c r="B1761" s="93" t="s">
        <v>10511</v>
      </c>
      <c r="C1761" s="100" t="s">
        <v>10417</v>
      </c>
      <c r="D1761" s="100" t="s">
        <v>10418</v>
      </c>
      <c r="E1761" s="92" t="s">
        <v>117</v>
      </c>
      <c r="F1761" s="100"/>
      <c r="G1761" s="92">
        <v>1</v>
      </c>
      <c r="H1761" s="116">
        <v>105.7</v>
      </c>
      <c r="I1761" s="95">
        <v>0.02</v>
      </c>
      <c r="J1761" s="110">
        <f t="shared" si="56"/>
        <v>103.586</v>
      </c>
    </row>
    <row r="1762" spans="1:10" ht="15.75" x14ac:dyDescent="0.25">
      <c r="A1762" s="99">
        <f t="shared" si="57"/>
        <v>1758</v>
      </c>
      <c r="B1762" s="93" t="s">
        <v>10511</v>
      </c>
      <c r="C1762" s="100" t="s">
        <v>10419</v>
      </c>
      <c r="D1762" s="100" t="s">
        <v>10418</v>
      </c>
      <c r="E1762" s="92" t="s">
        <v>117</v>
      </c>
      <c r="F1762" s="100"/>
      <c r="G1762" s="92">
        <v>1</v>
      </c>
      <c r="H1762" s="116">
        <v>204.4</v>
      </c>
      <c r="I1762" s="95">
        <v>0.02</v>
      </c>
      <c r="J1762" s="110">
        <f t="shared" si="56"/>
        <v>200.31200000000001</v>
      </c>
    </row>
    <row r="1763" spans="1:10" ht="15.75" x14ac:dyDescent="0.25">
      <c r="A1763" s="99">
        <f t="shared" si="57"/>
        <v>1759</v>
      </c>
      <c r="B1763" s="93" t="s">
        <v>10511</v>
      </c>
      <c r="C1763" s="100" t="s">
        <v>10420</v>
      </c>
      <c r="D1763" s="100" t="s">
        <v>10418</v>
      </c>
      <c r="E1763" s="92" t="s">
        <v>117</v>
      </c>
      <c r="F1763" s="100"/>
      <c r="G1763" s="92">
        <v>1</v>
      </c>
      <c r="H1763" s="116">
        <v>204.4</v>
      </c>
      <c r="I1763" s="95">
        <v>0.02</v>
      </c>
      <c r="J1763" s="110">
        <f t="shared" si="56"/>
        <v>200.31200000000001</v>
      </c>
    </row>
    <row r="1764" spans="1:10" ht="15.75" x14ac:dyDescent="0.25">
      <c r="A1764" s="99">
        <f t="shared" si="57"/>
        <v>1760</v>
      </c>
      <c r="B1764" s="93" t="s">
        <v>10511</v>
      </c>
      <c r="C1764" s="100" t="s">
        <v>10421</v>
      </c>
      <c r="D1764" s="100" t="s">
        <v>10418</v>
      </c>
      <c r="E1764" s="92" t="s">
        <v>117</v>
      </c>
      <c r="F1764" s="100"/>
      <c r="G1764" s="92">
        <v>1</v>
      </c>
      <c r="H1764" s="116">
        <v>105.7</v>
      </c>
      <c r="I1764" s="95">
        <v>0.02</v>
      </c>
      <c r="J1764" s="110">
        <f t="shared" si="56"/>
        <v>103.586</v>
      </c>
    </row>
    <row r="1765" spans="1:10" ht="15.75" x14ac:dyDescent="0.25">
      <c r="A1765" s="99">
        <f t="shared" si="57"/>
        <v>1761</v>
      </c>
      <c r="B1765" s="93" t="s">
        <v>10511</v>
      </c>
      <c r="C1765" s="100" t="s">
        <v>10422</v>
      </c>
      <c r="D1765" s="100" t="s">
        <v>10418</v>
      </c>
      <c r="E1765" s="92" t="s">
        <v>117</v>
      </c>
      <c r="F1765" s="100"/>
      <c r="G1765" s="92">
        <v>1</v>
      </c>
      <c r="H1765" s="116">
        <v>204.4</v>
      </c>
      <c r="I1765" s="95">
        <v>0.02</v>
      </c>
      <c r="J1765" s="110">
        <f t="shared" si="56"/>
        <v>200.31200000000001</v>
      </c>
    </row>
    <row r="1766" spans="1:10" ht="15.75" x14ac:dyDescent="0.25">
      <c r="A1766" s="99">
        <f t="shared" si="57"/>
        <v>1762</v>
      </c>
      <c r="B1766" s="93" t="s">
        <v>10511</v>
      </c>
      <c r="C1766" s="100" t="s">
        <v>10423</v>
      </c>
      <c r="D1766" s="100" t="s">
        <v>9271</v>
      </c>
      <c r="E1766" s="92" t="s">
        <v>117</v>
      </c>
      <c r="F1766" s="100"/>
      <c r="G1766" s="92">
        <v>1</v>
      </c>
      <c r="H1766" s="116">
        <v>202.05</v>
      </c>
      <c r="I1766" s="95">
        <v>0.02</v>
      </c>
      <c r="J1766" s="110">
        <f t="shared" si="56"/>
        <v>198.00900000000001</v>
      </c>
    </row>
    <row r="1767" spans="1:10" ht="15.75" x14ac:dyDescent="0.25">
      <c r="A1767" s="99">
        <f t="shared" si="57"/>
        <v>1763</v>
      </c>
      <c r="B1767" s="93" t="s">
        <v>10511</v>
      </c>
      <c r="C1767" s="100" t="s">
        <v>10424</v>
      </c>
      <c r="D1767" s="100" t="s">
        <v>9271</v>
      </c>
      <c r="E1767" s="92" t="s">
        <v>117</v>
      </c>
      <c r="F1767" s="100"/>
      <c r="G1767" s="92">
        <v>1</v>
      </c>
      <c r="H1767" s="116">
        <v>390.79999999999995</v>
      </c>
      <c r="I1767" s="95">
        <v>0.02</v>
      </c>
      <c r="J1767" s="110">
        <f t="shared" si="56"/>
        <v>382.98399999999992</v>
      </c>
    </row>
    <row r="1768" spans="1:10" ht="15.75" x14ac:dyDescent="0.25">
      <c r="A1768" s="99">
        <f t="shared" si="57"/>
        <v>1764</v>
      </c>
      <c r="B1768" s="93" t="s">
        <v>10511</v>
      </c>
      <c r="C1768" s="100" t="s">
        <v>10425</v>
      </c>
      <c r="D1768" s="100" t="s">
        <v>9271</v>
      </c>
      <c r="E1768" s="92" t="s">
        <v>117</v>
      </c>
      <c r="F1768" s="100"/>
      <c r="G1768" s="92">
        <v>1</v>
      </c>
      <c r="H1768" s="116">
        <v>0.41549999999999998</v>
      </c>
      <c r="I1768" s="95">
        <v>0.02</v>
      </c>
      <c r="J1768" s="110">
        <f t="shared" si="56"/>
        <v>0.40719</v>
      </c>
    </row>
    <row r="1769" spans="1:10" ht="15.75" x14ac:dyDescent="0.25">
      <c r="A1769" s="99">
        <f t="shared" si="57"/>
        <v>1765</v>
      </c>
      <c r="B1769" s="93" t="s">
        <v>10511</v>
      </c>
      <c r="C1769" s="100" t="s">
        <v>10426</v>
      </c>
      <c r="D1769" s="100" t="s">
        <v>9287</v>
      </c>
      <c r="E1769" s="92" t="s">
        <v>117</v>
      </c>
      <c r="F1769" s="100"/>
      <c r="G1769" s="92">
        <v>1</v>
      </c>
      <c r="H1769" s="116">
        <v>235.55</v>
      </c>
      <c r="I1769" s="95">
        <v>0.02</v>
      </c>
      <c r="J1769" s="110">
        <f t="shared" si="56"/>
        <v>230.839</v>
      </c>
    </row>
    <row r="1770" spans="1:10" ht="15.75" x14ac:dyDescent="0.25">
      <c r="A1770" s="99">
        <f t="shared" si="57"/>
        <v>1766</v>
      </c>
      <c r="B1770" s="93" t="s">
        <v>10511</v>
      </c>
      <c r="C1770" s="100" t="s">
        <v>10427</v>
      </c>
      <c r="D1770" s="100" t="s">
        <v>9287</v>
      </c>
      <c r="E1770" s="92" t="s">
        <v>117</v>
      </c>
      <c r="F1770" s="100"/>
      <c r="G1770" s="92">
        <v>1</v>
      </c>
      <c r="H1770" s="116">
        <v>455.7</v>
      </c>
      <c r="I1770" s="95">
        <v>0.02</v>
      </c>
      <c r="J1770" s="110">
        <f t="shared" si="56"/>
        <v>446.58599999999996</v>
      </c>
    </row>
    <row r="1771" spans="1:10" ht="15.75" x14ac:dyDescent="0.25">
      <c r="A1771" s="99">
        <f t="shared" si="57"/>
        <v>1767</v>
      </c>
      <c r="B1771" s="93" t="s">
        <v>10511</v>
      </c>
      <c r="C1771" s="100" t="s">
        <v>10428</v>
      </c>
      <c r="D1771" s="100" t="s">
        <v>9293</v>
      </c>
      <c r="E1771" s="92" t="s">
        <v>117</v>
      </c>
      <c r="F1771" s="100"/>
      <c r="G1771" s="92">
        <v>1</v>
      </c>
      <c r="H1771" s="116">
        <v>296.85000000000002</v>
      </c>
      <c r="I1771" s="95">
        <v>0.02</v>
      </c>
      <c r="J1771" s="110">
        <f t="shared" si="56"/>
        <v>290.91300000000001</v>
      </c>
    </row>
    <row r="1772" spans="1:10" ht="15.75" x14ac:dyDescent="0.25">
      <c r="A1772" s="99">
        <f t="shared" si="57"/>
        <v>1768</v>
      </c>
      <c r="B1772" s="93" t="s">
        <v>10511</v>
      </c>
      <c r="C1772" s="100" t="s">
        <v>10429</v>
      </c>
      <c r="D1772" s="100" t="s">
        <v>9293</v>
      </c>
      <c r="E1772" s="92" t="s">
        <v>117</v>
      </c>
      <c r="F1772" s="100"/>
      <c r="G1772" s="92">
        <v>1</v>
      </c>
      <c r="H1772" s="116">
        <v>574.5</v>
      </c>
      <c r="I1772" s="95">
        <v>0.02</v>
      </c>
      <c r="J1772" s="110">
        <f t="shared" si="56"/>
        <v>563.01</v>
      </c>
    </row>
    <row r="1773" spans="1:10" ht="15.75" x14ac:dyDescent="0.25">
      <c r="A1773" s="99">
        <f t="shared" si="57"/>
        <v>1769</v>
      </c>
      <c r="B1773" s="93" t="s">
        <v>10511</v>
      </c>
      <c r="C1773" s="100" t="s">
        <v>10430</v>
      </c>
      <c r="D1773" s="100" t="s">
        <v>9293</v>
      </c>
      <c r="E1773" s="92" t="s">
        <v>117</v>
      </c>
      <c r="F1773" s="100"/>
      <c r="G1773" s="92">
        <v>1</v>
      </c>
      <c r="H1773" s="116">
        <v>574.5</v>
      </c>
      <c r="I1773" s="95">
        <v>0.02</v>
      </c>
      <c r="J1773" s="110">
        <f t="shared" si="56"/>
        <v>563.01</v>
      </c>
    </row>
    <row r="1774" spans="1:10" ht="15.75" x14ac:dyDescent="0.25">
      <c r="A1774" s="99">
        <f t="shared" si="57"/>
        <v>1770</v>
      </c>
      <c r="B1774" s="93" t="s">
        <v>10511</v>
      </c>
      <c r="C1774" s="100" t="s">
        <v>10431</v>
      </c>
      <c r="D1774" s="100" t="s">
        <v>10432</v>
      </c>
      <c r="E1774" s="92" t="s">
        <v>117</v>
      </c>
      <c r="F1774" s="100"/>
      <c r="G1774" s="92">
        <v>1</v>
      </c>
      <c r="H1774" s="116">
        <v>471.7</v>
      </c>
      <c r="I1774" s="95">
        <v>0.02</v>
      </c>
      <c r="J1774" s="110">
        <f t="shared" si="56"/>
        <v>462.26599999999996</v>
      </c>
    </row>
    <row r="1775" spans="1:10" ht="15.75" x14ac:dyDescent="0.25">
      <c r="A1775" s="99">
        <f t="shared" si="57"/>
        <v>1771</v>
      </c>
      <c r="B1775" s="93" t="s">
        <v>10511</v>
      </c>
      <c r="C1775" s="100" t="s">
        <v>10433</v>
      </c>
      <c r="D1775" s="100" t="s">
        <v>10432</v>
      </c>
      <c r="E1775" s="92" t="s">
        <v>117</v>
      </c>
      <c r="F1775" s="100"/>
      <c r="G1775" s="92">
        <v>1</v>
      </c>
      <c r="H1775" s="116">
        <v>912.6</v>
      </c>
      <c r="I1775" s="95">
        <v>0.02</v>
      </c>
      <c r="J1775" s="110">
        <f t="shared" si="56"/>
        <v>894.34799999999996</v>
      </c>
    </row>
    <row r="1776" spans="1:10" ht="15.75" x14ac:dyDescent="0.25">
      <c r="A1776" s="99">
        <f t="shared" si="57"/>
        <v>1772</v>
      </c>
      <c r="B1776" s="93" t="s">
        <v>10511</v>
      </c>
      <c r="C1776" s="100" t="s">
        <v>10434</v>
      </c>
      <c r="D1776" s="100" t="s">
        <v>8755</v>
      </c>
      <c r="E1776" s="92" t="s">
        <v>117</v>
      </c>
      <c r="F1776" s="100"/>
      <c r="G1776" s="92">
        <v>1</v>
      </c>
      <c r="H1776" s="116">
        <v>218</v>
      </c>
      <c r="I1776" s="95">
        <v>0.02</v>
      </c>
      <c r="J1776" s="110">
        <f t="shared" si="56"/>
        <v>213.64</v>
      </c>
    </row>
    <row r="1777" spans="1:10" ht="15.75" x14ac:dyDescent="0.25">
      <c r="A1777" s="99">
        <f t="shared" si="57"/>
        <v>1773</v>
      </c>
      <c r="B1777" s="93" t="s">
        <v>10511</v>
      </c>
      <c r="C1777" s="100" t="s">
        <v>10435</v>
      </c>
      <c r="D1777" s="100" t="s">
        <v>8755</v>
      </c>
      <c r="E1777" s="92" t="s">
        <v>117</v>
      </c>
      <c r="F1777" s="100"/>
      <c r="G1777" s="92">
        <v>1</v>
      </c>
      <c r="H1777" s="116">
        <v>218</v>
      </c>
      <c r="I1777" s="95">
        <v>0.02</v>
      </c>
      <c r="J1777" s="110">
        <f t="shared" si="56"/>
        <v>213.64</v>
      </c>
    </row>
    <row r="1778" spans="1:10" ht="15.75" x14ac:dyDescent="0.25">
      <c r="A1778" s="99">
        <f t="shared" si="57"/>
        <v>1774</v>
      </c>
      <c r="B1778" s="93" t="s">
        <v>10511</v>
      </c>
      <c r="C1778" s="100" t="s">
        <v>10436</v>
      </c>
      <c r="D1778" s="100" t="s">
        <v>8755</v>
      </c>
      <c r="E1778" s="92" t="s">
        <v>117</v>
      </c>
      <c r="F1778" s="100"/>
      <c r="G1778" s="92">
        <v>1</v>
      </c>
      <c r="H1778" s="116">
        <v>218</v>
      </c>
      <c r="I1778" s="95">
        <v>0.02</v>
      </c>
      <c r="J1778" s="110">
        <f t="shared" si="56"/>
        <v>213.64</v>
      </c>
    </row>
    <row r="1779" spans="1:10" ht="15.75" x14ac:dyDescent="0.25">
      <c r="A1779" s="99">
        <f t="shared" si="57"/>
        <v>1775</v>
      </c>
      <c r="B1779" s="93" t="s">
        <v>10511</v>
      </c>
      <c r="C1779" s="100" t="s">
        <v>10437</v>
      </c>
      <c r="D1779" s="100" t="s">
        <v>8825</v>
      </c>
      <c r="E1779" s="92" t="s">
        <v>117</v>
      </c>
      <c r="F1779" s="100"/>
      <c r="G1779" s="92">
        <v>1</v>
      </c>
      <c r="H1779" s="116">
        <v>328.5</v>
      </c>
      <c r="I1779" s="95">
        <v>0.02</v>
      </c>
      <c r="J1779" s="110">
        <f t="shared" si="56"/>
        <v>321.93</v>
      </c>
    </row>
    <row r="1780" spans="1:10" ht="15.75" x14ac:dyDescent="0.25">
      <c r="A1780" s="99">
        <f t="shared" si="57"/>
        <v>1776</v>
      </c>
      <c r="B1780" s="93" t="s">
        <v>10511</v>
      </c>
      <c r="C1780" s="100" t="s">
        <v>10438</v>
      </c>
      <c r="D1780" s="100" t="s">
        <v>8863</v>
      </c>
      <c r="E1780" s="92" t="s">
        <v>117</v>
      </c>
      <c r="F1780" s="100"/>
      <c r="G1780" s="92">
        <v>1</v>
      </c>
      <c r="H1780" s="116">
        <v>407.8</v>
      </c>
      <c r="I1780" s="95">
        <v>0.02</v>
      </c>
      <c r="J1780" s="110">
        <f t="shared" si="56"/>
        <v>399.64400000000001</v>
      </c>
    </row>
    <row r="1781" spans="1:10" ht="15.75" x14ac:dyDescent="0.25">
      <c r="A1781" s="99">
        <f t="shared" si="57"/>
        <v>1777</v>
      </c>
      <c r="B1781" s="93" t="s">
        <v>10511</v>
      </c>
      <c r="C1781" s="100" t="s">
        <v>10439</v>
      </c>
      <c r="D1781" s="100" t="s">
        <v>10440</v>
      </c>
      <c r="E1781" s="92" t="s">
        <v>117</v>
      </c>
      <c r="F1781" s="100"/>
      <c r="G1781" s="92">
        <v>1</v>
      </c>
      <c r="H1781" s="116">
        <v>2520.15</v>
      </c>
      <c r="I1781" s="95">
        <v>0.02</v>
      </c>
      <c r="J1781" s="110">
        <f t="shared" ref="J1781:J1810" si="58">H1781*(1-I1781)</f>
        <v>2469.7469999999998</v>
      </c>
    </row>
    <row r="1782" spans="1:10" ht="15.75" x14ac:dyDescent="0.25">
      <c r="A1782" s="99">
        <f t="shared" si="57"/>
        <v>1778</v>
      </c>
      <c r="B1782" s="93" t="s">
        <v>10511</v>
      </c>
      <c r="C1782" s="100" t="s">
        <v>10441</v>
      </c>
      <c r="D1782" s="100" t="s">
        <v>10440</v>
      </c>
      <c r="E1782" s="92" t="s">
        <v>117</v>
      </c>
      <c r="F1782" s="100"/>
      <c r="G1782" s="92">
        <v>1</v>
      </c>
      <c r="H1782" s="116">
        <v>4873.5</v>
      </c>
      <c r="I1782" s="95">
        <v>0.02</v>
      </c>
      <c r="J1782" s="110">
        <f t="shared" si="58"/>
        <v>4776.03</v>
      </c>
    </row>
    <row r="1783" spans="1:10" ht="15.75" x14ac:dyDescent="0.25">
      <c r="A1783" s="99">
        <f t="shared" si="57"/>
        <v>1779</v>
      </c>
      <c r="B1783" s="93" t="s">
        <v>10511</v>
      </c>
      <c r="C1783" s="100" t="s">
        <v>10442</v>
      </c>
      <c r="D1783" s="100" t="s">
        <v>10443</v>
      </c>
      <c r="E1783" s="92" t="s">
        <v>117</v>
      </c>
      <c r="F1783" s="100"/>
      <c r="G1783" s="92">
        <v>1</v>
      </c>
      <c r="H1783" s="116">
        <v>906.85</v>
      </c>
      <c r="I1783" s="95">
        <v>0.02</v>
      </c>
      <c r="J1783" s="110">
        <f t="shared" si="58"/>
        <v>888.71299999999997</v>
      </c>
    </row>
    <row r="1784" spans="1:10" ht="15.75" x14ac:dyDescent="0.25">
      <c r="A1784" s="99">
        <f t="shared" si="57"/>
        <v>1780</v>
      </c>
      <c r="B1784" s="93" t="s">
        <v>10511</v>
      </c>
      <c r="C1784" s="100" t="s">
        <v>10444</v>
      </c>
      <c r="D1784" s="100" t="s">
        <v>10443</v>
      </c>
      <c r="E1784" s="92" t="s">
        <v>117</v>
      </c>
      <c r="F1784" s="100"/>
      <c r="G1784" s="92">
        <v>1</v>
      </c>
      <c r="H1784" s="116">
        <v>1754.6</v>
      </c>
      <c r="I1784" s="95">
        <v>0.02</v>
      </c>
      <c r="J1784" s="110">
        <f t="shared" si="58"/>
        <v>1719.5079999999998</v>
      </c>
    </row>
    <row r="1785" spans="1:10" ht="15.75" x14ac:dyDescent="0.25">
      <c r="A1785" s="99">
        <f t="shared" si="57"/>
        <v>1781</v>
      </c>
      <c r="B1785" s="93" t="s">
        <v>10511</v>
      </c>
      <c r="C1785" s="100" t="s">
        <v>10445</v>
      </c>
      <c r="D1785" s="100" t="s">
        <v>10446</v>
      </c>
      <c r="E1785" s="92" t="s">
        <v>117</v>
      </c>
      <c r="F1785" s="100"/>
      <c r="G1785" s="92">
        <v>1</v>
      </c>
      <c r="H1785" s="116">
        <v>2328.1</v>
      </c>
      <c r="I1785" s="95">
        <v>0.02</v>
      </c>
      <c r="J1785" s="110">
        <f t="shared" si="58"/>
        <v>2281.538</v>
      </c>
    </row>
    <row r="1786" spans="1:10" ht="15.75" x14ac:dyDescent="0.25">
      <c r="A1786" s="99">
        <f t="shared" si="57"/>
        <v>1782</v>
      </c>
      <c r="B1786" s="93" t="s">
        <v>10511</v>
      </c>
      <c r="C1786" s="100" t="s">
        <v>10447</v>
      </c>
      <c r="D1786" s="100" t="s">
        <v>10446</v>
      </c>
      <c r="E1786" s="92" t="s">
        <v>117</v>
      </c>
      <c r="F1786" s="100"/>
      <c r="G1786" s="92">
        <v>1</v>
      </c>
      <c r="H1786" s="116">
        <v>4501</v>
      </c>
      <c r="I1786" s="95">
        <v>0.02</v>
      </c>
      <c r="J1786" s="110">
        <f t="shared" si="58"/>
        <v>4410.9799999999996</v>
      </c>
    </row>
    <row r="1787" spans="1:10" ht="15.75" x14ac:dyDescent="0.25">
      <c r="A1787" s="99">
        <f t="shared" si="57"/>
        <v>1783</v>
      </c>
      <c r="B1787" s="93" t="s">
        <v>10511</v>
      </c>
      <c r="C1787" s="100" t="s">
        <v>10448</v>
      </c>
      <c r="D1787" s="100" t="s">
        <v>10449</v>
      </c>
      <c r="E1787" s="92" t="s">
        <v>117</v>
      </c>
      <c r="F1787" s="100"/>
      <c r="G1787" s="92">
        <v>1</v>
      </c>
      <c r="H1787" s="116">
        <v>681.4</v>
      </c>
      <c r="I1787" s="95">
        <v>0.02</v>
      </c>
      <c r="J1787" s="110">
        <f t="shared" si="58"/>
        <v>667.77199999999993</v>
      </c>
    </row>
    <row r="1788" spans="1:10" ht="15.75" x14ac:dyDescent="0.25">
      <c r="A1788" s="99">
        <f t="shared" si="57"/>
        <v>1784</v>
      </c>
      <c r="B1788" s="93" t="s">
        <v>10511</v>
      </c>
      <c r="C1788" s="100" t="s">
        <v>10450</v>
      </c>
      <c r="D1788" s="100" t="s">
        <v>10449</v>
      </c>
      <c r="E1788" s="92" t="s">
        <v>117</v>
      </c>
      <c r="F1788" s="100"/>
      <c r="G1788" s="92">
        <v>1</v>
      </c>
      <c r="H1788" s="116">
        <v>1357.8</v>
      </c>
      <c r="I1788" s="95">
        <v>0.02</v>
      </c>
      <c r="J1788" s="110">
        <f t="shared" si="58"/>
        <v>1330.644</v>
      </c>
    </row>
    <row r="1789" spans="1:10" ht="15.75" x14ac:dyDescent="0.25">
      <c r="A1789" s="99">
        <f t="shared" si="57"/>
        <v>1785</v>
      </c>
      <c r="B1789" s="93" t="s">
        <v>10511</v>
      </c>
      <c r="C1789" s="100" t="s">
        <v>10451</v>
      </c>
      <c r="D1789" s="100" t="s">
        <v>10452</v>
      </c>
      <c r="E1789" s="92" t="s">
        <v>117</v>
      </c>
      <c r="F1789" s="100"/>
      <c r="G1789" s="92">
        <v>1</v>
      </c>
      <c r="H1789" s="116">
        <v>0.32519999999999999</v>
      </c>
      <c r="I1789" s="95">
        <v>0.02</v>
      </c>
      <c r="J1789" s="110">
        <f t="shared" si="58"/>
        <v>0.31869599999999998</v>
      </c>
    </row>
    <row r="1790" spans="1:10" ht="15.75" x14ac:dyDescent="0.25">
      <c r="A1790" s="99">
        <f t="shared" si="57"/>
        <v>1786</v>
      </c>
      <c r="B1790" s="93" t="s">
        <v>10511</v>
      </c>
      <c r="C1790" s="100" t="s">
        <v>10453</v>
      </c>
      <c r="D1790" s="100" t="s">
        <v>10454</v>
      </c>
      <c r="E1790" s="92" t="s">
        <v>117</v>
      </c>
      <c r="F1790" s="100"/>
      <c r="G1790" s="92">
        <v>1</v>
      </c>
      <c r="H1790" s="116">
        <v>0.56359999999999999</v>
      </c>
      <c r="I1790" s="95">
        <v>0.02</v>
      </c>
      <c r="J1790" s="110">
        <f t="shared" si="58"/>
        <v>0.55232799999999993</v>
      </c>
    </row>
    <row r="1791" spans="1:10" ht="15.75" x14ac:dyDescent="0.25">
      <c r="A1791" s="99">
        <f t="shared" si="57"/>
        <v>1787</v>
      </c>
      <c r="B1791" s="93" t="s">
        <v>10511</v>
      </c>
      <c r="C1791" s="100" t="s">
        <v>10455</v>
      </c>
      <c r="D1791" s="100" t="s">
        <v>10456</v>
      </c>
      <c r="E1791" s="92" t="s">
        <v>117</v>
      </c>
      <c r="F1791" s="100"/>
      <c r="G1791" s="92">
        <v>1</v>
      </c>
      <c r="H1791" s="116">
        <v>0.97919999999999996</v>
      </c>
      <c r="I1791" s="95">
        <v>0.02</v>
      </c>
      <c r="J1791" s="110">
        <f t="shared" si="58"/>
        <v>0.95961599999999991</v>
      </c>
    </row>
    <row r="1792" spans="1:10" ht="15.75" x14ac:dyDescent="0.25">
      <c r="A1792" s="99">
        <f t="shared" si="57"/>
        <v>1788</v>
      </c>
      <c r="B1792" s="93" t="s">
        <v>10511</v>
      </c>
      <c r="C1792" s="100" t="s">
        <v>10457</v>
      </c>
      <c r="D1792" s="100" t="s">
        <v>10458</v>
      </c>
      <c r="E1792" s="92" t="s">
        <v>117</v>
      </c>
      <c r="F1792" s="100"/>
      <c r="G1792" s="92">
        <v>1</v>
      </c>
      <c r="H1792" s="116">
        <v>1.4449000000000001</v>
      </c>
      <c r="I1792" s="95">
        <v>0.02</v>
      </c>
      <c r="J1792" s="110">
        <f t="shared" si="58"/>
        <v>1.416002</v>
      </c>
    </row>
    <row r="1793" spans="1:10" ht="15.75" x14ac:dyDescent="0.25">
      <c r="A1793" s="99">
        <f t="shared" si="57"/>
        <v>1789</v>
      </c>
      <c r="B1793" s="93" t="s">
        <v>10511</v>
      </c>
      <c r="C1793" s="100" t="s">
        <v>10459</v>
      </c>
      <c r="D1793" s="100" t="s">
        <v>10460</v>
      </c>
      <c r="E1793" s="92" t="s">
        <v>117</v>
      </c>
      <c r="F1793" s="100"/>
      <c r="G1793" s="92">
        <v>1</v>
      </c>
      <c r="H1793" s="116">
        <v>1.8580000000000001</v>
      </c>
      <c r="I1793" s="95">
        <v>0.02</v>
      </c>
      <c r="J1793" s="110">
        <f t="shared" si="58"/>
        <v>1.82084</v>
      </c>
    </row>
    <row r="1794" spans="1:10" ht="15.75" x14ac:dyDescent="0.25">
      <c r="A1794" s="99">
        <f t="shared" si="57"/>
        <v>1790</v>
      </c>
      <c r="B1794" s="93" t="s">
        <v>10511</v>
      </c>
      <c r="C1794" s="100" t="s">
        <v>10461</v>
      </c>
      <c r="D1794" s="100" t="s">
        <v>10462</v>
      </c>
      <c r="E1794" s="92" t="s">
        <v>117</v>
      </c>
      <c r="F1794" s="100"/>
      <c r="G1794" s="92">
        <v>1</v>
      </c>
      <c r="H1794" s="116">
        <v>3.2717000000000001</v>
      </c>
      <c r="I1794" s="95">
        <v>0.02</v>
      </c>
      <c r="J1794" s="110">
        <f t="shared" si="58"/>
        <v>3.2062659999999998</v>
      </c>
    </row>
    <row r="1795" spans="1:10" ht="15.75" x14ac:dyDescent="0.25">
      <c r="A1795" s="99">
        <f t="shared" si="57"/>
        <v>1791</v>
      </c>
      <c r="B1795" s="93" t="s">
        <v>10511</v>
      </c>
      <c r="C1795" s="100" t="s">
        <v>10463</v>
      </c>
      <c r="D1795" s="100" t="s">
        <v>10464</v>
      </c>
      <c r="E1795" s="92" t="s">
        <v>117</v>
      </c>
      <c r="F1795" s="100"/>
      <c r="G1795" s="92">
        <v>1</v>
      </c>
      <c r="H1795" s="116">
        <v>2.0158</v>
      </c>
      <c r="I1795" s="95">
        <v>0.02</v>
      </c>
      <c r="J1795" s="110">
        <f t="shared" si="58"/>
        <v>1.975484</v>
      </c>
    </row>
    <row r="1796" spans="1:10" ht="15.75" x14ac:dyDescent="0.25">
      <c r="A1796" s="99">
        <f t="shared" si="57"/>
        <v>1792</v>
      </c>
      <c r="B1796" s="93" t="s">
        <v>10511</v>
      </c>
      <c r="C1796" s="100" t="s">
        <v>10465</v>
      </c>
      <c r="D1796" s="100" t="s">
        <v>10466</v>
      </c>
      <c r="E1796" s="92" t="s">
        <v>117</v>
      </c>
      <c r="F1796" s="100"/>
      <c r="G1796" s="92">
        <v>1</v>
      </c>
      <c r="H1796" s="116">
        <v>0.62480000000000002</v>
      </c>
      <c r="I1796" s="95">
        <v>0.02</v>
      </c>
      <c r="J1796" s="110">
        <f t="shared" si="58"/>
        <v>0.61230399999999996</v>
      </c>
    </row>
    <row r="1797" spans="1:10" ht="15.75" x14ac:dyDescent="0.25">
      <c r="A1797" s="99">
        <f t="shared" si="57"/>
        <v>1793</v>
      </c>
      <c r="B1797" s="93" t="s">
        <v>10511</v>
      </c>
      <c r="C1797" s="100" t="s">
        <v>10467</v>
      </c>
      <c r="D1797" s="100" t="s">
        <v>10468</v>
      </c>
      <c r="E1797" s="92" t="s">
        <v>117</v>
      </c>
      <c r="F1797" s="100"/>
      <c r="G1797" s="92">
        <v>1</v>
      </c>
      <c r="H1797" s="116">
        <v>0.68600000000000005</v>
      </c>
      <c r="I1797" s="95">
        <v>0.02</v>
      </c>
      <c r="J1797" s="110">
        <f t="shared" si="58"/>
        <v>0.67227999999999999</v>
      </c>
    </row>
    <row r="1798" spans="1:10" ht="15.75" x14ac:dyDescent="0.25">
      <c r="A1798" s="99">
        <f t="shared" si="57"/>
        <v>1794</v>
      </c>
      <c r="B1798" s="93" t="s">
        <v>10511</v>
      </c>
      <c r="C1798" s="100" t="s">
        <v>10469</v>
      </c>
      <c r="D1798" s="100" t="s">
        <v>10470</v>
      </c>
      <c r="E1798" s="92" t="s">
        <v>117</v>
      </c>
      <c r="F1798" s="100"/>
      <c r="G1798" s="92">
        <v>1</v>
      </c>
      <c r="H1798" s="116">
        <v>0.39779999999999999</v>
      </c>
      <c r="I1798" s="95">
        <v>0.02</v>
      </c>
      <c r="J1798" s="110">
        <f t="shared" si="58"/>
        <v>0.38984399999999997</v>
      </c>
    </row>
    <row r="1799" spans="1:10" ht="15.75" x14ac:dyDescent="0.25">
      <c r="A1799" s="99">
        <f t="shared" ref="A1799:A1820" si="59">A1798+1</f>
        <v>1795</v>
      </c>
      <c r="B1799" s="93" t="s">
        <v>10511</v>
      </c>
      <c r="C1799" s="100" t="s">
        <v>10471</v>
      </c>
      <c r="D1799" s="100" t="s">
        <v>10472</v>
      </c>
      <c r="E1799" s="92" t="s">
        <v>117</v>
      </c>
      <c r="F1799" s="100"/>
      <c r="G1799" s="92">
        <v>1</v>
      </c>
      <c r="H1799" s="116">
        <v>0.78029999999999999</v>
      </c>
      <c r="I1799" s="95">
        <v>0.02</v>
      </c>
      <c r="J1799" s="110">
        <f t="shared" si="58"/>
        <v>0.76469399999999998</v>
      </c>
    </row>
    <row r="1800" spans="1:10" ht="15.75" x14ac:dyDescent="0.25">
      <c r="A1800" s="99">
        <f t="shared" si="59"/>
        <v>1796</v>
      </c>
      <c r="B1800" s="93" t="s">
        <v>10511</v>
      </c>
      <c r="C1800" s="100" t="s">
        <v>10473</v>
      </c>
      <c r="D1800" s="100" t="s">
        <v>10474</v>
      </c>
      <c r="E1800" s="92" t="s">
        <v>117</v>
      </c>
      <c r="F1800" s="100"/>
      <c r="G1800" s="92">
        <v>1</v>
      </c>
      <c r="H1800" s="116">
        <v>1.4115</v>
      </c>
      <c r="I1800" s="95">
        <v>0.02</v>
      </c>
      <c r="J1800" s="110">
        <f t="shared" si="58"/>
        <v>1.38327</v>
      </c>
    </row>
    <row r="1801" spans="1:10" ht="15.75" x14ac:dyDescent="0.25">
      <c r="A1801" s="99">
        <f t="shared" si="59"/>
        <v>1797</v>
      </c>
      <c r="B1801" s="93" t="s">
        <v>10511</v>
      </c>
      <c r="C1801" s="100" t="s">
        <v>10475</v>
      </c>
      <c r="D1801" s="100" t="s">
        <v>10476</v>
      </c>
      <c r="E1801" s="92" t="s">
        <v>117</v>
      </c>
      <c r="F1801" s="100"/>
      <c r="G1801" s="92">
        <v>1</v>
      </c>
      <c r="H1801" s="116">
        <v>1.6631</v>
      </c>
      <c r="I1801" s="95">
        <v>0.02</v>
      </c>
      <c r="J1801" s="110">
        <f t="shared" si="58"/>
        <v>1.6298379999999999</v>
      </c>
    </row>
    <row r="1802" spans="1:10" ht="15.75" x14ac:dyDescent="0.25">
      <c r="A1802" s="99">
        <f t="shared" si="59"/>
        <v>1798</v>
      </c>
      <c r="B1802" s="93" t="s">
        <v>10511</v>
      </c>
      <c r="C1802" s="100" t="s">
        <v>10477</v>
      </c>
      <c r="D1802" s="100" t="s">
        <v>10478</v>
      </c>
      <c r="E1802" s="92" t="s">
        <v>117</v>
      </c>
      <c r="F1802" s="100"/>
      <c r="G1802" s="92">
        <v>1</v>
      </c>
      <c r="H1802" s="116">
        <v>2.2905000000000002</v>
      </c>
      <c r="I1802" s="95">
        <v>0.02</v>
      </c>
      <c r="J1802" s="110">
        <f t="shared" si="58"/>
        <v>2.2446900000000003</v>
      </c>
    </row>
    <row r="1803" spans="1:10" ht="15.75" x14ac:dyDescent="0.25">
      <c r="A1803" s="99">
        <f t="shared" si="59"/>
        <v>1799</v>
      </c>
      <c r="B1803" s="93" t="s">
        <v>10511</v>
      </c>
      <c r="C1803" s="100" t="s">
        <v>10479</v>
      </c>
      <c r="D1803" s="100" t="s">
        <v>10480</v>
      </c>
      <c r="E1803" s="92" t="s">
        <v>117</v>
      </c>
      <c r="F1803" s="100"/>
      <c r="G1803" s="92">
        <v>1</v>
      </c>
      <c r="H1803" s="116">
        <v>4.1364999999999998</v>
      </c>
      <c r="I1803" s="95">
        <v>0.02</v>
      </c>
      <c r="J1803" s="110">
        <f t="shared" si="58"/>
        <v>4.0537700000000001</v>
      </c>
    </row>
    <row r="1804" spans="1:10" ht="15.75" x14ac:dyDescent="0.25">
      <c r="A1804" s="99">
        <f t="shared" si="59"/>
        <v>1800</v>
      </c>
      <c r="B1804" s="93" t="s">
        <v>10511</v>
      </c>
      <c r="C1804" s="100" t="s">
        <v>10481</v>
      </c>
      <c r="D1804" s="100" t="s">
        <v>10482</v>
      </c>
      <c r="E1804" s="92" t="s">
        <v>117</v>
      </c>
      <c r="F1804" s="100"/>
      <c r="G1804" s="92">
        <v>1</v>
      </c>
      <c r="H1804" s="116">
        <v>2.8012000000000001</v>
      </c>
      <c r="I1804" s="95">
        <v>0.02</v>
      </c>
      <c r="J1804" s="110">
        <f t="shared" si="58"/>
        <v>2.7451760000000003</v>
      </c>
    </row>
    <row r="1805" spans="1:10" ht="15.75" x14ac:dyDescent="0.25">
      <c r="A1805" s="99">
        <f t="shared" si="59"/>
        <v>1801</v>
      </c>
      <c r="B1805" s="93" t="s">
        <v>10511</v>
      </c>
      <c r="C1805" s="100" t="s">
        <v>10483</v>
      </c>
      <c r="D1805" s="100" t="s">
        <v>10484</v>
      </c>
      <c r="E1805" s="92" t="s">
        <v>117</v>
      </c>
      <c r="F1805" s="100"/>
      <c r="G1805" s="92">
        <v>1</v>
      </c>
      <c r="H1805" s="116">
        <v>0.55889999999999995</v>
      </c>
      <c r="I1805" s="95">
        <v>0.02</v>
      </c>
      <c r="J1805" s="110">
        <f t="shared" si="58"/>
        <v>0.54772199999999993</v>
      </c>
    </row>
    <row r="1806" spans="1:10" ht="15.75" x14ac:dyDescent="0.25">
      <c r="A1806" s="99">
        <f t="shared" si="59"/>
        <v>1802</v>
      </c>
      <c r="B1806" s="93" t="s">
        <v>10511</v>
      </c>
      <c r="C1806" s="100" t="s">
        <v>10485</v>
      </c>
      <c r="D1806" s="100" t="s">
        <v>10486</v>
      </c>
      <c r="E1806" s="92" t="s">
        <v>117</v>
      </c>
      <c r="F1806" s="100"/>
      <c r="G1806" s="92">
        <v>1</v>
      </c>
      <c r="H1806" s="116">
        <v>1.2542</v>
      </c>
      <c r="I1806" s="95">
        <v>0.02</v>
      </c>
      <c r="J1806" s="110">
        <f t="shared" si="58"/>
        <v>1.2291159999999999</v>
      </c>
    </row>
    <row r="1807" spans="1:10" ht="15.75" x14ac:dyDescent="0.25">
      <c r="A1807" s="99">
        <f t="shared" si="59"/>
        <v>1803</v>
      </c>
      <c r="B1807" s="93" t="s">
        <v>10511</v>
      </c>
      <c r="C1807" s="100" t="s">
        <v>10487</v>
      </c>
      <c r="D1807" s="100" t="s">
        <v>10488</v>
      </c>
      <c r="E1807" s="92" t="s">
        <v>117</v>
      </c>
      <c r="F1807" s="100"/>
      <c r="G1807" s="92">
        <v>1</v>
      </c>
      <c r="H1807" s="116">
        <v>2.2262</v>
      </c>
      <c r="I1807" s="95">
        <v>0.02</v>
      </c>
      <c r="J1807" s="110">
        <f t="shared" si="58"/>
        <v>2.1816759999999999</v>
      </c>
    </row>
    <row r="1808" spans="1:10" ht="15.75" x14ac:dyDescent="0.25">
      <c r="A1808" s="99">
        <f t="shared" si="59"/>
        <v>1804</v>
      </c>
      <c r="B1808" s="93" t="s">
        <v>10511</v>
      </c>
      <c r="C1808" s="100" t="s">
        <v>10489</v>
      </c>
      <c r="D1808" s="100" t="s">
        <v>10490</v>
      </c>
      <c r="E1808" s="92" t="s">
        <v>117</v>
      </c>
      <c r="F1808" s="100"/>
      <c r="G1808" s="92">
        <v>1</v>
      </c>
      <c r="H1808" s="116">
        <v>2.4878999999999998</v>
      </c>
      <c r="I1808" s="95">
        <v>0.02</v>
      </c>
      <c r="J1808" s="110">
        <f t="shared" si="58"/>
        <v>2.4381419999999996</v>
      </c>
    </row>
    <row r="1809" spans="1:10" ht="15.75" x14ac:dyDescent="0.25">
      <c r="A1809" s="99">
        <f t="shared" si="59"/>
        <v>1805</v>
      </c>
      <c r="B1809" s="93" t="s">
        <v>10511</v>
      </c>
      <c r="C1809" s="100" t="s">
        <v>10491</v>
      </c>
      <c r="D1809" s="100" t="s">
        <v>10492</v>
      </c>
      <c r="E1809" s="92" t="s">
        <v>117</v>
      </c>
      <c r="F1809" s="100"/>
      <c r="G1809" s="92">
        <v>1</v>
      </c>
      <c r="H1809" s="116">
        <v>3.6011000000000002</v>
      </c>
      <c r="I1809" s="95">
        <v>0.02</v>
      </c>
      <c r="J1809" s="110">
        <f t="shared" si="58"/>
        <v>3.5290780000000002</v>
      </c>
    </row>
    <row r="1810" spans="1:10" ht="15.75" x14ac:dyDescent="0.25">
      <c r="A1810" s="99">
        <f t="shared" si="59"/>
        <v>1806</v>
      </c>
      <c r="B1810" s="93" t="s">
        <v>10511</v>
      </c>
      <c r="C1810" s="100" t="s">
        <v>10493</v>
      </c>
      <c r="D1810" s="100" t="s">
        <v>10494</v>
      </c>
      <c r="E1810" s="92" t="s">
        <v>117</v>
      </c>
      <c r="F1810" s="100"/>
      <c r="G1810" s="92">
        <v>1</v>
      </c>
      <c r="H1810" s="116">
        <v>6.6147</v>
      </c>
      <c r="I1810" s="95">
        <v>0.02</v>
      </c>
      <c r="J1810" s="110">
        <f t="shared" si="58"/>
        <v>6.4824060000000001</v>
      </c>
    </row>
    <row r="1811" spans="1:10" ht="15.75" x14ac:dyDescent="0.25">
      <c r="A1811" s="99">
        <f t="shared" si="59"/>
        <v>1807</v>
      </c>
      <c r="B1811" s="93" t="s">
        <v>10511</v>
      </c>
      <c r="C1811" s="100" t="s">
        <v>10495</v>
      </c>
      <c r="D1811" s="100" t="s">
        <v>10496</v>
      </c>
      <c r="E1811" s="92" t="s">
        <v>117</v>
      </c>
      <c r="F1811" s="100"/>
      <c r="G1811" s="92">
        <v>1</v>
      </c>
      <c r="H1811" s="116">
        <v>4.2297000000000002</v>
      </c>
      <c r="I1811" s="95">
        <v>0.02</v>
      </c>
      <c r="J1811" s="110">
        <f t="shared" ref="J1811:J1820" si="60">H1811*(1-I1811)</f>
        <v>4.1451060000000002</v>
      </c>
    </row>
    <row r="1812" spans="1:10" ht="15.75" x14ac:dyDescent="0.25">
      <c r="A1812" s="99">
        <f t="shared" si="59"/>
        <v>1808</v>
      </c>
      <c r="B1812" s="93" t="s">
        <v>10511</v>
      </c>
      <c r="C1812" s="100" t="s">
        <v>10497</v>
      </c>
      <c r="D1812" s="100" t="s">
        <v>10498</v>
      </c>
      <c r="E1812" s="92" t="s">
        <v>117</v>
      </c>
      <c r="F1812" s="100"/>
      <c r="G1812" s="92">
        <v>1</v>
      </c>
      <c r="H1812" s="116">
        <v>0.2487</v>
      </c>
      <c r="I1812" s="95">
        <v>0.02</v>
      </c>
      <c r="J1812" s="110">
        <f t="shared" si="60"/>
        <v>0.243726</v>
      </c>
    </row>
    <row r="1813" spans="1:10" ht="15.75" x14ac:dyDescent="0.25">
      <c r="A1813" s="99">
        <f t="shared" si="59"/>
        <v>1809</v>
      </c>
      <c r="B1813" s="93" t="s">
        <v>10511</v>
      </c>
      <c r="C1813" s="100" t="s">
        <v>10499</v>
      </c>
      <c r="D1813" s="100" t="s">
        <v>10500</v>
      </c>
      <c r="E1813" s="92" t="s">
        <v>117</v>
      </c>
      <c r="F1813" s="100"/>
      <c r="G1813" s="92">
        <v>1</v>
      </c>
      <c r="H1813" s="116">
        <v>0.33029999999999998</v>
      </c>
      <c r="I1813" s="95">
        <v>0.02</v>
      </c>
      <c r="J1813" s="110">
        <f t="shared" si="60"/>
        <v>0.32369399999999998</v>
      </c>
    </row>
    <row r="1814" spans="1:10" ht="15.75" x14ac:dyDescent="0.25">
      <c r="A1814" s="99">
        <f t="shared" si="59"/>
        <v>1810</v>
      </c>
      <c r="B1814" s="93" t="s">
        <v>10511</v>
      </c>
      <c r="C1814" s="100" t="s">
        <v>10501</v>
      </c>
      <c r="D1814" s="100" t="s">
        <v>10502</v>
      </c>
      <c r="E1814" s="92" t="s">
        <v>117</v>
      </c>
      <c r="F1814" s="100"/>
      <c r="G1814" s="92">
        <v>1</v>
      </c>
      <c r="H1814" s="116">
        <v>0.67320000000000002</v>
      </c>
      <c r="I1814" s="95">
        <v>0.02</v>
      </c>
      <c r="J1814" s="110">
        <f t="shared" si="60"/>
        <v>0.65973599999999999</v>
      </c>
    </row>
    <row r="1815" spans="1:10" ht="15.75" x14ac:dyDescent="0.25">
      <c r="A1815" s="99">
        <f t="shared" si="59"/>
        <v>1811</v>
      </c>
      <c r="B1815" s="93" t="s">
        <v>10511</v>
      </c>
      <c r="C1815" s="100" t="s">
        <v>10503</v>
      </c>
      <c r="D1815" s="100" t="s">
        <v>10504</v>
      </c>
      <c r="E1815" s="92" t="s">
        <v>117</v>
      </c>
      <c r="F1815" s="100"/>
      <c r="G1815" s="92">
        <v>1</v>
      </c>
      <c r="H1815" s="116">
        <v>1.2149000000000001</v>
      </c>
      <c r="I1815" s="95">
        <v>0.02</v>
      </c>
      <c r="J1815" s="110">
        <f t="shared" si="60"/>
        <v>1.1906020000000002</v>
      </c>
    </row>
    <row r="1816" spans="1:10" ht="15.75" x14ac:dyDescent="0.25">
      <c r="A1816" s="99">
        <f t="shared" si="59"/>
        <v>1812</v>
      </c>
      <c r="B1816" s="93" t="s">
        <v>10511</v>
      </c>
      <c r="C1816" s="100" t="s">
        <v>10505</v>
      </c>
      <c r="D1816" s="100" t="s">
        <v>10506</v>
      </c>
      <c r="E1816" s="92" t="s">
        <v>117</v>
      </c>
      <c r="F1816" s="100"/>
      <c r="G1816" s="92">
        <v>1</v>
      </c>
      <c r="H1816" s="116">
        <v>1.5649999999999999</v>
      </c>
      <c r="I1816" s="95">
        <v>0.02</v>
      </c>
      <c r="J1816" s="110">
        <f t="shared" si="60"/>
        <v>1.5336999999999998</v>
      </c>
    </row>
    <row r="1817" spans="1:10" ht="15.75" x14ac:dyDescent="0.25">
      <c r="A1817" s="99">
        <f t="shared" si="59"/>
        <v>1813</v>
      </c>
      <c r="B1817" s="93" t="s">
        <v>10511</v>
      </c>
      <c r="C1817" s="100" t="s">
        <v>10507</v>
      </c>
      <c r="D1817" s="100" t="s">
        <v>10508</v>
      </c>
      <c r="E1817" s="92" t="s">
        <v>117</v>
      </c>
      <c r="F1817" s="100"/>
      <c r="G1817" s="92">
        <v>1</v>
      </c>
      <c r="H1817" s="116">
        <v>2.3607999999999998</v>
      </c>
      <c r="I1817" s="95">
        <v>0.02</v>
      </c>
      <c r="J1817" s="110">
        <f t="shared" si="60"/>
        <v>2.3135839999999996</v>
      </c>
    </row>
    <row r="1818" spans="1:10" ht="15.75" x14ac:dyDescent="0.25">
      <c r="A1818" s="99">
        <f t="shared" si="59"/>
        <v>1814</v>
      </c>
      <c r="B1818" s="93" t="s">
        <v>10511</v>
      </c>
      <c r="C1818" s="100" t="s">
        <v>10509</v>
      </c>
      <c r="D1818" s="100" t="s">
        <v>10510</v>
      </c>
      <c r="E1818" s="92" t="s">
        <v>117</v>
      </c>
      <c r="F1818" s="100"/>
      <c r="G1818" s="92">
        <v>1</v>
      </c>
      <c r="H1818" s="116">
        <v>1.1514</v>
      </c>
      <c r="I1818" s="95">
        <v>0.02</v>
      </c>
      <c r="J1818" s="110">
        <f t="shared" si="60"/>
        <v>1.1283719999999999</v>
      </c>
    </row>
    <row r="1819" spans="1:10" ht="15.75" x14ac:dyDescent="0.25">
      <c r="A1819" s="99">
        <f t="shared" si="59"/>
        <v>1815</v>
      </c>
      <c r="B1819" s="93" t="s">
        <v>10511</v>
      </c>
      <c r="C1819" s="100" t="s">
        <v>10507</v>
      </c>
      <c r="D1819" s="100" t="s">
        <v>10508</v>
      </c>
      <c r="E1819" s="92" t="s">
        <v>117</v>
      </c>
      <c r="F1819" s="100"/>
      <c r="G1819" s="92">
        <v>1</v>
      </c>
      <c r="H1819" s="116">
        <v>2.3607999999999998</v>
      </c>
      <c r="I1819" s="95">
        <v>0.02</v>
      </c>
      <c r="J1819" s="110">
        <f t="shared" si="60"/>
        <v>2.3135839999999996</v>
      </c>
    </row>
    <row r="1820" spans="1:10" ht="15.75" x14ac:dyDescent="0.25">
      <c r="A1820" s="99">
        <f t="shared" si="59"/>
        <v>1816</v>
      </c>
      <c r="B1820" s="92" t="s">
        <v>10511</v>
      </c>
      <c r="C1820" s="100" t="s">
        <v>10509</v>
      </c>
      <c r="D1820" s="100" t="s">
        <v>10510</v>
      </c>
      <c r="E1820" s="92" t="s">
        <v>117</v>
      </c>
      <c r="F1820" s="100"/>
      <c r="G1820" s="92">
        <v>1</v>
      </c>
      <c r="H1820" s="116">
        <v>1.1514</v>
      </c>
      <c r="I1820" s="95">
        <v>0.02</v>
      </c>
      <c r="J1820" s="110">
        <f t="shared" si="60"/>
        <v>1.1283719999999999</v>
      </c>
    </row>
  </sheetData>
  <sheetProtection algorithmName="SHA-512" hashValue="S8dKNGT2RPphgleHg1SST4gRrn2BGe6X0d19vNY4AjRmCa0yn7pbATkb1WWopVgnhlDym4DsgwENjElaCg28tw==" saltValue="WjRBtb/L5OvU4ViGhOA4lw==" spinCount="100000" sheet="1" objects="1" scenarios="1"/>
  <autoFilter ref="A4:J4" xr:uid="{C6E9AB40-1A05-4873-9A92-794F0D152CF0}"/>
  <printOptions horizontalCentered="1"/>
  <pageMargins left="0.75" right="0.75" top="1" bottom="1" header="0.25" footer="0.5"/>
  <pageSetup paperSize="3" scale="91" fitToHeight="0" orientation="landscape" r:id="rId1"/>
  <headerFooter alignWithMargins="0">
    <oddHeader>&amp;LGROUP 77201, AWARD 23150
INTELLIGENT FACILITY AND SECURITY SYSTEMS &amp;&amp; SOLUTIONS&amp;RMETROPOLITAN DATA SOLUTIONS MGMT
CO INC dba METROPOLITAN DATA SOL
CONTRACT NO.: PT68831</oddHeader>
    <oddFooter>&amp;L&amp;F
&amp;A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J21"/>
  <sheetViews>
    <sheetView topLeftCell="C1" zoomScaleNormal="100" workbookViewId="0">
      <pane ySplit="4" topLeftCell="A5" activePane="bottomLeft" state="frozen"/>
      <selection activeCell="B5" sqref="B5"/>
      <selection pane="bottomLeft" activeCell="I1" sqref="I1:I1048576"/>
    </sheetView>
  </sheetViews>
  <sheetFormatPr defaultColWidth="9.28515625" defaultRowHeight="12.75" x14ac:dyDescent="0.2"/>
  <cols>
    <col min="1" max="1" width="11.5703125" style="90" bestFit="1" customWidth="1"/>
    <col min="2" max="2" width="42.5703125" style="90" bestFit="1" customWidth="1"/>
    <col min="3" max="3" width="31.42578125" style="97" bestFit="1" customWidth="1"/>
    <col min="4" max="4" width="65.7109375" style="90" customWidth="1"/>
    <col min="5" max="5" width="19.140625" style="90" bestFit="1" customWidth="1"/>
    <col min="6" max="6" width="19.28515625" style="90" bestFit="1" customWidth="1"/>
    <col min="7" max="7" width="23" style="90" bestFit="1" customWidth="1"/>
    <col min="8" max="8" width="16.42578125" style="105" bestFit="1" customWidth="1"/>
    <col min="9" max="9" width="17.140625" style="113" bestFit="1" customWidth="1"/>
    <col min="10" max="10" width="19.7109375" style="105" bestFit="1" customWidth="1"/>
    <col min="11" max="16384" width="9.28515625" style="74"/>
  </cols>
  <sheetData>
    <row r="1" spans="1:10" ht="15.75" x14ac:dyDescent="0.25">
      <c r="B1" s="4" t="s">
        <v>8116</v>
      </c>
      <c r="C1" s="6" t="s">
        <v>15</v>
      </c>
      <c r="D1" s="4"/>
      <c r="E1" s="4"/>
      <c r="F1" s="91"/>
      <c r="G1" s="91"/>
      <c r="H1" s="103"/>
      <c r="I1" s="111"/>
      <c r="J1" s="103"/>
    </row>
    <row r="2" spans="1:10" ht="15.75" x14ac:dyDescent="0.25">
      <c r="B2" s="91" t="s">
        <v>8115</v>
      </c>
      <c r="C2" s="7" t="str">
        <f>'[3]Cover Page'!C5:E5</f>
        <v>Metropolitan Data Solutions</v>
      </c>
      <c r="D2" s="4"/>
      <c r="E2" s="4"/>
      <c r="F2" s="91"/>
      <c r="G2" s="91"/>
      <c r="H2" s="103"/>
      <c r="I2" s="111"/>
      <c r="J2" s="103"/>
    </row>
    <row r="3" spans="1:10" ht="15.75" x14ac:dyDescent="0.25">
      <c r="B3" s="91"/>
      <c r="C3" s="7"/>
      <c r="D3" s="4"/>
      <c r="E3" s="4"/>
      <c r="F3" s="91"/>
      <c r="G3" s="91"/>
      <c r="H3" s="103"/>
      <c r="I3" s="111"/>
      <c r="J3" s="103"/>
    </row>
    <row r="4" spans="1:10" ht="78.75" x14ac:dyDescent="0.25">
      <c r="A4" s="2" t="s">
        <v>16</v>
      </c>
      <c r="B4" s="2" t="s">
        <v>3</v>
      </c>
      <c r="C4" s="8" t="s">
        <v>102</v>
      </c>
      <c r="D4" s="2" t="s">
        <v>103</v>
      </c>
      <c r="E4" s="2" t="s">
        <v>2</v>
      </c>
      <c r="F4" s="2" t="s">
        <v>36</v>
      </c>
      <c r="G4" s="2" t="s">
        <v>17</v>
      </c>
      <c r="H4" s="5" t="s">
        <v>1</v>
      </c>
      <c r="I4" s="112" t="s">
        <v>5</v>
      </c>
      <c r="J4" s="5" t="s">
        <v>0</v>
      </c>
    </row>
    <row r="5" spans="1:10" ht="15.75" x14ac:dyDescent="0.25">
      <c r="A5" s="92">
        <v>1</v>
      </c>
      <c r="B5" s="93" t="s">
        <v>7837</v>
      </c>
      <c r="C5" s="94" t="s">
        <v>7838</v>
      </c>
      <c r="D5" s="93" t="s">
        <v>7839</v>
      </c>
      <c r="E5" s="93" t="s">
        <v>117</v>
      </c>
      <c r="F5" s="93"/>
      <c r="G5" s="93">
        <v>1</v>
      </c>
      <c r="H5" s="104">
        <v>238</v>
      </c>
      <c r="I5" s="95">
        <v>0.1</v>
      </c>
      <c r="J5" s="110">
        <f t="shared" ref="J5:J21" si="0">H5*(1-I5)</f>
        <v>214.20000000000002</v>
      </c>
    </row>
    <row r="6" spans="1:10" s="90" customFormat="1" ht="15.75" x14ac:dyDescent="0.25">
      <c r="A6" s="92">
        <v>2</v>
      </c>
      <c r="B6" s="93" t="s">
        <v>7837</v>
      </c>
      <c r="C6" s="96" t="s">
        <v>7840</v>
      </c>
      <c r="D6" s="92" t="s">
        <v>7841</v>
      </c>
      <c r="E6" s="92" t="s">
        <v>117</v>
      </c>
      <c r="F6" s="92"/>
      <c r="G6" s="92">
        <v>1</v>
      </c>
      <c r="H6" s="104">
        <v>30</v>
      </c>
      <c r="I6" s="95">
        <v>0.1</v>
      </c>
      <c r="J6" s="110">
        <f t="shared" si="0"/>
        <v>27</v>
      </c>
    </row>
    <row r="7" spans="1:10" s="90" customFormat="1" ht="15.75" x14ac:dyDescent="0.25">
      <c r="A7" s="92">
        <v>3</v>
      </c>
      <c r="B7" s="93" t="s">
        <v>7837</v>
      </c>
      <c r="C7" s="96" t="s">
        <v>7842</v>
      </c>
      <c r="D7" s="92" t="s">
        <v>7843</v>
      </c>
      <c r="E7" s="92" t="s">
        <v>117</v>
      </c>
      <c r="F7" s="92"/>
      <c r="G7" s="92">
        <v>1</v>
      </c>
      <c r="H7" s="104">
        <v>35</v>
      </c>
      <c r="I7" s="95">
        <v>0.1</v>
      </c>
      <c r="J7" s="110">
        <f t="shared" si="0"/>
        <v>31.5</v>
      </c>
    </row>
    <row r="8" spans="1:10" s="90" customFormat="1" ht="15.75" x14ac:dyDescent="0.25">
      <c r="A8" s="92">
        <v>4</v>
      </c>
      <c r="B8" s="93" t="s">
        <v>7837</v>
      </c>
      <c r="C8" s="96" t="s">
        <v>7844</v>
      </c>
      <c r="D8" s="92" t="s">
        <v>7845</v>
      </c>
      <c r="E8" s="92" t="s">
        <v>117</v>
      </c>
      <c r="F8" s="92"/>
      <c r="G8" s="92">
        <v>1</v>
      </c>
      <c r="H8" s="104">
        <v>189</v>
      </c>
      <c r="I8" s="95">
        <v>0.1</v>
      </c>
      <c r="J8" s="110">
        <f t="shared" si="0"/>
        <v>170.1</v>
      </c>
    </row>
    <row r="9" spans="1:10" s="90" customFormat="1" ht="15.75" x14ac:dyDescent="0.25">
      <c r="A9" s="92">
        <v>5</v>
      </c>
      <c r="B9" s="93" t="s">
        <v>7837</v>
      </c>
      <c r="C9" s="96" t="s">
        <v>7846</v>
      </c>
      <c r="D9" s="92" t="s">
        <v>7847</v>
      </c>
      <c r="E9" s="92" t="s">
        <v>117</v>
      </c>
      <c r="F9" s="92"/>
      <c r="G9" s="92">
        <v>1</v>
      </c>
      <c r="H9" s="104">
        <v>30</v>
      </c>
      <c r="I9" s="95">
        <v>0.1</v>
      </c>
      <c r="J9" s="110">
        <f t="shared" si="0"/>
        <v>27</v>
      </c>
    </row>
    <row r="10" spans="1:10" s="90" customFormat="1" ht="15.75" x14ac:dyDescent="0.25">
      <c r="A10" s="92">
        <v>6</v>
      </c>
      <c r="B10" s="93" t="s">
        <v>7837</v>
      </c>
      <c r="C10" s="96" t="s">
        <v>7848</v>
      </c>
      <c r="D10" s="92" t="s">
        <v>7849</v>
      </c>
      <c r="E10" s="92" t="s">
        <v>117</v>
      </c>
      <c r="F10" s="92"/>
      <c r="G10" s="92">
        <v>1</v>
      </c>
      <c r="H10" s="104">
        <v>35</v>
      </c>
      <c r="I10" s="95">
        <v>0.1</v>
      </c>
      <c r="J10" s="110">
        <f t="shared" si="0"/>
        <v>31.5</v>
      </c>
    </row>
    <row r="11" spans="1:10" s="90" customFormat="1" ht="15.75" x14ac:dyDescent="0.25">
      <c r="A11" s="92">
        <v>7</v>
      </c>
      <c r="B11" s="93" t="s">
        <v>7837</v>
      </c>
      <c r="C11" s="96" t="s">
        <v>7850</v>
      </c>
      <c r="D11" s="92" t="s">
        <v>7851</v>
      </c>
      <c r="E11" s="92" t="s">
        <v>117</v>
      </c>
      <c r="F11" s="92"/>
      <c r="G11" s="92">
        <v>1</v>
      </c>
      <c r="H11" s="104">
        <v>135</v>
      </c>
      <c r="I11" s="95">
        <v>0.1</v>
      </c>
      <c r="J11" s="110">
        <f t="shared" si="0"/>
        <v>121.5</v>
      </c>
    </row>
    <row r="12" spans="1:10" s="90" customFormat="1" ht="15.75" x14ac:dyDescent="0.25">
      <c r="A12" s="92">
        <v>8</v>
      </c>
      <c r="B12" s="93" t="s">
        <v>7837</v>
      </c>
      <c r="C12" s="96" t="s">
        <v>7852</v>
      </c>
      <c r="D12" s="92" t="s">
        <v>7853</v>
      </c>
      <c r="E12" s="92" t="s">
        <v>117</v>
      </c>
      <c r="F12" s="92"/>
      <c r="G12" s="92">
        <v>1</v>
      </c>
      <c r="H12" s="104">
        <v>49</v>
      </c>
      <c r="I12" s="95">
        <v>0.1</v>
      </c>
      <c r="J12" s="110">
        <f t="shared" si="0"/>
        <v>44.1</v>
      </c>
    </row>
    <row r="13" spans="1:10" s="90" customFormat="1" ht="15.75" x14ac:dyDescent="0.25">
      <c r="A13" s="92">
        <v>9</v>
      </c>
      <c r="B13" s="93" t="s">
        <v>7837</v>
      </c>
      <c r="C13" s="96" t="s">
        <v>7854</v>
      </c>
      <c r="D13" s="92" t="s">
        <v>7855</v>
      </c>
      <c r="E13" s="92" t="s">
        <v>117</v>
      </c>
      <c r="F13" s="92"/>
      <c r="G13" s="92">
        <v>1</v>
      </c>
      <c r="H13" s="104">
        <v>49</v>
      </c>
      <c r="I13" s="95">
        <v>0.1</v>
      </c>
      <c r="J13" s="110">
        <f t="shared" si="0"/>
        <v>44.1</v>
      </c>
    </row>
    <row r="14" spans="1:10" s="90" customFormat="1" ht="15.75" x14ac:dyDescent="0.25">
      <c r="A14" s="92">
        <v>10</v>
      </c>
      <c r="B14" s="93" t="s">
        <v>7837</v>
      </c>
      <c r="C14" s="96" t="s">
        <v>7856</v>
      </c>
      <c r="D14" s="92" t="s">
        <v>7857</v>
      </c>
      <c r="E14" s="92" t="s">
        <v>117</v>
      </c>
      <c r="F14" s="92"/>
      <c r="G14" s="92">
        <v>1</v>
      </c>
      <c r="H14" s="104">
        <v>6</v>
      </c>
      <c r="I14" s="95">
        <v>0.1</v>
      </c>
      <c r="J14" s="110">
        <f t="shared" si="0"/>
        <v>5.4</v>
      </c>
    </row>
    <row r="15" spans="1:10" s="90" customFormat="1" ht="15.75" x14ac:dyDescent="0.25">
      <c r="A15" s="92">
        <v>11</v>
      </c>
      <c r="B15" s="93" t="s">
        <v>7837</v>
      </c>
      <c r="C15" s="96" t="s">
        <v>7858</v>
      </c>
      <c r="D15" s="92" t="s">
        <v>7859</v>
      </c>
      <c r="E15" s="92" t="s">
        <v>117</v>
      </c>
      <c r="F15" s="92"/>
      <c r="G15" s="92">
        <v>1</v>
      </c>
      <c r="H15" s="104">
        <v>25</v>
      </c>
      <c r="I15" s="95">
        <v>0.1</v>
      </c>
      <c r="J15" s="110">
        <f t="shared" si="0"/>
        <v>22.5</v>
      </c>
    </row>
    <row r="16" spans="1:10" s="90" customFormat="1" ht="15.75" x14ac:dyDescent="0.25">
      <c r="A16" s="92">
        <v>12</v>
      </c>
      <c r="B16" s="93" t="s">
        <v>7837</v>
      </c>
      <c r="C16" s="96" t="s">
        <v>7860</v>
      </c>
      <c r="D16" s="92" t="s">
        <v>7861</v>
      </c>
      <c r="E16" s="92" t="s">
        <v>117</v>
      </c>
      <c r="F16" s="92"/>
      <c r="G16" s="92">
        <v>1</v>
      </c>
      <c r="H16" s="104">
        <v>6</v>
      </c>
      <c r="I16" s="95">
        <v>0.1</v>
      </c>
      <c r="J16" s="110">
        <f t="shared" si="0"/>
        <v>5.4</v>
      </c>
    </row>
    <row r="17" spans="1:10" s="90" customFormat="1" ht="31.5" x14ac:dyDescent="0.25">
      <c r="A17" s="92">
        <v>13</v>
      </c>
      <c r="B17" s="93" t="s">
        <v>7837</v>
      </c>
      <c r="C17" s="96" t="s">
        <v>7862</v>
      </c>
      <c r="D17" s="92" t="s">
        <v>7863</v>
      </c>
      <c r="E17" s="92" t="s">
        <v>117</v>
      </c>
      <c r="F17" s="92"/>
      <c r="G17" s="92">
        <v>1</v>
      </c>
      <c r="H17" s="104">
        <v>86</v>
      </c>
      <c r="I17" s="95">
        <v>0.1</v>
      </c>
      <c r="J17" s="110">
        <f t="shared" si="0"/>
        <v>77.400000000000006</v>
      </c>
    </row>
    <row r="18" spans="1:10" s="90" customFormat="1" ht="31.5" x14ac:dyDescent="0.25">
      <c r="A18" s="92">
        <v>14</v>
      </c>
      <c r="B18" s="93" t="s">
        <v>7837</v>
      </c>
      <c r="C18" s="96" t="s">
        <v>7864</v>
      </c>
      <c r="D18" s="92" t="s">
        <v>7865</v>
      </c>
      <c r="E18" s="92" t="s">
        <v>117</v>
      </c>
      <c r="F18" s="92"/>
      <c r="G18" s="92">
        <v>1</v>
      </c>
      <c r="H18" s="104">
        <v>54</v>
      </c>
      <c r="I18" s="95">
        <v>0.1</v>
      </c>
      <c r="J18" s="110">
        <f t="shared" si="0"/>
        <v>48.6</v>
      </c>
    </row>
    <row r="19" spans="1:10" s="90" customFormat="1" ht="31.5" x14ac:dyDescent="0.25">
      <c r="A19" s="92">
        <v>15</v>
      </c>
      <c r="B19" s="93" t="s">
        <v>7837</v>
      </c>
      <c r="C19" s="96" t="s">
        <v>7866</v>
      </c>
      <c r="D19" s="92" t="s">
        <v>7867</v>
      </c>
      <c r="E19" s="92" t="s">
        <v>117</v>
      </c>
      <c r="F19" s="92"/>
      <c r="G19" s="92">
        <v>1</v>
      </c>
      <c r="H19" s="104">
        <v>103</v>
      </c>
      <c r="I19" s="95">
        <v>0.1</v>
      </c>
      <c r="J19" s="110">
        <f t="shared" si="0"/>
        <v>92.7</v>
      </c>
    </row>
    <row r="20" spans="1:10" s="90" customFormat="1" ht="31.5" x14ac:dyDescent="0.25">
      <c r="A20" s="92">
        <v>16</v>
      </c>
      <c r="B20" s="93" t="s">
        <v>7837</v>
      </c>
      <c r="C20" s="96" t="s">
        <v>7868</v>
      </c>
      <c r="D20" s="92" t="s">
        <v>7869</v>
      </c>
      <c r="E20" s="92" t="s">
        <v>117</v>
      </c>
      <c r="F20" s="92"/>
      <c r="G20" s="92">
        <v>1</v>
      </c>
      <c r="H20" s="104">
        <v>49</v>
      </c>
      <c r="I20" s="95">
        <v>0.1</v>
      </c>
      <c r="J20" s="110">
        <f t="shared" si="0"/>
        <v>44.1</v>
      </c>
    </row>
    <row r="21" spans="1:10" s="90" customFormat="1" ht="15.75" x14ac:dyDescent="0.25">
      <c r="A21" s="92">
        <v>17</v>
      </c>
      <c r="B21" s="92" t="s">
        <v>7837</v>
      </c>
      <c r="C21" s="96" t="s">
        <v>7870</v>
      </c>
      <c r="D21" s="92" t="s">
        <v>7871</v>
      </c>
      <c r="E21" s="92" t="s">
        <v>117</v>
      </c>
      <c r="F21" s="92"/>
      <c r="G21" s="92">
        <v>1</v>
      </c>
      <c r="H21" s="104">
        <v>49</v>
      </c>
      <c r="I21" s="95">
        <v>0.1</v>
      </c>
      <c r="J21" s="110">
        <f t="shared" si="0"/>
        <v>44.1</v>
      </c>
    </row>
  </sheetData>
  <sheetProtection algorithmName="SHA-512" hashValue="OjdHTUVA9lyc1W48vuXW+MZxZXBYQRl7K7RjHiBLsjkK7zJs/imPF39PzOHVQnhy5aigrWxYusVLz5Uz9d/apw==" saltValue="NK3C7hgeCkzJhYI/CciYyA==" spinCount="100000" sheet="1" objects="1" scenarios="1"/>
  <autoFilter ref="A4:J21" xr:uid="{00000000-0009-0000-0000-00000D000000}"/>
  <printOptions horizontalCentered="1"/>
  <pageMargins left="0.75" right="0.75" top="1" bottom="1" header="0.25" footer="0.5"/>
  <pageSetup paperSize="3" scale="75" fitToHeight="0" orientation="landscape" r:id="rId1"/>
  <headerFooter alignWithMargins="0">
    <oddHeader>&amp;LGROUP 77201, AWARD 23150
INTELLIGENT FACILITY AND SECURITY SYSTEMS &amp;&amp; SOLUTIONS&amp;RMETROPOLITAN DATA SOLUTIONS MGMT
CO INC dba METROPOLITAN DATA SOL
CONTRACT NO.: PT68831</oddHeader>
    <oddFooter>&amp;L&amp;F
&amp;A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S5"/>
  <sheetViews>
    <sheetView zoomScale="80" zoomScaleNormal="80" zoomScaleSheetLayoutView="70" workbookViewId="0">
      <pane xSplit="1" ySplit="3" topLeftCell="B4" activePane="bottomRight" state="frozen"/>
      <selection activeCell="B5" sqref="B5"/>
      <selection pane="topRight" activeCell="B5" sqref="B5"/>
      <selection pane="bottomLeft" activeCell="B5" sqref="B5"/>
      <selection pane="bottomRight" activeCell="S1" sqref="S1:S1048576"/>
    </sheetView>
  </sheetViews>
  <sheetFormatPr defaultColWidth="8.7109375" defaultRowHeight="15" x14ac:dyDescent="0.25"/>
  <cols>
    <col min="1" max="1" width="49.28515625" style="17" customWidth="1"/>
    <col min="2" max="2" width="103.85546875" style="17" customWidth="1"/>
    <col min="3" max="3" width="60.7109375" style="17" customWidth="1"/>
    <col min="4" max="4" width="18.42578125" style="86" bestFit="1" customWidth="1"/>
    <col min="5" max="5" width="18.7109375" style="86" bestFit="1" customWidth="1"/>
    <col min="6" max="6" width="14.28515625" style="85" bestFit="1" customWidth="1"/>
    <col min="7" max="7" width="15.28515625" style="86" bestFit="1" customWidth="1"/>
    <col min="8" max="8" width="15.42578125" style="86" customWidth="1"/>
    <col min="9" max="9" width="14.42578125" style="86" customWidth="1"/>
    <col min="10" max="10" width="16.7109375" style="86" customWidth="1"/>
    <col min="11" max="13" width="15.85546875" style="86" customWidth="1"/>
    <col min="14" max="15" width="19.7109375" style="86" customWidth="1"/>
    <col min="16" max="19" width="8.7109375" style="17" hidden="1" customWidth="1"/>
    <col min="20" max="16384" width="8.7109375" style="17"/>
  </cols>
  <sheetData>
    <row r="1" spans="1:17" ht="18.75" x14ac:dyDescent="0.3">
      <c r="A1" s="43" t="s">
        <v>37</v>
      </c>
    </row>
    <row r="2" spans="1:17" x14ac:dyDescent="0.25">
      <c r="A2" s="74"/>
      <c r="B2" s="19" t="s">
        <v>8112</v>
      </c>
      <c r="C2" s="17">
        <f>'Cover Page'!B3:D3</f>
        <v>0</v>
      </c>
    </row>
    <row r="3" spans="1:17" ht="60" x14ac:dyDescent="0.25">
      <c r="A3" s="44" t="s">
        <v>18</v>
      </c>
      <c r="B3" s="44" t="s">
        <v>19</v>
      </c>
      <c r="C3" s="22" t="s">
        <v>46</v>
      </c>
      <c r="D3" s="46" t="s">
        <v>20</v>
      </c>
      <c r="E3" s="46" t="s">
        <v>21</v>
      </c>
      <c r="F3" s="45" t="s">
        <v>22</v>
      </c>
      <c r="G3" s="46" t="s">
        <v>32</v>
      </c>
      <c r="H3" s="46" t="s">
        <v>31</v>
      </c>
      <c r="I3" s="46" t="s">
        <v>30</v>
      </c>
      <c r="J3" s="46" t="s">
        <v>23</v>
      </c>
      <c r="K3" s="46" t="s">
        <v>24</v>
      </c>
      <c r="L3" s="46" t="s">
        <v>25</v>
      </c>
      <c r="M3" s="46" t="s">
        <v>26</v>
      </c>
      <c r="N3" s="46" t="s">
        <v>29</v>
      </c>
      <c r="O3" s="46" t="s">
        <v>27</v>
      </c>
    </row>
    <row r="4" spans="1:17" ht="205.5" customHeight="1" x14ac:dyDescent="0.25">
      <c r="A4" s="87" t="s">
        <v>28</v>
      </c>
      <c r="B4" s="66" t="s">
        <v>10513</v>
      </c>
      <c r="C4" s="80" t="s">
        <v>98</v>
      </c>
      <c r="D4" s="52">
        <v>40.43</v>
      </c>
      <c r="E4" s="52">
        <f>SUM(P4+(D4*Q4))</f>
        <v>29.6374</v>
      </c>
      <c r="F4" s="119">
        <v>0.4</v>
      </c>
      <c r="G4" s="52">
        <f>SUM(D4:E4)*(1+F4)</f>
        <v>98.09435999999998</v>
      </c>
      <c r="H4" s="52">
        <f>SUM(D4*1.5)</f>
        <v>60.644999999999996</v>
      </c>
      <c r="I4" s="52">
        <f>SUM((H4+(P4+(H4*Q4)))*(1+F4))</f>
        <v>131.48953999999998</v>
      </c>
      <c r="J4" s="52">
        <f>SUM(D4*1.5)</f>
        <v>60.644999999999996</v>
      </c>
      <c r="K4" s="52">
        <f>SUM((J4+(P4+(J4*Q4)))*(1+F4))</f>
        <v>131.48953999999998</v>
      </c>
      <c r="L4" s="52">
        <f>SUM(D4*1.5)</f>
        <v>60.644999999999996</v>
      </c>
      <c r="M4" s="52">
        <f>SUM((L4+(P4+(L4*Q4)))*(1+F4))</f>
        <v>131.48953999999998</v>
      </c>
      <c r="N4" s="52">
        <f>SUM(D4*2)</f>
        <v>80.86</v>
      </c>
      <c r="O4" s="52">
        <f>SUM((N4+(P4+(N4*Q4)))*(1+F4))</f>
        <v>164.88471999999999</v>
      </c>
      <c r="P4" s="88">
        <v>22.36</v>
      </c>
      <c r="Q4" s="17">
        <v>0.18</v>
      </c>
    </row>
    <row r="5" spans="1:17" ht="75" x14ac:dyDescent="0.25">
      <c r="A5" s="89" t="s">
        <v>10514</v>
      </c>
      <c r="B5" s="58" t="s">
        <v>8084</v>
      </c>
      <c r="C5" s="80" t="s">
        <v>98</v>
      </c>
      <c r="D5" s="52">
        <v>40.43</v>
      </c>
      <c r="E5" s="52">
        <f>SUM(P5+(D5*Q5))</f>
        <v>29.6374</v>
      </c>
      <c r="F5" s="30">
        <v>0.4</v>
      </c>
      <c r="G5" s="52">
        <f>SUM(D5:E5)*(1+F5)</f>
        <v>98.09435999999998</v>
      </c>
      <c r="H5" s="52">
        <f>SUM(D5*1.5)</f>
        <v>60.644999999999996</v>
      </c>
      <c r="I5" s="52">
        <f>SUM((H5+(P5+(H5*Q5)))*(1+F5))</f>
        <v>131.48953999999998</v>
      </c>
      <c r="J5" s="52">
        <f>SUM(D5*1.5)</f>
        <v>60.644999999999996</v>
      </c>
      <c r="K5" s="52">
        <f>SUM((J5+(P5+(J5*Q5)))*(1+F5))</f>
        <v>131.48953999999998</v>
      </c>
      <c r="L5" s="52">
        <f>SUM(D5*1.5)</f>
        <v>60.644999999999996</v>
      </c>
      <c r="M5" s="52">
        <f>SUM((L5+(P5+(L5*Q5)))*(1+F5))</f>
        <v>131.48953999999998</v>
      </c>
      <c r="N5" s="52">
        <f>SUM(D5*2)</f>
        <v>80.86</v>
      </c>
      <c r="O5" s="52">
        <f>SUM((N5+(P5+(N5*Q5)))*(1+F5))</f>
        <v>164.88471999999999</v>
      </c>
      <c r="P5" s="88">
        <v>22.36</v>
      </c>
      <c r="Q5" s="17">
        <v>0.18</v>
      </c>
    </row>
  </sheetData>
  <sheetProtection algorithmName="SHA-512" hashValue="S6RFuqnaxew/fIbPeNH4TDOq4saVLfNvMFa4Arpv4k8XExPZjUCPpHKgIOGarlImhcxhNOiL1qUcABW8Z4YETA==" saltValue="M97fv9Lr6TPYmoIcDOtGHg==" spinCount="100000" sheet="1" objects="1" scenarios="1"/>
  <autoFilter ref="A3:O5" xr:uid="{00000000-0009-0000-0000-00000E000000}"/>
  <printOptions horizontalCentered="1"/>
  <pageMargins left="0.75" right="0.75" top="1" bottom="1" header="0.25" footer="0.5"/>
  <pageSetup paperSize="3" scale="48" fitToHeight="0" orientation="landscape" r:id="rId1"/>
  <headerFooter alignWithMargins="0">
    <oddHeader>&amp;LGROUP 77201, AWARD 23150
INTELLIGENT FACILITY AND SECURITY SYSTEMS &amp;&amp; SOLUTIONS&amp;RMETROPOLITAN DATA SOLUTIONS MGMT
CO INC dba METROPOLITAN DATA SOL
CONTRACT NO.: PT68831</oddHeader>
    <oddFooter>&amp;L&amp;F
&amp;A</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S5"/>
  <sheetViews>
    <sheetView zoomScale="80" zoomScaleNormal="80" workbookViewId="0">
      <pane xSplit="1" ySplit="3" topLeftCell="B4" activePane="bottomRight" state="frozen"/>
      <selection activeCell="B5" sqref="B5"/>
      <selection pane="topRight" activeCell="B5" sqref="B5"/>
      <selection pane="bottomLeft" activeCell="B5" sqref="B5"/>
      <selection pane="bottomRight" activeCell="S1" sqref="S1:S1048576"/>
    </sheetView>
  </sheetViews>
  <sheetFormatPr defaultColWidth="8.7109375" defaultRowHeight="15" x14ac:dyDescent="0.25"/>
  <cols>
    <col min="1" max="1" width="47.28515625" style="14" bestFit="1" customWidth="1"/>
    <col min="2" max="2" width="54.7109375" style="14" customWidth="1"/>
    <col min="3" max="3" width="48.5703125" style="14" customWidth="1"/>
    <col min="4" max="4" width="18.42578125" style="16" customWidth="1"/>
    <col min="5" max="5" width="18.7109375" style="16" customWidth="1"/>
    <col min="6" max="6" width="14.28515625" style="15" bestFit="1" customWidth="1"/>
    <col min="7" max="7" width="15.28515625" style="16" bestFit="1" customWidth="1"/>
    <col min="8" max="8" width="15" style="16" customWidth="1"/>
    <col min="9" max="9" width="13.5703125" style="16" customWidth="1"/>
    <col min="10" max="10" width="18.140625" style="16" customWidth="1"/>
    <col min="11" max="11" width="17.7109375" style="16" customWidth="1"/>
    <col min="12" max="12" width="15.42578125" style="16" customWidth="1"/>
    <col min="13" max="13" width="14.85546875" style="16" customWidth="1"/>
    <col min="14" max="14" width="17.85546875" style="16" customWidth="1"/>
    <col min="15" max="15" width="16.85546875" style="16" customWidth="1"/>
    <col min="16" max="19" width="8.7109375" style="17" hidden="1" customWidth="1"/>
    <col min="20" max="16384" width="8.7109375" style="17"/>
  </cols>
  <sheetData>
    <row r="1" spans="1:16" ht="21" x14ac:dyDescent="0.35">
      <c r="A1" s="130" t="s">
        <v>38</v>
      </c>
      <c r="B1" s="131"/>
      <c r="C1" s="74"/>
    </row>
    <row r="2" spans="1:16" x14ac:dyDescent="0.25">
      <c r="A2" s="82"/>
      <c r="B2" s="19" t="s">
        <v>8112</v>
      </c>
      <c r="C2" s="19">
        <f>'Cover Page'!B3:D3</f>
        <v>0</v>
      </c>
    </row>
    <row r="3" spans="1:16" ht="45" x14ac:dyDescent="0.25">
      <c r="A3" s="44" t="s">
        <v>18</v>
      </c>
      <c r="B3" s="44" t="s">
        <v>19</v>
      </c>
      <c r="C3" s="22" t="s">
        <v>46</v>
      </c>
      <c r="D3" s="46" t="s">
        <v>20</v>
      </c>
      <c r="E3" s="46" t="s">
        <v>21</v>
      </c>
      <c r="F3" s="45" t="s">
        <v>22</v>
      </c>
      <c r="G3" s="46" t="s">
        <v>32</v>
      </c>
      <c r="H3" s="46" t="s">
        <v>31</v>
      </c>
      <c r="I3" s="46" t="s">
        <v>33</v>
      </c>
      <c r="J3" s="46" t="s">
        <v>23</v>
      </c>
      <c r="K3" s="46" t="s">
        <v>24</v>
      </c>
      <c r="L3" s="46" t="s">
        <v>25</v>
      </c>
      <c r="M3" s="46" t="s">
        <v>26</v>
      </c>
      <c r="N3" s="46" t="s">
        <v>29</v>
      </c>
      <c r="O3" s="46" t="s">
        <v>27</v>
      </c>
    </row>
    <row r="4" spans="1:16" ht="195" x14ac:dyDescent="0.25">
      <c r="A4" s="83" t="s">
        <v>34</v>
      </c>
      <c r="B4" s="27" t="s">
        <v>111</v>
      </c>
      <c r="C4" s="80" t="s">
        <v>99</v>
      </c>
      <c r="D4" s="52">
        <v>61</v>
      </c>
      <c r="E4" s="52">
        <v>63.84</v>
      </c>
      <c r="F4" s="30">
        <v>0.4</v>
      </c>
      <c r="G4" s="52">
        <f>SUM(D4:E4)*(1+F4)</f>
        <v>174.77599999999998</v>
      </c>
      <c r="H4" s="52">
        <f>SUM(D4*1.5)</f>
        <v>91.5</v>
      </c>
      <c r="I4" s="52">
        <f>SUM((H4+P4)*(1+F4))</f>
        <v>222.86599999999999</v>
      </c>
      <c r="J4" s="52">
        <f>SUM(D4*1.5)</f>
        <v>91.5</v>
      </c>
      <c r="K4" s="52">
        <f>SUM((J4+P4)*(1+F4))</f>
        <v>222.86599999999999</v>
      </c>
      <c r="L4" s="52">
        <f>SUM(D4*1.5)</f>
        <v>91.5</v>
      </c>
      <c r="M4" s="52">
        <f>SUM(P4+L4)*(1+F4)</f>
        <v>222.86599999999999</v>
      </c>
      <c r="N4" s="52">
        <f>SUM(D4*1.5)</f>
        <v>91.5</v>
      </c>
      <c r="O4" s="52">
        <f>SUM((N4+P4)*(1+F4))</f>
        <v>222.86599999999999</v>
      </c>
      <c r="P4" s="84">
        <v>67.69</v>
      </c>
    </row>
    <row r="5" spans="1:16" ht="120" x14ac:dyDescent="0.25">
      <c r="A5" s="37" t="s">
        <v>8085</v>
      </c>
      <c r="B5" s="58" t="s">
        <v>8084</v>
      </c>
      <c r="C5" s="80" t="s">
        <v>99</v>
      </c>
      <c r="D5" s="52">
        <v>61</v>
      </c>
      <c r="E5" s="52">
        <v>63.84</v>
      </c>
      <c r="F5" s="30">
        <v>0.4</v>
      </c>
      <c r="G5" s="52">
        <f>SUM(D5:E5)*(1+F5)</f>
        <v>174.77599999999998</v>
      </c>
      <c r="H5" s="52">
        <f>SUM(D5*1.5)</f>
        <v>91.5</v>
      </c>
      <c r="I5" s="52">
        <f>SUM((H5+P5)*(1+F5))</f>
        <v>222.86599999999999</v>
      </c>
      <c r="J5" s="52">
        <f>SUM(D5*1.5)</f>
        <v>91.5</v>
      </c>
      <c r="K5" s="52">
        <f>SUM((J5+P5)*(1+F5))</f>
        <v>222.86599999999999</v>
      </c>
      <c r="L5" s="52">
        <f>SUM(D5*1.5)</f>
        <v>91.5</v>
      </c>
      <c r="M5" s="52">
        <f>SUM(P5+L5)*(1+F5)</f>
        <v>222.86599999999999</v>
      </c>
      <c r="N5" s="52">
        <f>SUM(D5*1.5)</f>
        <v>91.5</v>
      </c>
      <c r="O5" s="52">
        <f>SUM((N5+P5)*(1+F5))</f>
        <v>222.86599999999999</v>
      </c>
      <c r="P5" s="84">
        <v>67.69</v>
      </c>
    </row>
  </sheetData>
  <sheetProtection algorithmName="SHA-512" hashValue="qCxNJOQF2Jsza596eGSOvnu+FpShu30MheyJRZXoAc9ZAIE+q/LpIbjwAk3T9AxcadIed6RdOqy3DDucjta6Rw==" saltValue="iLr6IIkST+Yi8tSS6e7NZw==" spinCount="100000" sheet="1" objects="1" scenarios="1"/>
  <autoFilter ref="A3:O3" xr:uid="{00000000-0009-0000-0000-00000F000000}"/>
  <mergeCells count="1">
    <mergeCell ref="A1:B1"/>
  </mergeCells>
  <printOptions horizontalCentered="1"/>
  <pageMargins left="0.75" right="0.75" top="1" bottom="1" header="0.25" footer="0.5"/>
  <pageSetup paperSize="3" scale="58" fitToHeight="0" orientation="landscape" r:id="rId1"/>
  <headerFooter alignWithMargins="0">
    <oddHeader>&amp;LGROUP 77201, AWARD 23150
INTELLIGENT FACILITY AND SECURITY SYSTEMS &amp;&amp; SOLUTIONS&amp;RMETROPOLITAN DATA SOLUTIONS MGMT
CO INC dba METROPOLITAN DATA SOL
CONTRACT NO.: PT68831</oddHeader>
    <oddFooter>&amp;L&amp;F
&amp;A</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S9"/>
  <sheetViews>
    <sheetView zoomScale="80" zoomScaleNormal="80" workbookViewId="0">
      <pane xSplit="1" ySplit="3" topLeftCell="B4" activePane="bottomRight" state="frozen"/>
      <selection activeCell="B5" sqref="B5"/>
      <selection pane="topRight" activeCell="B5" sqref="B5"/>
      <selection pane="bottomLeft" activeCell="B5" sqref="B5"/>
      <selection pane="bottomRight" activeCell="E1" sqref="E1:E1048576"/>
    </sheetView>
  </sheetViews>
  <sheetFormatPr defaultColWidth="9.28515625" defaultRowHeight="15" x14ac:dyDescent="0.25"/>
  <cols>
    <col min="1" max="1" width="51.28515625" style="42" customWidth="1"/>
    <col min="2" max="2" width="70" style="42" customWidth="1"/>
    <col min="3" max="3" width="47.85546875" style="42" customWidth="1"/>
    <col min="4" max="4" width="18.42578125" style="41" customWidth="1"/>
    <col min="5" max="5" width="18.7109375" style="41" customWidth="1"/>
    <col min="6" max="6" width="14.28515625" style="40" customWidth="1"/>
    <col min="7" max="8" width="15.28515625" style="41" bestFit="1" customWidth="1"/>
    <col min="9" max="9" width="22.5703125" style="41" bestFit="1" customWidth="1"/>
    <col min="10" max="10" width="15.28515625" style="41" bestFit="1" customWidth="1"/>
    <col min="11" max="11" width="22.5703125" style="41" bestFit="1" customWidth="1"/>
    <col min="12" max="12" width="18.28515625" style="41" bestFit="1" customWidth="1"/>
    <col min="13" max="14" width="18.28515625" style="41" customWidth="1"/>
    <col min="15" max="15" width="19.7109375" style="41" customWidth="1"/>
    <col min="16" max="19" width="9.28515625" style="42" hidden="1" customWidth="1"/>
    <col min="20" max="16384" width="9.28515625" style="42"/>
  </cols>
  <sheetData>
    <row r="1" spans="1:19" ht="18.75" x14ac:dyDescent="0.3">
      <c r="A1" s="132" t="s">
        <v>106</v>
      </c>
      <c r="B1" s="133"/>
      <c r="C1" s="74"/>
    </row>
    <row r="2" spans="1:19" ht="18.75" x14ac:dyDescent="0.3">
      <c r="A2" s="43"/>
      <c r="B2" s="19" t="s">
        <v>8112</v>
      </c>
      <c r="C2" s="19">
        <f>'Cover Page'!B3:D3</f>
        <v>0</v>
      </c>
    </row>
    <row r="3" spans="1:19" ht="45" x14ac:dyDescent="0.25">
      <c r="A3" s="44" t="s">
        <v>18</v>
      </c>
      <c r="B3" s="44" t="s">
        <v>19</v>
      </c>
      <c r="C3" s="22" t="s">
        <v>46</v>
      </c>
      <c r="D3" s="46" t="s">
        <v>20</v>
      </c>
      <c r="E3" s="46" t="s">
        <v>21</v>
      </c>
      <c r="F3" s="45" t="s">
        <v>22</v>
      </c>
      <c r="G3" s="46" t="s">
        <v>32</v>
      </c>
      <c r="H3" s="46" t="s">
        <v>31</v>
      </c>
      <c r="I3" s="46" t="s">
        <v>30</v>
      </c>
      <c r="J3" s="46" t="s">
        <v>23</v>
      </c>
      <c r="K3" s="46" t="s">
        <v>24</v>
      </c>
      <c r="L3" s="46" t="s">
        <v>25</v>
      </c>
      <c r="M3" s="46" t="s">
        <v>26</v>
      </c>
      <c r="N3" s="47" t="s">
        <v>29</v>
      </c>
      <c r="O3" s="46" t="s">
        <v>27</v>
      </c>
    </row>
    <row r="4" spans="1:19" ht="195" x14ac:dyDescent="0.25">
      <c r="A4" s="79" t="s">
        <v>100</v>
      </c>
      <c r="B4" s="27" t="s">
        <v>112</v>
      </c>
      <c r="C4" s="80" t="s">
        <v>101</v>
      </c>
      <c r="D4" s="52">
        <v>55.75</v>
      </c>
      <c r="E4" s="52">
        <v>56.26</v>
      </c>
      <c r="F4" s="30">
        <v>0.4</v>
      </c>
      <c r="G4" s="52">
        <f t="shared" ref="G4:G9" si="0">SUM(D4+E4)*(1+F4)</f>
        <v>156.81399999999996</v>
      </c>
      <c r="H4" s="52">
        <f t="shared" ref="H4:H7" si="1">SUM(D4*1.5)</f>
        <v>83.625</v>
      </c>
      <c r="I4" s="52">
        <f>SUM((H4+E4)*(1+F4))</f>
        <v>195.83899999999997</v>
      </c>
      <c r="J4" s="52">
        <f t="shared" ref="J4:J7" si="2">SUM(D4*1.5)</f>
        <v>83.625</v>
      </c>
      <c r="K4" s="52">
        <f>SUM((J4+E4)*(1+F4))</f>
        <v>195.83899999999997</v>
      </c>
      <c r="L4" s="52">
        <f t="shared" ref="L4:L7" si="3">SUM(D4*1.5)</f>
        <v>83.625</v>
      </c>
      <c r="M4" s="52">
        <f>SUM(E4+L4)*(1+F4)</f>
        <v>195.83899999999997</v>
      </c>
      <c r="N4" s="52">
        <f t="shared" ref="N4:N7" si="4">SUM(D4*2)</f>
        <v>111.5</v>
      </c>
      <c r="O4" s="52">
        <f>SUM((N4+E4)*(1+F4))</f>
        <v>234.86399999999998</v>
      </c>
    </row>
    <row r="5" spans="1:19" ht="195" x14ac:dyDescent="0.25">
      <c r="A5" s="81" t="s">
        <v>104</v>
      </c>
      <c r="B5" s="27" t="s">
        <v>112</v>
      </c>
      <c r="C5" s="38" t="s">
        <v>67</v>
      </c>
      <c r="D5" s="52">
        <f>R5+S5</f>
        <v>55.5</v>
      </c>
      <c r="E5" s="52">
        <f>SUM(P5+(D5*Q5))</f>
        <v>30.344999999999999</v>
      </c>
      <c r="F5" s="30">
        <v>0.4</v>
      </c>
      <c r="G5" s="52">
        <f t="shared" si="0"/>
        <v>120.18299999999999</v>
      </c>
      <c r="H5" s="52">
        <f>SUM(R5*1.5)+S5</f>
        <v>79</v>
      </c>
      <c r="I5" s="52">
        <f>SUM(H5+(H5*Q5)+P5)*(1+F5)</f>
        <v>154.07</v>
      </c>
      <c r="J5" s="52">
        <f>SUM(R5*1.5)+S5</f>
        <v>79</v>
      </c>
      <c r="K5" s="52">
        <f>SUM(J5+(J5*Q5)+P5)*(1+F5)</f>
        <v>154.07</v>
      </c>
      <c r="L5" s="52">
        <f>SUM(R5*1.5)+S5</f>
        <v>79</v>
      </c>
      <c r="M5" s="52">
        <f>SUM(L5+(L5*Q5)+P5)*(1+F5)</f>
        <v>154.07</v>
      </c>
      <c r="N5" s="52">
        <f>SUM(R5*2)+S5</f>
        <v>102.5</v>
      </c>
      <c r="O5" s="52">
        <f>SUM(N5+(N5*Q5)+P5)*(1+F5)</f>
        <v>187.95699999999999</v>
      </c>
      <c r="P5" s="42">
        <v>28.68</v>
      </c>
      <c r="Q5" s="42">
        <v>0.03</v>
      </c>
      <c r="R5" s="42">
        <v>47</v>
      </c>
      <c r="S5" s="42">
        <v>8.5</v>
      </c>
    </row>
    <row r="6" spans="1:19" ht="225" x14ac:dyDescent="0.25">
      <c r="A6" s="81" t="s">
        <v>105</v>
      </c>
      <c r="B6" s="27" t="s">
        <v>112</v>
      </c>
      <c r="C6" s="38" t="s">
        <v>66</v>
      </c>
      <c r="D6" s="52">
        <f>R6+S6</f>
        <v>55.5</v>
      </c>
      <c r="E6" s="52">
        <f>SUM(P6+(D6*Q6))</f>
        <v>30.344999999999999</v>
      </c>
      <c r="F6" s="30">
        <v>0.4</v>
      </c>
      <c r="G6" s="52">
        <f t="shared" si="0"/>
        <v>120.18299999999999</v>
      </c>
      <c r="H6" s="52">
        <f>SUM(R6*1.5)+S6</f>
        <v>79</v>
      </c>
      <c r="I6" s="52">
        <f>SUM(H6+(H6*Q6)+P6)*(1+F6)</f>
        <v>154.07</v>
      </c>
      <c r="J6" s="52">
        <f>SUM(R6*1.5)+S6</f>
        <v>79</v>
      </c>
      <c r="K6" s="52">
        <f>SUM(J6+(J6*Q6)+P6)*(1+F6)</f>
        <v>154.07</v>
      </c>
      <c r="L6" s="52">
        <f>SUM(R6*1.5)+S6</f>
        <v>79</v>
      </c>
      <c r="M6" s="52">
        <f>SUM(L6+(L6*Q6)+P6)*(1+F6)</f>
        <v>154.07</v>
      </c>
      <c r="N6" s="52">
        <f>SUM(R6*2)+S6</f>
        <v>102.5</v>
      </c>
      <c r="O6" s="52">
        <f>SUM(N6+(N6*Q6)+P6)*(1+F6)</f>
        <v>187.95699999999999</v>
      </c>
      <c r="P6" s="42">
        <v>28.68</v>
      </c>
      <c r="Q6" s="42">
        <v>0.03</v>
      </c>
      <c r="R6" s="42">
        <v>47</v>
      </c>
      <c r="S6" s="42">
        <v>8.5</v>
      </c>
    </row>
    <row r="7" spans="1:19" ht="90" x14ac:dyDescent="0.25">
      <c r="A7" s="37" t="s">
        <v>8086</v>
      </c>
      <c r="B7" s="58" t="s">
        <v>8084</v>
      </c>
      <c r="C7" s="80" t="s">
        <v>101</v>
      </c>
      <c r="D7" s="52">
        <v>55.75</v>
      </c>
      <c r="E7" s="52">
        <v>56.26</v>
      </c>
      <c r="F7" s="30">
        <v>0.4</v>
      </c>
      <c r="G7" s="52">
        <f t="shared" si="0"/>
        <v>156.81399999999996</v>
      </c>
      <c r="H7" s="52">
        <f t="shared" si="1"/>
        <v>83.625</v>
      </c>
      <c r="I7" s="52">
        <f>SUM((H7+E7)*(1+F7))</f>
        <v>195.83899999999997</v>
      </c>
      <c r="J7" s="52">
        <f t="shared" si="2"/>
        <v>83.625</v>
      </c>
      <c r="K7" s="52">
        <f>SUM((J7+E7)*(1+F7))</f>
        <v>195.83899999999997</v>
      </c>
      <c r="L7" s="52">
        <f t="shared" si="3"/>
        <v>83.625</v>
      </c>
      <c r="M7" s="52">
        <f>SUM(E7+L7)*(1+F7)</f>
        <v>195.83899999999997</v>
      </c>
      <c r="N7" s="52">
        <f t="shared" si="4"/>
        <v>111.5</v>
      </c>
      <c r="O7" s="52">
        <f>SUM((N7+E7)*(1+F7))</f>
        <v>234.86399999999998</v>
      </c>
    </row>
    <row r="8" spans="1:19" ht="90" x14ac:dyDescent="0.25">
      <c r="A8" s="37" t="s">
        <v>8088</v>
      </c>
      <c r="B8" s="58" t="s">
        <v>8084</v>
      </c>
      <c r="C8" s="38" t="s">
        <v>67</v>
      </c>
      <c r="D8" s="52">
        <f t="shared" ref="D8:D9" si="5">R8+S8</f>
        <v>55.5</v>
      </c>
      <c r="E8" s="52">
        <f>SUM(P8+(D8*Q8))</f>
        <v>30.344999999999999</v>
      </c>
      <c r="F8" s="30">
        <v>0.4</v>
      </c>
      <c r="G8" s="52">
        <f t="shared" si="0"/>
        <v>120.18299999999999</v>
      </c>
      <c r="H8" s="52">
        <f t="shared" ref="H8:H9" si="6">SUM(R8*1.5)+S8</f>
        <v>79</v>
      </c>
      <c r="I8" s="52">
        <f t="shared" ref="I8:I9" si="7">SUM(H8+(H8*Q8)+P8)*(1+F8)</f>
        <v>154.07</v>
      </c>
      <c r="J8" s="52">
        <f t="shared" ref="J8:J9" si="8">SUM(R8*1.5)+S8</f>
        <v>79</v>
      </c>
      <c r="K8" s="52">
        <f t="shared" ref="K8:K9" si="9">SUM(J8+(J8*Q8)+P8)*(1+F8)</f>
        <v>154.07</v>
      </c>
      <c r="L8" s="52">
        <f t="shared" ref="L8:L9" si="10">SUM(R8*1.5)+S8</f>
        <v>79</v>
      </c>
      <c r="M8" s="52">
        <f t="shared" ref="M8:M9" si="11">SUM(L8+(L8*Q8)+P8)*(1+F8)</f>
        <v>154.07</v>
      </c>
      <c r="N8" s="52">
        <f t="shared" ref="N8:N9" si="12">SUM(R8*2)+S8</f>
        <v>102.5</v>
      </c>
      <c r="O8" s="52">
        <f t="shared" ref="O8:O9" si="13">SUM(N8+(N8*Q8)+P8)*(1+F8)</f>
        <v>187.95699999999999</v>
      </c>
      <c r="P8" s="42">
        <v>28.68</v>
      </c>
      <c r="Q8" s="42">
        <v>0.03</v>
      </c>
      <c r="R8" s="42">
        <v>47</v>
      </c>
      <c r="S8" s="42">
        <v>8.5</v>
      </c>
    </row>
    <row r="9" spans="1:19" ht="225" x14ac:dyDescent="0.25">
      <c r="A9" s="37" t="s">
        <v>8087</v>
      </c>
      <c r="B9" s="58" t="s">
        <v>8084</v>
      </c>
      <c r="C9" s="38" t="s">
        <v>66</v>
      </c>
      <c r="D9" s="52">
        <f t="shared" si="5"/>
        <v>55.5</v>
      </c>
      <c r="E9" s="52">
        <f>SUM(P9+(D9*Q9))</f>
        <v>30.344999999999999</v>
      </c>
      <c r="F9" s="30">
        <v>0.4</v>
      </c>
      <c r="G9" s="52">
        <f t="shared" si="0"/>
        <v>120.18299999999999</v>
      </c>
      <c r="H9" s="52">
        <f t="shared" si="6"/>
        <v>79</v>
      </c>
      <c r="I9" s="52">
        <f t="shared" si="7"/>
        <v>154.07</v>
      </c>
      <c r="J9" s="52">
        <f t="shared" si="8"/>
        <v>79</v>
      </c>
      <c r="K9" s="52">
        <f t="shared" si="9"/>
        <v>154.07</v>
      </c>
      <c r="L9" s="52">
        <f t="shared" si="10"/>
        <v>79</v>
      </c>
      <c r="M9" s="52">
        <f t="shared" si="11"/>
        <v>154.07</v>
      </c>
      <c r="N9" s="52">
        <f t="shared" si="12"/>
        <v>102.5</v>
      </c>
      <c r="O9" s="52">
        <f t="shared" si="13"/>
        <v>187.95699999999999</v>
      </c>
      <c r="P9" s="42">
        <v>28.68</v>
      </c>
      <c r="Q9" s="48">
        <v>0.03</v>
      </c>
      <c r="R9" s="42">
        <v>47</v>
      </c>
      <c r="S9" s="42">
        <v>8.5</v>
      </c>
    </row>
  </sheetData>
  <sheetProtection algorithmName="SHA-512" hashValue="PnQRVEtGjLEC3bahTjT4tb8hiPOKVCp2d4pxo3ycZH4MTFPJvl8VVeO0zPrkJKVxERszoU8T+KPNfwyaafKIxA==" saltValue="CrWJE8eCPCUqjqyesKAfow==" spinCount="100000" sheet="1" objects="1" scenarios="1"/>
  <autoFilter ref="A3:O9" xr:uid="{00000000-0009-0000-0000-000010000000}"/>
  <mergeCells count="1">
    <mergeCell ref="A1:B1"/>
  </mergeCells>
  <printOptions horizontalCentered="1"/>
  <pageMargins left="0.75" right="0.75" top="1" bottom="1" header="0.25" footer="0.5"/>
  <pageSetup paperSize="3" scale="52" fitToHeight="0" orientation="landscape" r:id="rId1"/>
  <headerFooter alignWithMargins="0">
    <oddHeader>&amp;LGROUP 77201, AWARD 23150
INTELLIGENT FACILITY AND SECURITY SYSTEMS &amp;&amp; SOLUTIONS&amp;RMETROPOLITAN DATA SOLUTIONS MGMT
CO INC dba METROPOLITAN DATA SOL
CONTRACT NO.: PT68831</oddHeader>
    <oddFooter>&amp;L&amp;F
&amp;A</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A1:S7"/>
  <sheetViews>
    <sheetView zoomScale="80" zoomScaleNormal="80" workbookViewId="0">
      <pane xSplit="1" ySplit="3" topLeftCell="B4" activePane="bottomRight" state="frozen"/>
      <selection activeCell="B5" sqref="B5"/>
      <selection pane="topRight" activeCell="B5" sqref="B5"/>
      <selection pane="bottomLeft" activeCell="B5" sqref="B5"/>
      <selection pane="bottomRight" activeCell="F1" sqref="F1:F1048576"/>
    </sheetView>
  </sheetViews>
  <sheetFormatPr defaultColWidth="9.28515625" defaultRowHeight="15" x14ac:dyDescent="0.25"/>
  <cols>
    <col min="1" max="1" width="49.28515625" style="42" customWidth="1"/>
    <col min="2" max="2" width="66.85546875" style="42" customWidth="1"/>
    <col min="3" max="3" width="49.28515625" style="42" bestFit="1" customWidth="1"/>
    <col min="4" max="4" width="18.42578125" style="41" customWidth="1"/>
    <col min="5" max="5" width="18.7109375" style="41" customWidth="1"/>
    <col min="6" max="6" width="14.28515625" style="40" customWidth="1"/>
    <col min="7" max="8" width="15.28515625" style="41" bestFit="1" customWidth="1"/>
    <col min="9" max="9" width="16.28515625" style="41" customWidth="1"/>
    <col min="10" max="10" width="15.28515625" style="41" bestFit="1" customWidth="1"/>
    <col min="11" max="11" width="18.28515625" style="41" customWidth="1"/>
    <col min="12" max="12" width="18.28515625" style="41" bestFit="1" customWidth="1"/>
    <col min="13" max="13" width="14.85546875" style="41" customWidth="1"/>
    <col min="14" max="14" width="18.28515625" style="41" customWidth="1"/>
    <col min="15" max="15" width="19.7109375" style="41" customWidth="1"/>
    <col min="16" max="16" width="12.42578125" style="42" hidden="1" customWidth="1"/>
    <col min="17" max="19" width="9.28515625" style="42" hidden="1" customWidth="1"/>
    <col min="20" max="16384" width="9.28515625" style="42"/>
  </cols>
  <sheetData>
    <row r="1" spans="1:19" ht="18.75" x14ac:dyDescent="0.3">
      <c r="A1" s="132" t="s">
        <v>39</v>
      </c>
      <c r="B1" s="133"/>
      <c r="C1" s="74"/>
    </row>
    <row r="2" spans="1:19" ht="18.75" x14ac:dyDescent="0.3">
      <c r="A2" s="43"/>
      <c r="B2" s="19" t="s">
        <v>8112</v>
      </c>
      <c r="C2" s="19">
        <f>'Cover Page'!B3:D3</f>
        <v>0</v>
      </c>
    </row>
    <row r="3" spans="1:19" ht="45" x14ac:dyDescent="0.25">
      <c r="A3" s="44" t="s">
        <v>18</v>
      </c>
      <c r="B3" s="44" t="s">
        <v>19</v>
      </c>
      <c r="C3" s="22" t="s">
        <v>46</v>
      </c>
      <c r="D3" s="46" t="s">
        <v>20</v>
      </c>
      <c r="E3" s="46" t="s">
        <v>21</v>
      </c>
      <c r="F3" s="45" t="s">
        <v>22</v>
      </c>
      <c r="G3" s="46" t="s">
        <v>32</v>
      </c>
      <c r="H3" s="46" t="s">
        <v>31</v>
      </c>
      <c r="I3" s="46" t="s">
        <v>30</v>
      </c>
      <c r="J3" s="46" t="s">
        <v>23</v>
      </c>
      <c r="K3" s="46" t="s">
        <v>24</v>
      </c>
      <c r="L3" s="46" t="s">
        <v>25</v>
      </c>
      <c r="M3" s="46" t="s">
        <v>26</v>
      </c>
      <c r="N3" s="47" t="s">
        <v>29</v>
      </c>
      <c r="O3" s="46" t="s">
        <v>27</v>
      </c>
      <c r="P3" s="48"/>
      <c r="Q3" s="48"/>
      <c r="R3" s="48"/>
    </row>
    <row r="4" spans="1:19" ht="210" x14ac:dyDescent="0.25">
      <c r="A4" s="75" t="s">
        <v>47</v>
      </c>
      <c r="B4" s="27" t="s">
        <v>115</v>
      </c>
      <c r="C4" s="76" t="s">
        <v>67</v>
      </c>
      <c r="D4" s="52">
        <f>R4+S4</f>
        <v>58.5</v>
      </c>
      <c r="E4" s="52">
        <f t="shared" ref="E4:E7" si="0">SUM(P4+(D4*Q4))</f>
        <v>30.434999999999999</v>
      </c>
      <c r="F4" s="30">
        <v>0.4</v>
      </c>
      <c r="G4" s="52">
        <f t="shared" ref="G4:G7" si="1">SUM(D4:E4)*(1+F4)</f>
        <v>124.509</v>
      </c>
      <c r="H4" s="52">
        <f>SUM(R4*1.5)+S4</f>
        <v>83.25</v>
      </c>
      <c r="I4" s="52">
        <f>SUM((H4+(H4*Q4)+P4)*(1+F4))</f>
        <v>160.1985</v>
      </c>
      <c r="J4" s="52">
        <f>SUM(R4*1.5)+S4</f>
        <v>83.25</v>
      </c>
      <c r="K4" s="52">
        <f>SUM((J4+(J4*Q4)+P4)*(1+F4))</f>
        <v>160.1985</v>
      </c>
      <c r="L4" s="52">
        <f>SUM(R4*1.5)+S4</f>
        <v>83.25</v>
      </c>
      <c r="M4" s="52">
        <f>SUM(L4+(L4*Q4)+P4)*(1+F4)</f>
        <v>160.1985</v>
      </c>
      <c r="N4" s="52">
        <f>SUM(R4*2)+S4</f>
        <v>108</v>
      </c>
      <c r="O4" s="52">
        <f>SUM((N4+(N4*Q4)+P4)*(1+F4))</f>
        <v>195.88799999999998</v>
      </c>
      <c r="P4" s="42">
        <v>28.68</v>
      </c>
      <c r="Q4" s="48">
        <v>0.03</v>
      </c>
      <c r="R4" s="48">
        <v>49.5</v>
      </c>
      <c r="S4" s="77">
        <v>9</v>
      </c>
    </row>
    <row r="5" spans="1:19" ht="225" x14ac:dyDescent="0.25">
      <c r="A5" s="75" t="s">
        <v>48</v>
      </c>
      <c r="B5" s="27" t="s">
        <v>115</v>
      </c>
      <c r="C5" s="60" t="s">
        <v>107</v>
      </c>
      <c r="D5" s="52">
        <f t="shared" ref="D5:D7" si="2">R5+S5</f>
        <v>58.5</v>
      </c>
      <c r="E5" s="52">
        <f t="shared" si="0"/>
        <v>30.434999999999999</v>
      </c>
      <c r="F5" s="30">
        <v>0.4</v>
      </c>
      <c r="G5" s="52">
        <f t="shared" si="1"/>
        <v>124.509</v>
      </c>
      <c r="H5" s="52">
        <f t="shared" ref="H5:H7" si="3">SUM(R5*1.5)+S5</f>
        <v>83.25</v>
      </c>
      <c r="I5" s="52">
        <f t="shared" ref="I5:I7" si="4">SUM((H5+(H5*Q5)+P5)*(1+F5))</f>
        <v>160.1985</v>
      </c>
      <c r="J5" s="52">
        <f t="shared" ref="J5:J7" si="5">SUM(R5*1.5)+S5</f>
        <v>83.25</v>
      </c>
      <c r="K5" s="52">
        <f t="shared" ref="K5:K7" si="6">SUM((J5+(J5*Q5)+P5)*(1+F5))</f>
        <v>160.1985</v>
      </c>
      <c r="L5" s="52">
        <f t="shared" ref="L5:L7" si="7">SUM(R5*1.5)+S5</f>
        <v>83.25</v>
      </c>
      <c r="M5" s="52">
        <f t="shared" ref="M5:M7" si="8">SUM(L5+(L5*Q5)+P5)*(1+F5)</f>
        <v>160.1985</v>
      </c>
      <c r="N5" s="52">
        <f t="shared" ref="N5:N7" si="9">SUM(R5*2)+S5</f>
        <v>108</v>
      </c>
      <c r="O5" s="52">
        <f t="shared" ref="O5:O7" si="10">SUM((N5+(N5*Q5)+P5)*(1+F5))</f>
        <v>195.88799999999998</v>
      </c>
      <c r="P5" s="42">
        <v>28.68</v>
      </c>
      <c r="Q5" s="48">
        <v>0.03</v>
      </c>
      <c r="R5" s="48">
        <v>49.5</v>
      </c>
      <c r="S5" s="77">
        <v>9</v>
      </c>
    </row>
    <row r="6" spans="1:19" ht="105" x14ac:dyDescent="0.25">
      <c r="A6" s="75" t="s">
        <v>49</v>
      </c>
      <c r="B6" s="78" t="s">
        <v>114</v>
      </c>
      <c r="C6" s="76" t="s">
        <v>67</v>
      </c>
      <c r="D6" s="52">
        <f t="shared" si="2"/>
        <v>58.5</v>
      </c>
      <c r="E6" s="52">
        <f t="shared" si="0"/>
        <v>30.434999999999999</v>
      </c>
      <c r="F6" s="30">
        <v>0.4</v>
      </c>
      <c r="G6" s="52">
        <f t="shared" si="1"/>
        <v>124.509</v>
      </c>
      <c r="H6" s="52">
        <f t="shared" si="3"/>
        <v>83.25</v>
      </c>
      <c r="I6" s="52">
        <f t="shared" si="4"/>
        <v>160.1985</v>
      </c>
      <c r="J6" s="52">
        <f t="shared" si="5"/>
        <v>83.25</v>
      </c>
      <c r="K6" s="52">
        <f t="shared" si="6"/>
        <v>160.1985</v>
      </c>
      <c r="L6" s="52">
        <f t="shared" si="7"/>
        <v>83.25</v>
      </c>
      <c r="M6" s="52">
        <f t="shared" si="8"/>
        <v>160.1985</v>
      </c>
      <c r="N6" s="52">
        <f t="shared" si="9"/>
        <v>108</v>
      </c>
      <c r="O6" s="52">
        <f t="shared" si="10"/>
        <v>195.88799999999998</v>
      </c>
      <c r="P6" s="42">
        <v>28.68</v>
      </c>
      <c r="Q6" s="48">
        <v>0.03</v>
      </c>
      <c r="R6" s="48">
        <v>49.5</v>
      </c>
      <c r="S6" s="77">
        <v>9</v>
      </c>
    </row>
    <row r="7" spans="1:19" ht="225" x14ac:dyDescent="0.25">
      <c r="A7" s="75" t="s">
        <v>50</v>
      </c>
      <c r="B7" s="78" t="s">
        <v>114</v>
      </c>
      <c r="C7" s="60" t="s">
        <v>107</v>
      </c>
      <c r="D7" s="52">
        <f t="shared" si="2"/>
        <v>58.5</v>
      </c>
      <c r="E7" s="52">
        <f t="shared" si="0"/>
        <v>30.434999999999999</v>
      </c>
      <c r="F7" s="30">
        <v>0.4</v>
      </c>
      <c r="G7" s="52">
        <f t="shared" si="1"/>
        <v>124.509</v>
      </c>
      <c r="H7" s="52">
        <f t="shared" si="3"/>
        <v>83.25</v>
      </c>
      <c r="I7" s="52">
        <f t="shared" si="4"/>
        <v>160.1985</v>
      </c>
      <c r="J7" s="52">
        <f t="shared" si="5"/>
        <v>83.25</v>
      </c>
      <c r="K7" s="52">
        <f t="shared" si="6"/>
        <v>160.1985</v>
      </c>
      <c r="L7" s="52">
        <f t="shared" si="7"/>
        <v>83.25</v>
      </c>
      <c r="M7" s="52">
        <f t="shared" si="8"/>
        <v>160.1985</v>
      </c>
      <c r="N7" s="52">
        <f t="shared" si="9"/>
        <v>108</v>
      </c>
      <c r="O7" s="52">
        <f t="shared" si="10"/>
        <v>195.88799999999998</v>
      </c>
      <c r="P7" s="42">
        <v>28.68</v>
      </c>
      <c r="Q7" s="48">
        <v>0.03</v>
      </c>
      <c r="R7" s="48">
        <v>49.5</v>
      </c>
      <c r="S7" s="77">
        <v>9</v>
      </c>
    </row>
  </sheetData>
  <sheetProtection algorithmName="SHA-512" hashValue="fkSrtqnhqEP0J6FeNwaw309CtmvdEN5j0cbUThYTAT7pBiiTNUaJFtQLwz5tDhR9+hrv311Awk5c/dX0mkuWEg==" saltValue="mdn7Vg8KfumEVtWiqWlMPA==" spinCount="100000" sheet="1" objects="1" scenarios="1"/>
  <autoFilter ref="A3:O7" xr:uid="{00000000-0009-0000-0000-000011000000}"/>
  <mergeCells count="1">
    <mergeCell ref="A1:B1"/>
  </mergeCells>
  <printOptions horizontalCentered="1"/>
  <pageMargins left="0.75" right="0.75" top="1" bottom="1" header="0.25" footer="0.5"/>
  <pageSetup paperSize="3" scale="54" fitToHeight="0" orientation="landscape" r:id="rId1"/>
  <headerFooter alignWithMargins="0">
    <oddHeader>&amp;LGROUP 77201, AWARD 23150
INTELLIGENT FACILITY AND SECURITY SYSTEMS &amp;&amp; SOLUTIONS&amp;RMETROPOLITAN DATA SOLUTIONS MGMT
CO INC dba METROPOLITAN DATA SOL
CONTRACT NO.: PT68831</oddHeader>
    <oddFooter>&amp;L&amp;F
&amp;A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J585"/>
  <sheetViews>
    <sheetView zoomScaleNormal="100" workbookViewId="0">
      <pane ySplit="4" topLeftCell="A5" activePane="bottomLeft" state="frozen"/>
      <selection activeCell="B5" sqref="B5"/>
      <selection pane="bottomLeft" activeCell="C4" sqref="C4"/>
    </sheetView>
  </sheetViews>
  <sheetFormatPr defaultColWidth="9.28515625" defaultRowHeight="12.75" x14ac:dyDescent="0.2"/>
  <cols>
    <col min="1" max="1" width="11.5703125" style="74" bestFit="1" customWidth="1"/>
    <col min="2" max="2" width="27.140625" style="74" bestFit="1" customWidth="1"/>
    <col min="3" max="3" width="31.42578125" style="74" bestFit="1" customWidth="1"/>
    <col min="4" max="4" width="66.7109375" style="90" customWidth="1"/>
    <col min="5" max="5" width="19.140625" style="90" bestFit="1" customWidth="1"/>
    <col min="6" max="6" width="19.28515625" style="90" bestFit="1" customWidth="1"/>
    <col min="7" max="7" width="21.5703125" style="90" bestFit="1" customWidth="1"/>
    <col min="8" max="8" width="16.42578125" style="105" bestFit="1" customWidth="1"/>
    <col min="9" max="9" width="17.140625" style="113" bestFit="1" customWidth="1"/>
    <col min="10" max="10" width="19.7109375" style="105" bestFit="1" customWidth="1"/>
    <col min="11" max="16384" width="9.28515625" style="74"/>
  </cols>
  <sheetData>
    <row r="1" spans="1:10" ht="15.75" x14ac:dyDescent="0.25">
      <c r="B1" s="3" t="s">
        <v>8116</v>
      </c>
      <c r="C1" s="3" t="s">
        <v>15</v>
      </c>
      <c r="D1" s="91"/>
      <c r="E1" s="91"/>
      <c r="F1" s="91"/>
      <c r="G1" s="91"/>
      <c r="H1" s="103"/>
      <c r="I1" s="111"/>
      <c r="J1" s="103"/>
    </row>
    <row r="2" spans="1:10" ht="15.75" x14ac:dyDescent="0.25">
      <c r="B2" s="108" t="s">
        <v>8115</v>
      </c>
      <c r="C2" s="3">
        <f>'Cover Page'!B3:D3</f>
        <v>0</v>
      </c>
      <c r="D2" s="4"/>
      <c r="E2" s="4"/>
      <c r="F2" s="91"/>
      <c r="G2" s="91"/>
      <c r="H2" s="103"/>
      <c r="I2" s="111"/>
      <c r="J2" s="103"/>
    </row>
    <row r="3" spans="1:10" ht="15.75" x14ac:dyDescent="0.25">
      <c r="B3" s="107"/>
      <c r="C3" s="3"/>
      <c r="D3" s="4"/>
      <c r="E3" s="4"/>
      <c r="F3" s="91"/>
      <c r="G3" s="91"/>
      <c r="H3" s="103"/>
      <c r="I3" s="111"/>
      <c r="J3" s="103"/>
    </row>
    <row r="4" spans="1:10" s="90" customFormat="1" ht="94.5" x14ac:dyDescent="0.25">
      <c r="A4" s="2" t="s">
        <v>16</v>
      </c>
      <c r="B4" s="1" t="s">
        <v>3</v>
      </c>
      <c r="C4" s="1" t="s">
        <v>102</v>
      </c>
      <c r="D4" s="1" t="s">
        <v>103</v>
      </c>
      <c r="E4" s="1" t="s">
        <v>2</v>
      </c>
      <c r="F4" s="1" t="s">
        <v>36</v>
      </c>
      <c r="G4" s="1" t="s">
        <v>17</v>
      </c>
      <c r="H4" s="5" t="s">
        <v>1</v>
      </c>
      <c r="I4" s="112" t="s">
        <v>5</v>
      </c>
      <c r="J4" s="5" t="s">
        <v>0</v>
      </c>
    </row>
    <row r="5" spans="1:10" s="90" customFormat="1" ht="15.75" x14ac:dyDescent="0.25">
      <c r="A5" s="92">
        <v>1</v>
      </c>
      <c r="B5" s="92" t="s">
        <v>8072</v>
      </c>
      <c r="C5" s="92" t="s">
        <v>118</v>
      </c>
      <c r="D5" s="92" t="s">
        <v>119</v>
      </c>
      <c r="E5" s="92" t="s">
        <v>117</v>
      </c>
      <c r="F5" s="92"/>
      <c r="G5" s="92">
        <v>1</v>
      </c>
      <c r="H5" s="104">
        <v>145</v>
      </c>
      <c r="I5" s="109">
        <v>0.03</v>
      </c>
      <c r="J5" s="110">
        <f t="shared" ref="J5:J68" si="0">H5*(1-I5)</f>
        <v>140.65</v>
      </c>
    </row>
    <row r="6" spans="1:10" s="90" customFormat="1" ht="15.75" x14ac:dyDescent="0.25">
      <c r="A6" s="92">
        <v>2</v>
      </c>
      <c r="B6" s="92" t="s">
        <v>8072</v>
      </c>
      <c r="C6" s="92" t="s">
        <v>120</v>
      </c>
      <c r="D6" s="92" t="s">
        <v>121</v>
      </c>
      <c r="E6" s="92" t="s">
        <v>117</v>
      </c>
      <c r="F6" s="92"/>
      <c r="G6" s="92">
        <v>1</v>
      </c>
      <c r="H6" s="104">
        <v>265</v>
      </c>
      <c r="I6" s="109">
        <v>0.03</v>
      </c>
      <c r="J6" s="110">
        <f t="shared" si="0"/>
        <v>257.05</v>
      </c>
    </row>
    <row r="7" spans="1:10" s="90" customFormat="1" ht="15.75" x14ac:dyDescent="0.25">
      <c r="A7" s="92">
        <v>3</v>
      </c>
      <c r="B7" s="92" t="s">
        <v>8072</v>
      </c>
      <c r="C7" s="92" t="s">
        <v>122</v>
      </c>
      <c r="D7" s="92" t="s">
        <v>123</v>
      </c>
      <c r="E7" s="92" t="s">
        <v>117</v>
      </c>
      <c r="F7" s="92"/>
      <c r="G7" s="92">
        <v>1</v>
      </c>
      <c r="H7" s="104">
        <v>695</v>
      </c>
      <c r="I7" s="109">
        <v>0.03</v>
      </c>
      <c r="J7" s="110">
        <f t="shared" si="0"/>
        <v>674.15</v>
      </c>
    </row>
    <row r="8" spans="1:10" s="90" customFormat="1" ht="15.75" x14ac:dyDescent="0.25">
      <c r="A8" s="92">
        <v>4</v>
      </c>
      <c r="B8" s="92" t="s">
        <v>8072</v>
      </c>
      <c r="C8" s="92" t="s">
        <v>124</v>
      </c>
      <c r="D8" s="92" t="s">
        <v>125</v>
      </c>
      <c r="E8" s="92" t="s">
        <v>117</v>
      </c>
      <c r="F8" s="92"/>
      <c r="G8" s="92">
        <v>1</v>
      </c>
      <c r="H8" s="104">
        <v>895</v>
      </c>
      <c r="I8" s="109">
        <v>0.03</v>
      </c>
      <c r="J8" s="110">
        <f t="shared" si="0"/>
        <v>868.15</v>
      </c>
    </row>
    <row r="9" spans="1:10" s="90" customFormat="1" ht="15.75" x14ac:dyDescent="0.25">
      <c r="A9" s="92">
        <v>5</v>
      </c>
      <c r="B9" s="92" t="s">
        <v>8072</v>
      </c>
      <c r="C9" s="92" t="s">
        <v>126</v>
      </c>
      <c r="D9" s="92" t="s">
        <v>127</v>
      </c>
      <c r="E9" s="92" t="s">
        <v>117</v>
      </c>
      <c r="F9" s="92"/>
      <c r="G9" s="92">
        <v>1</v>
      </c>
      <c r="H9" s="104">
        <v>1295</v>
      </c>
      <c r="I9" s="109">
        <v>0.03</v>
      </c>
      <c r="J9" s="110">
        <f t="shared" si="0"/>
        <v>1256.1499999999999</v>
      </c>
    </row>
    <row r="10" spans="1:10" s="90" customFormat="1" ht="15.75" x14ac:dyDescent="0.25">
      <c r="A10" s="92">
        <v>6</v>
      </c>
      <c r="B10" s="92" t="s">
        <v>8072</v>
      </c>
      <c r="C10" s="92" t="s">
        <v>128</v>
      </c>
      <c r="D10" s="92" t="s">
        <v>129</v>
      </c>
      <c r="E10" s="92" t="s">
        <v>117</v>
      </c>
      <c r="F10" s="92"/>
      <c r="G10" s="92">
        <v>1</v>
      </c>
      <c r="H10" s="104">
        <v>1595</v>
      </c>
      <c r="I10" s="109">
        <v>0.03</v>
      </c>
      <c r="J10" s="110">
        <f t="shared" si="0"/>
        <v>1547.1499999999999</v>
      </c>
    </row>
    <row r="11" spans="1:10" s="90" customFormat="1" ht="15.75" x14ac:dyDescent="0.25">
      <c r="A11" s="92">
        <v>7</v>
      </c>
      <c r="B11" s="92" t="s">
        <v>8072</v>
      </c>
      <c r="C11" s="92" t="s">
        <v>130</v>
      </c>
      <c r="D11" s="92" t="s">
        <v>131</v>
      </c>
      <c r="E11" s="92" t="s">
        <v>117</v>
      </c>
      <c r="F11" s="92"/>
      <c r="G11" s="92">
        <v>1</v>
      </c>
      <c r="H11" s="104">
        <v>1995</v>
      </c>
      <c r="I11" s="109">
        <v>0.03</v>
      </c>
      <c r="J11" s="110">
        <f t="shared" si="0"/>
        <v>1935.1499999999999</v>
      </c>
    </row>
    <row r="12" spans="1:10" s="90" customFormat="1" ht="15.75" x14ac:dyDescent="0.25">
      <c r="A12" s="92">
        <v>8</v>
      </c>
      <c r="B12" s="92" t="s">
        <v>8072</v>
      </c>
      <c r="C12" s="92" t="s">
        <v>132</v>
      </c>
      <c r="D12" s="92" t="s">
        <v>133</v>
      </c>
      <c r="E12" s="92" t="s">
        <v>117</v>
      </c>
      <c r="F12" s="92"/>
      <c r="G12" s="92">
        <v>1</v>
      </c>
      <c r="H12" s="104">
        <v>495</v>
      </c>
      <c r="I12" s="109">
        <v>0.03</v>
      </c>
      <c r="J12" s="110">
        <f t="shared" si="0"/>
        <v>480.15</v>
      </c>
    </row>
    <row r="13" spans="1:10" s="90" customFormat="1" ht="15.75" x14ac:dyDescent="0.25">
      <c r="A13" s="92">
        <v>9</v>
      </c>
      <c r="B13" s="92" t="s">
        <v>8072</v>
      </c>
      <c r="C13" s="92" t="s">
        <v>134</v>
      </c>
      <c r="D13" s="92" t="s">
        <v>135</v>
      </c>
      <c r="E13" s="92" t="s">
        <v>117</v>
      </c>
      <c r="F13" s="92"/>
      <c r="G13" s="92">
        <v>1</v>
      </c>
      <c r="H13" s="104">
        <v>695</v>
      </c>
      <c r="I13" s="109">
        <v>0.03</v>
      </c>
      <c r="J13" s="110">
        <f t="shared" si="0"/>
        <v>674.15</v>
      </c>
    </row>
    <row r="14" spans="1:10" s="90" customFormat="1" ht="15.75" x14ac:dyDescent="0.25">
      <c r="A14" s="92">
        <v>10</v>
      </c>
      <c r="B14" s="92" t="s">
        <v>8072</v>
      </c>
      <c r="C14" s="92" t="s">
        <v>136</v>
      </c>
      <c r="D14" s="92" t="s">
        <v>137</v>
      </c>
      <c r="E14" s="92" t="s">
        <v>117</v>
      </c>
      <c r="F14" s="92"/>
      <c r="G14" s="92">
        <v>1</v>
      </c>
      <c r="H14" s="104">
        <v>100</v>
      </c>
      <c r="I14" s="109">
        <v>0.03</v>
      </c>
      <c r="J14" s="110">
        <f t="shared" si="0"/>
        <v>97</v>
      </c>
    </row>
    <row r="15" spans="1:10" s="90" customFormat="1" ht="15.75" x14ac:dyDescent="0.25">
      <c r="A15" s="92">
        <v>11</v>
      </c>
      <c r="B15" s="92" t="s">
        <v>8072</v>
      </c>
      <c r="C15" s="92" t="s">
        <v>138</v>
      </c>
      <c r="D15" s="92" t="s">
        <v>139</v>
      </c>
      <c r="E15" s="92" t="s">
        <v>117</v>
      </c>
      <c r="F15" s="92"/>
      <c r="G15" s="92">
        <v>1</v>
      </c>
      <c r="H15" s="104">
        <v>475</v>
      </c>
      <c r="I15" s="109">
        <v>0.03</v>
      </c>
      <c r="J15" s="110">
        <f t="shared" si="0"/>
        <v>460.75</v>
      </c>
    </row>
    <row r="16" spans="1:10" s="90" customFormat="1" ht="15.75" x14ac:dyDescent="0.25">
      <c r="A16" s="92">
        <v>12</v>
      </c>
      <c r="B16" s="92" t="s">
        <v>8072</v>
      </c>
      <c r="C16" s="92" t="s">
        <v>140</v>
      </c>
      <c r="D16" s="92" t="s">
        <v>141</v>
      </c>
      <c r="E16" s="92" t="s">
        <v>117</v>
      </c>
      <c r="F16" s="92"/>
      <c r="G16" s="92">
        <v>1</v>
      </c>
      <c r="H16" s="104">
        <v>120</v>
      </c>
      <c r="I16" s="109">
        <v>0.03</v>
      </c>
      <c r="J16" s="110">
        <f t="shared" si="0"/>
        <v>116.39999999999999</v>
      </c>
    </row>
    <row r="17" spans="1:10" s="90" customFormat="1" ht="15.75" x14ac:dyDescent="0.25">
      <c r="A17" s="92">
        <v>13</v>
      </c>
      <c r="B17" s="92" t="s">
        <v>8072</v>
      </c>
      <c r="C17" s="92" t="s">
        <v>142</v>
      </c>
      <c r="D17" s="92" t="s">
        <v>143</v>
      </c>
      <c r="E17" s="92" t="s">
        <v>117</v>
      </c>
      <c r="F17" s="92"/>
      <c r="G17" s="92">
        <v>1</v>
      </c>
      <c r="H17" s="104">
        <v>550</v>
      </c>
      <c r="I17" s="109">
        <v>0.03</v>
      </c>
      <c r="J17" s="110">
        <f t="shared" si="0"/>
        <v>533.5</v>
      </c>
    </row>
    <row r="18" spans="1:10" s="90" customFormat="1" ht="15.75" x14ac:dyDescent="0.25">
      <c r="A18" s="92">
        <v>14</v>
      </c>
      <c r="B18" s="92" t="s">
        <v>8072</v>
      </c>
      <c r="C18" s="92" t="s">
        <v>144</v>
      </c>
      <c r="D18" s="92" t="s">
        <v>145</v>
      </c>
      <c r="E18" s="92" t="s">
        <v>117</v>
      </c>
      <c r="F18" s="92"/>
      <c r="G18" s="92">
        <v>1</v>
      </c>
      <c r="H18" s="104">
        <v>750</v>
      </c>
      <c r="I18" s="109">
        <v>0.03</v>
      </c>
      <c r="J18" s="110">
        <f t="shared" si="0"/>
        <v>727.5</v>
      </c>
    </row>
    <row r="19" spans="1:10" s="90" customFormat="1" ht="15.75" x14ac:dyDescent="0.25">
      <c r="A19" s="92">
        <v>15</v>
      </c>
      <c r="B19" s="92" t="s">
        <v>8072</v>
      </c>
      <c r="C19" s="92" t="s">
        <v>146</v>
      </c>
      <c r="D19" s="92" t="s">
        <v>147</v>
      </c>
      <c r="E19" s="92" t="s">
        <v>117</v>
      </c>
      <c r="F19" s="92"/>
      <c r="G19" s="92">
        <v>1</v>
      </c>
      <c r="H19" s="104">
        <v>1150</v>
      </c>
      <c r="I19" s="109">
        <v>0.03</v>
      </c>
      <c r="J19" s="110">
        <f t="shared" si="0"/>
        <v>1115.5</v>
      </c>
    </row>
    <row r="20" spans="1:10" s="90" customFormat="1" ht="15.75" x14ac:dyDescent="0.25">
      <c r="A20" s="92">
        <v>16</v>
      </c>
      <c r="B20" s="92" t="s">
        <v>8072</v>
      </c>
      <c r="C20" s="92" t="s">
        <v>148</v>
      </c>
      <c r="D20" s="92" t="s">
        <v>149</v>
      </c>
      <c r="E20" s="92" t="s">
        <v>117</v>
      </c>
      <c r="F20" s="92"/>
      <c r="G20" s="92">
        <v>1</v>
      </c>
      <c r="H20" s="104">
        <v>1450</v>
      </c>
      <c r="I20" s="109">
        <v>0.03</v>
      </c>
      <c r="J20" s="110">
        <f t="shared" si="0"/>
        <v>1406.5</v>
      </c>
    </row>
    <row r="21" spans="1:10" s="90" customFormat="1" ht="15.75" x14ac:dyDescent="0.25">
      <c r="A21" s="92">
        <v>17</v>
      </c>
      <c r="B21" s="92" t="s">
        <v>8072</v>
      </c>
      <c r="C21" s="92" t="s">
        <v>150</v>
      </c>
      <c r="D21" s="92" t="s">
        <v>151</v>
      </c>
      <c r="E21" s="92" t="s">
        <v>117</v>
      </c>
      <c r="F21" s="92"/>
      <c r="G21" s="92">
        <v>1</v>
      </c>
      <c r="H21" s="104">
        <v>1850</v>
      </c>
      <c r="I21" s="109">
        <v>0.03</v>
      </c>
      <c r="J21" s="110">
        <f t="shared" si="0"/>
        <v>1794.5</v>
      </c>
    </row>
    <row r="22" spans="1:10" s="90" customFormat="1" ht="15.75" x14ac:dyDescent="0.25">
      <c r="A22" s="92">
        <v>18</v>
      </c>
      <c r="B22" s="92" t="s">
        <v>8072</v>
      </c>
      <c r="C22" s="92" t="s">
        <v>152</v>
      </c>
      <c r="D22" s="92" t="s">
        <v>153</v>
      </c>
      <c r="E22" s="92" t="s">
        <v>117</v>
      </c>
      <c r="F22" s="92"/>
      <c r="G22" s="92">
        <v>1</v>
      </c>
      <c r="H22" s="104">
        <v>430</v>
      </c>
      <c r="I22" s="109">
        <v>0.03</v>
      </c>
      <c r="J22" s="110">
        <f t="shared" si="0"/>
        <v>417.09999999999997</v>
      </c>
    </row>
    <row r="23" spans="1:10" s="90" customFormat="1" ht="15.75" x14ac:dyDescent="0.25">
      <c r="A23" s="92">
        <v>19</v>
      </c>
      <c r="B23" s="92" t="s">
        <v>8072</v>
      </c>
      <c r="C23" s="92" t="s">
        <v>154</v>
      </c>
      <c r="D23" s="92" t="s">
        <v>155</v>
      </c>
      <c r="E23" s="92" t="s">
        <v>117</v>
      </c>
      <c r="F23" s="92"/>
      <c r="G23" s="92">
        <v>1</v>
      </c>
      <c r="H23" s="104">
        <v>630</v>
      </c>
      <c r="I23" s="109">
        <v>0.03</v>
      </c>
      <c r="J23" s="110">
        <f t="shared" si="0"/>
        <v>611.1</v>
      </c>
    </row>
    <row r="24" spans="1:10" s="90" customFormat="1" ht="15.75" x14ac:dyDescent="0.25">
      <c r="A24" s="92">
        <v>20</v>
      </c>
      <c r="B24" s="92" t="s">
        <v>8072</v>
      </c>
      <c r="C24" s="92" t="s">
        <v>156</v>
      </c>
      <c r="D24" s="92" t="s">
        <v>157</v>
      </c>
      <c r="E24" s="92" t="s">
        <v>117</v>
      </c>
      <c r="F24" s="92"/>
      <c r="G24" s="92">
        <v>1</v>
      </c>
      <c r="H24" s="104">
        <v>1030</v>
      </c>
      <c r="I24" s="109">
        <v>0.03</v>
      </c>
      <c r="J24" s="110">
        <f t="shared" si="0"/>
        <v>999.1</v>
      </c>
    </row>
    <row r="25" spans="1:10" s="90" customFormat="1" ht="15.75" x14ac:dyDescent="0.25">
      <c r="A25" s="92">
        <v>21</v>
      </c>
      <c r="B25" s="92" t="s">
        <v>8072</v>
      </c>
      <c r="C25" s="92" t="s">
        <v>158</v>
      </c>
      <c r="D25" s="92" t="s">
        <v>159</v>
      </c>
      <c r="E25" s="92" t="s">
        <v>117</v>
      </c>
      <c r="F25" s="92"/>
      <c r="G25" s="92">
        <v>1</v>
      </c>
      <c r="H25" s="104">
        <v>1330</v>
      </c>
      <c r="I25" s="109">
        <v>0.03</v>
      </c>
      <c r="J25" s="110">
        <f t="shared" si="0"/>
        <v>1290.0999999999999</v>
      </c>
    </row>
    <row r="26" spans="1:10" s="90" customFormat="1" ht="15.75" x14ac:dyDescent="0.25">
      <c r="A26" s="92">
        <v>22</v>
      </c>
      <c r="B26" s="92" t="s">
        <v>8072</v>
      </c>
      <c r="C26" s="92" t="s">
        <v>160</v>
      </c>
      <c r="D26" s="92" t="s">
        <v>161</v>
      </c>
      <c r="E26" s="92" t="s">
        <v>117</v>
      </c>
      <c r="F26" s="92"/>
      <c r="G26" s="92">
        <v>1</v>
      </c>
      <c r="H26" s="104">
        <v>1730</v>
      </c>
      <c r="I26" s="109">
        <v>0.03</v>
      </c>
      <c r="J26" s="110">
        <f t="shared" si="0"/>
        <v>1678.1</v>
      </c>
    </row>
    <row r="27" spans="1:10" s="90" customFormat="1" ht="15.75" x14ac:dyDescent="0.25">
      <c r="A27" s="92">
        <v>23</v>
      </c>
      <c r="B27" s="92" t="s">
        <v>8072</v>
      </c>
      <c r="C27" s="92" t="s">
        <v>162</v>
      </c>
      <c r="D27" s="92" t="s">
        <v>163</v>
      </c>
      <c r="E27" s="92" t="s">
        <v>117</v>
      </c>
      <c r="F27" s="92"/>
      <c r="G27" s="92">
        <v>1</v>
      </c>
      <c r="H27" s="104">
        <v>200</v>
      </c>
      <c r="I27" s="109">
        <v>0.03</v>
      </c>
      <c r="J27" s="110">
        <f t="shared" si="0"/>
        <v>194</v>
      </c>
    </row>
    <row r="28" spans="1:10" s="90" customFormat="1" ht="15.75" x14ac:dyDescent="0.25">
      <c r="A28" s="92">
        <v>24</v>
      </c>
      <c r="B28" s="92" t="s">
        <v>8072</v>
      </c>
      <c r="C28" s="92" t="s">
        <v>164</v>
      </c>
      <c r="D28" s="92" t="s">
        <v>165</v>
      </c>
      <c r="E28" s="92" t="s">
        <v>117</v>
      </c>
      <c r="F28" s="92"/>
      <c r="G28" s="92">
        <v>1</v>
      </c>
      <c r="H28" s="104">
        <v>600</v>
      </c>
      <c r="I28" s="109">
        <v>0.03</v>
      </c>
      <c r="J28" s="110">
        <f t="shared" si="0"/>
        <v>582</v>
      </c>
    </row>
    <row r="29" spans="1:10" s="90" customFormat="1" ht="15.75" x14ac:dyDescent="0.25">
      <c r="A29" s="92">
        <v>25</v>
      </c>
      <c r="B29" s="92" t="s">
        <v>8072</v>
      </c>
      <c r="C29" s="92" t="s">
        <v>166</v>
      </c>
      <c r="D29" s="92" t="s">
        <v>167</v>
      </c>
      <c r="E29" s="92" t="s">
        <v>117</v>
      </c>
      <c r="F29" s="92"/>
      <c r="G29" s="92">
        <v>1</v>
      </c>
      <c r="H29" s="104">
        <v>900</v>
      </c>
      <c r="I29" s="109">
        <v>0.03</v>
      </c>
      <c r="J29" s="110">
        <f t="shared" si="0"/>
        <v>873</v>
      </c>
    </row>
    <row r="30" spans="1:10" s="90" customFormat="1" ht="15.75" x14ac:dyDescent="0.25">
      <c r="A30" s="92">
        <v>26</v>
      </c>
      <c r="B30" s="92" t="s">
        <v>8072</v>
      </c>
      <c r="C30" s="92" t="s">
        <v>168</v>
      </c>
      <c r="D30" s="92" t="s">
        <v>169</v>
      </c>
      <c r="E30" s="92" t="s">
        <v>117</v>
      </c>
      <c r="F30" s="92"/>
      <c r="G30" s="92">
        <v>1</v>
      </c>
      <c r="H30" s="104">
        <v>1300</v>
      </c>
      <c r="I30" s="109">
        <v>0.03</v>
      </c>
      <c r="J30" s="110">
        <f t="shared" si="0"/>
        <v>1261</v>
      </c>
    </row>
    <row r="31" spans="1:10" s="90" customFormat="1" ht="15.75" x14ac:dyDescent="0.25">
      <c r="A31" s="92">
        <v>27</v>
      </c>
      <c r="B31" s="92" t="s">
        <v>8072</v>
      </c>
      <c r="C31" s="92" t="s">
        <v>170</v>
      </c>
      <c r="D31" s="92" t="s">
        <v>171</v>
      </c>
      <c r="E31" s="92" t="s">
        <v>117</v>
      </c>
      <c r="F31" s="92"/>
      <c r="G31" s="92">
        <v>1</v>
      </c>
      <c r="H31" s="104">
        <v>400</v>
      </c>
      <c r="I31" s="109">
        <v>0.03</v>
      </c>
      <c r="J31" s="110">
        <f t="shared" si="0"/>
        <v>388</v>
      </c>
    </row>
    <row r="32" spans="1:10" s="90" customFormat="1" ht="15.75" x14ac:dyDescent="0.25">
      <c r="A32" s="92">
        <v>28</v>
      </c>
      <c r="B32" s="92" t="s">
        <v>8072</v>
      </c>
      <c r="C32" s="92" t="s">
        <v>172</v>
      </c>
      <c r="D32" s="92" t="s">
        <v>173</v>
      </c>
      <c r="E32" s="92" t="s">
        <v>117</v>
      </c>
      <c r="F32" s="92"/>
      <c r="G32" s="92">
        <v>1</v>
      </c>
      <c r="H32" s="104">
        <v>700</v>
      </c>
      <c r="I32" s="109">
        <v>0.03</v>
      </c>
      <c r="J32" s="110">
        <f t="shared" si="0"/>
        <v>679</v>
      </c>
    </row>
    <row r="33" spans="1:10" s="90" customFormat="1" ht="15.75" x14ac:dyDescent="0.25">
      <c r="A33" s="92">
        <v>29</v>
      </c>
      <c r="B33" s="92" t="s">
        <v>8072</v>
      </c>
      <c r="C33" s="92" t="s">
        <v>174</v>
      </c>
      <c r="D33" s="92" t="s">
        <v>175</v>
      </c>
      <c r="E33" s="92" t="s">
        <v>117</v>
      </c>
      <c r="F33" s="92"/>
      <c r="G33" s="92">
        <v>1</v>
      </c>
      <c r="H33" s="104">
        <v>1100</v>
      </c>
      <c r="I33" s="109">
        <v>0.03</v>
      </c>
      <c r="J33" s="110">
        <f t="shared" si="0"/>
        <v>1067</v>
      </c>
    </row>
    <row r="34" spans="1:10" s="90" customFormat="1" ht="15.75" x14ac:dyDescent="0.25">
      <c r="A34" s="92">
        <v>30</v>
      </c>
      <c r="B34" s="92" t="s">
        <v>8072</v>
      </c>
      <c r="C34" s="92" t="s">
        <v>176</v>
      </c>
      <c r="D34" s="92" t="s">
        <v>177</v>
      </c>
      <c r="E34" s="92" t="s">
        <v>117</v>
      </c>
      <c r="F34" s="92"/>
      <c r="G34" s="92">
        <v>1</v>
      </c>
      <c r="H34" s="104">
        <v>700</v>
      </c>
      <c r="I34" s="109">
        <v>0.03</v>
      </c>
      <c r="J34" s="110">
        <f t="shared" si="0"/>
        <v>679</v>
      </c>
    </row>
    <row r="35" spans="1:10" s="90" customFormat="1" ht="15.75" x14ac:dyDescent="0.25">
      <c r="A35" s="92">
        <v>31</v>
      </c>
      <c r="B35" s="92" t="s">
        <v>8072</v>
      </c>
      <c r="C35" s="92" t="s">
        <v>178</v>
      </c>
      <c r="D35" s="92" t="s">
        <v>179</v>
      </c>
      <c r="E35" s="92" t="s">
        <v>117</v>
      </c>
      <c r="F35" s="92"/>
      <c r="G35" s="92">
        <v>1</v>
      </c>
      <c r="H35" s="104">
        <v>200</v>
      </c>
      <c r="I35" s="109">
        <v>0.03</v>
      </c>
      <c r="J35" s="110">
        <f t="shared" si="0"/>
        <v>194</v>
      </c>
    </row>
    <row r="36" spans="1:10" s="90" customFormat="1" ht="15.75" x14ac:dyDescent="0.25">
      <c r="A36" s="92">
        <v>32</v>
      </c>
      <c r="B36" s="92" t="s">
        <v>8072</v>
      </c>
      <c r="C36" s="92" t="s">
        <v>180</v>
      </c>
      <c r="D36" s="92" t="s">
        <v>181</v>
      </c>
      <c r="E36" s="92" t="s">
        <v>117</v>
      </c>
      <c r="F36" s="92"/>
      <c r="G36" s="92">
        <v>1</v>
      </c>
      <c r="H36" s="104">
        <v>400</v>
      </c>
      <c r="I36" s="109">
        <v>0.03</v>
      </c>
      <c r="J36" s="110">
        <f t="shared" si="0"/>
        <v>388</v>
      </c>
    </row>
    <row r="37" spans="1:10" s="90" customFormat="1" ht="15.75" x14ac:dyDescent="0.25">
      <c r="A37" s="92">
        <v>33</v>
      </c>
      <c r="B37" s="92" t="s">
        <v>8072</v>
      </c>
      <c r="C37" s="92" t="s">
        <v>182</v>
      </c>
      <c r="D37" s="92" t="s">
        <v>183</v>
      </c>
      <c r="E37" s="92" t="s">
        <v>117</v>
      </c>
      <c r="F37" s="92"/>
      <c r="G37" s="92">
        <v>1</v>
      </c>
      <c r="H37" s="104">
        <v>75</v>
      </c>
      <c r="I37" s="109">
        <v>0.03</v>
      </c>
      <c r="J37" s="110">
        <f t="shared" si="0"/>
        <v>72.75</v>
      </c>
    </row>
    <row r="38" spans="1:10" s="90" customFormat="1" ht="15.75" x14ac:dyDescent="0.25">
      <c r="A38" s="92">
        <v>34</v>
      </c>
      <c r="B38" s="92" t="s">
        <v>8072</v>
      </c>
      <c r="C38" s="92" t="s">
        <v>184</v>
      </c>
      <c r="D38" s="92" t="s">
        <v>185</v>
      </c>
      <c r="E38" s="92" t="s">
        <v>117</v>
      </c>
      <c r="F38" s="92"/>
      <c r="G38" s="92">
        <v>1</v>
      </c>
      <c r="H38" s="104">
        <v>145</v>
      </c>
      <c r="I38" s="109">
        <v>0.03</v>
      </c>
      <c r="J38" s="110">
        <f t="shared" si="0"/>
        <v>140.65</v>
      </c>
    </row>
    <row r="39" spans="1:10" s="90" customFormat="1" ht="15.75" x14ac:dyDescent="0.25">
      <c r="A39" s="92">
        <v>35</v>
      </c>
      <c r="B39" s="92" t="s">
        <v>8072</v>
      </c>
      <c r="C39" s="92" t="s">
        <v>186</v>
      </c>
      <c r="D39" s="92" t="s">
        <v>187</v>
      </c>
      <c r="E39" s="92" t="s">
        <v>117</v>
      </c>
      <c r="F39" s="92"/>
      <c r="G39" s="92">
        <v>1</v>
      </c>
      <c r="H39" s="104">
        <v>350</v>
      </c>
      <c r="I39" s="109">
        <v>0.03</v>
      </c>
      <c r="J39" s="110">
        <f t="shared" si="0"/>
        <v>339.5</v>
      </c>
    </row>
    <row r="40" spans="1:10" s="90" customFormat="1" ht="15.75" x14ac:dyDescent="0.25">
      <c r="A40" s="92">
        <v>36</v>
      </c>
      <c r="B40" s="92" t="s">
        <v>8072</v>
      </c>
      <c r="C40" s="92" t="s">
        <v>188</v>
      </c>
      <c r="D40" s="92" t="s">
        <v>189</v>
      </c>
      <c r="E40" s="92" t="s">
        <v>117</v>
      </c>
      <c r="F40" s="92"/>
      <c r="G40" s="92">
        <v>1</v>
      </c>
      <c r="H40" s="104">
        <v>425</v>
      </c>
      <c r="I40" s="109">
        <v>0.03</v>
      </c>
      <c r="J40" s="110">
        <f t="shared" si="0"/>
        <v>412.25</v>
      </c>
    </row>
    <row r="41" spans="1:10" s="90" customFormat="1" ht="15.75" x14ac:dyDescent="0.25">
      <c r="A41" s="92">
        <v>37</v>
      </c>
      <c r="B41" s="92" t="s">
        <v>8072</v>
      </c>
      <c r="C41" s="92" t="s">
        <v>190</v>
      </c>
      <c r="D41" s="92" t="s">
        <v>191</v>
      </c>
      <c r="E41" s="92" t="s">
        <v>117</v>
      </c>
      <c r="F41" s="92"/>
      <c r="G41" s="92">
        <v>1</v>
      </c>
      <c r="H41" s="104">
        <v>495</v>
      </c>
      <c r="I41" s="109">
        <v>0.03</v>
      </c>
      <c r="J41" s="110">
        <f t="shared" si="0"/>
        <v>480.15</v>
      </c>
    </row>
    <row r="42" spans="1:10" s="90" customFormat="1" ht="15.75" x14ac:dyDescent="0.25">
      <c r="A42" s="92">
        <v>38</v>
      </c>
      <c r="B42" s="92" t="s">
        <v>8072</v>
      </c>
      <c r="C42" s="92" t="s">
        <v>192</v>
      </c>
      <c r="D42" s="92" t="s">
        <v>193</v>
      </c>
      <c r="E42" s="92" t="s">
        <v>117</v>
      </c>
      <c r="F42" s="92"/>
      <c r="G42" s="92">
        <v>1</v>
      </c>
      <c r="H42" s="104">
        <v>650</v>
      </c>
      <c r="I42" s="109">
        <v>0.03</v>
      </c>
      <c r="J42" s="110">
        <f t="shared" si="0"/>
        <v>630.5</v>
      </c>
    </row>
    <row r="43" spans="1:10" s="90" customFormat="1" ht="15.75" x14ac:dyDescent="0.25">
      <c r="A43" s="92">
        <v>39</v>
      </c>
      <c r="B43" s="92" t="s">
        <v>8072</v>
      </c>
      <c r="C43" s="92" t="s">
        <v>194</v>
      </c>
      <c r="D43" s="92" t="s">
        <v>195</v>
      </c>
      <c r="E43" s="92" t="s">
        <v>117</v>
      </c>
      <c r="F43" s="92"/>
      <c r="G43" s="92">
        <v>1</v>
      </c>
      <c r="H43" s="104">
        <v>795</v>
      </c>
      <c r="I43" s="109">
        <v>0.03</v>
      </c>
      <c r="J43" s="110">
        <f t="shared" si="0"/>
        <v>771.15</v>
      </c>
    </row>
    <row r="44" spans="1:10" s="90" customFormat="1" ht="15.75" x14ac:dyDescent="0.25">
      <c r="A44" s="92">
        <v>40</v>
      </c>
      <c r="B44" s="92" t="s">
        <v>8072</v>
      </c>
      <c r="C44" s="92" t="s">
        <v>196</v>
      </c>
      <c r="D44" s="92" t="s">
        <v>197</v>
      </c>
      <c r="E44" s="92" t="s">
        <v>117</v>
      </c>
      <c r="F44" s="92"/>
      <c r="G44" s="92">
        <v>1</v>
      </c>
      <c r="H44" s="104">
        <v>995</v>
      </c>
      <c r="I44" s="109">
        <v>0.03</v>
      </c>
      <c r="J44" s="110">
        <f t="shared" si="0"/>
        <v>965.15</v>
      </c>
    </row>
    <row r="45" spans="1:10" s="90" customFormat="1" ht="15.75" x14ac:dyDescent="0.25">
      <c r="A45" s="92">
        <v>41</v>
      </c>
      <c r="B45" s="92" t="s">
        <v>8072</v>
      </c>
      <c r="C45" s="92" t="s">
        <v>198</v>
      </c>
      <c r="D45" s="92" t="s">
        <v>199</v>
      </c>
      <c r="E45" s="92" t="s">
        <v>117</v>
      </c>
      <c r="F45" s="92"/>
      <c r="G45" s="92">
        <v>1</v>
      </c>
      <c r="H45" s="104">
        <v>275</v>
      </c>
      <c r="I45" s="109">
        <v>0.03</v>
      </c>
      <c r="J45" s="110">
        <f t="shared" si="0"/>
        <v>266.75</v>
      </c>
    </row>
    <row r="46" spans="1:10" s="90" customFormat="1" ht="15.75" x14ac:dyDescent="0.25">
      <c r="A46" s="92">
        <v>42</v>
      </c>
      <c r="B46" s="92" t="s">
        <v>8072</v>
      </c>
      <c r="C46" s="92" t="s">
        <v>200</v>
      </c>
      <c r="D46" s="92" t="s">
        <v>201</v>
      </c>
      <c r="E46" s="92" t="s">
        <v>117</v>
      </c>
      <c r="F46" s="92"/>
      <c r="G46" s="92">
        <v>1</v>
      </c>
      <c r="H46" s="104">
        <v>175</v>
      </c>
      <c r="I46" s="109">
        <v>0.03</v>
      </c>
      <c r="J46" s="110">
        <f t="shared" si="0"/>
        <v>169.75</v>
      </c>
    </row>
    <row r="47" spans="1:10" s="90" customFormat="1" ht="15.75" x14ac:dyDescent="0.25">
      <c r="A47" s="92">
        <v>43</v>
      </c>
      <c r="B47" s="92" t="s">
        <v>8072</v>
      </c>
      <c r="C47" s="92" t="s">
        <v>202</v>
      </c>
      <c r="D47" s="92" t="s">
        <v>203</v>
      </c>
      <c r="E47" s="92" t="s">
        <v>117</v>
      </c>
      <c r="F47" s="92"/>
      <c r="G47" s="92">
        <v>1</v>
      </c>
      <c r="H47" s="104">
        <v>375</v>
      </c>
      <c r="I47" s="109">
        <v>0.03</v>
      </c>
      <c r="J47" s="110">
        <f t="shared" si="0"/>
        <v>363.75</v>
      </c>
    </row>
    <row r="48" spans="1:10" s="90" customFormat="1" ht="15.75" x14ac:dyDescent="0.25">
      <c r="A48" s="92">
        <v>44</v>
      </c>
      <c r="B48" s="92" t="s">
        <v>8072</v>
      </c>
      <c r="C48" s="92" t="s">
        <v>204</v>
      </c>
      <c r="D48" s="92" t="s">
        <v>137</v>
      </c>
      <c r="E48" s="92" t="s">
        <v>117</v>
      </c>
      <c r="F48" s="92"/>
      <c r="G48" s="92">
        <v>1</v>
      </c>
      <c r="H48" s="104">
        <v>50</v>
      </c>
      <c r="I48" s="109">
        <v>0.03</v>
      </c>
      <c r="J48" s="110">
        <f t="shared" si="0"/>
        <v>48.5</v>
      </c>
    </row>
    <row r="49" spans="1:10" s="90" customFormat="1" ht="15.75" x14ac:dyDescent="0.25">
      <c r="A49" s="92">
        <v>45</v>
      </c>
      <c r="B49" s="92" t="s">
        <v>8072</v>
      </c>
      <c r="C49" s="92" t="s">
        <v>205</v>
      </c>
      <c r="D49" s="92" t="s">
        <v>139</v>
      </c>
      <c r="E49" s="92" t="s">
        <v>117</v>
      </c>
      <c r="F49" s="92"/>
      <c r="G49" s="92">
        <v>1</v>
      </c>
      <c r="H49" s="104">
        <v>245</v>
      </c>
      <c r="I49" s="109">
        <v>0.03</v>
      </c>
      <c r="J49" s="110">
        <f t="shared" si="0"/>
        <v>237.65</v>
      </c>
    </row>
    <row r="50" spans="1:10" s="90" customFormat="1" ht="15.75" x14ac:dyDescent="0.25">
      <c r="A50" s="92">
        <v>46</v>
      </c>
      <c r="B50" s="92" t="s">
        <v>8072</v>
      </c>
      <c r="C50" s="92" t="s">
        <v>206</v>
      </c>
      <c r="D50" s="92" t="s">
        <v>207</v>
      </c>
      <c r="E50" s="92" t="s">
        <v>117</v>
      </c>
      <c r="F50" s="92"/>
      <c r="G50" s="92">
        <v>1</v>
      </c>
      <c r="H50" s="104">
        <v>275</v>
      </c>
      <c r="I50" s="109">
        <v>0.03</v>
      </c>
      <c r="J50" s="110">
        <f t="shared" si="0"/>
        <v>266.75</v>
      </c>
    </row>
    <row r="51" spans="1:10" s="90" customFormat="1" ht="15.75" x14ac:dyDescent="0.25">
      <c r="A51" s="92">
        <v>47</v>
      </c>
      <c r="B51" s="92" t="s">
        <v>8072</v>
      </c>
      <c r="C51" s="92" t="s">
        <v>208</v>
      </c>
      <c r="D51" s="92" t="s">
        <v>209</v>
      </c>
      <c r="E51" s="92" t="s">
        <v>117</v>
      </c>
      <c r="F51" s="92"/>
      <c r="G51" s="92">
        <v>1</v>
      </c>
      <c r="H51" s="104">
        <v>275</v>
      </c>
      <c r="I51" s="109">
        <v>0.03</v>
      </c>
      <c r="J51" s="110">
        <f t="shared" si="0"/>
        <v>266.75</v>
      </c>
    </row>
    <row r="52" spans="1:10" s="90" customFormat="1" ht="15.75" x14ac:dyDescent="0.25">
      <c r="A52" s="92">
        <v>48</v>
      </c>
      <c r="B52" s="92" t="s">
        <v>8072</v>
      </c>
      <c r="C52" s="92" t="s">
        <v>210</v>
      </c>
      <c r="D52" s="92" t="s">
        <v>211</v>
      </c>
      <c r="E52" s="92" t="s">
        <v>117</v>
      </c>
      <c r="F52" s="92"/>
      <c r="G52" s="92">
        <v>1</v>
      </c>
      <c r="H52" s="104">
        <v>795</v>
      </c>
      <c r="I52" s="109">
        <v>0.03</v>
      </c>
      <c r="J52" s="110">
        <f t="shared" si="0"/>
        <v>771.15</v>
      </c>
    </row>
    <row r="53" spans="1:10" s="90" customFormat="1" ht="15.75" x14ac:dyDescent="0.25">
      <c r="A53" s="92">
        <v>49</v>
      </c>
      <c r="B53" s="92" t="s">
        <v>8072</v>
      </c>
      <c r="C53" s="92" t="s">
        <v>212</v>
      </c>
      <c r="D53" s="92" t="s">
        <v>213</v>
      </c>
      <c r="E53" s="92" t="s">
        <v>117</v>
      </c>
      <c r="F53" s="92"/>
      <c r="G53" s="92">
        <v>1</v>
      </c>
      <c r="H53" s="104">
        <v>1495</v>
      </c>
      <c r="I53" s="109">
        <v>0.03</v>
      </c>
      <c r="J53" s="110">
        <f t="shared" si="0"/>
        <v>1450.1499999999999</v>
      </c>
    </row>
    <row r="54" spans="1:10" s="90" customFormat="1" ht="15.75" x14ac:dyDescent="0.25">
      <c r="A54" s="92">
        <v>50</v>
      </c>
      <c r="B54" s="92" t="s">
        <v>8072</v>
      </c>
      <c r="C54" s="92" t="s">
        <v>214</v>
      </c>
      <c r="D54" s="92" t="s">
        <v>125</v>
      </c>
      <c r="E54" s="92" t="s">
        <v>117</v>
      </c>
      <c r="F54" s="92"/>
      <c r="G54" s="92">
        <v>1</v>
      </c>
      <c r="H54" s="104">
        <v>2495</v>
      </c>
      <c r="I54" s="109">
        <v>0.03</v>
      </c>
      <c r="J54" s="110">
        <f t="shared" si="0"/>
        <v>2420.15</v>
      </c>
    </row>
    <row r="55" spans="1:10" s="90" customFormat="1" ht="15.75" x14ac:dyDescent="0.25">
      <c r="A55" s="92">
        <v>51</v>
      </c>
      <c r="B55" s="92" t="s">
        <v>8072</v>
      </c>
      <c r="C55" s="92" t="s">
        <v>215</v>
      </c>
      <c r="D55" s="92" t="s">
        <v>127</v>
      </c>
      <c r="E55" s="92" t="s">
        <v>117</v>
      </c>
      <c r="F55" s="92"/>
      <c r="G55" s="92">
        <v>1</v>
      </c>
      <c r="H55" s="104">
        <v>2995</v>
      </c>
      <c r="I55" s="109">
        <v>0.03</v>
      </c>
      <c r="J55" s="110">
        <f t="shared" si="0"/>
        <v>2905.15</v>
      </c>
    </row>
    <row r="56" spans="1:10" s="90" customFormat="1" ht="15.75" x14ac:dyDescent="0.25">
      <c r="A56" s="92">
        <v>52</v>
      </c>
      <c r="B56" s="92" t="s">
        <v>8072</v>
      </c>
      <c r="C56" s="92" t="s">
        <v>216</v>
      </c>
      <c r="D56" s="92" t="s">
        <v>217</v>
      </c>
      <c r="E56" s="92" t="s">
        <v>117</v>
      </c>
      <c r="F56" s="92"/>
      <c r="G56" s="92">
        <v>1</v>
      </c>
      <c r="H56" s="104">
        <v>995</v>
      </c>
      <c r="I56" s="109">
        <v>0.03</v>
      </c>
      <c r="J56" s="110">
        <f t="shared" si="0"/>
        <v>965.15</v>
      </c>
    </row>
    <row r="57" spans="1:10" s="90" customFormat="1" ht="15.75" x14ac:dyDescent="0.25">
      <c r="A57" s="92">
        <v>53</v>
      </c>
      <c r="B57" s="92" t="s">
        <v>8072</v>
      </c>
      <c r="C57" s="92" t="s">
        <v>218</v>
      </c>
      <c r="D57" s="92" t="s">
        <v>219</v>
      </c>
      <c r="E57" s="92" t="s">
        <v>117</v>
      </c>
      <c r="F57" s="92"/>
      <c r="G57" s="92">
        <v>1</v>
      </c>
      <c r="H57" s="104">
        <v>995</v>
      </c>
      <c r="I57" s="95">
        <v>0.03</v>
      </c>
      <c r="J57" s="110">
        <f t="shared" si="0"/>
        <v>965.15</v>
      </c>
    </row>
    <row r="58" spans="1:10" s="90" customFormat="1" ht="15.75" x14ac:dyDescent="0.25">
      <c r="A58" s="92">
        <v>54</v>
      </c>
      <c r="B58" s="92" t="s">
        <v>8072</v>
      </c>
      <c r="C58" s="92" t="s">
        <v>220</v>
      </c>
      <c r="D58" s="92" t="s">
        <v>221</v>
      </c>
      <c r="E58" s="92" t="s">
        <v>117</v>
      </c>
      <c r="F58" s="92"/>
      <c r="G58" s="92">
        <v>1</v>
      </c>
      <c r="H58" s="104">
        <v>700</v>
      </c>
      <c r="I58" s="95">
        <v>0.03</v>
      </c>
      <c r="J58" s="110">
        <f t="shared" si="0"/>
        <v>679</v>
      </c>
    </row>
    <row r="59" spans="1:10" s="90" customFormat="1" ht="15.75" x14ac:dyDescent="0.25">
      <c r="A59" s="92">
        <v>55</v>
      </c>
      <c r="B59" s="92" t="s">
        <v>8072</v>
      </c>
      <c r="C59" s="92" t="s">
        <v>222</v>
      </c>
      <c r="D59" s="92" t="s">
        <v>223</v>
      </c>
      <c r="E59" s="92" t="s">
        <v>117</v>
      </c>
      <c r="F59" s="92"/>
      <c r="G59" s="92">
        <v>1</v>
      </c>
      <c r="H59" s="104">
        <v>1700</v>
      </c>
      <c r="I59" s="95">
        <v>0.03</v>
      </c>
      <c r="J59" s="110">
        <f t="shared" si="0"/>
        <v>1649</v>
      </c>
    </row>
    <row r="60" spans="1:10" s="90" customFormat="1" ht="15.75" x14ac:dyDescent="0.25">
      <c r="A60" s="92">
        <v>56</v>
      </c>
      <c r="B60" s="92" t="s">
        <v>8072</v>
      </c>
      <c r="C60" s="92" t="s">
        <v>224</v>
      </c>
      <c r="D60" s="92" t="s">
        <v>225</v>
      </c>
      <c r="E60" s="92" t="s">
        <v>117</v>
      </c>
      <c r="F60" s="92"/>
      <c r="G60" s="92">
        <v>1</v>
      </c>
      <c r="H60" s="104">
        <v>2200</v>
      </c>
      <c r="I60" s="95">
        <v>0.03</v>
      </c>
      <c r="J60" s="110">
        <f t="shared" si="0"/>
        <v>2134</v>
      </c>
    </row>
    <row r="61" spans="1:10" s="90" customFormat="1" ht="15.75" x14ac:dyDescent="0.25">
      <c r="A61" s="92">
        <v>57</v>
      </c>
      <c r="B61" s="92" t="s">
        <v>8072</v>
      </c>
      <c r="C61" s="92" t="s">
        <v>226</v>
      </c>
      <c r="D61" s="92" t="s">
        <v>227</v>
      </c>
      <c r="E61" s="92" t="s">
        <v>117</v>
      </c>
      <c r="F61" s="92"/>
      <c r="G61" s="92">
        <v>1</v>
      </c>
      <c r="H61" s="104">
        <v>1000</v>
      </c>
      <c r="I61" s="95">
        <v>0.03</v>
      </c>
      <c r="J61" s="110">
        <f t="shared" si="0"/>
        <v>970</v>
      </c>
    </row>
    <row r="62" spans="1:10" s="90" customFormat="1" ht="15.75" x14ac:dyDescent="0.25">
      <c r="A62" s="92">
        <v>58</v>
      </c>
      <c r="B62" s="92" t="s">
        <v>8072</v>
      </c>
      <c r="C62" s="92" t="s">
        <v>228</v>
      </c>
      <c r="D62" s="92" t="s">
        <v>229</v>
      </c>
      <c r="E62" s="92" t="s">
        <v>117</v>
      </c>
      <c r="F62" s="92"/>
      <c r="G62" s="92">
        <v>1</v>
      </c>
      <c r="H62" s="104">
        <v>1500</v>
      </c>
      <c r="I62" s="95">
        <v>0.03</v>
      </c>
      <c r="J62" s="110">
        <f t="shared" si="0"/>
        <v>1455</v>
      </c>
    </row>
    <row r="63" spans="1:10" s="90" customFormat="1" ht="15.75" x14ac:dyDescent="0.25">
      <c r="A63" s="92">
        <v>59</v>
      </c>
      <c r="B63" s="92" t="s">
        <v>8072</v>
      </c>
      <c r="C63" s="92" t="s">
        <v>230</v>
      </c>
      <c r="D63" s="92" t="s">
        <v>231</v>
      </c>
      <c r="E63" s="92" t="s">
        <v>117</v>
      </c>
      <c r="F63" s="92"/>
      <c r="G63" s="92">
        <v>1</v>
      </c>
      <c r="H63" s="104">
        <v>3995</v>
      </c>
      <c r="I63" s="95">
        <v>0.03</v>
      </c>
      <c r="J63" s="110">
        <f t="shared" si="0"/>
        <v>3875.15</v>
      </c>
    </row>
    <row r="64" spans="1:10" s="90" customFormat="1" ht="15.75" x14ac:dyDescent="0.25">
      <c r="A64" s="92">
        <v>60</v>
      </c>
      <c r="B64" s="92" t="s">
        <v>8072</v>
      </c>
      <c r="C64" s="92" t="s">
        <v>232</v>
      </c>
      <c r="D64" s="92" t="s">
        <v>233</v>
      </c>
      <c r="E64" s="92" t="s">
        <v>117</v>
      </c>
      <c r="F64" s="92"/>
      <c r="G64" s="92">
        <v>1</v>
      </c>
      <c r="H64" s="104">
        <v>495</v>
      </c>
      <c r="I64" s="95">
        <v>0.03</v>
      </c>
      <c r="J64" s="110">
        <f t="shared" si="0"/>
        <v>480.15</v>
      </c>
    </row>
    <row r="65" spans="1:10" s="90" customFormat="1" ht="15.75" x14ac:dyDescent="0.25">
      <c r="A65" s="92">
        <v>61</v>
      </c>
      <c r="B65" s="92" t="s">
        <v>8072</v>
      </c>
      <c r="C65" s="92" t="s">
        <v>234</v>
      </c>
      <c r="D65" s="92" t="s">
        <v>235</v>
      </c>
      <c r="E65" s="92" t="s">
        <v>117</v>
      </c>
      <c r="F65" s="92"/>
      <c r="G65" s="92">
        <v>1</v>
      </c>
      <c r="H65" s="104">
        <v>495</v>
      </c>
      <c r="I65" s="95">
        <v>0.03</v>
      </c>
      <c r="J65" s="110">
        <f t="shared" si="0"/>
        <v>480.15</v>
      </c>
    </row>
    <row r="66" spans="1:10" s="90" customFormat="1" ht="15.75" x14ac:dyDescent="0.25">
      <c r="A66" s="92">
        <v>62</v>
      </c>
      <c r="B66" s="92" t="s">
        <v>8072</v>
      </c>
      <c r="C66" s="92" t="s">
        <v>236</v>
      </c>
      <c r="D66" s="92" t="s">
        <v>237</v>
      </c>
      <c r="E66" s="92" t="s">
        <v>117</v>
      </c>
      <c r="F66" s="92"/>
      <c r="G66" s="92">
        <v>1</v>
      </c>
      <c r="H66" s="104">
        <v>495</v>
      </c>
      <c r="I66" s="95">
        <v>0.03</v>
      </c>
      <c r="J66" s="110">
        <f t="shared" si="0"/>
        <v>480.15</v>
      </c>
    </row>
    <row r="67" spans="1:10" s="90" customFormat="1" ht="15.75" x14ac:dyDescent="0.25">
      <c r="A67" s="92">
        <v>63</v>
      </c>
      <c r="B67" s="92" t="s">
        <v>8072</v>
      </c>
      <c r="C67" s="92" t="s">
        <v>238</v>
      </c>
      <c r="D67" s="92" t="s">
        <v>4251</v>
      </c>
      <c r="E67" s="92" t="s">
        <v>117</v>
      </c>
      <c r="F67" s="92"/>
      <c r="G67" s="92">
        <v>1</v>
      </c>
      <c r="H67" s="104">
        <v>1695</v>
      </c>
      <c r="I67" s="95">
        <v>0.03</v>
      </c>
      <c r="J67" s="110">
        <f t="shared" si="0"/>
        <v>1644.1499999999999</v>
      </c>
    </row>
    <row r="68" spans="1:10" s="90" customFormat="1" ht="15.75" x14ac:dyDescent="0.25">
      <c r="A68" s="92">
        <v>64</v>
      </c>
      <c r="B68" s="92" t="s">
        <v>8072</v>
      </c>
      <c r="C68" s="92" t="s">
        <v>239</v>
      </c>
      <c r="D68" s="92" t="s">
        <v>4252</v>
      </c>
      <c r="E68" s="92" t="s">
        <v>117</v>
      </c>
      <c r="F68" s="92"/>
      <c r="G68" s="92">
        <v>1</v>
      </c>
      <c r="H68" s="104">
        <v>995</v>
      </c>
      <c r="I68" s="95">
        <v>0.03</v>
      </c>
      <c r="J68" s="110">
        <f t="shared" si="0"/>
        <v>965.15</v>
      </c>
    </row>
    <row r="69" spans="1:10" s="90" customFormat="1" ht="15.75" x14ac:dyDescent="0.25">
      <c r="A69" s="92">
        <v>65</v>
      </c>
      <c r="B69" s="92" t="s">
        <v>8072</v>
      </c>
      <c r="C69" s="92" t="s">
        <v>240</v>
      </c>
      <c r="D69" s="92" t="s">
        <v>4253</v>
      </c>
      <c r="E69" s="92" t="s">
        <v>117</v>
      </c>
      <c r="F69" s="92"/>
      <c r="G69" s="92">
        <v>1</v>
      </c>
      <c r="H69" s="104">
        <v>1995</v>
      </c>
      <c r="I69" s="95">
        <v>0.03</v>
      </c>
      <c r="J69" s="110">
        <f t="shared" ref="J69:J132" si="1">H69*(1-I69)</f>
        <v>1935.1499999999999</v>
      </c>
    </row>
    <row r="70" spans="1:10" s="90" customFormat="1" ht="15.75" x14ac:dyDescent="0.25">
      <c r="A70" s="92">
        <v>66</v>
      </c>
      <c r="B70" s="92" t="s">
        <v>8072</v>
      </c>
      <c r="C70" s="92" t="s">
        <v>241</v>
      </c>
      <c r="D70" s="92" t="s">
        <v>242</v>
      </c>
      <c r="E70" s="92" t="s">
        <v>117</v>
      </c>
      <c r="F70" s="92"/>
      <c r="G70" s="92">
        <v>1</v>
      </c>
      <c r="H70" s="104">
        <v>20</v>
      </c>
      <c r="I70" s="95">
        <v>0.03</v>
      </c>
      <c r="J70" s="110">
        <f t="shared" si="1"/>
        <v>19.399999999999999</v>
      </c>
    </row>
    <row r="71" spans="1:10" s="90" customFormat="1" ht="15.75" x14ac:dyDescent="0.25">
      <c r="A71" s="92">
        <v>67</v>
      </c>
      <c r="B71" s="92" t="s">
        <v>8072</v>
      </c>
      <c r="C71" s="92" t="s">
        <v>243</v>
      </c>
      <c r="D71" s="92" t="s">
        <v>244</v>
      </c>
      <c r="E71" s="92" t="s">
        <v>117</v>
      </c>
      <c r="F71" s="92"/>
      <c r="G71" s="92">
        <v>1</v>
      </c>
      <c r="H71" s="104">
        <v>40</v>
      </c>
      <c r="I71" s="95">
        <v>0.03</v>
      </c>
      <c r="J71" s="110">
        <f t="shared" si="1"/>
        <v>38.799999999999997</v>
      </c>
    </row>
    <row r="72" spans="1:10" s="90" customFormat="1" ht="15.75" x14ac:dyDescent="0.25">
      <c r="A72" s="92">
        <v>68</v>
      </c>
      <c r="B72" s="92" t="s">
        <v>8072</v>
      </c>
      <c r="C72" s="92" t="s">
        <v>245</v>
      </c>
      <c r="D72" s="92" t="s">
        <v>246</v>
      </c>
      <c r="E72" s="92" t="s">
        <v>117</v>
      </c>
      <c r="F72" s="92"/>
      <c r="G72" s="92">
        <v>1</v>
      </c>
      <c r="H72" s="104">
        <v>100</v>
      </c>
      <c r="I72" s="95">
        <v>0.03</v>
      </c>
      <c r="J72" s="110">
        <f t="shared" si="1"/>
        <v>97</v>
      </c>
    </row>
    <row r="73" spans="1:10" s="90" customFormat="1" ht="15.75" x14ac:dyDescent="0.25">
      <c r="A73" s="92">
        <v>69</v>
      </c>
      <c r="B73" s="92" t="s">
        <v>8072</v>
      </c>
      <c r="C73" s="92" t="s">
        <v>247</v>
      </c>
      <c r="D73" s="92" t="s">
        <v>248</v>
      </c>
      <c r="E73" s="92" t="s">
        <v>117</v>
      </c>
      <c r="F73" s="92"/>
      <c r="G73" s="92">
        <v>1</v>
      </c>
      <c r="H73" s="104">
        <v>135</v>
      </c>
      <c r="I73" s="95">
        <v>0.03</v>
      </c>
      <c r="J73" s="110">
        <f t="shared" si="1"/>
        <v>130.94999999999999</v>
      </c>
    </row>
    <row r="74" spans="1:10" s="90" customFormat="1" ht="15.75" x14ac:dyDescent="0.25">
      <c r="A74" s="92">
        <v>70</v>
      </c>
      <c r="B74" s="92" t="s">
        <v>8072</v>
      </c>
      <c r="C74" s="92" t="s">
        <v>249</v>
      </c>
      <c r="D74" s="92" t="s">
        <v>250</v>
      </c>
      <c r="E74" s="92" t="s">
        <v>117</v>
      </c>
      <c r="F74" s="92"/>
      <c r="G74" s="92">
        <v>1</v>
      </c>
      <c r="H74" s="104">
        <v>195</v>
      </c>
      <c r="I74" s="95">
        <v>0.03</v>
      </c>
      <c r="J74" s="110">
        <f t="shared" si="1"/>
        <v>189.15</v>
      </c>
    </row>
    <row r="75" spans="1:10" s="90" customFormat="1" ht="15.75" x14ac:dyDescent="0.25">
      <c r="A75" s="92">
        <v>71</v>
      </c>
      <c r="B75" s="92" t="s">
        <v>8072</v>
      </c>
      <c r="C75" s="92" t="s">
        <v>251</v>
      </c>
      <c r="D75" s="92" t="s">
        <v>252</v>
      </c>
      <c r="E75" s="92" t="s">
        <v>117</v>
      </c>
      <c r="F75" s="92"/>
      <c r="G75" s="92">
        <v>1</v>
      </c>
      <c r="H75" s="104">
        <v>75</v>
      </c>
      <c r="I75" s="95">
        <v>0.03</v>
      </c>
      <c r="J75" s="110">
        <f t="shared" si="1"/>
        <v>72.75</v>
      </c>
    </row>
    <row r="76" spans="1:10" s="90" customFormat="1" ht="15.75" x14ac:dyDescent="0.25">
      <c r="A76" s="92">
        <v>72</v>
      </c>
      <c r="B76" s="92" t="s">
        <v>8072</v>
      </c>
      <c r="C76" s="92" t="s">
        <v>253</v>
      </c>
      <c r="D76" s="92" t="s">
        <v>254</v>
      </c>
      <c r="E76" s="92" t="s">
        <v>117</v>
      </c>
      <c r="F76" s="92"/>
      <c r="G76" s="92">
        <v>1</v>
      </c>
      <c r="H76" s="104">
        <v>240</v>
      </c>
      <c r="I76" s="95">
        <v>0.03</v>
      </c>
      <c r="J76" s="110">
        <f t="shared" si="1"/>
        <v>232.79999999999998</v>
      </c>
    </row>
    <row r="77" spans="1:10" s="90" customFormat="1" ht="15.75" x14ac:dyDescent="0.25">
      <c r="A77" s="92">
        <v>73</v>
      </c>
      <c r="B77" s="92" t="s">
        <v>8072</v>
      </c>
      <c r="C77" s="92" t="s">
        <v>255</v>
      </c>
      <c r="D77" s="92" t="s">
        <v>256</v>
      </c>
      <c r="E77" s="92" t="s">
        <v>117</v>
      </c>
      <c r="F77" s="92"/>
      <c r="G77" s="92">
        <v>1</v>
      </c>
      <c r="H77" s="104">
        <v>295</v>
      </c>
      <c r="I77" s="95">
        <v>0.03</v>
      </c>
      <c r="J77" s="110">
        <f t="shared" si="1"/>
        <v>286.14999999999998</v>
      </c>
    </row>
    <row r="78" spans="1:10" s="90" customFormat="1" ht="15.75" x14ac:dyDescent="0.25">
      <c r="A78" s="92">
        <v>74</v>
      </c>
      <c r="B78" s="92" t="s">
        <v>8072</v>
      </c>
      <c r="C78" s="92" t="s">
        <v>257</v>
      </c>
      <c r="D78" s="92" t="s">
        <v>258</v>
      </c>
      <c r="E78" s="92" t="s">
        <v>117</v>
      </c>
      <c r="F78" s="92"/>
      <c r="G78" s="92">
        <v>1</v>
      </c>
      <c r="H78" s="104">
        <v>100</v>
      </c>
      <c r="I78" s="95">
        <v>0.03</v>
      </c>
      <c r="J78" s="110">
        <f t="shared" si="1"/>
        <v>97</v>
      </c>
    </row>
    <row r="79" spans="1:10" s="90" customFormat="1" ht="15.75" x14ac:dyDescent="0.25">
      <c r="A79" s="92">
        <v>75</v>
      </c>
      <c r="B79" s="92" t="s">
        <v>8072</v>
      </c>
      <c r="C79" s="92" t="s">
        <v>259</v>
      </c>
      <c r="D79" s="92" t="s">
        <v>260</v>
      </c>
      <c r="E79" s="92" t="s">
        <v>117</v>
      </c>
      <c r="F79" s="92"/>
      <c r="G79" s="92">
        <v>1</v>
      </c>
      <c r="H79" s="104">
        <v>115</v>
      </c>
      <c r="I79" s="95">
        <v>0.03</v>
      </c>
      <c r="J79" s="110">
        <f t="shared" si="1"/>
        <v>111.55</v>
      </c>
    </row>
    <row r="80" spans="1:10" s="90" customFormat="1" ht="15.75" x14ac:dyDescent="0.25">
      <c r="A80" s="92">
        <v>76</v>
      </c>
      <c r="B80" s="92" t="s">
        <v>8072</v>
      </c>
      <c r="C80" s="92" t="s">
        <v>261</v>
      </c>
      <c r="D80" s="92" t="s">
        <v>262</v>
      </c>
      <c r="E80" s="92" t="s">
        <v>117</v>
      </c>
      <c r="F80" s="92"/>
      <c r="G80" s="92">
        <v>1</v>
      </c>
      <c r="H80" s="104">
        <v>225</v>
      </c>
      <c r="I80" s="95">
        <v>0.03</v>
      </c>
      <c r="J80" s="110">
        <f t="shared" si="1"/>
        <v>218.25</v>
      </c>
    </row>
    <row r="81" spans="1:10" s="90" customFormat="1" ht="15.75" x14ac:dyDescent="0.25">
      <c r="A81" s="92">
        <v>77</v>
      </c>
      <c r="B81" s="92" t="s">
        <v>8072</v>
      </c>
      <c r="C81" s="92" t="s">
        <v>263</v>
      </c>
      <c r="D81" s="92" t="s">
        <v>264</v>
      </c>
      <c r="E81" s="92" t="s">
        <v>117</v>
      </c>
      <c r="F81" s="92"/>
      <c r="G81" s="92">
        <v>1</v>
      </c>
      <c r="H81" s="104">
        <v>450</v>
      </c>
      <c r="I81" s="95">
        <v>0.03</v>
      </c>
      <c r="J81" s="110">
        <f t="shared" si="1"/>
        <v>436.5</v>
      </c>
    </row>
    <row r="82" spans="1:10" s="90" customFormat="1" ht="15.75" x14ac:dyDescent="0.25">
      <c r="A82" s="92">
        <v>78</v>
      </c>
      <c r="B82" s="92" t="s">
        <v>8072</v>
      </c>
      <c r="C82" s="92" t="s">
        <v>265</v>
      </c>
      <c r="D82" s="92" t="s">
        <v>266</v>
      </c>
      <c r="E82" s="92" t="s">
        <v>117</v>
      </c>
      <c r="F82" s="92"/>
      <c r="G82" s="92">
        <v>1</v>
      </c>
      <c r="H82" s="104">
        <v>625</v>
      </c>
      <c r="I82" s="95">
        <v>0.03</v>
      </c>
      <c r="J82" s="110">
        <f t="shared" si="1"/>
        <v>606.25</v>
      </c>
    </row>
    <row r="83" spans="1:10" s="90" customFormat="1" ht="15.75" x14ac:dyDescent="0.25">
      <c r="A83" s="92">
        <v>79</v>
      </c>
      <c r="B83" s="92" t="s">
        <v>8072</v>
      </c>
      <c r="C83" s="92" t="s">
        <v>267</v>
      </c>
      <c r="D83" s="92" t="s">
        <v>268</v>
      </c>
      <c r="E83" s="92" t="s">
        <v>117</v>
      </c>
      <c r="F83" s="92"/>
      <c r="G83" s="92">
        <v>1</v>
      </c>
      <c r="H83" s="104">
        <v>150</v>
      </c>
      <c r="I83" s="95">
        <v>0.03</v>
      </c>
      <c r="J83" s="110">
        <f t="shared" si="1"/>
        <v>145.5</v>
      </c>
    </row>
    <row r="84" spans="1:10" s="90" customFormat="1" ht="15.75" x14ac:dyDescent="0.25">
      <c r="A84" s="92">
        <v>80</v>
      </c>
      <c r="B84" s="92" t="s">
        <v>8072</v>
      </c>
      <c r="C84" s="92" t="s">
        <v>263</v>
      </c>
      <c r="D84" s="92" t="s">
        <v>269</v>
      </c>
      <c r="E84" s="92" t="s">
        <v>117</v>
      </c>
      <c r="F84" s="92"/>
      <c r="G84" s="92">
        <v>1</v>
      </c>
      <c r="H84" s="104">
        <v>150</v>
      </c>
      <c r="I84" s="95">
        <v>0.03</v>
      </c>
      <c r="J84" s="110">
        <f t="shared" si="1"/>
        <v>145.5</v>
      </c>
    </row>
    <row r="85" spans="1:10" s="90" customFormat="1" ht="15.75" x14ac:dyDescent="0.25">
      <c r="A85" s="92">
        <v>81</v>
      </c>
      <c r="B85" s="92" t="s">
        <v>8072</v>
      </c>
      <c r="C85" s="92" t="s">
        <v>270</v>
      </c>
      <c r="D85" s="92" t="s">
        <v>242</v>
      </c>
      <c r="E85" s="92" t="s">
        <v>117</v>
      </c>
      <c r="F85" s="92"/>
      <c r="G85" s="92">
        <v>1</v>
      </c>
      <c r="H85" s="104">
        <v>45</v>
      </c>
      <c r="I85" s="95">
        <v>0.03</v>
      </c>
      <c r="J85" s="110">
        <f t="shared" si="1"/>
        <v>43.65</v>
      </c>
    </row>
    <row r="86" spans="1:10" s="90" customFormat="1" ht="15.75" x14ac:dyDescent="0.25">
      <c r="A86" s="92">
        <v>82</v>
      </c>
      <c r="B86" s="92" t="s">
        <v>8072</v>
      </c>
      <c r="C86" s="92" t="s">
        <v>271</v>
      </c>
      <c r="D86" s="92" t="s">
        <v>244</v>
      </c>
      <c r="E86" s="92" t="s">
        <v>117</v>
      </c>
      <c r="F86" s="92"/>
      <c r="G86" s="92">
        <v>1</v>
      </c>
      <c r="H86" s="104">
        <v>75</v>
      </c>
      <c r="I86" s="95">
        <v>0.03</v>
      </c>
      <c r="J86" s="110">
        <f t="shared" si="1"/>
        <v>72.75</v>
      </c>
    </row>
    <row r="87" spans="1:10" s="90" customFormat="1" ht="15.75" x14ac:dyDescent="0.25">
      <c r="A87" s="92">
        <v>83</v>
      </c>
      <c r="B87" s="92" t="s">
        <v>8072</v>
      </c>
      <c r="C87" s="92" t="s">
        <v>272</v>
      </c>
      <c r="D87" s="92" t="s">
        <v>246</v>
      </c>
      <c r="E87" s="92" t="s">
        <v>117</v>
      </c>
      <c r="F87" s="92"/>
      <c r="G87" s="92">
        <v>1</v>
      </c>
      <c r="H87" s="104">
        <v>175</v>
      </c>
      <c r="I87" s="95">
        <v>0.03</v>
      </c>
      <c r="J87" s="110">
        <f t="shared" si="1"/>
        <v>169.75</v>
      </c>
    </row>
    <row r="88" spans="1:10" s="90" customFormat="1" ht="15.75" x14ac:dyDescent="0.25">
      <c r="A88" s="92">
        <v>84</v>
      </c>
      <c r="B88" s="92" t="s">
        <v>8072</v>
      </c>
      <c r="C88" s="92" t="s">
        <v>273</v>
      </c>
      <c r="D88" s="92" t="s">
        <v>248</v>
      </c>
      <c r="E88" s="92" t="s">
        <v>117</v>
      </c>
      <c r="F88" s="92"/>
      <c r="G88" s="92">
        <v>1</v>
      </c>
      <c r="H88" s="104">
        <v>225</v>
      </c>
      <c r="I88" s="95">
        <v>0.03</v>
      </c>
      <c r="J88" s="110">
        <f t="shared" si="1"/>
        <v>218.25</v>
      </c>
    </row>
    <row r="89" spans="1:10" s="90" customFormat="1" ht="15.75" x14ac:dyDescent="0.25">
      <c r="A89" s="92">
        <v>85</v>
      </c>
      <c r="B89" s="92" t="s">
        <v>8072</v>
      </c>
      <c r="C89" s="92" t="s">
        <v>274</v>
      </c>
      <c r="D89" s="92" t="s">
        <v>250</v>
      </c>
      <c r="E89" s="92" t="s">
        <v>117</v>
      </c>
      <c r="F89" s="92"/>
      <c r="G89" s="92">
        <v>1</v>
      </c>
      <c r="H89" s="104">
        <v>325</v>
      </c>
      <c r="I89" s="95">
        <v>0.03</v>
      </c>
      <c r="J89" s="110">
        <f t="shared" si="1"/>
        <v>315.25</v>
      </c>
    </row>
    <row r="90" spans="1:10" s="90" customFormat="1" ht="15.75" x14ac:dyDescent="0.25">
      <c r="A90" s="92">
        <v>86</v>
      </c>
      <c r="B90" s="92" t="s">
        <v>8072</v>
      </c>
      <c r="C90" s="92" t="s">
        <v>275</v>
      </c>
      <c r="D90" s="92" t="s">
        <v>252</v>
      </c>
      <c r="E90" s="92" t="s">
        <v>117</v>
      </c>
      <c r="F90" s="92"/>
      <c r="G90" s="92">
        <v>1</v>
      </c>
      <c r="H90" s="104">
        <v>125</v>
      </c>
      <c r="I90" s="95">
        <v>0.03</v>
      </c>
      <c r="J90" s="110">
        <f t="shared" si="1"/>
        <v>121.25</v>
      </c>
    </row>
    <row r="91" spans="1:10" s="90" customFormat="1" ht="15.75" x14ac:dyDescent="0.25">
      <c r="A91" s="92">
        <v>87</v>
      </c>
      <c r="B91" s="92" t="s">
        <v>8072</v>
      </c>
      <c r="C91" s="92" t="s">
        <v>276</v>
      </c>
      <c r="D91" s="92" t="s">
        <v>254</v>
      </c>
      <c r="E91" s="92" t="s">
        <v>117</v>
      </c>
      <c r="F91" s="92"/>
      <c r="G91" s="92">
        <v>1</v>
      </c>
      <c r="H91" s="104">
        <v>395</v>
      </c>
      <c r="I91" s="95">
        <v>0.03</v>
      </c>
      <c r="J91" s="110">
        <f t="shared" si="1"/>
        <v>383.15</v>
      </c>
    </row>
    <row r="92" spans="1:10" s="90" customFormat="1" ht="15.75" x14ac:dyDescent="0.25">
      <c r="A92" s="92">
        <v>88</v>
      </c>
      <c r="B92" s="92" t="s">
        <v>8072</v>
      </c>
      <c r="C92" s="92" t="s">
        <v>277</v>
      </c>
      <c r="D92" s="92" t="s">
        <v>256</v>
      </c>
      <c r="E92" s="92" t="s">
        <v>117</v>
      </c>
      <c r="F92" s="92"/>
      <c r="G92" s="92">
        <v>1</v>
      </c>
      <c r="H92" s="104">
        <v>495</v>
      </c>
      <c r="I92" s="95">
        <v>0.03</v>
      </c>
      <c r="J92" s="110">
        <f t="shared" si="1"/>
        <v>480.15</v>
      </c>
    </row>
    <row r="93" spans="1:10" s="90" customFormat="1" ht="15.75" x14ac:dyDescent="0.25">
      <c r="A93" s="92">
        <v>89</v>
      </c>
      <c r="B93" s="92" t="s">
        <v>8072</v>
      </c>
      <c r="C93" s="92" t="s">
        <v>278</v>
      </c>
      <c r="D93" s="92" t="s">
        <v>258</v>
      </c>
      <c r="E93" s="92" t="s">
        <v>117</v>
      </c>
      <c r="F93" s="92"/>
      <c r="G93" s="92">
        <v>1</v>
      </c>
      <c r="H93" s="104">
        <v>175</v>
      </c>
      <c r="I93" s="95">
        <v>0.03</v>
      </c>
      <c r="J93" s="110">
        <f t="shared" si="1"/>
        <v>169.75</v>
      </c>
    </row>
    <row r="94" spans="1:10" s="90" customFormat="1" ht="15.75" x14ac:dyDescent="0.25">
      <c r="A94" s="92">
        <v>90</v>
      </c>
      <c r="B94" s="92" t="s">
        <v>8072</v>
      </c>
      <c r="C94" s="92" t="s">
        <v>279</v>
      </c>
      <c r="D94" s="92" t="s">
        <v>260</v>
      </c>
      <c r="E94" s="92" t="s">
        <v>117</v>
      </c>
      <c r="F94" s="92"/>
      <c r="G94" s="92">
        <v>1</v>
      </c>
      <c r="H94" s="104">
        <v>195</v>
      </c>
      <c r="I94" s="95">
        <v>0.03</v>
      </c>
      <c r="J94" s="110">
        <f t="shared" si="1"/>
        <v>189.15</v>
      </c>
    </row>
    <row r="95" spans="1:10" s="90" customFormat="1" ht="15.75" x14ac:dyDescent="0.25">
      <c r="A95" s="92">
        <v>91</v>
      </c>
      <c r="B95" s="92" t="s">
        <v>8072</v>
      </c>
      <c r="C95" s="92" t="s">
        <v>280</v>
      </c>
      <c r="D95" s="92" t="s">
        <v>262</v>
      </c>
      <c r="E95" s="92" t="s">
        <v>117</v>
      </c>
      <c r="F95" s="92"/>
      <c r="G95" s="92">
        <v>1</v>
      </c>
      <c r="H95" s="104">
        <v>375</v>
      </c>
      <c r="I95" s="95">
        <v>0.03</v>
      </c>
      <c r="J95" s="110">
        <f t="shared" si="1"/>
        <v>363.75</v>
      </c>
    </row>
    <row r="96" spans="1:10" s="90" customFormat="1" ht="15.75" x14ac:dyDescent="0.25">
      <c r="A96" s="92">
        <v>92</v>
      </c>
      <c r="B96" s="92" t="s">
        <v>8072</v>
      </c>
      <c r="C96" s="92" t="s">
        <v>281</v>
      </c>
      <c r="D96" s="92" t="s">
        <v>264</v>
      </c>
      <c r="E96" s="92" t="s">
        <v>117</v>
      </c>
      <c r="F96" s="92"/>
      <c r="G96" s="92">
        <v>1</v>
      </c>
      <c r="H96" s="104">
        <v>625</v>
      </c>
      <c r="I96" s="95">
        <v>0.03</v>
      </c>
      <c r="J96" s="110">
        <f t="shared" si="1"/>
        <v>606.25</v>
      </c>
    </row>
    <row r="97" spans="1:10" s="90" customFormat="1" ht="15.75" x14ac:dyDescent="0.25">
      <c r="A97" s="92">
        <v>93</v>
      </c>
      <c r="B97" s="92" t="s">
        <v>8072</v>
      </c>
      <c r="C97" s="92" t="s">
        <v>282</v>
      </c>
      <c r="D97" s="92" t="s">
        <v>266</v>
      </c>
      <c r="E97" s="92" t="s">
        <v>117</v>
      </c>
      <c r="F97" s="92"/>
      <c r="G97" s="92">
        <v>1</v>
      </c>
      <c r="H97" s="104">
        <v>750</v>
      </c>
      <c r="I97" s="95">
        <v>0.03</v>
      </c>
      <c r="J97" s="110">
        <f t="shared" si="1"/>
        <v>727.5</v>
      </c>
    </row>
    <row r="98" spans="1:10" s="90" customFormat="1" ht="15.75" x14ac:dyDescent="0.25">
      <c r="A98" s="92">
        <v>94</v>
      </c>
      <c r="B98" s="92" t="s">
        <v>8072</v>
      </c>
      <c r="C98" s="92" t="s">
        <v>283</v>
      </c>
      <c r="D98" s="92" t="s">
        <v>268</v>
      </c>
      <c r="E98" s="92" t="s">
        <v>117</v>
      </c>
      <c r="F98" s="92"/>
      <c r="G98" s="92">
        <v>1</v>
      </c>
      <c r="H98" s="104">
        <v>250</v>
      </c>
      <c r="I98" s="95">
        <v>0.03</v>
      </c>
      <c r="J98" s="110">
        <f t="shared" si="1"/>
        <v>242.5</v>
      </c>
    </row>
    <row r="99" spans="1:10" s="90" customFormat="1" ht="15.75" x14ac:dyDescent="0.25">
      <c r="A99" s="92">
        <v>95</v>
      </c>
      <c r="B99" s="92" t="s">
        <v>8072</v>
      </c>
      <c r="C99" s="92" t="s">
        <v>284</v>
      </c>
      <c r="D99" s="92" t="s">
        <v>269</v>
      </c>
      <c r="E99" s="92" t="s">
        <v>117</v>
      </c>
      <c r="F99" s="92"/>
      <c r="G99" s="92">
        <v>1</v>
      </c>
      <c r="H99" s="104">
        <v>250</v>
      </c>
      <c r="I99" s="95">
        <v>0.03</v>
      </c>
      <c r="J99" s="110">
        <f t="shared" si="1"/>
        <v>242.5</v>
      </c>
    </row>
    <row r="100" spans="1:10" s="90" customFormat="1" ht="15.75" x14ac:dyDescent="0.25">
      <c r="A100" s="92">
        <v>96</v>
      </c>
      <c r="B100" s="92" t="s">
        <v>8072</v>
      </c>
      <c r="C100" s="92" t="s">
        <v>285</v>
      </c>
      <c r="D100" s="92" t="s">
        <v>242</v>
      </c>
      <c r="E100" s="92" t="s">
        <v>117</v>
      </c>
      <c r="F100" s="92"/>
      <c r="G100" s="92">
        <v>1</v>
      </c>
      <c r="H100" s="104">
        <v>200</v>
      </c>
      <c r="I100" s="95">
        <v>0.03</v>
      </c>
      <c r="J100" s="110">
        <f t="shared" si="1"/>
        <v>194</v>
      </c>
    </row>
    <row r="101" spans="1:10" s="90" customFormat="1" ht="15.75" x14ac:dyDescent="0.25">
      <c r="A101" s="92">
        <v>97</v>
      </c>
      <c r="B101" s="92" t="s">
        <v>8072</v>
      </c>
      <c r="C101" s="92" t="s">
        <v>286</v>
      </c>
      <c r="D101" s="92" t="s">
        <v>244</v>
      </c>
      <c r="E101" s="92" t="s">
        <v>117</v>
      </c>
      <c r="F101" s="92"/>
      <c r="G101" s="92">
        <v>1</v>
      </c>
      <c r="H101" s="104">
        <v>300</v>
      </c>
      <c r="I101" s="95">
        <v>0.03</v>
      </c>
      <c r="J101" s="110">
        <f t="shared" si="1"/>
        <v>291</v>
      </c>
    </row>
    <row r="102" spans="1:10" s="90" customFormat="1" ht="15.75" x14ac:dyDescent="0.25">
      <c r="A102" s="92">
        <v>98</v>
      </c>
      <c r="B102" s="92" t="s">
        <v>8072</v>
      </c>
      <c r="C102" s="92" t="s">
        <v>287</v>
      </c>
      <c r="D102" s="92" t="s">
        <v>246</v>
      </c>
      <c r="E102" s="92" t="s">
        <v>117</v>
      </c>
      <c r="F102" s="92"/>
      <c r="G102" s="92">
        <v>1</v>
      </c>
      <c r="H102" s="104">
        <v>400</v>
      </c>
      <c r="I102" s="95">
        <v>0.03</v>
      </c>
      <c r="J102" s="110">
        <f t="shared" si="1"/>
        <v>388</v>
      </c>
    </row>
    <row r="103" spans="1:10" s="90" customFormat="1" ht="15.75" x14ac:dyDescent="0.25">
      <c r="A103" s="92">
        <v>99</v>
      </c>
      <c r="B103" s="92" t="s">
        <v>8072</v>
      </c>
      <c r="C103" s="92" t="s">
        <v>288</v>
      </c>
      <c r="D103" s="92" t="s">
        <v>248</v>
      </c>
      <c r="E103" s="92" t="s">
        <v>117</v>
      </c>
      <c r="F103" s="92"/>
      <c r="G103" s="92">
        <v>1</v>
      </c>
      <c r="H103" s="104">
        <v>500</v>
      </c>
      <c r="I103" s="95">
        <v>0.03</v>
      </c>
      <c r="J103" s="110">
        <f t="shared" si="1"/>
        <v>485</v>
      </c>
    </row>
    <row r="104" spans="1:10" s="90" customFormat="1" ht="15.75" x14ac:dyDescent="0.25">
      <c r="A104" s="92">
        <v>100</v>
      </c>
      <c r="B104" s="92" t="s">
        <v>8072</v>
      </c>
      <c r="C104" s="92" t="s">
        <v>289</v>
      </c>
      <c r="D104" s="92" t="s">
        <v>250</v>
      </c>
      <c r="E104" s="92" t="s">
        <v>117</v>
      </c>
      <c r="F104" s="92"/>
      <c r="G104" s="92">
        <v>1</v>
      </c>
      <c r="H104" s="104">
        <v>600</v>
      </c>
      <c r="I104" s="95">
        <v>0.03</v>
      </c>
      <c r="J104" s="110">
        <f t="shared" si="1"/>
        <v>582</v>
      </c>
    </row>
    <row r="105" spans="1:10" s="90" customFormat="1" ht="15.75" x14ac:dyDescent="0.25">
      <c r="A105" s="92">
        <v>101</v>
      </c>
      <c r="B105" s="92" t="s">
        <v>8072</v>
      </c>
      <c r="C105" s="92" t="s">
        <v>290</v>
      </c>
      <c r="D105" s="92" t="s">
        <v>252</v>
      </c>
      <c r="E105" s="92" t="s">
        <v>117</v>
      </c>
      <c r="F105" s="92"/>
      <c r="G105" s="92">
        <v>1</v>
      </c>
      <c r="H105" s="104">
        <v>75</v>
      </c>
      <c r="I105" s="95">
        <v>0.03</v>
      </c>
      <c r="J105" s="110">
        <f t="shared" si="1"/>
        <v>72.75</v>
      </c>
    </row>
    <row r="106" spans="1:10" s="90" customFormat="1" ht="15.75" x14ac:dyDescent="0.25">
      <c r="A106" s="92">
        <v>102</v>
      </c>
      <c r="B106" s="92" t="s">
        <v>8072</v>
      </c>
      <c r="C106" s="92" t="s">
        <v>291</v>
      </c>
      <c r="D106" s="92" t="s">
        <v>254</v>
      </c>
      <c r="E106" s="92" t="s">
        <v>117</v>
      </c>
      <c r="F106" s="92"/>
      <c r="G106" s="92">
        <v>1</v>
      </c>
      <c r="H106" s="104">
        <v>700</v>
      </c>
      <c r="I106" s="95">
        <v>0.03</v>
      </c>
      <c r="J106" s="110">
        <f t="shared" si="1"/>
        <v>679</v>
      </c>
    </row>
    <row r="107" spans="1:10" s="90" customFormat="1" ht="15.75" x14ac:dyDescent="0.25">
      <c r="A107" s="92">
        <v>103</v>
      </c>
      <c r="B107" s="92" t="s">
        <v>8072</v>
      </c>
      <c r="C107" s="92" t="s">
        <v>292</v>
      </c>
      <c r="D107" s="92" t="s">
        <v>256</v>
      </c>
      <c r="E107" s="92" t="s">
        <v>117</v>
      </c>
      <c r="F107" s="92"/>
      <c r="G107" s="92">
        <v>1</v>
      </c>
      <c r="H107" s="104">
        <v>800</v>
      </c>
      <c r="I107" s="95">
        <v>0.03</v>
      </c>
      <c r="J107" s="110">
        <f t="shared" si="1"/>
        <v>776</v>
      </c>
    </row>
    <row r="108" spans="1:10" s="90" customFormat="1" ht="15.75" x14ac:dyDescent="0.25">
      <c r="A108" s="92">
        <v>104</v>
      </c>
      <c r="B108" s="92" t="s">
        <v>8072</v>
      </c>
      <c r="C108" s="92" t="s">
        <v>293</v>
      </c>
      <c r="D108" s="92" t="s">
        <v>258</v>
      </c>
      <c r="E108" s="92" t="s">
        <v>117</v>
      </c>
      <c r="F108" s="92"/>
      <c r="G108" s="92">
        <v>1</v>
      </c>
      <c r="H108" s="104">
        <v>100</v>
      </c>
      <c r="I108" s="95">
        <v>0.03</v>
      </c>
      <c r="J108" s="110">
        <f t="shared" si="1"/>
        <v>97</v>
      </c>
    </row>
    <row r="109" spans="1:10" s="90" customFormat="1" ht="15.75" x14ac:dyDescent="0.25">
      <c r="A109" s="92">
        <v>105</v>
      </c>
      <c r="B109" s="92" t="s">
        <v>8072</v>
      </c>
      <c r="C109" s="92" t="s">
        <v>294</v>
      </c>
      <c r="D109" s="92" t="s">
        <v>260</v>
      </c>
      <c r="E109" s="92" t="s">
        <v>117</v>
      </c>
      <c r="F109" s="92"/>
      <c r="G109" s="92">
        <v>1</v>
      </c>
      <c r="H109" s="104">
        <v>200</v>
      </c>
      <c r="I109" s="95">
        <v>0.03</v>
      </c>
      <c r="J109" s="110">
        <f t="shared" si="1"/>
        <v>194</v>
      </c>
    </row>
    <row r="110" spans="1:10" s="90" customFormat="1" ht="15.75" x14ac:dyDescent="0.25">
      <c r="A110" s="92">
        <v>106</v>
      </c>
      <c r="B110" s="92" t="s">
        <v>8072</v>
      </c>
      <c r="C110" s="92" t="s">
        <v>295</v>
      </c>
      <c r="D110" s="92" t="s">
        <v>262</v>
      </c>
      <c r="E110" s="92" t="s">
        <v>117</v>
      </c>
      <c r="F110" s="92"/>
      <c r="G110" s="92">
        <v>1</v>
      </c>
      <c r="H110" s="104">
        <v>400</v>
      </c>
      <c r="I110" s="95">
        <v>0.03</v>
      </c>
      <c r="J110" s="110">
        <f t="shared" si="1"/>
        <v>388</v>
      </c>
    </row>
    <row r="111" spans="1:10" s="90" customFormat="1" ht="15.75" x14ac:dyDescent="0.25">
      <c r="A111" s="92">
        <v>107</v>
      </c>
      <c r="B111" s="92" t="s">
        <v>8072</v>
      </c>
      <c r="C111" s="92" t="s">
        <v>296</v>
      </c>
      <c r="D111" s="92" t="s">
        <v>264</v>
      </c>
      <c r="E111" s="92" t="s">
        <v>117</v>
      </c>
      <c r="F111" s="92"/>
      <c r="G111" s="92">
        <v>1</v>
      </c>
      <c r="H111" s="104">
        <v>500</v>
      </c>
      <c r="I111" s="95">
        <v>0.03</v>
      </c>
      <c r="J111" s="110">
        <f t="shared" si="1"/>
        <v>485</v>
      </c>
    </row>
    <row r="112" spans="1:10" s="90" customFormat="1" ht="15.75" x14ac:dyDescent="0.25">
      <c r="A112" s="92">
        <v>108</v>
      </c>
      <c r="B112" s="92" t="s">
        <v>8072</v>
      </c>
      <c r="C112" s="92" t="s">
        <v>297</v>
      </c>
      <c r="D112" s="92" t="s">
        <v>266</v>
      </c>
      <c r="E112" s="92" t="s">
        <v>117</v>
      </c>
      <c r="F112" s="92"/>
      <c r="G112" s="92">
        <v>1</v>
      </c>
      <c r="H112" s="104">
        <v>600</v>
      </c>
      <c r="I112" s="95">
        <v>0.03</v>
      </c>
      <c r="J112" s="110">
        <f t="shared" si="1"/>
        <v>582</v>
      </c>
    </row>
    <row r="113" spans="1:10" s="90" customFormat="1" ht="15.75" x14ac:dyDescent="0.25">
      <c r="A113" s="92">
        <v>109</v>
      </c>
      <c r="B113" s="92" t="s">
        <v>8072</v>
      </c>
      <c r="C113" s="92" t="s">
        <v>298</v>
      </c>
      <c r="D113" s="92" t="s">
        <v>268</v>
      </c>
      <c r="E113" s="92" t="s">
        <v>117</v>
      </c>
      <c r="F113" s="92"/>
      <c r="G113" s="92">
        <v>1</v>
      </c>
      <c r="H113" s="104">
        <v>100</v>
      </c>
      <c r="I113" s="95">
        <v>0.03</v>
      </c>
      <c r="J113" s="110">
        <f t="shared" si="1"/>
        <v>97</v>
      </c>
    </row>
    <row r="114" spans="1:10" s="90" customFormat="1" ht="15.75" x14ac:dyDescent="0.25">
      <c r="A114" s="92">
        <v>110</v>
      </c>
      <c r="B114" s="92" t="s">
        <v>8072</v>
      </c>
      <c r="C114" s="92" t="s">
        <v>299</v>
      </c>
      <c r="D114" s="92" t="s">
        <v>269</v>
      </c>
      <c r="E114" s="92" t="s">
        <v>117</v>
      </c>
      <c r="F114" s="92"/>
      <c r="G114" s="92">
        <v>1</v>
      </c>
      <c r="H114" s="104">
        <v>100</v>
      </c>
      <c r="I114" s="95">
        <v>0.03</v>
      </c>
      <c r="J114" s="110">
        <f t="shared" si="1"/>
        <v>97</v>
      </c>
    </row>
    <row r="115" spans="1:10" s="90" customFormat="1" ht="15.75" x14ac:dyDescent="0.25">
      <c r="A115" s="92">
        <v>111</v>
      </c>
      <c r="B115" s="92" t="s">
        <v>8073</v>
      </c>
      <c r="C115" s="92" t="s">
        <v>300</v>
      </c>
      <c r="D115" s="92" t="s">
        <v>301</v>
      </c>
      <c r="E115" s="92" t="s">
        <v>117</v>
      </c>
      <c r="F115" s="92"/>
      <c r="G115" s="92">
        <v>3</v>
      </c>
      <c r="H115" s="104">
        <v>1611</v>
      </c>
      <c r="I115" s="95">
        <v>0.03</v>
      </c>
      <c r="J115" s="110">
        <f t="shared" si="1"/>
        <v>1562.6699999999998</v>
      </c>
    </row>
    <row r="116" spans="1:10" s="90" customFormat="1" ht="15.75" x14ac:dyDescent="0.25">
      <c r="A116" s="92">
        <v>112</v>
      </c>
      <c r="B116" s="92" t="s">
        <v>8073</v>
      </c>
      <c r="C116" s="92" t="s">
        <v>302</v>
      </c>
      <c r="D116" s="92" t="s">
        <v>303</v>
      </c>
      <c r="E116" s="92" t="s">
        <v>117</v>
      </c>
      <c r="F116" s="92"/>
      <c r="G116" s="92">
        <v>3</v>
      </c>
      <c r="H116" s="104">
        <v>1914</v>
      </c>
      <c r="I116" s="95">
        <v>0.03</v>
      </c>
      <c r="J116" s="110">
        <f t="shared" si="1"/>
        <v>1856.58</v>
      </c>
    </row>
    <row r="117" spans="1:10" s="90" customFormat="1" ht="15.75" x14ac:dyDescent="0.25">
      <c r="A117" s="92">
        <v>113</v>
      </c>
      <c r="B117" s="92" t="s">
        <v>8073</v>
      </c>
      <c r="C117" s="92" t="s">
        <v>304</v>
      </c>
      <c r="D117" s="92" t="s">
        <v>305</v>
      </c>
      <c r="E117" s="92" t="s">
        <v>117</v>
      </c>
      <c r="F117" s="92"/>
      <c r="G117" s="92">
        <v>3</v>
      </c>
      <c r="H117" s="104">
        <v>1914</v>
      </c>
      <c r="I117" s="95">
        <v>0.03</v>
      </c>
      <c r="J117" s="110">
        <f t="shared" si="1"/>
        <v>1856.58</v>
      </c>
    </row>
    <row r="118" spans="1:10" s="90" customFormat="1" ht="31.5" x14ac:dyDescent="0.25">
      <c r="A118" s="92">
        <v>114</v>
      </c>
      <c r="B118" s="92" t="s">
        <v>8073</v>
      </c>
      <c r="C118" s="92" t="s">
        <v>306</v>
      </c>
      <c r="D118" s="92" t="s">
        <v>307</v>
      </c>
      <c r="E118" s="92" t="s">
        <v>117</v>
      </c>
      <c r="F118" s="92"/>
      <c r="G118" s="92">
        <v>3</v>
      </c>
      <c r="H118" s="104">
        <v>2015</v>
      </c>
      <c r="I118" s="95">
        <v>0.03</v>
      </c>
      <c r="J118" s="110">
        <f t="shared" si="1"/>
        <v>1954.55</v>
      </c>
    </row>
    <row r="119" spans="1:10" s="90" customFormat="1" ht="31.5" x14ac:dyDescent="0.25">
      <c r="A119" s="92">
        <v>115</v>
      </c>
      <c r="B119" s="92" t="s">
        <v>8073</v>
      </c>
      <c r="C119" s="92" t="s">
        <v>308</v>
      </c>
      <c r="D119" s="92" t="s">
        <v>307</v>
      </c>
      <c r="E119" s="92" t="s">
        <v>117</v>
      </c>
      <c r="F119" s="92"/>
      <c r="G119" s="92">
        <v>3</v>
      </c>
      <c r="H119" s="104">
        <v>2318</v>
      </c>
      <c r="I119" s="95">
        <v>0.03</v>
      </c>
      <c r="J119" s="110">
        <f t="shared" si="1"/>
        <v>2248.46</v>
      </c>
    </row>
    <row r="120" spans="1:10" s="90" customFormat="1" ht="15.75" x14ac:dyDescent="0.25">
      <c r="A120" s="92">
        <v>116</v>
      </c>
      <c r="B120" s="92" t="s">
        <v>8073</v>
      </c>
      <c r="C120" s="92" t="s">
        <v>309</v>
      </c>
      <c r="D120" s="92" t="s">
        <v>310</v>
      </c>
      <c r="E120" s="92" t="s">
        <v>117</v>
      </c>
      <c r="F120" s="92"/>
      <c r="G120" s="92">
        <v>3</v>
      </c>
      <c r="H120" s="104">
        <v>2116</v>
      </c>
      <c r="I120" s="95">
        <v>0.03</v>
      </c>
      <c r="J120" s="110">
        <f t="shared" si="1"/>
        <v>2052.52</v>
      </c>
    </row>
    <row r="121" spans="1:10" s="90" customFormat="1" ht="15.75" x14ac:dyDescent="0.25">
      <c r="A121" s="92">
        <v>117</v>
      </c>
      <c r="B121" s="92" t="s">
        <v>8073</v>
      </c>
      <c r="C121" s="92" t="s">
        <v>311</v>
      </c>
      <c r="D121" s="92" t="s">
        <v>312</v>
      </c>
      <c r="E121" s="92" t="s">
        <v>117</v>
      </c>
      <c r="F121" s="92"/>
      <c r="G121" s="92">
        <v>3</v>
      </c>
      <c r="H121" s="104">
        <v>2419</v>
      </c>
      <c r="I121" s="95">
        <v>0.03</v>
      </c>
      <c r="J121" s="110">
        <f t="shared" si="1"/>
        <v>2346.4299999999998</v>
      </c>
    </row>
    <row r="122" spans="1:10" s="90" customFormat="1" ht="31.5" x14ac:dyDescent="0.25">
      <c r="A122" s="92">
        <v>118</v>
      </c>
      <c r="B122" s="92" t="s">
        <v>8073</v>
      </c>
      <c r="C122" s="92" t="s">
        <v>313</v>
      </c>
      <c r="D122" s="92" t="s">
        <v>314</v>
      </c>
      <c r="E122" s="92" t="s">
        <v>117</v>
      </c>
      <c r="F122" s="92"/>
      <c r="G122" s="92">
        <v>3</v>
      </c>
      <c r="H122" s="104">
        <v>2520</v>
      </c>
      <c r="I122" s="95">
        <v>0.03</v>
      </c>
      <c r="J122" s="110">
        <f t="shared" si="1"/>
        <v>2444.4</v>
      </c>
    </row>
    <row r="123" spans="1:10" s="90" customFormat="1" ht="15.75" x14ac:dyDescent="0.25">
      <c r="A123" s="92">
        <v>119</v>
      </c>
      <c r="B123" s="92" t="s">
        <v>8073</v>
      </c>
      <c r="C123" s="92" t="s">
        <v>315</v>
      </c>
      <c r="D123" s="92" t="s">
        <v>316</v>
      </c>
      <c r="E123" s="92" t="s">
        <v>117</v>
      </c>
      <c r="F123" s="92"/>
      <c r="G123" s="92">
        <v>3</v>
      </c>
      <c r="H123" s="104">
        <v>2722</v>
      </c>
      <c r="I123" s="95">
        <v>0.03</v>
      </c>
      <c r="J123" s="110">
        <f t="shared" si="1"/>
        <v>2640.34</v>
      </c>
    </row>
    <row r="124" spans="1:10" s="90" customFormat="1" ht="31.5" x14ac:dyDescent="0.25">
      <c r="A124" s="92">
        <v>120</v>
      </c>
      <c r="B124" s="92" t="s">
        <v>8073</v>
      </c>
      <c r="C124" s="92" t="s">
        <v>317</v>
      </c>
      <c r="D124" s="92" t="s">
        <v>318</v>
      </c>
      <c r="E124" s="92" t="s">
        <v>117</v>
      </c>
      <c r="F124" s="92"/>
      <c r="G124" s="92">
        <v>3</v>
      </c>
      <c r="H124" s="104">
        <v>3126</v>
      </c>
      <c r="I124" s="95">
        <v>0.03</v>
      </c>
      <c r="J124" s="110">
        <f t="shared" si="1"/>
        <v>3032.22</v>
      </c>
    </row>
    <row r="125" spans="1:10" s="90" customFormat="1" ht="31.5" x14ac:dyDescent="0.25">
      <c r="A125" s="92">
        <v>121</v>
      </c>
      <c r="B125" s="92" t="s">
        <v>8073</v>
      </c>
      <c r="C125" s="92" t="s">
        <v>319</v>
      </c>
      <c r="D125" s="92" t="s">
        <v>320</v>
      </c>
      <c r="E125" s="92" t="s">
        <v>117</v>
      </c>
      <c r="F125" s="92"/>
      <c r="G125" s="92">
        <v>3</v>
      </c>
      <c r="H125" s="104">
        <v>2423</v>
      </c>
      <c r="I125" s="95">
        <v>0.03</v>
      </c>
      <c r="J125" s="110">
        <f t="shared" si="1"/>
        <v>2350.31</v>
      </c>
    </row>
    <row r="126" spans="1:10" s="90" customFormat="1" ht="31.5" x14ac:dyDescent="0.25">
      <c r="A126" s="92">
        <v>122</v>
      </c>
      <c r="B126" s="92" t="s">
        <v>8073</v>
      </c>
      <c r="C126" s="92" t="s">
        <v>321</v>
      </c>
      <c r="D126" s="92" t="s">
        <v>322</v>
      </c>
      <c r="E126" s="92" t="s">
        <v>117</v>
      </c>
      <c r="F126" s="92"/>
      <c r="G126" s="92">
        <v>3</v>
      </c>
      <c r="H126" s="104">
        <v>2827</v>
      </c>
      <c r="I126" s="95">
        <v>0.03</v>
      </c>
      <c r="J126" s="110">
        <f t="shared" si="1"/>
        <v>2742.19</v>
      </c>
    </row>
    <row r="127" spans="1:10" s="90" customFormat="1" ht="31.5" x14ac:dyDescent="0.25">
      <c r="A127" s="92">
        <v>123</v>
      </c>
      <c r="B127" s="92" t="s">
        <v>8073</v>
      </c>
      <c r="C127" s="92" t="s">
        <v>323</v>
      </c>
      <c r="D127" s="92" t="s">
        <v>4254</v>
      </c>
      <c r="E127" s="92" t="s">
        <v>117</v>
      </c>
      <c r="F127" s="92"/>
      <c r="G127" s="92">
        <v>3</v>
      </c>
      <c r="H127" s="104">
        <v>3832</v>
      </c>
      <c r="I127" s="95">
        <v>0.03</v>
      </c>
      <c r="J127" s="110">
        <f t="shared" si="1"/>
        <v>3717.04</v>
      </c>
    </row>
    <row r="128" spans="1:10" s="90" customFormat="1" ht="15.75" x14ac:dyDescent="0.25">
      <c r="A128" s="92">
        <v>124</v>
      </c>
      <c r="B128" s="92" t="s">
        <v>8073</v>
      </c>
      <c r="C128" s="92" t="s">
        <v>324</v>
      </c>
      <c r="D128" s="92" t="s">
        <v>325</v>
      </c>
      <c r="E128" s="92" t="s">
        <v>117</v>
      </c>
      <c r="F128" s="92"/>
      <c r="G128" s="92">
        <v>3</v>
      </c>
      <c r="H128" s="104">
        <v>3029</v>
      </c>
      <c r="I128" s="95">
        <v>0.03</v>
      </c>
      <c r="J128" s="110">
        <f t="shared" si="1"/>
        <v>2938.13</v>
      </c>
    </row>
    <row r="129" spans="1:10" s="90" customFormat="1" ht="15.75" x14ac:dyDescent="0.25">
      <c r="A129" s="92">
        <v>125</v>
      </c>
      <c r="B129" s="92" t="s">
        <v>8073</v>
      </c>
      <c r="C129" s="92" t="s">
        <v>326</v>
      </c>
      <c r="D129" s="92" t="s">
        <v>327</v>
      </c>
      <c r="E129" s="92" t="s">
        <v>117</v>
      </c>
      <c r="F129" s="92"/>
      <c r="G129" s="92">
        <v>3</v>
      </c>
      <c r="H129" s="104">
        <v>2621</v>
      </c>
      <c r="I129" s="95">
        <v>0.03</v>
      </c>
      <c r="J129" s="110">
        <f t="shared" si="1"/>
        <v>2542.37</v>
      </c>
    </row>
    <row r="130" spans="1:10" s="90" customFormat="1" ht="31.5" x14ac:dyDescent="0.25">
      <c r="A130" s="92">
        <v>126</v>
      </c>
      <c r="B130" s="92" t="s">
        <v>8073</v>
      </c>
      <c r="C130" s="92" t="s">
        <v>328</v>
      </c>
      <c r="D130" s="92" t="s">
        <v>329</v>
      </c>
      <c r="E130" s="92" t="s">
        <v>117</v>
      </c>
      <c r="F130" s="92"/>
      <c r="G130" s="92">
        <v>3</v>
      </c>
      <c r="H130" s="104">
        <v>3328</v>
      </c>
      <c r="I130" s="95">
        <v>0.03</v>
      </c>
      <c r="J130" s="110">
        <f t="shared" si="1"/>
        <v>3228.16</v>
      </c>
    </row>
    <row r="131" spans="1:10" s="90" customFormat="1" ht="15.75" x14ac:dyDescent="0.25">
      <c r="A131" s="92">
        <v>127</v>
      </c>
      <c r="B131" s="92" t="s">
        <v>8073</v>
      </c>
      <c r="C131" s="92" t="s">
        <v>330</v>
      </c>
      <c r="D131" s="92" t="s">
        <v>331</v>
      </c>
      <c r="E131" s="92" t="s">
        <v>117</v>
      </c>
      <c r="F131" s="92"/>
      <c r="G131" s="92">
        <v>1</v>
      </c>
      <c r="H131" s="104">
        <v>70</v>
      </c>
      <c r="I131" s="95">
        <v>0.03</v>
      </c>
      <c r="J131" s="110">
        <f t="shared" si="1"/>
        <v>67.899999999999991</v>
      </c>
    </row>
    <row r="132" spans="1:10" s="90" customFormat="1" ht="15.75" x14ac:dyDescent="0.25">
      <c r="A132" s="92">
        <v>128</v>
      </c>
      <c r="B132" s="92" t="s">
        <v>8073</v>
      </c>
      <c r="C132" s="92" t="s">
        <v>332</v>
      </c>
      <c r="D132" s="92" t="s">
        <v>333</v>
      </c>
      <c r="E132" s="92" t="s">
        <v>117</v>
      </c>
      <c r="F132" s="92"/>
      <c r="G132" s="92">
        <v>1</v>
      </c>
      <c r="H132" s="104">
        <v>35</v>
      </c>
      <c r="I132" s="95">
        <v>0.03</v>
      </c>
      <c r="J132" s="110">
        <f t="shared" si="1"/>
        <v>33.949999999999996</v>
      </c>
    </row>
    <row r="133" spans="1:10" s="90" customFormat="1" ht="15.75" x14ac:dyDescent="0.25">
      <c r="A133" s="92">
        <v>129</v>
      </c>
      <c r="B133" s="92" t="s">
        <v>8073</v>
      </c>
      <c r="C133" s="92" t="s">
        <v>334</v>
      </c>
      <c r="D133" s="92" t="s">
        <v>335</v>
      </c>
      <c r="E133" s="92" t="s">
        <v>117</v>
      </c>
      <c r="F133" s="92"/>
      <c r="G133" s="92">
        <v>1</v>
      </c>
      <c r="H133" s="104">
        <v>60</v>
      </c>
      <c r="I133" s="95">
        <v>0.03</v>
      </c>
      <c r="J133" s="110">
        <f t="shared" ref="J133:J196" si="2">H133*(1-I133)</f>
        <v>58.199999999999996</v>
      </c>
    </row>
    <row r="134" spans="1:10" s="90" customFormat="1" ht="15.75" x14ac:dyDescent="0.25">
      <c r="A134" s="92">
        <v>130</v>
      </c>
      <c r="B134" s="92" t="s">
        <v>8073</v>
      </c>
      <c r="C134" s="92" t="s">
        <v>336</v>
      </c>
      <c r="D134" s="92" t="s">
        <v>337</v>
      </c>
      <c r="E134" s="92" t="s">
        <v>117</v>
      </c>
      <c r="F134" s="92"/>
      <c r="G134" s="92">
        <v>1</v>
      </c>
      <c r="H134" s="104">
        <v>70</v>
      </c>
      <c r="I134" s="95">
        <v>0.03</v>
      </c>
      <c r="J134" s="110">
        <f t="shared" si="2"/>
        <v>67.899999999999991</v>
      </c>
    </row>
    <row r="135" spans="1:10" s="90" customFormat="1" ht="15.75" x14ac:dyDescent="0.25">
      <c r="A135" s="92">
        <v>131</v>
      </c>
      <c r="B135" s="92" t="s">
        <v>8073</v>
      </c>
      <c r="C135" s="92" t="s">
        <v>338</v>
      </c>
      <c r="D135" s="92" t="s">
        <v>339</v>
      </c>
      <c r="E135" s="92" t="s">
        <v>117</v>
      </c>
      <c r="F135" s="92"/>
      <c r="G135" s="92">
        <v>1</v>
      </c>
      <c r="H135" s="104">
        <v>100</v>
      </c>
      <c r="I135" s="95">
        <v>0.03</v>
      </c>
      <c r="J135" s="110">
        <f t="shared" si="2"/>
        <v>97</v>
      </c>
    </row>
    <row r="136" spans="1:10" s="90" customFormat="1" ht="15.75" x14ac:dyDescent="0.25">
      <c r="A136" s="92">
        <v>132</v>
      </c>
      <c r="B136" s="92" t="s">
        <v>8073</v>
      </c>
      <c r="C136" s="92" t="s">
        <v>340</v>
      </c>
      <c r="D136" s="92" t="s">
        <v>341</v>
      </c>
      <c r="E136" s="92" t="s">
        <v>117</v>
      </c>
      <c r="F136" s="92"/>
      <c r="G136" s="92">
        <v>1</v>
      </c>
      <c r="H136" s="104">
        <v>80</v>
      </c>
      <c r="I136" s="95">
        <v>0.03</v>
      </c>
      <c r="J136" s="110">
        <f t="shared" si="2"/>
        <v>77.599999999999994</v>
      </c>
    </row>
    <row r="137" spans="1:10" s="90" customFormat="1" ht="15.75" x14ac:dyDescent="0.25">
      <c r="A137" s="92">
        <v>133</v>
      </c>
      <c r="B137" s="92" t="s">
        <v>8073</v>
      </c>
      <c r="C137" s="92" t="s">
        <v>342</v>
      </c>
      <c r="D137" s="92" t="s">
        <v>343</v>
      </c>
      <c r="E137" s="92" t="s">
        <v>117</v>
      </c>
      <c r="F137" s="92"/>
      <c r="G137" s="92">
        <v>1</v>
      </c>
      <c r="H137" s="104">
        <v>95</v>
      </c>
      <c r="I137" s="95">
        <v>0.03</v>
      </c>
      <c r="J137" s="110">
        <f t="shared" si="2"/>
        <v>92.149999999999991</v>
      </c>
    </row>
    <row r="138" spans="1:10" s="90" customFormat="1" ht="15.75" x14ac:dyDescent="0.25">
      <c r="A138" s="92">
        <v>134</v>
      </c>
      <c r="B138" s="92" t="s">
        <v>8073</v>
      </c>
      <c r="C138" s="92" t="s">
        <v>344</v>
      </c>
      <c r="D138" s="92" t="s">
        <v>345</v>
      </c>
      <c r="E138" s="92" t="s">
        <v>117</v>
      </c>
      <c r="F138" s="92"/>
      <c r="G138" s="92">
        <v>1</v>
      </c>
      <c r="H138" s="104">
        <v>120</v>
      </c>
      <c r="I138" s="95">
        <v>0.03</v>
      </c>
      <c r="J138" s="110">
        <f t="shared" si="2"/>
        <v>116.39999999999999</v>
      </c>
    </row>
    <row r="139" spans="1:10" s="90" customFormat="1" ht="15.75" x14ac:dyDescent="0.25">
      <c r="A139" s="92">
        <v>135</v>
      </c>
      <c r="B139" s="92" t="s">
        <v>8073</v>
      </c>
      <c r="C139" s="92" t="s">
        <v>346</v>
      </c>
      <c r="D139" s="92" t="s">
        <v>347</v>
      </c>
      <c r="E139" s="92" t="s">
        <v>117</v>
      </c>
      <c r="F139" s="92"/>
      <c r="G139" s="92">
        <v>1</v>
      </c>
      <c r="H139" s="104">
        <v>120</v>
      </c>
      <c r="I139" s="95">
        <v>0.03</v>
      </c>
      <c r="J139" s="110">
        <f t="shared" si="2"/>
        <v>116.39999999999999</v>
      </c>
    </row>
    <row r="140" spans="1:10" s="90" customFormat="1" ht="15.75" x14ac:dyDescent="0.25">
      <c r="A140" s="92">
        <v>136</v>
      </c>
      <c r="B140" s="92" t="s">
        <v>8073</v>
      </c>
      <c r="C140" s="92" t="s">
        <v>348</v>
      </c>
      <c r="D140" s="92" t="s">
        <v>349</v>
      </c>
      <c r="E140" s="92" t="s">
        <v>117</v>
      </c>
      <c r="F140" s="92"/>
      <c r="G140" s="92">
        <v>1</v>
      </c>
      <c r="H140" s="104">
        <v>35</v>
      </c>
      <c r="I140" s="95">
        <v>0.03</v>
      </c>
      <c r="J140" s="110">
        <f t="shared" si="2"/>
        <v>33.949999999999996</v>
      </c>
    </row>
    <row r="141" spans="1:10" s="90" customFormat="1" ht="15.75" x14ac:dyDescent="0.25">
      <c r="A141" s="92">
        <v>137</v>
      </c>
      <c r="B141" s="92" t="s">
        <v>8073</v>
      </c>
      <c r="C141" s="92" t="s">
        <v>350</v>
      </c>
      <c r="D141" s="92" t="s">
        <v>351</v>
      </c>
      <c r="E141" s="92" t="s">
        <v>117</v>
      </c>
      <c r="F141" s="92"/>
      <c r="G141" s="92">
        <v>1</v>
      </c>
      <c r="H141" s="104">
        <v>60</v>
      </c>
      <c r="I141" s="95">
        <v>0.03</v>
      </c>
      <c r="J141" s="110">
        <f t="shared" si="2"/>
        <v>58.199999999999996</v>
      </c>
    </row>
    <row r="142" spans="1:10" s="90" customFormat="1" ht="15.75" x14ac:dyDescent="0.25">
      <c r="A142" s="92">
        <v>138</v>
      </c>
      <c r="B142" s="92" t="s">
        <v>8073</v>
      </c>
      <c r="C142" s="92" t="s">
        <v>352</v>
      </c>
      <c r="D142" s="92" t="s">
        <v>353</v>
      </c>
      <c r="E142" s="92" t="s">
        <v>117</v>
      </c>
      <c r="F142" s="92"/>
      <c r="G142" s="92">
        <v>1</v>
      </c>
      <c r="H142" s="104">
        <v>70</v>
      </c>
      <c r="I142" s="95">
        <v>0.03</v>
      </c>
      <c r="J142" s="110">
        <f t="shared" si="2"/>
        <v>67.899999999999991</v>
      </c>
    </row>
    <row r="143" spans="1:10" s="90" customFormat="1" ht="15.75" x14ac:dyDescent="0.25">
      <c r="A143" s="92">
        <v>139</v>
      </c>
      <c r="B143" s="92" t="s">
        <v>8073</v>
      </c>
      <c r="C143" s="92" t="s">
        <v>354</v>
      </c>
      <c r="D143" s="92" t="s">
        <v>355</v>
      </c>
      <c r="E143" s="92" t="s">
        <v>117</v>
      </c>
      <c r="F143" s="92"/>
      <c r="G143" s="92">
        <v>1</v>
      </c>
      <c r="H143" s="104">
        <v>100</v>
      </c>
      <c r="I143" s="95">
        <v>0.03</v>
      </c>
      <c r="J143" s="110">
        <f t="shared" si="2"/>
        <v>97</v>
      </c>
    </row>
    <row r="144" spans="1:10" s="90" customFormat="1" ht="15.75" x14ac:dyDescent="0.25">
      <c r="A144" s="92">
        <v>140</v>
      </c>
      <c r="B144" s="92" t="s">
        <v>8073</v>
      </c>
      <c r="C144" s="92" t="s">
        <v>356</v>
      </c>
      <c r="D144" s="92" t="s">
        <v>357</v>
      </c>
      <c r="E144" s="92" t="s">
        <v>117</v>
      </c>
      <c r="F144" s="92"/>
      <c r="G144" s="92">
        <v>1</v>
      </c>
      <c r="H144" s="104">
        <v>80</v>
      </c>
      <c r="I144" s="95">
        <v>0.03</v>
      </c>
      <c r="J144" s="110">
        <f t="shared" si="2"/>
        <v>77.599999999999994</v>
      </c>
    </row>
    <row r="145" spans="1:10" s="90" customFormat="1" ht="15.75" x14ac:dyDescent="0.25">
      <c r="A145" s="92">
        <v>141</v>
      </c>
      <c r="B145" s="92" t="s">
        <v>8073</v>
      </c>
      <c r="C145" s="92" t="s">
        <v>358</v>
      </c>
      <c r="D145" s="92" t="s">
        <v>359</v>
      </c>
      <c r="E145" s="92" t="s">
        <v>117</v>
      </c>
      <c r="F145" s="92"/>
      <c r="G145" s="92">
        <v>1</v>
      </c>
      <c r="H145" s="104">
        <v>95</v>
      </c>
      <c r="I145" s="95">
        <v>0.03</v>
      </c>
      <c r="J145" s="110">
        <f t="shared" si="2"/>
        <v>92.149999999999991</v>
      </c>
    </row>
    <row r="146" spans="1:10" s="90" customFormat="1" ht="15.75" x14ac:dyDescent="0.25">
      <c r="A146" s="92">
        <v>142</v>
      </c>
      <c r="B146" s="92" t="s">
        <v>8073</v>
      </c>
      <c r="C146" s="92" t="s">
        <v>360</v>
      </c>
      <c r="D146" s="92" t="s">
        <v>361</v>
      </c>
      <c r="E146" s="92" t="s">
        <v>117</v>
      </c>
      <c r="F146" s="92"/>
      <c r="G146" s="92">
        <v>1</v>
      </c>
      <c r="H146" s="104">
        <v>120</v>
      </c>
      <c r="I146" s="95">
        <v>0.03</v>
      </c>
      <c r="J146" s="110">
        <f t="shared" si="2"/>
        <v>116.39999999999999</v>
      </c>
    </row>
    <row r="147" spans="1:10" s="90" customFormat="1" ht="15.75" x14ac:dyDescent="0.25">
      <c r="A147" s="92">
        <v>143</v>
      </c>
      <c r="B147" s="92" t="s">
        <v>8073</v>
      </c>
      <c r="C147" s="92" t="s">
        <v>362</v>
      </c>
      <c r="D147" s="92" t="s">
        <v>363</v>
      </c>
      <c r="E147" s="92" t="s">
        <v>117</v>
      </c>
      <c r="F147" s="92"/>
      <c r="G147" s="92">
        <v>1</v>
      </c>
      <c r="H147" s="104">
        <v>120</v>
      </c>
      <c r="I147" s="95">
        <v>0.03</v>
      </c>
      <c r="J147" s="110">
        <f t="shared" si="2"/>
        <v>116.39999999999999</v>
      </c>
    </row>
    <row r="148" spans="1:10" s="90" customFormat="1" ht="15.75" x14ac:dyDescent="0.25">
      <c r="A148" s="92">
        <v>144</v>
      </c>
      <c r="B148" s="92" t="s">
        <v>8073</v>
      </c>
      <c r="C148" s="92" t="s">
        <v>364</v>
      </c>
      <c r="D148" s="92" t="s">
        <v>365</v>
      </c>
      <c r="E148" s="92" t="s">
        <v>117</v>
      </c>
      <c r="F148" s="92"/>
      <c r="G148" s="92">
        <v>1</v>
      </c>
      <c r="H148" s="104">
        <v>85</v>
      </c>
      <c r="I148" s="95">
        <v>0.03</v>
      </c>
      <c r="J148" s="110">
        <f t="shared" si="2"/>
        <v>82.45</v>
      </c>
    </row>
    <row r="149" spans="1:10" s="90" customFormat="1" ht="15.75" x14ac:dyDescent="0.25">
      <c r="A149" s="92">
        <v>145</v>
      </c>
      <c r="B149" s="92" t="s">
        <v>8073</v>
      </c>
      <c r="C149" s="92" t="s">
        <v>366</v>
      </c>
      <c r="D149" s="92" t="s">
        <v>367</v>
      </c>
      <c r="E149" s="92" t="s">
        <v>117</v>
      </c>
      <c r="F149" s="92"/>
      <c r="G149" s="92">
        <v>1</v>
      </c>
      <c r="H149" s="104">
        <v>85</v>
      </c>
      <c r="I149" s="95">
        <v>0.03</v>
      </c>
      <c r="J149" s="110">
        <f t="shared" si="2"/>
        <v>82.45</v>
      </c>
    </row>
    <row r="150" spans="1:10" s="90" customFormat="1" ht="15.75" x14ac:dyDescent="0.25">
      <c r="A150" s="92">
        <v>146</v>
      </c>
      <c r="B150" s="92" t="s">
        <v>8073</v>
      </c>
      <c r="C150" s="92" t="s">
        <v>368</v>
      </c>
      <c r="D150" s="92" t="s">
        <v>369</v>
      </c>
      <c r="E150" s="92" t="s">
        <v>117</v>
      </c>
      <c r="F150" s="92"/>
      <c r="G150" s="92">
        <v>1</v>
      </c>
      <c r="H150" s="104">
        <v>85</v>
      </c>
      <c r="I150" s="95">
        <v>0.03</v>
      </c>
      <c r="J150" s="110">
        <f t="shared" si="2"/>
        <v>82.45</v>
      </c>
    </row>
    <row r="151" spans="1:10" s="90" customFormat="1" ht="15.75" x14ac:dyDescent="0.25">
      <c r="A151" s="92">
        <v>147</v>
      </c>
      <c r="B151" s="92" t="s">
        <v>8073</v>
      </c>
      <c r="C151" s="92" t="s">
        <v>4</v>
      </c>
      <c r="D151" s="92" t="s">
        <v>370</v>
      </c>
      <c r="E151" s="92" t="s">
        <v>117</v>
      </c>
      <c r="F151" s="92"/>
      <c r="G151" s="92">
        <v>1</v>
      </c>
      <c r="H151" s="104">
        <v>35</v>
      </c>
      <c r="I151" s="95">
        <v>0.03</v>
      </c>
      <c r="J151" s="110">
        <f t="shared" si="2"/>
        <v>33.949999999999996</v>
      </c>
    </row>
    <row r="152" spans="1:10" s="90" customFormat="1" ht="15.75" x14ac:dyDescent="0.25">
      <c r="A152" s="92">
        <v>148</v>
      </c>
      <c r="B152" s="92" t="s">
        <v>8073</v>
      </c>
      <c r="C152" s="92" t="s">
        <v>4</v>
      </c>
      <c r="D152" s="92" t="s">
        <v>371</v>
      </c>
      <c r="E152" s="92" t="s">
        <v>117</v>
      </c>
      <c r="F152" s="92"/>
      <c r="G152" s="92">
        <v>1</v>
      </c>
      <c r="H152" s="104">
        <v>60</v>
      </c>
      <c r="I152" s="95">
        <v>0.03</v>
      </c>
      <c r="J152" s="110">
        <f t="shared" si="2"/>
        <v>58.199999999999996</v>
      </c>
    </row>
    <row r="153" spans="1:10" s="90" customFormat="1" ht="15.75" x14ac:dyDescent="0.25">
      <c r="A153" s="92">
        <v>149</v>
      </c>
      <c r="B153" s="92" t="s">
        <v>8073</v>
      </c>
      <c r="C153" s="92" t="s">
        <v>372</v>
      </c>
      <c r="D153" s="92" t="s">
        <v>373</v>
      </c>
      <c r="E153" s="92" t="s">
        <v>117</v>
      </c>
      <c r="F153" s="92"/>
      <c r="G153" s="92">
        <v>1</v>
      </c>
      <c r="H153" s="104">
        <v>55</v>
      </c>
      <c r="I153" s="95">
        <v>0.03</v>
      </c>
      <c r="J153" s="110">
        <f t="shared" si="2"/>
        <v>53.35</v>
      </c>
    </row>
    <row r="154" spans="1:10" s="90" customFormat="1" ht="15.75" x14ac:dyDescent="0.25">
      <c r="A154" s="92">
        <v>150</v>
      </c>
      <c r="B154" s="92" t="s">
        <v>8073</v>
      </c>
      <c r="C154" s="92" t="s">
        <v>374</v>
      </c>
      <c r="D154" s="92" t="s">
        <v>375</v>
      </c>
      <c r="E154" s="92" t="s">
        <v>117</v>
      </c>
      <c r="F154" s="92"/>
      <c r="G154" s="92">
        <v>1</v>
      </c>
      <c r="H154" s="104">
        <v>33</v>
      </c>
      <c r="I154" s="95">
        <v>0.03</v>
      </c>
      <c r="J154" s="110">
        <f t="shared" si="2"/>
        <v>32.01</v>
      </c>
    </row>
    <row r="155" spans="1:10" s="90" customFormat="1" ht="15.75" x14ac:dyDescent="0.25">
      <c r="A155" s="92">
        <v>151</v>
      </c>
      <c r="B155" s="92" t="s">
        <v>8073</v>
      </c>
      <c r="C155" s="92" t="s">
        <v>376</v>
      </c>
      <c r="D155" s="92" t="s">
        <v>377</v>
      </c>
      <c r="E155" s="92" t="s">
        <v>117</v>
      </c>
      <c r="F155" s="92"/>
      <c r="G155" s="92">
        <v>1</v>
      </c>
      <c r="H155" s="104">
        <v>55</v>
      </c>
      <c r="I155" s="95">
        <v>0.03</v>
      </c>
      <c r="J155" s="110">
        <f t="shared" si="2"/>
        <v>53.35</v>
      </c>
    </row>
    <row r="156" spans="1:10" s="90" customFormat="1" ht="15.75" x14ac:dyDescent="0.25">
      <c r="A156" s="92">
        <v>152</v>
      </c>
      <c r="B156" s="92" t="s">
        <v>8073</v>
      </c>
      <c r="C156" s="92" t="s">
        <v>378</v>
      </c>
      <c r="D156" s="92" t="s">
        <v>379</v>
      </c>
      <c r="E156" s="92" t="s">
        <v>117</v>
      </c>
      <c r="F156" s="92"/>
      <c r="G156" s="92">
        <v>1</v>
      </c>
      <c r="H156" s="104">
        <v>125</v>
      </c>
      <c r="I156" s="95">
        <v>0.03</v>
      </c>
      <c r="J156" s="110">
        <f t="shared" si="2"/>
        <v>121.25</v>
      </c>
    </row>
    <row r="157" spans="1:10" s="90" customFormat="1" ht="15.75" x14ac:dyDescent="0.25">
      <c r="A157" s="92">
        <v>153</v>
      </c>
      <c r="B157" s="92" t="s">
        <v>8073</v>
      </c>
      <c r="C157" s="92" t="s">
        <v>380</v>
      </c>
      <c r="D157" s="92" t="s">
        <v>381</v>
      </c>
      <c r="E157" s="92" t="s">
        <v>117</v>
      </c>
      <c r="F157" s="92"/>
      <c r="G157" s="92">
        <v>1</v>
      </c>
      <c r="H157" s="104">
        <v>125</v>
      </c>
      <c r="I157" s="95">
        <v>0.03</v>
      </c>
      <c r="J157" s="110">
        <f t="shared" si="2"/>
        <v>121.25</v>
      </c>
    </row>
    <row r="158" spans="1:10" s="90" customFormat="1" ht="15.75" x14ac:dyDescent="0.25">
      <c r="A158" s="92">
        <v>154</v>
      </c>
      <c r="B158" s="92" t="s">
        <v>8073</v>
      </c>
      <c r="C158" s="92" t="s">
        <v>382</v>
      </c>
      <c r="D158" s="92" t="s">
        <v>383</v>
      </c>
      <c r="E158" s="92" t="s">
        <v>117</v>
      </c>
      <c r="F158" s="92"/>
      <c r="G158" s="92">
        <v>1</v>
      </c>
      <c r="H158" s="104">
        <v>15</v>
      </c>
      <c r="I158" s="95">
        <v>0.03</v>
      </c>
      <c r="J158" s="110">
        <f t="shared" si="2"/>
        <v>14.549999999999999</v>
      </c>
    </row>
    <row r="159" spans="1:10" s="90" customFormat="1" ht="15.75" x14ac:dyDescent="0.25">
      <c r="A159" s="92">
        <v>155</v>
      </c>
      <c r="B159" s="92" t="s">
        <v>8073</v>
      </c>
      <c r="C159" s="92" t="s">
        <v>384</v>
      </c>
      <c r="D159" s="92" t="s">
        <v>385</v>
      </c>
      <c r="E159" s="92" t="s">
        <v>117</v>
      </c>
      <c r="F159" s="92"/>
      <c r="G159" s="92">
        <v>1</v>
      </c>
      <c r="H159" s="104">
        <v>26.5</v>
      </c>
      <c r="I159" s="95">
        <v>0.03</v>
      </c>
      <c r="J159" s="110">
        <f t="shared" si="2"/>
        <v>25.704999999999998</v>
      </c>
    </row>
    <row r="160" spans="1:10" s="90" customFormat="1" ht="31.5" x14ac:dyDescent="0.25">
      <c r="A160" s="92">
        <v>156</v>
      </c>
      <c r="B160" s="92" t="s">
        <v>8073</v>
      </c>
      <c r="C160" s="92" t="s">
        <v>387</v>
      </c>
      <c r="D160" s="92" t="s">
        <v>388</v>
      </c>
      <c r="E160" s="92" t="s">
        <v>117</v>
      </c>
      <c r="F160" s="92"/>
      <c r="G160" s="92">
        <v>3</v>
      </c>
      <c r="H160" s="104">
        <v>3237</v>
      </c>
      <c r="I160" s="95">
        <v>0.03</v>
      </c>
      <c r="J160" s="110">
        <f t="shared" si="2"/>
        <v>3139.89</v>
      </c>
    </row>
    <row r="161" spans="1:10" s="90" customFormat="1" ht="31.5" x14ac:dyDescent="0.25">
      <c r="A161" s="92">
        <v>157</v>
      </c>
      <c r="B161" s="92" t="s">
        <v>8073</v>
      </c>
      <c r="C161" s="92" t="s">
        <v>389</v>
      </c>
      <c r="D161" s="92" t="s">
        <v>390</v>
      </c>
      <c r="E161" s="92" t="s">
        <v>117</v>
      </c>
      <c r="F161" s="92"/>
      <c r="G161" s="92">
        <v>3</v>
      </c>
      <c r="H161" s="104">
        <v>3742</v>
      </c>
      <c r="I161" s="95">
        <v>0.03</v>
      </c>
      <c r="J161" s="110">
        <f t="shared" si="2"/>
        <v>3629.74</v>
      </c>
    </row>
    <row r="162" spans="1:10" s="90" customFormat="1" ht="31.5" x14ac:dyDescent="0.25">
      <c r="A162" s="92">
        <v>158</v>
      </c>
      <c r="B162" s="92" t="s">
        <v>8073</v>
      </c>
      <c r="C162" s="92" t="s">
        <v>391</v>
      </c>
      <c r="D162" s="92" t="s">
        <v>392</v>
      </c>
      <c r="E162" s="92" t="s">
        <v>117</v>
      </c>
      <c r="F162" s="92"/>
      <c r="G162" s="92">
        <v>3</v>
      </c>
      <c r="H162" s="104">
        <v>4241</v>
      </c>
      <c r="I162" s="95">
        <v>0.03</v>
      </c>
      <c r="J162" s="110">
        <f t="shared" si="2"/>
        <v>4113.7699999999995</v>
      </c>
    </row>
    <row r="163" spans="1:10" s="90" customFormat="1" ht="47.25" x14ac:dyDescent="0.25">
      <c r="A163" s="92">
        <v>159</v>
      </c>
      <c r="B163" s="92" t="s">
        <v>8073</v>
      </c>
      <c r="C163" s="92" t="s">
        <v>393</v>
      </c>
      <c r="D163" s="92" t="s">
        <v>394</v>
      </c>
      <c r="E163" s="92" t="s">
        <v>117</v>
      </c>
      <c r="F163" s="92"/>
      <c r="G163" s="92">
        <v>3</v>
      </c>
      <c r="H163" s="104">
        <v>4746</v>
      </c>
      <c r="I163" s="95">
        <v>0.03</v>
      </c>
      <c r="J163" s="110">
        <f t="shared" si="2"/>
        <v>4603.62</v>
      </c>
    </row>
    <row r="164" spans="1:10" s="90" customFormat="1" ht="31.5" x14ac:dyDescent="0.25">
      <c r="A164" s="92">
        <v>160</v>
      </c>
      <c r="B164" s="92" t="s">
        <v>8073</v>
      </c>
      <c r="C164" s="92" t="s">
        <v>395</v>
      </c>
      <c r="D164" s="92" t="s">
        <v>396</v>
      </c>
      <c r="E164" s="92" t="s">
        <v>117</v>
      </c>
      <c r="F164" s="92"/>
      <c r="G164" s="92">
        <v>3</v>
      </c>
      <c r="H164" s="104">
        <v>3908</v>
      </c>
      <c r="I164" s="95">
        <v>0.03</v>
      </c>
      <c r="J164" s="110">
        <f t="shared" si="2"/>
        <v>3790.7599999999998</v>
      </c>
    </row>
    <row r="165" spans="1:10" s="90" customFormat="1" ht="31.5" x14ac:dyDescent="0.25">
      <c r="A165" s="92">
        <v>161</v>
      </c>
      <c r="B165" s="92" t="s">
        <v>8073</v>
      </c>
      <c r="C165" s="92" t="s">
        <v>397</v>
      </c>
      <c r="D165" s="92" t="s">
        <v>398</v>
      </c>
      <c r="E165" s="92" t="s">
        <v>117</v>
      </c>
      <c r="F165" s="92"/>
      <c r="G165" s="92">
        <v>3</v>
      </c>
      <c r="H165" s="104">
        <v>4413</v>
      </c>
      <c r="I165" s="95">
        <v>0.03</v>
      </c>
      <c r="J165" s="110">
        <f t="shared" si="2"/>
        <v>4280.6099999999997</v>
      </c>
    </row>
    <row r="166" spans="1:10" s="90" customFormat="1" ht="31.5" x14ac:dyDescent="0.25">
      <c r="A166" s="92">
        <v>162</v>
      </c>
      <c r="B166" s="92" t="s">
        <v>8073</v>
      </c>
      <c r="C166" s="92" t="s">
        <v>399</v>
      </c>
      <c r="D166" s="92" t="s">
        <v>400</v>
      </c>
      <c r="E166" s="92" t="s">
        <v>117</v>
      </c>
      <c r="F166" s="92"/>
      <c r="G166" s="92">
        <v>3</v>
      </c>
      <c r="H166" s="104">
        <v>4913</v>
      </c>
      <c r="I166" s="95">
        <v>0.03</v>
      </c>
      <c r="J166" s="110">
        <f t="shared" si="2"/>
        <v>4765.6099999999997</v>
      </c>
    </row>
    <row r="167" spans="1:10" s="90" customFormat="1" ht="47.25" x14ac:dyDescent="0.25">
      <c r="A167" s="92">
        <v>163</v>
      </c>
      <c r="B167" s="92" t="s">
        <v>8073</v>
      </c>
      <c r="C167" s="92" t="s">
        <v>401</v>
      </c>
      <c r="D167" s="92" t="s">
        <v>402</v>
      </c>
      <c r="E167" s="92" t="s">
        <v>117</v>
      </c>
      <c r="F167" s="92"/>
      <c r="G167" s="92">
        <v>3</v>
      </c>
      <c r="H167" s="104">
        <v>5418</v>
      </c>
      <c r="I167" s="95">
        <v>0.03</v>
      </c>
      <c r="J167" s="110">
        <f t="shared" si="2"/>
        <v>5255.46</v>
      </c>
    </row>
    <row r="168" spans="1:10" s="90" customFormat="1" ht="31.5" x14ac:dyDescent="0.25">
      <c r="A168" s="92">
        <v>164</v>
      </c>
      <c r="B168" s="92" t="s">
        <v>8073</v>
      </c>
      <c r="C168" s="92" t="s">
        <v>403</v>
      </c>
      <c r="D168" s="92" t="s">
        <v>404</v>
      </c>
      <c r="E168" s="92" t="s">
        <v>117</v>
      </c>
      <c r="F168" s="92"/>
      <c r="G168" s="92">
        <v>3</v>
      </c>
      <c r="H168" s="104">
        <v>6485</v>
      </c>
      <c r="I168" s="95">
        <v>0.03</v>
      </c>
      <c r="J168" s="110">
        <f t="shared" si="2"/>
        <v>6290.45</v>
      </c>
    </row>
    <row r="169" spans="1:10" s="90" customFormat="1" ht="47.25" x14ac:dyDescent="0.25">
      <c r="A169" s="92">
        <v>165</v>
      </c>
      <c r="B169" s="92" t="s">
        <v>8073</v>
      </c>
      <c r="C169" s="92" t="s">
        <v>405</v>
      </c>
      <c r="D169" s="92" t="s">
        <v>406</v>
      </c>
      <c r="E169" s="92" t="s">
        <v>117</v>
      </c>
      <c r="F169" s="92"/>
      <c r="G169" s="92">
        <v>3</v>
      </c>
      <c r="H169" s="104">
        <v>6990</v>
      </c>
      <c r="I169" s="95">
        <v>0.03</v>
      </c>
      <c r="J169" s="110">
        <f t="shared" si="2"/>
        <v>6780.3</v>
      </c>
    </row>
    <row r="170" spans="1:10" s="90" customFormat="1" ht="47.25" x14ac:dyDescent="0.25">
      <c r="A170" s="92">
        <v>166</v>
      </c>
      <c r="B170" s="92" t="s">
        <v>8073</v>
      </c>
      <c r="C170" s="92" t="s">
        <v>407</v>
      </c>
      <c r="D170" s="92" t="s">
        <v>408</v>
      </c>
      <c r="E170" s="92" t="s">
        <v>117</v>
      </c>
      <c r="F170" s="92"/>
      <c r="G170" s="92">
        <v>3</v>
      </c>
      <c r="H170" s="104">
        <v>7995</v>
      </c>
      <c r="I170" s="95">
        <v>0.03</v>
      </c>
      <c r="J170" s="110">
        <f t="shared" si="2"/>
        <v>7755.15</v>
      </c>
    </row>
    <row r="171" spans="1:10" s="90" customFormat="1" ht="31.5" x14ac:dyDescent="0.25">
      <c r="A171" s="92">
        <v>167</v>
      </c>
      <c r="B171" s="92" t="s">
        <v>8073</v>
      </c>
      <c r="C171" s="92" t="s">
        <v>409</v>
      </c>
      <c r="D171" s="92" t="s">
        <v>410</v>
      </c>
      <c r="E171" s="92" t="s">
        <v>117</v>
      </c>
      <c r="F171" s="92"/>
      <c r="G171" s="92">
        <v>3</v>
      </c>
      <c r="H171" s="104">
        <v>7459</v>
      </c>
      <c r="I171" s="95">
        <v>0.03</v>
      </c>
      <c r="J171" s="110">
        <f t="shared" si="2"/>
        <v>7235.23</v>
      </c>
    </row>
    <row r="172" spans="1:10" s="90" customFormat="1" ht="31.5" x14ac:dyDescent="0.25">
      <c r="A172" s="92">
        <v>168</v>
      </c>
      <c r="B172" s="92" t="s">
        <v>8073</v>
      </c>
      <c r="C172" s="92" t="s">
        <v>411</v>
      </c>
      <c r="D172" s="92" t="s">
        <v>386</v>
      </c>
      <c r="E172" s="92" t="s">
        <v>117</v>
      </c>
      <c r="F172" s="92"/>
      <c r="G172" s="92">
        <v>3</v>
      </c>
      <c r="H172" s="104">
        <v>7964</v>
      </c>
      <c r="I172" s="95">
        <v>0.03</v>
      </c>
      <c r="J172" s="110">
        <f t="shared" si="2"/>
        <v>7725.08</v>
      </c>
    </row>
    <row r="173" spans="1:10" s="90" customFormat="1" ht="47.25" x14ac:dyDescent="0.25">
      <c r="A173" s="92">
        <v>169</v>
      </c>
      <c r="B173" s="92" t="s">
        <v>8073</v>
      </c>
      <c r="C173" s="92" t="s">
        <v>412</v>
      </c>
      <c r="D173" s="92" t="s">
        <v>413</v>
      </c>
      <c r="E173" s="92" t="s">
        <v>117</v>
      </c>
      <c r="F173" s="92"/>
      <c r="G173" s="92">
        <v>3</v>
      </c>
      <c r="H173" s="104">
        <v>8166</v>
      </c>
      <c r="I173" s="95">
        <v>0.03</v>
      </c>
      <c r="J173" s="110">
        <f t="shared" si="2"/>
        <v>7921.0199999999995</v>
      </c>
    </row>
    <row r="174" spans="1:10" s="90" customFormat="1" ht="47.25" x14ac:dyDescent="0.25">
      <c r="A174" s="92">
        <v>170</v>
      </c>
      <c r="B174" s="92" t="s">
        <v>8073</v>
      </c>
      <c r="C174" s="92" t="s">
        <v>414</v>
      </c>
      <c r="D174" s="92" t="s">
        <v>415</v>
      </c>
      <c r="E174" s="92" t="s">
        <v>117</v>
      </c>
      <c r="F174" s="92"/>
      <c r="G174" s="92">
        <v>3</v>
      </c>
      <c r="H174" s="104">
        <v>8969</v>
      </c>
      <c r="I174" s="95">
        <v>0.03</v>
      </c>
      <c r="J174" s="110">
        <f t="shared" si="2"/>
        <v>8699.93</v>
      </c>
    </row>
    <row r="175" spans="1:10" s="90" customFormat="1" ht="31.5" x14ac:dyDescent="0.25">
      <c r="A175" s="92">
        <v>171</v>
      </c>
      <c r="B175" s="92" t="s">
        <v>8073</v>
      </c>
      <c r="C175" s="92" t="s">
        <v>416</v>
      </c>
      <c r="D175" s="92" t="s">
        <v>417</v>
      </c>
      <c r="E175" s="92" t="s">
        <v>117</v>
      </c>
      <c r="F175" s="92"/>
      <c r="G175" s="92">
        <v>3</v>
      </c>
      <c r="H175" s="104">
        <v>4292</v>
      </c>
      <c r="I175" s="95">
        <v>0.03</v>
      </c>
      <c r="J175" s="110">
        <f t="shared" si="2"/>
        <v>4163.24</v>
      </c>
    </row>
    <row r="176" spans="1:10" s="90" customFormat="1" ht="31.5" x14ac:dyDescent="0.25">
      <c r="A176" s="92">
        <v>172</v>
      </c>
      <c r="B176" s="92" t="s">
        <v>8073</v>
      </c>
      <c r="C176" s="92" t="s">
        <v>418</v>
      </c>
      <c r="D176" s="92" t="s">
        <v>419</v>
      </c>
      <c r="E176" s="92" t="s">
        <v>117</v>
      </c>
      <c r="F176" s="92"/>
      <c r="G176" s="92">
        <v>3</v>
      </c>
      <c r="H176" s="104">
        <v>4797</v>
      </c>
      <c r="I176" s="95">
        <v>0.03</v>
      </c>
      <c r="J176" s="110">
        <f t="shared" si="2"/>
        <v>4653.09</v>
      </c>
    </row>
    <row r="177" spans="1:10" s="90" customFormat="1" ht="47.25" x14ac:dyDescent="0.25">
      <c r="A177" s="92">
        <v>173</v>
      </c>
      <c r="B177" s="92" t="s">
        <v>8073</v>
      </c>
      <c r="C177" s="92" t="s">
        <v>420</v>
      </c>
      <c r="D177" s="92" t="s">
        <v>421</v>
      </c>
      <c r="E177" s="92" t="s">
        <v>117</v>
      </c>
      <c r="F177" s="92"/>
      <c r="G177" s="92">
        <v>3</v>
      </c>
      <c r="H177" s="104">
        <v>5297</v>
      </c>
      <c r="I177" s="95">
        <v>0.03</v>
      </c>
      <c r="J177" s="110">
        <f t="shared" si="2"/>
        <v>5138.09</v>
      </c>
    </row>
    <row r="178" spans="1:10" s="90" customFormat="1" ht="31.5" x14ac:dyDescent="0.25">
      <c r="A178" s="92">
        <v>174</v>
      </c>
      <c r="B178" s="92" t="s">
        <v>8073</v>
      </c>
      <c r="C178" s="92" t="s">
        <v>422</v>
      </c>
      <c r="D178" s="92" t="s">
        <v>423</v>
      </c>
      <c r="E178" s="92" t="s">
        <v>117</v>
      </c>
      <c r="F178" s="92"/>
      <c r="G178" s="92">
        <v>3</v>
      </c>
      <c r="H178" s="104">
        <v>4494</v>
      </c>
      <c r="I178" s="95">
        <v>0.03</v>
      </c>
      <c r="J178" s="110">
        <f t="shared" si="2"/>
        <v>4359.18</v>
      </c>
    </row>
    <row r="179" spans="1:10" s="90" customFormat="1" ht="31.5" x14ac:dyDescent="0.25">
      <c r="A179" s="92">
        <v>175</v>
      </c>
      <c r="B179" s="92" t="s">
        <v>8073</v>
      </c>
      <c r="C179" s="92" t="s">
        <v>424</v>
      </c>
      <c r="D179" s="92" t="s">
        <v>425</v>
      </c>
      <c r="E179" s="92" t="s">
        <v>117</v>
      </c>
      <c r="F179" s="92"/>
      <c r="G179" s="92">
        <v>3</v>
      </c>
      <c r="H179" s="104">
        <v>4797</v>
      </c>
      <c r="I179" s="95">
        <v>0.03</v>
      </c>
      <c r="J179" s="110">
        <f t="shared" si="2"/>
        <v>4653.09</v>
      </c>
    </row>
    <row r="180" spans="1:10" s="90" customFormat="1" ht="47.25" x14ac:dyDescent="0.25">
      <c r="A180" s="92">
        <v>176</v>
      </c>
      <c r="B180" s="92" t="s">
        <v>8073</v>
      </c>
      <c r="C180" s="92" t="s">
        <v>426</v>
      </c>
      <c r="D180" s="92" t="s">
        <v>427</v>
      </c>
      <c r="E180" s="92" t="s">
        <v>117</v>
      </c>
      <c r="F180" s="92"/>
      <c r="G180" s="92">
        <v>3</v>
      </c>
      <c r="H180" s="104">
        <v>5302</v>
      </c>
      <c r="I180" s="95">
        <v>0.03</v>
      </c>
      <c r="J180" s="110">
        <f t="shared" si="2"/>
        <v>5142.9399999999996</v>
      </c>
    </row>
    <row r="181" spans="1:10" s="90" customFormat="1" ht="47.25" x14ac:dyDescent="0.25">
      <c r="A181" s="92">
        <v>177</v>
      </c>
      <c r="B181" s="92" t="s">
        <v>8073</v>
      </c>
      <c r="C181" s="92" t="s">
        <v>428</v>
      </c>
      <c r="D181" s="92" t="s">
        <v>429</v>
      </c>
      <c r="E181" s="92" t="s">
        <v>117</v>
      </c>
      <c r="F181" s="92"/>
      <c r="G181" s="92">
        <v>3</v>
      </c>
      <c r="H181" s="104">
        <v>5802</v>
      </c>
      <c r="I181" s="95">
        <v>0.03</v>
      </c>
      <c r="J181" s="110">
        <f t="shared" si="2"/>
        <v>5627.94</v>
      </c>
    </row>
    <row r="182" spans="1:10" s="90" customFormat="1" ht="47.25" x14ac:dyDescent="0.25">
      <c r="A182" s="92">
        <v>178</v>
      </c>
      <c r="B182" s="92" t="s">
        <v>8073</v>
      </c>
      <c r="C182" s="92" t="s">
        <v>430</v>
      </c>
      <c r="D182" s="92" t="s">
        <v>431</v>
      </c>
      <c r="E182" s="92" t="s">
        <v>117</v>
      </c>
      <c r="F182" s="92"/>
      <c r="G182" s="92">
        <v>3</v>
      </c>
      <c r="H182" s="104">
        <v>4999</v>
      </c>
      <c r="I182" s="95">
        <v>0.03</v>
      </c>
      <c r="J182" s="110">
        <f t="shared" si="2"/>
        <v>4849.03</v>
      </c>
    </row>
    <row r="183" spans="1:10" s="90" customFormat="1" ht="31.5" x14ac:dyDescent="0.25">
      <c r="A183" s="92">
        <v>179</v>
      </c>
      <c r="B183" s="92" t="s">
        <v>8073</v>
      </c>
      <c r="C183" s="92" t="s">
        <v>432</v>
      </c>
      <c r="D183" s="92" t="s">
        <v>433</v>
      </c>
      <c r="E183" s="92" t="s">
        <v>117</v>
      </c>
      <c r="F183" s="92"/>
      <c r="G183" s="92">
        <v>3</v>
      </c>
      <c r="H183" s="104">
        <v>5347</v>
      </c>
      <c r="I183" s="95">
        <v>0.03</v>
      </c>
      <c r="J183" s="110">
        <f t="shared" si="2"/>
        <v>5186.59</v>
      </c>
    </row>
    <row r="184" spans="1:10" s="90" customFormat="1" ht="31.5" x14ac:dyDescent="0.25">
      <c r="A184" s="92">
        <v>180</v>
      </c>
      <c r="B184" s="92" t="s">
        <v>8073</v>
      </c>
      <c r="C184" s="92" t="s">
        <v>434</v>
      </c>
      <c r="D184" s="92" t="s">
        <v>435</v>
      </c>
      <c r="E184" s="92" t="s">
        <v>117</v>
      </c>
      <c r="F184" s="92"/>
      <c r="G184" s="92">
        <v>3</v>
      </c>
      <c r="H184" s="104">
        <v>5852</v>
      </c>
      <c r="I184" s="95">
        <v>0.03</v>
      </c>
      <c r="J184" s="110">
        <f t="shared" si="2"/>
        <v>5676.44</v>
      </c>
    </row>
    <row r="185" spans="1:10" s="90" customFormat="1" ht="47.25" x14ac:dyDescent="0.25">
      <c r="A185" s="92">
        <v>181</v>
      </c>
      <c r="B185" s="92" t="s">
        <v>8073</v>
      </c>
      <c r="C185" s="92" t="s">
        <v>436</v>
      </c>
      <c r="D185" s="92" t="s">
        <v>437</v>
      </c>
      <c r="E185" s="92" t="s">
        <v>117</v>
      </c>
      <c r="F185" s="92"/>
      <c r="G185" s="92">
        <v>3</v>
      </c>
      <c r="H185" s="104">
        <v>6352</v>
      </c>
      <c r="I185" s="95">
        <v>0.03</v>
      </c>
      <c r="J185" s="110">
        <f t="shared" si="2"/>
        <v>6161.44</v>
      </c>
    </row>
    <row r="186" spans="1:10" s="90" customFormat="1" ht="31.5" x14ac:dyDescent="0.25">
      <c r="A186" s="92">
        <v>182</v>
      </c>
      <c r="B186" s="92" t="s">
        <v>8073</v>
      </c>
      <c r="C186" s="92" t="s">
        <v>438</v>
      </c>
      <c r="D186" s="92" t="s">
        <v>439</v>
      </c>
      <c r="E186" s="92" t="s">
        <v>117</v>
      </c>
      <c r="F186" s="92"/>
      <c r="G186" s="92">
        <v>3</v>
      </c>
      <c r="H186" s="104">
        <v>5549</v>
      </c>
      <c r="I186" s="95">
        <v>0.03</v>
      </c>
      <c r="J186" s="110">
        <f t="shared" si="2"/>
        <v>5382.53</v>
      </c>
    </row>
    <row r="187" spans="1:10" s="90" customFormat="1" ht="31.5" x14ac:dyDescent="0.25">
      <c r="A187" s="92">
        <v>183</v>
      </c>
      <c r="B187" s="92" t="s">
        <v>8073</v>
      </c>
      <c r="C187" s="92" t="s">
        <v>440</v>
      </c>
      <c r="D187" s="92" t="s">
        <v>441</v>
      </c>
      <c r="E187" s="92" t="s">
        <v>117</v>
      </c>
      <c r="F187" s="92"/>
      <c r="G187" s="92">
        <v>3</v>
      </c>
      <c r="H187" s="104">
        <v>5852</v>
      </c>
      <c r="I187" s="95">
        <v>0.03</v>
      </c>
      <c r="J187" s="110">
        <f t="shared" si="2"/>
        <v>5676.44</v>
      </c>
    </row>
    <row r="188" spans="1:10" s="90" customFormat="1" ht="47.25" x14ac:dyDescent="0.25">
      <c r="A188" s="92">
        <v>184</v>
      </c>
      <c r="B188" s="92" t="s">
        <v>8073</v>
      </c>
      <c r="C188" s="92" t="s">
        <v>442</v>
      </c>
      <c r="D188" s="92" t="s">
        <v>443</v>
      </c>
      <c r="E188" s="92" t="s">
        <v>117</v>
      </c>
      <c r="F188" s="92"/>
      <c r="G188" s="92">
        <v>3</v>
      </c>
      <c r="H188" s="104">
        <v>6357</v>
      </c>
      <c r="I188" s="95">
        <v>0.03</v>
      </c>
      <c r="J188" s="110">
        <f t="shared" si="2"/>
        <v>6166.29</v>
      </c>
    </row>
    <row r="189" spans="1:10" s="90" customFormat="1" ht="47.25" x14ac:dyDescent="0.25">
      <c r="A189" s="92">
        <v>185</v>
      </c>
      <c r="B189" s="92" t="s">
        <v>8073</v>
      </c>
      <c r="C189" s="92" t="s">
        <v>444</v>
      </c>
      <c r="D189" s="92" t="s">
        <v>445</v>
      </c>
      <c r="E189" s="92" t="s">
        <v>117</v>
      </c>
      <c r="F189" s="92"/>
      <c r="G189" s="92">
        <v>3</v>
      </c>
      <c r="H189" s="104">
        <v>6857</v>
      </c>
      <c r="I189" s="95">
        <v>0.03</v>
      </c>
      <c r="J189" s="110">
        <f t="shared" si="2"/>
        <v>6651.29</v>
      </c>
    </row>
    <row r="190" spans="1:10" s="90" customFormat="1" ht="31.5" x14ac:dyDescent="0.25">
      <c r="A190" s="92">
        <v>186</v>
      </c>
      <c r="B190" s="92" t="s">
        <v>8073</v>
      </c>
      <c r="C190" s="92" t="s">
        <v>446</v>
      </c>
      <c r="D190" s="92" t="s">
        <v>447</v>
      </c>
      <c r="E190" s="92" t="s">
        <v>117</v>
      </c>
      <c r="F190" s="92"/>
      <c r="G190" s="92">
        <v>3</v>
      </c>
      <c r="H190" s="104">
        <v>6054</v>
      </c>
      <c r="I190" s="95">
        <v>0.03</v>
      </c>
      <c r="J190" s="110">
        <f t="shared" si="2"/>
        <v>5872.38</v>
      </c>
    </row>
    <row r="191" spans="1:10" s="90" customFormat="1" ht="31.5" x14ac:dyDescent="0.25">
      <c r="A191" s="92">
        <v>187</v>
      </c>
      <c r="B191" s="92" t="s">
        <v>8073</v>
      </c>
      <c r="C191" s="92" t="s">
        <v>448</v>
      </c>
      <c r="D191" s="92" t="s">
        <v>449</v>
      </c>
      <c r="E191" s="92" t="s">
        <v>117</v>
      </c>
      <c r="F191" s="92"/>
      <c r="G191" s="92">
        <v>3</v>
      </c>
      <c r="H191" s="104">
        <v>6817</v>
      </c>
      <c r="I191" s="95">
        <v>0.03</v>
      </c>
      <c r="J191" s="110">
        <f t="shared" si="2"/>
        <v>6612.49</v>
      </c>
    </row>
    <row r="192" spans="1:10" s="90" customFormat="1" ht="47.25" x14ac:dyDescent="0.25">
      <c r="A192" s="92">
        <v>188</v>
      </c>
      <c r="B192" s="92" t="s">
        <v>8073</v>
      </c>
      <c r="C192" s="92" t="s">
        <v>450</v>
      </c>
      <c r="D192" s="92" t="s">
        <v>451</v>
      </c>
      <c r="E192" s="92" t="s">
        <v>117</v>
      </c>
      <c r="F192" s="92"/>
      <c r="G192" s="92">
        <v>3</v>
      </c>
      <c r="H192" s="104">
        <v>7322</v>
      </c>
      <c r="I192" s="95">
        <v>0.03</v>
      </c>
      <c r="J192" s="110">
        <f t="shared" si="2"/>
        <v>7102.34</v>
      </c>
    </row>
    <row r="193" spans="1:10" s="90" customFormat="1" ht="47.25" x14ac:dyDescent="0.25">
      <c r="A193" s="92">
        <v>189</v>
      </c>
      <c r="B193" s="92" t="s">
        <v>8073</v>
      </c>
      <c r="C193" s="92" t="s">
        <v>452</v>
      </c>
      <c r="D193" s="92" t="s">
        <v>453</v>
      </c>
      <c r="E193" s="92" t="s">
        <v>117</v>
      </c>
      <c r="F193" s="92"/>
      <c r="G193" s="92">
        <v>3</v>
      </c>
      <c r="H193" s="104">
        <v>8327</v>
      </c>
      <c r="I193" s="95">
        <v>0.03</v>
      </c>
      <c r="J193" s="110">
        <f t="shared" si="2"/>
        <v>8077.19</v>
      </c>
    </row>
    <row r="194" spans="1:10" s="90" customFormat="1" ht="47.25" x14ac:dyDescent="0.25">
      <c r="A194" s="92">
        <v>190</v>
      </c>
      <c r="B194" s="92" t="s">
        <v>8073</v>
      </c>
      <c r="C194" s="92" t="s">
        <v>454</v>
      </c>
      <c r="D194" s="92" t="s">
        <v>455</v>
      </c>
      <c r="E194" s="92" t="s">
        <v>117</v>
      </c>
      <c r="F194" s="92"/>
      <c r="G194" s="92">
        <v>3</v>
      </c>
      <c r="H194" s="104">
        <v>7322</v>
      </c>
      <c r="I194" s="95">
        <v>0.03</v>
      </c>
      <c r="J194" s="110">
        <f t="shared" si="2"/>
        <v>7102.34</v>
      </c>
    </row>
    <row r="195" spans="1:10" s="90" customFormat="1" ht="47.25" x14ac:dyDescent="0.25">
      <c r="A195" s="92">
        <v>191</v>
      </c>
      <c r="B195" s="92" t="s">
        <v>8073</v>
      </c>
      <c r="C195" s="92" t="s">
        <v>456</v>
      </c>
      <c r="D195" s="92" t="s">
        <v>457</v>
      </c>
      <c r="E195" s="92" t="s">
        <v>117</v>
      </c>
      <c r="F195" s="92"/>
      <c r="G195" s="92">
        <v>3</v>
      </c>
      <c r="H195" s="104">
        <v>7822</v>
      </c>
      <c r="I195" s="95">
        <v>0.03</v>
      </c>
      <c r="J195" s="110">
        <f t="shared" si="2"/>
        <v>7587.34</v>
      </c>
    </row>
    <row r="196" spans="1:10" s="90" customFormat="1" ht="47.25" x14ac:dyDescent="0.25">
      <c r="A196" s="92">
        <v>192</v>
      </c>
      <c r="B196" s="92" t="s">
        <v>8073</v>
      </c>
      <c r="C196" s="92" t="s">
        <v>458</v>
      </c>
      <c r="D196" s="92" t="s">
        <v>459</v>
      </c>
      <c r="E196" s="92" t="s">
        <v>117</v>
      </c>
      <c r="F196" s="92"/>
      <c r="G196" s="92">
        <v>3</v>
      </c>
      <c r="H196" s="104">
        <v>7019</v>
      </c>
      <c r="I196" s="95">
        <v>0.03</v>
      </c>
      <c r="J196" s="110">
        <f t="shared" si="2"/>
        <v>6808.4299999999994</v>
      </c>
    </row>
    <row r="197" spans="1:10" s="90" customFormat="1" ht="47.25" x14ac:dyDescent="0.25">
      <c r="A197" s="92">
        <v>193</v>
      </c>
      <c r="B197" s="92" t="s">
        <v>8073</v>
      </c>
      <c r="C197" s="92" t="s">
        <v>460</v>
      </c>
      <c r="D197" s="92" t="s">
        <v>461</v>
      </c>
      <c r="E197" s="92" t="s">
        <v>117</v>
      </c>
      <c r="F197" s="92"/>
      <c r="G197" s="92">
        <v>3</v>
      </c>
      <c r="H197" s="104">
        <v>7524</v>
      </c>
      <c r="I197" s="95">
        <v>0.03</v>
      </c>
      <c r="J197" s="110">
        <f t="shared" ref="J197:J260" si="3">H197*(1-I197)</f>
        <v>7298.28</v>
      </c>
    </row>
    <row r="198" spans="1:10" s="90" customFormat="1" ht="31.5" x14ac:dyDescent="0.25">
      <c r="A198" s="92">
        <v>194</v>
      </c>
      <c r="B198" s="92" t="s">
        <v>8073</v>
      </c>
      <c r="C198" s="92" t="s">
        <v>462</v>
      </c>
      <c r="D198" s="92" t="s">
        <v>463</v>
      </c>
      <c r="E198" s="92" t="s">
        <v>117</v>
      </c>
      <c r="F198" s="92"/>
      <c r="G198" s="92">
        <v>3</v>
      </c>
      <c r="H198" s="104">
        <v>7872</v>
      </c>
      <c r="I198" s="95">
        <v>0.03</v>
      </c>
      <c r="J198" s="110">
        <f t="shared" si="3"/>
        <v>7635.84</v>
      </c>
    </row>
    <row r="199" spans="1:10" s="90" customFormat="1" ht="47.25" x14ac:dyDescent="0.25">
      <c r="A199" s="92">
        <v>195</v>
      </c>
      <c r="B199" s="92" t="s">
        <v>8073</v>
      </c>
      <c r="C199" s="92" t="s">
        <v>464</v>
      </c>
      <c r="D199" s="92" t="s">
        <v>465</v>
      </c>
      <c r="E199" s="92" t="s">
        <v>117</v>
      </c>
      <c r="F199" s="92"/>
      <c r="G199" s="92">
        <v>3</v>
      </c>
      <c r="H199" s="104">
        <v>8377</v>
      </c>
      <c r="I199" s="95">
        <v>0.03</v>
      </c>
      <c r="J199" s="110">
        <f t="shared" si="3"/>
        <v>8125.69</v>
      </c>
    </row>
    <row r="200" spans="1:10" s="90" customFormat="1" ht="47.25" x14ac:dyDescent="0.25">
      <c r="A200" s="92">
        <v>196</v>
      </c>
      <c r="B200" s="92" t="s">
        <v>8073</v>
      </c>
      <c r="C200" s="92" t="s">
        <v>466</v>
      </c>
      <c r="D200" s="92" t="s">
        <v>467</v>
      </c>
      <c r="E200" s="92" t="s">
        <v>117</v>
      </c>
      <c r="F200" s="92"/>
      <c r="G200" s="92">
        <v>3</v>
      </c>
      <c r="H200" s="104">
        <v>9382</v>
      </c>
      <c r="I200" s="95">
        <v>0.03</v>
      </c>
      <c r="J200" s="110">
        <f t="shared" si="3"/>
        <v>9100.5399999999991</v>
      </c>
    </row>
    <row r="201" spans="1:10" s="90" customFormat="1" ht="47.25" x14ac:dyDescent="0.25">
      <c r="A201" s="92">
        <v>197</v>
      </c>
      <c r="B201" s="92" t="s">
        <v>8073</v>
      </c>
      <c r="C201" s="92" t="s">
        <v>468</v>
      </c>
      <c r="D201" s="92" t="s">
        <v>469</v>
      </c>
      <c r="E201" s="92" t="s">
        <v>117</v>
      </c>
      <c r="F201" s="92"/>
      <c r="G201" s="92">
        <v>3</v>
      </c>
      <c r="H201" s="104">
        <v>8377</v>
      </c>
      <c r="I201" s="95">
        <v>0.03</v>
      </c>
      <c r="J201" s="110">
        <f t="shared" si="3"/>
        <v>8125.69</v>
      </c>
    </row>
    <row r="202" spans="1:10" s="90" customFormat="1" ht="47.25" x14ac:dyDescent="0.25">
      <c r="A202" s="92">
        <v>198</v>
      </c>
      <c r="B202" s="92" t="s">
        <v>8073</v>
      </c>
      <c r="C202" s="92" t="s">
        <v>470</v>
      </c>
      <c r="D202" s="92" t="s">
        <v>471</v>
      </c>
      <c r="E202" s="92" t="s">
        <v>117</v>
      </c>
      <c r="F202" s="92"/>
      <c r="G202" s="92">
        <v>3</v>
      </c>
      <c r="H202" s="104">
        <v>8877</v>
      </c>
      <c r="I202" s="95">
        <v>0.03</v>
      </c>
      <c r="J202" s="110">
        <f t="shared" si="3"/>
        <v>8610.69</v>
      </c>
    </row>
    <row r="203" spans="1:10" s="90" customFormat="1" ht="47.25" x14ac:dyDescent="0.25">
      <c r="A203" s="92">
        <v>199</v>
      </c>
      <c r="B203" s="92" t="s">
        <v>8073</v>
      </c>
      <c r="C203" s="92" t="s">
        <v>472</v>
      </c>
      <c r="D203" s="92" t="s">
        <v>473</v>
      </c>
      <c r="E203" s="92" t="s">
        <v>117</v>
      </c>
      <c r="F203" s="92"/>
      <c r="G203" s="92">
        <v>3</v>
      </c>
      <c r="H203" s="104">
        <v>8074</v>
      </c>
      <c r="I203" s="95">
        <v>0.03</v>
      </c>
      <c r="J203" s="110">
        <f t="shared" si="3"/>
        <v>7831.78</v>
      </c>
    </row>
    <row r="204" spans="1:10" s="90" customFormat="1" ht="47.25" x14ac:dyDescent="0.25">
      <c r="A204" s="92">
        <v>200</v>
      </c>
      <c r="B204" s="92" t="s">
        <v>8073</v>
      </c>
      <c r="C204" s="92" t="s">
        <v>474</v>
      </c>
      <c r="D204" s="92" t="s">
        <v>475</v>
      </c>
      <c r="E204" s="92" t="s">
        <v>117</v>
      </c>
      <c r="F204" s="92"/>
      <c r="G204" s="92">
        <v>3</v>
      </c>
      <c r="H204" s="104">
        <v>8579</v>
      </c>
      <c r="I204" s="95">
        <v>0.03</v>
      </c>
      <c r="J204" s="110">
        <f t="shared" si="3"/>
        <v>8321.6299999999992</v>
      </c>
    </row>
    <row r="205" spans="1:10" s="90" customFormat="1" ht="31.5" x14ac:dyDescent="0.25">
      <c r="A205" s="92">
        <v>201</v>
      </c>
      <c r="B205" s="92" t="s">
        <v>8073</v>
      </c>
      <c r="C205" s="92" t="s">
        <v>476</v>
      </c>
      <c r="D205" s="92" t="s">
        <v>477</v>
      </c>
      <c r="E205" s="92" t="s">
        <v>117</v>
      </c>
      <c r="F205" s="92"/>
      <c r="G205" s="92">
        <v>1</v>
      </c>
      <c r="H205" s="104">
        <v>45</v>
      </c>
      <c r="I205" s="95">
        <v>0.03</v>
      </c>
      <c r="J205" s="110">
        <f t="shared" si="3"/>
        <v>43.65</v>
      </c>
    </row>
    <row r="206" spans="1:10" s="90" customFormat="1" ht="31.5" x14ac:dyDescent="0.25">
      <c r="A206" s="92">
        <v>202</v>
      </c>
      <c r="B206" s="92" t="s">
        <v>8073</v>
      </c>
      <c r="C206" s="92" t="s">
        <v>478</v>
      </c>
      <c r="D206" s="92" t="s">
        <v>479</v>
      </c>
      <c r="E206" s="92" t="s">
        <v>117</v>
      </c>
      <c r="F206" s="92"/>
      <c r="G206" s="92">
        <v>1</v>
      </c>
      <c r="H206" s="104">
        <v>95</v>
      </c>
      <c r="I206" s="95">
        <v>0.03</v>
      </c>
      <c r="J206" s="110">
        <f t="shared" si="3"/>
        <v>92.149999999999991</v>
      </c>
    </row>
    <row r="207" spans="1:10" s="90" customFormat="1" ht="31.5" x14ac:dyDescent="0.25">
      <c r="A207" s="92">
        <v>203</v>
      </c>
      <c r="B207" s="92" t="s">
        <v>8073</v>
      </c>
      <c r="C207" s="92" t="s">
        <v>480</v>
      </c>
      <c r="D207" s="92" t="s">
        <v>481</v>
      </c>
      <c r="E207" s="92" t="s">
        <v>117</v>
      </c>
      <c r="F207" s="92"/>
      <c r="G207" s="92">
        <v>1</v>
      </c>
      <c r="H207" s="104">
        <v>80</v>
      </c>
      <c r="I207" s="95">
        <v>0.03</v>
      </c>
      <c r="J207" s="110">
        <f t="shared" si="3"/>
        <v>77.599999999999994</v>
      </c>
    </row>
    <row r="208" spans="1:10" s="90" customFormat="1" ht="31.5" x14ac:dyDescent="0.25">
      <c r="A208" s="92">
        <v>204</v>
      </c>
      <c r="B208" s="92" t="s">
        <v>8073</v>
      </c>
      <c r="C208" s="92" t="s">
        <v>482</v>
      </c>
      <c r="D208" s="92" t="s">
        <v>483</v>
      </c>
      <c r="E208" s="92" t="s">
        <v>117</v>
      </c>
      <c r="F208" s="92"/>
      <c r="G208" s="92">
        <v>1</v>
      </c>
      <c r="H208" s="104">
        <v>110</v>
      </c>
      <c r="I208" s="95">
        <v>0.03</v>
      </c>
      <c r="J208" s="110">
        <f t="shared" si="3"/>
        <v>106.7</v>
      </c>
    </row>
    <row r="209" spans="1:10" s="90" customFormat="1" ht="31.5" x14ac:dyDescent="0.25">
      <c r="A209" s="92">
        <v>205</v>
      </c>
      <c r="B209" s="92" t="s">
        <v>8073</v>
      </c>
      <c r="C209" s="92" t="s">
        <v>484</v>
      </c>
      <c r="D209" s="92" t="s">
        <v>485</v>
      </c>
      <c r="E209" s="92" t="s">
        <v>117</v>
      </c>
      <c r="F209" s="92"/>
      <c r="G209" s="92">
        <v>1</v>
      </c>
      <c r="H209" s="104">
        <v>130</v>
      </c>
      <c r="I209" s="95">
        <v>0.03</v>
      </c>
      <c r="J209" s="110">
        <f t="shared" si="3"/>
        <v>126.1</v>
      </c>
    </row>
    <row r="210" spans="1:10" s="90" customFormat="1" ht="15.75" x14ac:dyDescent="0.25">
      <c r="A210" s="92">
        <v>206</v>
      </c>
      <c r="B210" s="92" t="s">
        <v>8073</v>
      </c>
      <c r="C210" s="92" t="s">
        <v>486</v>
      </c>
      <c r="D210" s="92" t="s">
        <v>487</v>
      </c>
      <c r="E210" s="92" t="s">
        <v>117</v>
      </c>
      <c r="F210" s="92"/>
      <c r="G210" s="92">
        <v>1</v>
      </c>
      <c r="H210" s="104">
        <v>35</v>
      </c>
      <c r="I210" s="95">
        <v>0.03</v>
      </c>
      <c r="J210" s="110">
        <f t="shared" si="3"/>
        <v>33.949999999999996</v>
      </c>
    </row>
    <row r="211" spans="1:10" s="90" customFormat="1" ht="15.75" x14ac:dyDescent="0.25">
      <c r="A211" s="92">
        <v>207</v>
      </c>
      <c r="B211" s="92" t="s">
        <v>8073</v>
      </c>
      <c r="C211" s="92" t="s">
        <v>488</v>
      </c>
      <c r="D211" s="92" t="s">
        <v>489</v>
      </c>
      <c r="E211" s="92" t="s">
        <v>117</v>
      </c>
      <c r="F211" s="92"/>
      <c r="G211" s="92">
        <v>1</v>
      </c>
      <c r="H211" s="104">
        <v>22</v>
      </c>
      <c r="I211" s="95">
        <v>0.03</v>
      </c>
      <c r="J211" s="110">
        <f t="shared" si="3"/>
        <v>21.34</v>
      </c>
    </row>
    <row r="212" spans="1:10" s="90" customFormat="1" ht="31.5" x14ac:dyDescent="0.25">
      <c r="A212" s="92">
        <v>208</v>
      </c>
      <c r="B212" s="92" t="s">
        <v>8073</v>
      </c>
      <c r="C212" s="92" t="s">
        <v>490</v>
      </c>
      <c r="D212" s="92" t="s">
        <v>491</v>
      </c>
      <c r="E212" s="92" t="s">
        <v>117</v>
      </c>
      <c r="F212" s="92"/>
      <c r="G212" s="92">
        <v>1</v>
      </c>
      <c r="H212" s="104">
        <v>35</v>
      </c>
      <c r="I212" s="95">
        <v>0.03</v>
      </c>
      <c r="J212" s="110">
        <f t="shared" si="3"/>
        <v>33.949999999999996</v>
      </c>
    </row>
    <row r="213" spans="1:10" s="90" customFormat="1" ht="31.5" x14ac:dyDescent="0.25">
      <c r="A213" s="92">
        <v>209</v>
      </c>
      <c r="B213" s="92" t="s">
        <v>8073</v>
      </c>
      <c r="C213" s="92" t="s">
        <v>492</v>
      </c>
      <c r="D213" s="92" t="s">
        <v>493</v>
      </c>
      <c r="E213" s="92" t="s">
        <v>117</v>
      </c>
      <c r="F213" s="92"/>
      <c r="G213" s="92">
        <v>1</v>
      </c>
      <c r="H213" s="104">
        <v>90</v>
      </c>
      <c r="I213" s="95">
        <v>0.03</v>
      </c>
      <c r="J213" s="110">
        <f t="shared" si="3"/>
        <v>87.3</v>
      </c>
    </row>
    <row r="214" spans="1:10" s="90" customFormat="1" ht="31.5" x14ac:dyDescent="0.25">
      <c r="A214" s="92">
        <v>210</v>
      </c>
      <c r="B214" s="92" t="s">
        <v>8073</v>
      </c>
      <c r="C214" s="92" t="s">
        <v>494</v>
      </c>
      <c r="D214" s="92" t="s">
        <v>495</v>
      </c>
      <c r="E214" s="92" t="s">
        <v>117</v>
      </c>
      <c r="F214" s="92"/>
      <c r="G214" s="92">
        <v>1</v>
      </c>
      <c r="H214" s="104">
        <v>240</v>
      </c>
      <c r="I214" s="95">
        <v>0.03</v>
      </c>
      <c r="J214" s="110">
        <f t="shared" si="3"/>
        <v>232.79999999999998</v>
      </c>
    </row>
    <row r="215" spans="1:10" s="90" customFormat="1" ht="31.5" x14ac:dyDescent="0.25">
      <c r="A215" s="92">
        <v>211</v>
      </c>
      <c r="B215" s="92" t="s">
        <v>8073</v>
      </c>
      <c r="C215" s="92" t="s">
        <v>496</v>
      </c>
      <c r="D215" s="92" t="s">
        <v>497</v>
      </c>
      <c r="E215" s="92" t="s">
        <v>117</v>
      </c>
      <c r="F215" s="92"/>
      <c r="G215" s="92">
        <v>1</v>
      </c>
      <c r="H215" s="104">
        <v>130</v>
      </c>
      <c r="I215" s="95">
        <v>0.03</v>
      </c>
      <c r="J215" s="110">
        <f t="shared" si="3"/>
        <v>126.1</v>
      </c>
    </row>
    <row r="216" spans="1:10" s="90" customFormat="1" ht="31.5" x14ac:dyDescent="0.25">
      <c r="A216" s="92">
        <v>212</v>
      </c>
      <c r="B216" s="92" t="s">
        <v>8073</v>
      </c>
      <c r="C216" s="92" t="s">
        <v>498</v>
      </c>
      <c r="D216" s="92" t="s">
        <v>499</v>
      </c>
      <c r="E216" s="92" t="s">
        <v>117</v>
      </c>
      <c r="F216" s="92"/>
      <c r="G216" s="92">
        <v>1</v>
      </c>
      <c r="H216" s="104">
        <v>330</v>
      </c>
      <c r="I216" s="95">
        <v>0.03</v>
      </c>
      <c r="J216" s="110">
        <f t="shared" si="3"/>
        <v>320.09999999999997</v>
      </c>
    </row>
    <row r="217" spans="1:10" s="90" customFormat="1" ht="31.5" x14ac:dyDescent="0.25">
      <c r="A217" s="92">
        <v>213</v>
      </c>
      <c r="B217" s="92" t="s">
        <v>8073</v>
      </c>
      <c r="C217" s="92" t="s">
        <v>500</v>
      </c>
      <c r="D217" s="92" t="s">
        <v>501</v>
      </c>
      <c r="E217" s="92" t="s">
        <v>117</v>
      </c>
      <c r="F217" s="92"/>
      <c r="G217" s="92">
        <v>1</v>
      </c>
      <c r="H217" s="104">
        <v>225</v>
      </c>
      <c r="I217" s="95">
        <v>0.03</v>
      </c>
      <c r="J217" s="110">
        <f t="shared" si="3"/>
        <v>218.25</v>
      </c>
    </row>
    <row r="218" spans="1:10" s="90" customFormat="1" ht="31.5" x14ac:dyDescent="0.25">
      <c r="A218" s="92">
        <v>214</v>
      </c>
      <c r="B218" s="92" t="s">
        <v>8073</v>
      </c>
      <c r="C218" s="92" t="s">
        <v>502</v>
      </c>
      <c r="D218" s="92" t="s">
        <v>503</v>
      </c>
      <c r="E218" s="92" t="s">
        <v>117</v>
      </c>
      <c r="F218" s="92"/>
      <c r="G218" s="92">
        <v>1</v>
      </c>
      <c r="H218" s="104">
        <v>300</v>
      </c>
      <c r="I218" s="95">
        <v>0.03</v>
      </c>
      <c r="J218" s="110">
        <f t="shared" si="3"/>
        <v>291</v>
      </c>
    </row>
    <row r="219" spans="1:10" s="90" customFormat="1" ht="31.5" x14ac:dyDescent="0.25">
      <c r="A219" s="92">
        <v>215</v>
      </c>
      <c r="B219" s="92" t="s">
        <v>8073</v>
      </c>
      <c r="C219" s="92" t="s">
        <v>504</v>
      </c>
      <c r="D219" s="92" t="s">
        <v>505</v>
      </c>
      <c r="E219" s="92" t="s">
        <v>117</v>
      </c>
      <c r="F219" s="92"/>
      <c r="G219" s="92">
        <v>1</v>
      </c>
      <c r="H219" s="104">
        <v>345</v>
      </c>
      <c r="I219" s="95">
        <v>0.03</v>
      </c>
      <c r="J219" s="110">
        <f t="shared" si="3"/>
        <v>334.65</v>
      </c>
    </row>
    <row r="220" spans="1:10" s="90" customFormat="1" ht="31.5" x14ac:dyDescent="0.25">
      <c r="A220" s="92">
        <v>216</v>
      </c>
      <c r="B220" s="92" t="s">
        <v>8073</v>
      </c>
      <c r="C220" s="92" t="s">
        <v>506</v>
      </c>
      <c r="D220" s="92" t="s">
        <v>507</v>
      </c>
      <c r="E220" s="92" t="s">
        <v>117</v>
      </c>
      <c r="F220" s="92"/>
      <c r="G220" s="92">
        <v>1</v>
      </c>
      <c r="H220" s="104">
        <v>375</v>
      </c>
      <c r="I220" s="95">
        <v>0.03</v>
      </c>
      <c r="J220" s="110">
        <f t="shared" si="3"/>
        <v>363.75</v>
      </c>
    </row>
    <row r="221" spans="1:10" s="90" customFormat="1" ht="31.5" x14ac:dyDescent="0.25">
      <c r="A221" s="92">
        <v>217</v>
      </c>
      <c r="B221" s="92" t="s">
        <v>8073</v>
      </c>
      <c r="C221" s="92" t="s">
        <v>508</v>
      </c>
      <c r="D221" s="92" t="s">
        <v>509</v>
      </c>
      <c r="E221" s="92" t="s">
        <v>117</v>
      </c>
      <c r="F221" s="92"/>
      <c r="G221" s="92">
        <v>1</v>
      </c>
      <c r="H221" s="104">
        <v>400</v>
      </c>
      <c r="I221" s="95">
        <v>0.03</v>
      </c>
      <c r="J221" s="110">
        <f t="shared" si="3"/>
        <v>388</v>
      </c>
    </row>
    <row r="222" spans="1:10" s="90" customFormat="1" ht="31.5" x14ac:dyDescent="0.25">
      <c r="A222" s="92">
        <v>218</v>
      </c>
      <c r="B222" s="92" t="s">
        <v>8073</v>
      </c>
      <c r="C222" s="92" t="s">
        <v>510</v>
      </c>
      <c r="D222" s="92" t="s">
        <v>511</v>
      </c>
      <c r="E222" s="92" t="s">
        <v>117</v>
      </c>
      <c r="F222" s="92"/>
      <c r="G222" s="92">
        <v>1</v>
      </c>
      <c r="H222" s="104">
        <v>65</v>
      </c>
      <c r="I222" s="95">
        <v>0.03</v>
      </c>
      <c r="J222" s="110">
        <f t="shared" si="3"/>
        <v>63.05</v>
      </c>
    </row>
    <row r="223" spans="1:10" s="90" customFormat="1" ht="31.5" x14ac:dyDescent="0.25">
      <c r="A223" s="92">
        <v>219</v>
      </c>
      <c r="B223" s="92" t="s">
        <v>8073</v>
      </c>
      <c r="C223" s="92" t="s">
        <v>512</v>
      </c>
      <c r="D223" s="92" t="s">
        <v>513</v>
      </c>
      <c r="E223" s="92" t="s">
        <v>117</v>
      </c>
      <c r="F223" s="92"/>
      <c r="G223" s="92">
        <v>1</v>
      </c>
      <c r="H223" s="104">
        <v>120</v>
      </c>
      <c r="I223" s="95">
        <v>0.03</v>
      </c>
      <c r="J223" s="110">
        <f t="shared" si="3"/>
        <v>116.39999999999999</v>
      </c>
    </row>
    <row r="224" spans="1:10" s="90" customFormat="1" ht="31.5" x14ac:dyDescent="0.25">
      <c r="A224" s="92">
        <v>220</v>
      </c>
      <c r="B224" s="92" t="s">
        <v>8073</v>
      </c>
      <c r="C224" s="92" t="s">
        <v>514</v>
      </c>
      <c r="D224" s="92" t="s">
        <v>515</v>
      </c>
      <c r="E224" s="92" t="s">
        <v>117</v>
      </c>
      <c r="F224" s="92"/>
      <c r="G224" s="92">
        <v>1</v>
      </c>
      <c r="H224" s="104">
        <v>120</v>
      </c>
      <c r="I224" s="95">
        <v>0.03</v>
      </c>
      <c r="J224" s="110">
        <f t="shared" si="3"/>
        <v>116.39999999999999</v>
      </c>
    </row>
    <row r="225" spans="1:10" s="90" customFormat="1" ht="31.5" x14ac:dyDescent="0.25">
      <c r="A225" s="92">
        <v>221</v>
      </c>
      <c r="B225" s="92" t="s">
        <v>8073</v>
      </c>
      <c r="C225" s="92" t="s">
        <v>516</v>
      </c>
      <c r="D225" s="92" t="s">
        <v>517</v>
      </c>
      <c r="E225" s="92" t="s">
        <v>117</v>
      </c>
      <c r="F225" s="92"/>
      <c r="G225" s="92">
        <v>1</v>
      </c>
      <c r="H225" s="104">
        <v>275</v>
      </c>
      <c r="I225" s="95">
        <v>0.03</v>
      </c>
      <c r="J225" s="110">
        <f t="shared" si="3"/>
        <v>266.75</v>
      </c>
    </row>
    <row r="226" spans="1:10" s="90" customFormat="1" ht="31.5" x14ac:dyDescent="0.25">
      <c r="A226" s="92">
        <v>222</v>
      </c>
      <c r="B226" s="92" t="s">
        <v>8073</v>
      </c>
      <c r="C226" s="92" t="s">
        <v>518</v>
      </c>
      <c r="D226" s="92" t="s">
        <v>519</v>
      </c>
      <c r="E226" s="92" t="s">
        <v>117</v>
      </c>
      <c r="F226" s="92"/>
      <c r="G226" s="92">
        <v>1</v>
      </c>
      <c r="H226" s="104">
        <v>275</v>
      </c>
      <c r="I226" s="95">
        <v>0.03</v>
      </c>
      <c r="J226" s="110">
        <f t="shared" si="3"/>
        <v>266.75</v>
      </c>
    </row>
    <row r="227" spans="1:10" s="90" customFormat="1" ht="31.5" x14ac:dyDescent="0.25">
      <c r="A227" s="92">
        <v>223</v>
      </c>
      <c r="B227" s="92" t="s">
        <v>8073</v>
      </c>
      <c r="C227" s="92" t="s">
        <v>520</v>
      </c>
      <c r="D227" s="92" t="s">
        <v>521</v>
      </c>
      <c r="E227" s="92" t="s">
        <v>117</v>
      </c>
      <c r="F227" s="92"/>
      <c r="G227" s="92">
        <v>1</v>
      </c>
      <c r="H227" s="104">
        <v>200</v>
      </c>
      <c r="I227" s="95">
        <v>0.03</v>
      </c>
      <c r="J227" s="110">
        <f t="shared" si="3"/>
        <v>194</v>
      </c>
    </row>
    <row r="228" spans="1:10" s="90" customFormat="1" ht="31.5" x14ac:dyDescent="0.25">
      <c r="A228" s="92">
        <v>224</v>
      </c>
      <c r="B228" s="92" t="s">
        <v>8073</v>
      </c>
      <c r="C228" s="92" t="s">
        <v>522</v>
      </c>
      <c r="D228" s="92" t="s">
        <v>523</v>
      </c>
      <c r="E228" s="92" t="s">
        <v>117</v>
      </c>
      <c r="F228" s="92"/>
      <c r="G228" s="92">
        <v>1</v>
      </c>
      <c r="H228" s="104">
        <v>150</v>
      </c>
      <c r="I228" s="95">
        <v>0.03</v>
      </c>
      <c r="J228" s="110">
        <f t="shared" si="3"/>
        <v>145.5</v>
      </c>
    </row>
    <row r="229" spans="1:10" s="90" customFormat="1" ht="31.5" x14ac:dyDescent="0.25">
      <c r="A229" s="92">
        <v>225</v>
      </c>
      <c r="B229" s="92" t="s">
        <v>8073</v>
      </c>
      <c r="C229" s="92" t="s">
        <v>524</v>
      </c>
      <c r="D229" s="92" t="s">
        <v>525</v>
      </c>
      <c r="E229" s="92" t="s">
        <v>117</v>
      </c>
      <c r="F229" s="92"/>
      <c r="G229" s="92">
        <v>1</v>
      </c>
      <c r="H229" s="104">
        <v>115</v>
      </c>
      <c r="I229" s="95">
        <v>0.03</v>
      </c>
      <c r="J229" s="110">
        <f t="shared" si="3"/>
        <v>111.55</v>
      </c>
    </row>
    <row r="230" spans="1:10" s="90" customFormat="1" ht="31.5" x14ac:dyDescent="0.25">
      <c r="A230" s="92">
        <v>226</v>
      </c>
      <c r="B230" s="92" t="s">
        <v>8073</v>
      </c>
      <c r="C230" s="92" t="s">
        <v>526</v>
      </c>
      <c r="D230" s="92" t="s">
        <v>527</v>
      </c>
      <c r="E230" s="92" t="s">
        <v>117</v>
      </c>
      <c r="F230" s="92"/>
      <c r="G230" s="92">
        <v>1</v>
      </c>
      <c r="H230" s="104">
        <v>115</v>
      </c>
      <c r="I230" s="95">
        <v>0.03</v>
      </c>
      <c r="J230" s="110">
        <f t="shared" si="3"/>
        <v>111.55</v>
      </c>
    </row>
    <row r="231" spans="1:10" s="90" customFormat="1" ht="31.5" x14ac:dyDescent="0.25">
      <c r="A231" s="92">
        <v>227</v>
      </c>
      <c r="B231" s="92" t="s">
        <v>8073</v>
      </c>
      <c r="C231" s="92" t="s">
        <v>528</v>
      </c>
      <c r="D231" s="92" t="s">
        <v>529</v>
      </c>
      <c r="E231" s="92" t="s">
        <v>117</v>
      </c>
      <c r="F231" s="92"/>
      <c r="G231" s="92">
        <v>1</v>
      </c>
      <c r="H231" s="104">
        <v>125</v>
      </c>
      <c r="I231" s="95">
        <v>0.03</v>
      </c>
      <c r="J231" s="110">
        <f t="shared" si="3"/>
        <v>121.25</v>
      </c>
    </row>
    <row r="232" spans="1:10" s="90" customFormat="1" ht="47.25" x14ac:dyDescent="0.25">
      <c r="A232" s="92">
        <v>228</v>
      </c>
      <c r="B232" s="92" t="s">
        <v>8073</v>
      </c>
      <c r="C232" s="92" t="s">
        <v>530</v>
      </c>
      <c r="D232" s="92" t="s">
        <v>531</v>
      </c>
      <c r="E232" s="92" t="s">
        <v>117</v>
      </c>
      <c r="F232" s="92"/>
      <c r="G232" s="92">
        <v>1</v>
      </c>
      <c r="H232" s="104">
        <v>195</v>
      </c>
      <c r="I232" s="95">
        <v>0.03</v>
      </c>
      <c r="J232" s="110">
        <f t="shared" si="3"/>
        <v>189.15</v>
      </c>
    </row>
    <row r="233" spans="1:10" s="90" customFormat="1" ht="15.75" x14ac:dyDescent="0.25">
      <c r="A233" s="92">
        <v>229</v>
      </c>
      <c r="B233" s="92" t="s">
        <v>8073</v>
      </c>
      <c r="C233" s="92" t="s">
        <v>532</v>
      </c>
      <c r="D233" s="92" t="s">
        <v>533</v>
      </c>
      <c r="E233" s="92" t="s">
        <v>117</v>
      </c>
      <c r="F233" s="92"/>
      <c r="G233" s="92">
        <v>1</v>
      </c>
      <c r="H233" s="104">
        <v>32</v>
      </c>
      <c r="I233" s="95">
        <v>0.03</v>
      </c>
      <c r="J233" s="110">
        <f t="shared" si="3"/>
        <v>31.04</v>
      </c>
    </row>
    <row r="234" spans="1:10" s="90" customFormat="1" ht="15.75" x14ac:dyDescent="0.25">
      <c r="A234" s="92">
        <v>230</v>
      </c>
      <c r="B234" s="92" t="s">
        <v>8073</v>
      </c>
      <c r="C234" s="92" t="s">
        <v>534</v>
      </c>
      <c r="D234" s="92" t="s">
        <v>535</v>
      </c>
      <c r="E234" s="92" t="s">
        <v>117</v>
      </c>
      <c r="F234" s="92"/>
      <c r="G234" s="92">
        <v>1</v>
      </c>
      <c r="H234" s="104">
        <v>65</v>
      </c>
      <c r="I234" s="95">
        <v>0.03</v>
      </c>
      <c r="J234" s="110">
        <f t="shared" si="3"/>
        <v>63.05</v>
      </c>
    </row>
    <row r="235" spans="1:10" s="90" customFormat="1" ht="15.75" x14ac:dyDescent="0.25">
      <c r="A235" s="92">
        <v>231</v>
      </c>
      <c r="B235" s="92" t="s">
        <v>8073</v>
      </c>
      <c r="C235" s="92" t="s">
        <v>536</v>
      </c>
      <c r="D235" s="92" t="s">
        <v>537</v>
      </c>
      <c r="E235" s="92" t="s">
        <v>117</v>
      </c>
      <c r="F235" s="92"/>
      <c r="G235" s="92">
        <v>1</v>
      </c>
      <c r="H235" s="104">
        <v>288</v>
      </c>
      <c r="I235" s="95">
        <v>0.03</v>
      </c>
      <c r="J235" s="110">
        <f t="shared" si="3"/>
        <v>279.36</v>
      </c>
    </row>
    <row r="236" spans="1:10" s="90" customFormat="1" ht="31.5" x14ac:dyDescent="0.25">
      <c r="A236" s="92">
        <v>232</v>
      </c>
      <c r="B236" s="92" t="s">
        <v>8073</v>
      </c>
      <c r="C236" s="92" t="s">
        <v>538</v>
      </c>
      <c r="D236" s="92" t="s">
        <v>539</v>
      </c>
      <c r="E236" s="92" t="s">
        <v>117</v>
      </c>
      <c r="F236" s="92"/>
      <c r="G236" s="92">
        <v>1</v>
      </c>
      <c r="H236" s="104">
        <v>276</v>
      </c>
      <c r="I236" s="95">
        <v>0.03</v>
      </c>
      <c r="J236" s="110">
        <f t="shared" si="3"/>
        <v>267.71999999999997</v>
      </c>
    </row>
    <row r="237" spans="1:10" s="90" customFormat="1" ht="31.5" x14ac:dyDescent="0.25">
      <c r="A237" s="92">
        <v>233</v>
      </c>
      <c r="B237" s="92" t="s">
        <v>8073</v>
      </c>
      <c r="C237" s="92" t="s">
        <v>540</v>
      </c>
      <c r="D237" s="92" t="s">
        <v>541</v>
      </c>
      <c r="E237" s="92" t="s">
        <v>117</v>
      </c>
      <c r="F237" s="92"/>
      <c r="G237" s="92">
        <v>1</v>
      </c>
      <c r="H237" s="104">
        <v>324</v>
      </c>
      <c r="I237" s="95">
        <v>0.03</v>
      </c>
      <c r="J237" s="110">
        <f t="shared" si="3"/>
        <v>314.27999999999997</v>
      </c>
    </row>
    <row r="238" spans="1:10" s="90" customFormat="1" ht="15.75" x14ac:dyDescent="0.25">
      <c r="A238" s="92">
        <v>234</v>
      </c>
      <c r="B238" s="92" t="s">
        <v>8073</v>
      </c>
      <c r="C238" s="92" t="s">
        <v>542</v>
      </c>
      <c r="D238" s="92" t="s">
        <v>543</v>
      </c>
      <c r="E238" s="92" t="s">
        <v>117</v>
      </c>
      <c r="F238" s="92"/>
      <c r="G238" s="92">
        <v>1</v>
      </c>
      <c r="H238" s="104">
        <v>150</v>
      </c>
      <c r="I238" s="95">
        <v>0.03</v>
      </c>
      <c r="J238" s="110">
        <f t="shared" si="3"/>
        <v>145.5</v>
      </c>
    </row>
    <row r="239" spans="1:10" s="90" customFormat="1" ht="15.75" x14ac:dyDescent="0.25">
      <c r="A239" s="92">
        <v>235</v>
      </c>
      <c r="B239" s="92" t="s">
        <v>8073</v>
      </c>
      <c r="C239" s="92" t="s">
        <v>544</v>
      </c>
      <c r="D239" s="92" t="s">
        <v>545</v>
      </c>
      <c r="E239" s="92" t="s">
        <v>117</v>
      </c>
      <c r="F239" s="92"/>
      <c r="G239" s="92">
        <v>1</v>
      </c>
      <c r="H239" s="104">
        <v>300</v>
      </c>
      <c r="I239" s="95">
        <v>0.03</v>
      </c>
      <c r="J239" s="110">
        <f t="shared" si="3"/>
        <v>291</v>
      </c>
    </row>
    <row r="240" spans="1:10" s="90" customFormat="1" ht="31.5" x14ac:dyDescent="0.25">
      <c r="A240" s="92">
        <v>236</v>
      </c>
      <c r="B240" s="92" t="s">
        <v>8073</v>
      </c>
      <c r="C240" s="92" t="s">
        <v>546</v>
      </c>
      <c r="D240" s="92" t="s">
        <v>547</v>
      </c>
      <c r="E240" s="92" t="s">
        <v>117</v>
      </c>
      <c r="F240" s="92"/>
      <c r="G240" s="92">
        <v>1</v>
      </c>
      <c r="H240" s="104">
        <v>264</v>
      </c>
      <c r="I240" s="95">
        <v>0.03</v>
      </c>
      <c r="J240" s="110">
        <f t="shared" si="3"/>
        <v>256.08</v>
      </c>
    </row>
    <row r="241" spans="1:10" s="90" customFormat="1" ht="15.75" x14ac:dyDescent="0.25">
      <c r="A241" s="92">
        <v>237</v>
      </c>
      <c r="B241" s="92" t="s">
        <v>8073</v>
      </c>
      <c r="C241" s="92" t="s">
        <v>548</v>
      </c>
      <c r="D241" s="92" t="s">
        <v>549</v>
      </c>
      <c r="E241" s="92" t="s">
        <v>117</v>
      </c>
      <c r="F241" s="92"/>
      <c r="G241" s="92">
        <v>1</v>
      </c>
      <c r="H241" s="104">
        <v>300</v>
      </c>
      <c r="I241" s="95">
        <v>0.03</v>
      </c>
      <c r="J241" s="110">
        <f t="shared" si="3"/>
        <v>291</v>
      </c>
    </row>
    <row r="242" spans="1:10" s="90" customFormat="1" ht="31.5" x14ac:dyDescent="0.25">
      <c r="A242" s="92">
        <v>238</v>
      </c>
      <c r="B242" s="92" t="s">
        <v>8073</v>
      </c>
      <c r="C242" s="92" t="s">
        <v>550</v>
      </c>
      <c r="D242" s="92" t="s">
        <v>551</v>
      </c>
      <c r="E242" s="92" t="s">
        <v>117</v>
      </c>
      <c r="F242" s="92"/>
      <c r="G242" s="92">
        <v>1</v>
      </c>
      <c r="H242" s="104">
        <v>150</v>
      </c>
      <c r="I242" s="95">
        <v>0.03</v>
      </c>
      <c r="J242" s="110">
        <f t="shared" si="3"/>
        <v>145.5</v>
      </c>
    </row>
    <row r="243" spans="1:10" s="90" customFormat="1" ht="31.5" x14ac:dyDescent="0.25">
      <c r="A243" s="92">
        <v>239</v>
      </c>
      <c r="B243" s="92" t="s">
        <v>8073</v>
      </c>
      <c r="C243" s="92" t="s">
        <v>552</v>
      </c>
      <c r="D243" s="92" t="s">
        <v>553</v>
      </c>
      <c r="E243" s="92" t="s">
        <v>117</v>
      </c>
      <c r="F243" s="92"/>
      <c r="G243" s="92">
        <v>1</v>
      </c>
      <c r="H243" s="104">
        <v>74</v>
      </c>
      <c r="I243" s="95">
        <v>0.03</v>
      </c>
      <c r="J243" s="110">
        <f t="shared" si="3"/>
        <v>71.78</v>
      </c>
    </row>
    <row r="244" spans="1:10" s="90" customFormat="1" ht="47.25" x14ac:dyDescent="0.25">
      <c r="A244" s="92">
        <v>240</v>
      </c>
      <c r="B244" s="92" t="s">
        <v>8073</v>
      </c>
      <c r="C244" s="92" t="s">
        <v>554</v>
      </c>
      <c r="D244" s="92" t="s">
        <v>555</v>
      </c>
      <c r="E244" s="92" t="s">
        <v>117</v>
      </c>
      <c r="F244" s="92"/>
      <c r="G244" s="92">
        <v>1</v>
      </c>
      <c r="H244" s="104">
        <v>149</v>
      </c>
      <c r="I244" s="95">
        <v>0.03</v>
      </c>
      <c r="J244" s="110">
        <f t="shared" si="3"/>
        <v>144.53</v>
      </c>
    </row>
    <row r="245" spans="1:10" s="90" customFormat="1" ht="31.5" x14ac:dyDescent="0.25">
      <c r="A245" s="92">
        <v>241</v>
      </c>
      <c r="B245" s="92" t="s">
        <v>8073</v>
      </c>
      <c r="C245" s="92" t="s">
        <v>556</v>
      </c>
      <c r="D245" s="92" t="s">
        <v>557</v>
      </c>
      <c r="E245" s="92" t="s">
        <v>117</v>
      </c>
      <c r="F245" s="92"/>
      <c r="G245" s="92">
        <v>1</v>
      </c>
      <c r="H245" s="104">
        <v>65</v>
      </c>
      <c r="I245" s="95">
        <v>0.03</v>
      </c>
      <c r="J245" s="110">
        <f t="shared" si="3"/>
        <v>63.05</v>
      </c>
    </row>
    <row r="246" spans="1:10" s="90" customFormat="1" ht="15.75" x14ac:dyDescent="0.25">
      <c r="A246" s="92">
        <v>242</v>
      </c>
      <c r="B246" s="92" t="s">
        <v>8073</v>
      </c>
      <c r="C246" s="92" t="s">
        <v>558</v>
      </c>
      <c r="D246" s="92" t="s">
        <v>559</v>
      </c>
      <c r="E246" s="92" t="s">
        <v>117</v>
      </c>
      <c r="F246" s="92"/>
      <c r="G246" s="92">
        <v>1</v>
      </c>
      <c r="H246" s="104">
        <v>40</v>
      </c>
      <c r="I246" s="95">
        <v>0.03</v>
      </c>
      <c r="J246" s="110">
        <f t="shared" si="3"/>
        <v>38.799999999999997</v>
      </c>
    </row>
    <row r="247" spans="1:10" s="90" customFormat="1" ht="31.5" x14ac:dyDescent="0.25">
      <c r="A247" s="92">
        <v>243</v>
      </c>
      <c r="B247" s="92" t="s">
        <v>8073</v>
      </c>
      <c r="C247" s="92" t="s">
        <v>560</v>
      </c>
      <c r="D247" s="92" t="s">
        <v>561</v>
      </c>
      <c r="E247" s="92" t="s">
        <v>117</v>
      </c>
      <c r="F247" s="92"/>
      <c r="G247" s="92">
        <v>1</v>
      </c>
      <c r="H247" s="104">
        <v>75</v>
      </c>
      <c r="I247" s="95">
        <v>0.03</v>
      </c>
      <c r="J247" s="110">
        <f t="shared" si="3"/>
        <v>72.75</v>
      </c>
    </row>
    <row r="248" spans="1:10" s="90" customFormat="1" ht="15.75" x14ac:dyDescent="0.25">
      <c r="A248" s="92">
        <v>244</v>
      </c>
      <c r="B248" s="92" t="s">
        <v>8073</v>
      </c>
      <c r="C248" s="92" t="s">
        <v>562</v>
      </c>
      <c r="D248" s="92" t="s">
        <v>563</v>
      </c>
      <c r="E248" s="92" t="s">
        <v>117</v>
      </c>
      <c r="F248" s="92"/>
      <c r="G248" s="92">
        <v>1</v>
      </c>
      <c r="H248" s="104">
        <v>96</v>
      </c>
      <c r="I248" s="95">
        <v>0.03</v>
      </c>
      <c r="J248" s="110">
        <f t="shared" si="3"/>
        <v>93.12</v>
      </c>
    </row>
    <row r="249" spans="1:10" s="90" customFormat="1" ht="31.5" x14ac:dyDescent="0.25">
      <c r="A249" s="92">
        <v>245</v>
      </c>
      <c r="B249" s="92" t="s">
        <v>8073</v>
      </c>
      <c r="C249" s="92" t="s">
        <v>564</v>
      </c>
      <c r="D249" s="92" t="s">
        <v>565</v>
      </c>
      <c r="E249" s="92" t="s">
        <v>117</v>
      </c>
      <c r="F249" s="92"/>
      <c r="G249" s="92">
        <v>1</v>
      </c>
      <c r="H249" s="104">
        <v>96</v>
      </c>
      <c r="I249" s="95">
        <v>0.03</v>
      </c>
      <c r="J249" s="110">
        <f t="shared" si="3"/>
        <v>93.12</v>
      </c>
    </row>
    <row r="250" spans="1:10" s="90" customFormat="1" ht="31.5" x14ac:dyDescent="0.25">
      <c r="A250" s="92">
        <v>246</v>
      </c>
      <c r="B250" s="92" t="s">
        <v>8073</v>
      </c>
      <c r="C250" s="92" t="s">
        <v>566</v>
      </c>
      <c r="D250" s="92" t="s">
        <v>567</v>
      </c>
      <c r="E250" s="92" t="s">
        <v>117</v>
      </c>
      <c r="F250" s="92"/>
      <c r="G250" s="92">
        <v>1</v>
      </c>
      <c r="H250" s="104">
        <v>125</v>
      </c>
      <c r="I250" s="95">
        <v>0.03</v>
      </c>
      <c r="J250" s="110">
        <f t="shared" si="3"/>
        <v>121.25</v>
      </c>
    </row>
    <row r="251" spans="1:10" s="90" customFormat="1" ht="15.75" x14ac:dyDescent="0.25">
      <c r="A251" s="92">
        <v>247</v>
      </c>
      <c r="B251" s="92" t="s">
        <v>8073</v>
      </c>
      <c r="C251" s="92" t="s">
        <v>568</v>
      </c>
      <c r="D251" s="92" t="s">
        <v>569</v>
      </c>
      <c r="E251" s="92" t="s">
        <v>117</v>
      </c>
      <c r="F251" s="92"/>
      <c r="G251" s="92">
        <v>1</v>
      </c>
      <c r="H251" s="104">
        <v>20</v>
      </c>
      <c r="I251" s="95">
        <v>0.03</v>
      </c>
      <c r="J251" s="110">
        <f t="shared" si="3"/>
        <v>19.399999999999999</v>
      </c>
    </row>
    <row r="252" spans="1:10" s="90" customFormat="1" ht="31.5" x14ac:dyDescent="0.25">
      <c r="A252" s="92">
        <v>248</v>
      </c>
      <c r="B252" s="92" t="s">
        <v>8073</v>
      </c>
      <c r="C252" s="92" t="s">
        <v>570</v>
      </c>
      <c r="D252" s="92" t="s">
        <v>571</v>
      </c>
      <c r="E252" s="92" t="s">
        <v>117</v>
      </c>
      <c r="F252" s="92"/>
      <c r="G252" s="92">
        <v>1</v>
      </c>
      <c r="H252" s="104">
        <v>130</v>
      </c>
      <c r="I252" s="95">
        <v>0.03</v>
      </c>
      <c r="J252" s="110">
        <f t="shared" si="3"/>
        <v>126.1</v>
      </c>
    </row>
    <row r="253" spans="1:10" s="90" customFormat="1" ht="31.5" x14ac:dyDescent="0.25">
      <c r="A253" s="92">
        <v>249</v>
      </c>
      <c r="B253" s="92" t="s">
        <v>8073</v>
      </c>
      <c r="C253" s="92" t="s">
        <v>572</v>
      </c>
      <c r="D253" s="92" t="s">
        <v>573</v>
      </c>
      <c r="E253" s="92" t="s">
        <v>117</v>
      </c>
      <c r="F253" s="92"/>
      <c r="G253" s="92">
        <v>1</v>
      </c>
      <c r="H253" s="104">
        <v>130</v>
      </c>
      <c r="I253" s="95">
        <v>0.03</v>
      </c>
      <c r="J253" s="110">
        <f t="shared" si="3"/>
        <v>126.1</v>
      </c>
    </row>
    <row r="254" spans="1:10" s="90" customFormat="1" ht="31.5" x14ac:dyDescent="0.25">
      <c r="A254" s="92">
        <v>250</v>
      </c>
      <c r="B254" s="92" t="s">
        <v>8073</v>
      </c>
      <c r="C254" s="92" t="s">
        <v>574</v>
      </c>
      <c r="D254" s="92" t="s">
        <v>575</v>
      </c>
      <c r="E254" s="92" t="s">
        <v>117</v>
      </c>
      <c r="F254" s="92"/>
      <c r="G254" s="92">
        <v>1</v>
      </c>
      <c r="H254" s="104">
        <v>130</v>
      </c>
      <c r="I254" s="95">
        <v>0.03</v>
      </c>
      <c r="J254" s="110">
        <f t="shared" si="3"/>
        <v>126.1</v>
      </c>
    </row>
    <row r="255" spans="1:10" s="90" customFormat="1" ht="31.5" x14ac:dyDescent="0.25">
      <c r="A255" s="92">
        <v>251</v>
      </c>
      <c r="B255" s="92" t="s">
        <v>8073</v>
      </c>
      <c r="C255" s="92" t="s">
        <v>576</v>
      </c>
      <c r="D255" s="92" t="s">
        <v>577</v>
      </c>
      <c r="E255" s="92" t="s">
        <v>117</v>
      </c>
      <c r="F255" s="92"/>
      <c r="G255" s="92">
        <v>1</v>
      </c>
      <c r="H255" s="104">
        <v>130</v>
      </c>
      <c r="I255" s="95">
        <v>0.03</v>
      </c>
      <c r="J255" s="110">
        <f t="shared" si="3"/>
        <v>126.1</v>
      </c>
    </row>
    <row r="256" spans="1:10" s="90" customFormat="1" ht="31.5" x14ac:dyDescent="0.25">
      <c r="A256" s="92">
        <v>252</v>
      </c>
      <c r="B256" s="92" t="s">
        <v>8073</v>
      </c>
      <c r="C256" s="92" t="s">
        <v>578</v>
      </c>
      <c r="D256" s="92" t="s">
        <v>579</v>
      </c>
      <c r="E256" s="92" t="s">
        <v>117</v>
      </c>
      <c r="F256" s="92"/>
      <c r="G256" s="92">
        <v>1</v>
      </c>
      <c r="H256" s="104">
        <v>130</v>
      </c>
      <c r="I256" s="95">
        <v>0.03</v>
      </c>
      <c r="J256" s="110">
        <f t="shared" si="3"/>
        <v>126.1</v>
      </c>
    </row>
    <row r="257" spans="1:10" s="90" customFormat="1" ht="31.5" x14ac:dyDescent="0.25">
      <c r="A257" s="92">
        <v>253</v>
      </c>
      <c r="B257" s="92" t="s">
        <v>8073</v>
      </c>
      <c r="C257" s="92" t="s">
        <v>580</v>
      </c>
      <c r="D257" s="92" t="s">
        <v>581</v>
      </c>
      <c r="E257" s="92" t="s">
        <v>117</v>
      </c>
      <c r="F257" s="92"/>
      <c r="G257" s="92">
        <v>1</v>
      </c>
      <c r="H257" s="104">
        <v>165</v>
      </c>
      <c r="I257" s="95">
        <v>0.03</v>
      </c>
      <c r="J257" s="110">
        <f t="shared" si="3"/>
        <v>160.04999999999998</v>
      </c>
    </row>
    <row r="258" spans="1:10" s="90" customFormat="1" ht="31.5" x14ac:dyDescent="0.25">
      <c r="A258" s="92">
        <v>254</v>
      </c>
      <c r="B258" s="92" t="s">
        <v>8073</v>
      </c>
      <c r="C258" s="92" t="s">
        <v>582</v>
      </c>
      <c r="D258" s="92" t="s">
        <v>583</v>
      </c>
      <c r="E258" s="92" t="s">
        <v>117</v>
      </c>
      <c r="F258" s="92"/>
      <c r="G258" s="92">
        <v>1</v>
      </c>
      <c r="H258" s="104">
        <v>165</v>
      </c>
      <c r="I258" s="95">
        <v>0.03</v>
      </c>
      <c r="J258" s="110">
        <f t="shared" si="3"/>
        <v>160.04999999999998</v>
      </c>
    </row>
    <row r="259" spans="1:10" s="90" customFormat="1" ht="31.5" x14ac:dyDescent="0.25">
      <c r="A259" s="92">
        <v>255</v>
      </c>
      <c r="B259" s="92" t="s">
        <v>8073</v>
      </c>
      <c r="C259" s="92" t="s">
        <v>584</v>
      </c>
      <c r="D259" s="92" t="s">
        <v>585</v>
      </c>
      <c r="E259" s="92" t="s">
        <v>117</v>
      </c>
      <c r="F259" s="92"/>
      <c r="G259" s="92">
        <v>1</v>
      </c>
      <c r="H259" s="104">
        <v>145</v>
      </c>
      <c r="I259" s="95">
        <v>0.03</v>
      </c>
      <c r="J259" s="110">
        <f t="shared" si="3"/>
        <v>140.65</v>
      </c>
    </row>
    <row r="260" spans="1:10" s="90" customFormat="1" ht="31.5" x14ac:dyDescent="0.25">
      <c r="A260" s="92">
        <v>256</v>
      </c>
      <c r="B260" s="92" t="s">
        <v>8073</v>
      </c>
      <c r="C260" s="92" t="s">
        <v>586</v>
      </c>
      <c r="D260" s="92" t="s">
        <v>587</v>
      </c>
      <c r="E260" s="92" t="s">
        <v>117</v>
      </c>
      <c r="F260" s="92"/>
      <c r="G260" s="92">
        <v>1</v>
      </c>
      <c r="H260" s="104">
        <v>165</v>
      </c>
      <c r="I260" s="95">
        <v>0.03</v>
      </c>
      <c r="J260" s="110">
        <f t="shared" si="3"/>
        <v>160.04999999999998</v>
      </c>
    </row>
    <row r="261" spans="1:10" s="90" customFormat="1" ht="15.75" x14ac:dyDescent="0.25">
      <c r="A261" s="92">
        <v>257</v>
      </c>
      <c r="B261" s="92" t="s">
        <v>8073</v>
      </c>
      <c r="C261" s="92" t="s">
        <v>588</v>
      </c>
      <c r="D261" s="92" t="s">
        <v>589</v>
      </c>
      <c r="E261" s="92" t="s">
        <v>117</v>
      </c>
      <c r="F261" s="92"/>
      <c r="G261" s="92">
        <v>1</v>
      </c>
      <c r="H261" s="104">
        <v>200</v>
      </c>
      <c r="I261" s="95">
        <v>0.03</v>
      </c>
      <c r="J261" s="110">
        <f t="shared" ref="J261:J324" si="4">H261*(1-I261)</f>
        <v>194</v>
      </c>
    </row>
    <row r="262" spans="1:10" s="90" customFormat="1" ht="15.75" x14ac:dyDescent="0.25">
      <c r="A262" s="92">
        <v>258</v>
      </c>
      <c r="B262" s="92" t="s">
        <v>8073</v>
      </c>
      <c r="C262" s="92" t="s">
        <v>590</v>
      </c>
      <c r="D262" s="92" t="s">
        <v>591</v>
      </c>
      <c r="E262" s="92" t="s">
        <v>117</v>
      </c>
      <c r="F262" s="92"/>
      <c r="G262" s="92">
        <v>1</v>
      </c>
      <c r="H262" s="104">
        <v>50</v>
      </c>
      <c r="I262" s="95">
        <v>0.03</v>
      </c>
      <c r="J262" s="110">
        <f t="shared" si="4"/>
        <v>48.5</v>
      </c>
    </row>
    <row r="263" spans="1:10" s="90" customFormat="1" ht="15.75" x14ac:dyDescent="0.25">
      <c r="A263" s="92">
        <v>259</v>
      </c>
      <c r="B263" s="92" t="s">
        <v>8073</v>
      </c>
      <c r="C263" s="92" t="s">
        <v>592</v>
      </c>
      <c r="D263" s="92" t="s">
        <v>593</v>
      </c>
      <c r="E263" s="92" t="s">
        <v>117</v>
      </c>
      <c r="F263" s="92"/>
      <c r="G263" s="92">
        <v>1</v>
      </c>
      <c r="H263" s="104">
        <v>995</v>
      </c>
      <c r="I263" s="95">
        <v>0.03</v>
      </c>
      <c r="J263" s="110">
        <f t="shared" si="4"/>
        <v>965.15</v>
      </c>
    </row>
    <row r="264" spans="1:10" s="90" customFormat="1" ht="15.75" x14ac:dyDescent="0.25">
      <c r="A264" s="92">
        <v>260</v>
      </c>
      <c r="B264" s="92" t="s">
        <v>8073</v>
      </c>
      <c r="C264" s="92" t="s">
        <v>594</v>
      </c>
      <c r="D264" s="92" t="s">
        <v>595</v>
      </c>
      <c r="E264" s="92" t="s">
        <v>117</v>
      </c>
      <c r="F264" s="92"/>
      <c r="G264" s="92">
        <v>1</v>
      </c>
      <c r="H264" s="104">
        <v>1400</v>
      </c>
      <c r="I264" s="95">
        <v>0.03</v>
      </c>
      <c r="J264" s="110">
        <f t="shared" si="4"/>
        <v>1358</v>
      </c>
    </row>
    <row r="265" spans="1:10" s="90" customFormat="1" ht="15.75" x14ac:dyDescent="0.25">
      <c r="A265" s="92">
        <v>261</v>
      </c>
      <c r="B265" s="92" t="s">
        <v>8073</v>
      </c>
      <c r="C265" s="92" t="s">
        <v>596</v>
      </c>
      <c r="D265" s="92" t="s">
        <v>597</v>
      </c>
      <c r="E265" s="92" t="s">
        <v>117</v>
      </c>
      <c r="F265" s="92"/>
      <c r="G265" s="92">
        <v>1</v>
      </c>
      <c r="H265" s="104">
        <v>2500</v>
      </c>
      <c r="I265" s="95">
        <v>0.03</v>
      </c>
      <c r="J265" s="110">
        <f t="shared" si="4"/>
        <v>2425</v>
      </c>
    </row>
    <row r="266" spans="1:10" s="90" customFormat="1" ht="15.75" x14ac:dyDescent="0.25">
      <c r="A266" s="92">
        <v>262</v>
      </c>
      <c r="B266" s="92" t="s">
        <v>8073</v>
      </c>
      <c r="C266" s="92" t="s">
        <v>598</v>
      </c>
      <c r="D266" s="92" t="s">
        <v>599</v>
      </c>
      <c r="E266" s="92" t="s">
        <v>117</v>
      </c>
      <c r="F266" s="92"/>
      <c r="G266" s="92">
        <v>1</v>
      </c>
      <c r="H266" s="104">
        <v>342</v>
      </c>
      <c r="I266" s="95">
        <v>0.03</v>
      </c>
      <c r="J266" s="110">
        <f t="shared" si="4"/>
        <v>331.74</v>
      </c>
    </row>
    <row r="267" spans="1:10" s="90" customFormat="1" ht="15.75" x14ac:dyDescent="0.25">
      <c r="A267" s="92">
        <v>263</v>
      </c>
      <c r="B267" s="92" t="s">
        <v>8073</v>
      </c>
      <c r="C267" s="92" t="s">
        <v>600</v>
      </c>
      <c r="D267" s="92" t="s">
        <v>601</v>
      </c>
      <c r="E267" s="92" t="s">
        <v>117</v>
      </c>
      <c r="F267" s="92"/>
      <c r="G267" s="92">
        <v>1</v>
      </c>
      <c r="H267" s="104">
        <v>500</v>
      </c>
      <c r="I267" s="95">
        <v>0.03</v>
      </c>
      <c r="J267" s="110">
        <f t="shared" si="4"/>
        <v>485</v>
      </c>
    </row>
    <row r="268" spans="1:10" s="90" customFormat="1" ht="15.75" x14ac:dyDescent="0.25">
      <c r="A268" s="92">
        <v>264</v>
      </c>
      <c r="B268" s="92" t="s">
        <v>8073</v>
      </c>
      <c r="C268" s="92" t="s">
        <v>602</v>
      </c>
      <c r="D268" s="92" t="s">
        <v>603</v>
      </c>
      <c r="E268" s="92" t="s">
        <v>117</v>
      </c>
      <c r="F268" s="92"/>
      <c r="G268" s="92">
        <v>1</v>
      </c>
      <c r="H268" s="104">
        <v>75</v>
      </c>
      <c r="I268" s="95">
        <v>0.03</v>
      </c>
      <c r="J268" s="110">
        <f t="shared" si="4"/>
        <v>72.75</v>
      </c>
    </row>
    <row r="269" spans="1:10" s="90" customFormat="1" ht="15.75" x14ac:dyDescent="0.25">
      <c r="A269" s="92">
        <v>265</v>
      </c>
      <c r="B269" s="92" t="s">
        <v>8074</v>
      </c>
      <c r="C269" s="92">
        <v>651577</v>
      </c>
      <c r="D269" s="92" t="s">
        <v>4255</v>
      </c>
      <c r="E269" s="92" t="s">
        <v>117</v>
      </c>
      <c r="F269" s="92"/>
      <c r="G269" s="92">
        <v>1</v>
      </c>
      <c r="H269" s="104">
        <v>790</v>
      </c>
      <c r="I269" s="95">
        <v>0.03</v>
      </c>
      <c r="J269" s="110">
        <f t="shared" si="4"/>
        <v>766.3</v>
      </c>
    </row>
    <row r="270" spans="1:10" s="90" customFormat="1" ht="15.75" x14ac:dyDescent="0.25">
      <c r="A270" s="92">
        <v>266</v>
      </c>
      <c r="B270" s="92" t="s">
        <v>8074</v>
      </c>
      <c r="C270" s="92" t="s">
        <v>4256</v>
      </c>
      <c r="D270" s="92" t="s">
        <v>4257</v>
      </c>
      <c r="E270" s="92" t="s">
        <v>117</v>
      </c>
      <c r="F270" s="92"/>
      <c r="G270" s="92">
        <v>1</v>
      </c>
      <c r="H270" s="104">
        <v>39</v>
      </c>
      <c r="I270" s="95">
        <v>0.03</v>
      </c>
      <c r="J270" s="110">
        <f t="shared" si="4"/>
        <v>37.83</v>
      </c>
    </row>
    <row r="271" spans="1:10" s="90" customFormat="1" ht="15.75" x14ac:dyDescent="0.25">
      <c r="A271" s="92">
        <v>267</v>
      </c>
      <c r="B271" s="92" t="s">
        <v>8074</v>
      </c>
      <c r="C271" s="92">
        <v>659943</v>
      </c>
      <c r="D271" s="92" t="s">
        <v>4258</v>
      </c>
      <c r="E271" s="92" t="s">
        <v>117</v>
      </c>
      <c r="F271" s="92"/>
      <c r="G271" s="92">
        <v>1</v>
      </c>
      <c r="H271" s="104">
        <v>624</v>
      </c>
      <c r="I271" s="95">
        <v>0.03</v>
      </c>
      <c r="J271" s="110">
        <f t="shared" si="4"/>
        <v>605.28</v>
      </c>
    </row>
    <row r="272" spans="1:10" s="90" customFormat="1" ht="15.75" x14ac:dyDescent="0.25">
      <c r="A272" s="92">
        <v>268</v>
      </c>
      <c r="B272" s="92" t="s">
        <v>8074</v>
      </c>
      <c r="C272" s="92" t="s">
        <v>4259</v>
      </c>
      <c r="D272" s="92" t="s">
        <v>4260</v>
      </c>
      <c r="E272" s="92" t="s">
        <v>117</v>
      </c>
      <c r="F272" s="92"/>
      <c r="G272" s="92">
        <v>1</v>
      </c>
      <c r="H272" s="104">
        <v>339</v>
      </c>
      <c r="I272" s="95">
        <v>0.03</v>
      </c>
      <c r="J272" s="110">
        <f t="shared" si="4"/>
        <v>328.83</v>
      </c>
    </row>
    <row r="273" spans="1:10" s="90" customFormat="1" ht="15.75" x14ac:dyDescent="0.25">
      <c r="A273" s="92">
        <v>269</v>
      </c>
      <c r="B273" s="92" t="s">
        <v>8074</v>
      </c>
      <c r="C273" s="92">
        <v>659945</v>
      </c>
      <c r="D273" s="92" t="s">
        <v>4261</v>
      </c>
      <c r="E273" s="92" t="s">
        <v>117</v>
      </c>
      <c r="F273" s="92"/>
      <c r="G273" s="92">
        <v>1</v>
      </c>
      <c r="H273" s="104">
        <v>369</v>
      </c>
      <c r="I273" s="95">
        <v>0.03</v>
      </c>
      <c r="J273" s="110">
        <f t="shared" si="4"/>
        <v>357.93</v>
      </c>
    </row>
    <row r="274" spans="1:10" s="90" customFormat="1" ht="15.75" x14ac:dyDescent="0.25">
      <c r="A274" s="92">
        <v>270</v>
      </c>
      <c r="B274" s="92" t="s">
        <v>8074</v>
      </c>
      <c r="C274" s="92">
        <v>659946</v>
      </c>
      <c r="D274" s="92" t="s">
        <v>4262</v>
      </c>
      <c r="E274" s="92" t="s">
        <v>117</v>
      </c>
      <c r="F274" s="92"/>
      <c r="G274" s="92">
        <v>1</v>
      </c>
      <c r="H274" s="104">
        <v>62</v>
      </c>
      <c r="I274" s="95">
        <v>0.03</v>
      </c>
      <c r="J274" s="110">
        <f t="shared" si="4"/>
        <v>60.14</v>
      </c>
    </row>
    <row r="275" spans="1:10" s="90" customFormat="1" ht="15.75" x14ac:dyDescent="0.25">
      <c r="A275" s="92">
        <v>271</v>
      </c>
      <c r="B275" s="92" t="s">
        <v>8074</v>
      </c>
      <c r="C275" s="92">
        <v>651527</v>
      </c>
      <c r="D275" s="92" t="s">
        <v>4321</v>
      </c>
      <c r="E275" s="92" t="s">
        <v>117</v>
      </c>
      <c r="F275" s="92"/>
      <c r="G275" s="92">
        <v>3</v>
      </c>
      <c r="H275" s="104">
        <v>1390</v>
      </c>
      <c r="I275" s="95">
        <v>0.03</v>
      </c>
      <c r="J275" s="110">
        <f t="shared" si="4"/>
        <v>1348.3</v>
      </c>
    </row>
    <row r="276" spans="1:10" s="90" customFormat="1" ht="31.5" x14ac:dyDescent="0.25">
      <c r="A276" s="92">
        <v>272</v>
      </c>
      <c r="B276" s="92" t="s">
        <v>8074</v>
      </c>
      <c r="C276" s="92" t="s">
        <v>4263</v>
      </c>
      <c r="D276" s="92" t="s">
        <v>4322</v>
      </c>
      <c r="E276" s="92" t="s">
        <v>117</v>
      </c>
      <c r="F276" s="92"/>
      <c r="G276" s="92">
        <v>3</v>
      </c>
      <c r="H276" s="104">
        <v>1488</v>
      </c>
      <c r="I276" s="95">
        <v>0.03</v>
      </c>
      <c r="J276" s="110">
        <f t="shared" si="4"/>
        <v>1443.36</v>
      </c>
    </row>
    <row r="277" spans="1:10" s="90" customFormat="1" ht="15.75" x14ac:dyDescent="0.25">
      <c r="A277" s="92">
        <v>273</v>
      </c>
      <c r="B277" s="92" t="s">
        <v>8074</v>
      </c>
      <c r="C277" s="92" t="s">
        <v>4264</v>
      </c>
      <c r="D277" s="92" t="s">
        <v>8057</v>
      </c>
      <c r="E277" s="92" t="s">
        <v>117</v>
      </c>
      <c r="F277" s="92"/>
      <c r="G277" s="92">
        <v>3</v>
      </c>
      <c r="H277" s="104">
        <v>1737</v>
      </c>
      <c r="I277" s="95">
        <v>0.03</v>
      </c>
      <c r="J277" s="110">
        <f t="shared" si="4"/>
        <v>1684.8899999999999</v>
      </c>
    </row>
    <row r="278" spans="1:10" s="90" customFormat="1" ht="15.75" x14ac:dyDescent="0.25">
      <c r="A278" s="92">
        <v>274</v>
      </c>
      <c r="B278" s="92" t="s">
        <v>8074</v>
      </c>
      <c r="C278" s="92">
        <v>651536</v>
      </c>
      <c r="D278" s="92" t="s">
        <v>4323</v>
      </c>
      <c r="E278" s="92" t="s">
        <v>117</v>
      </c>
      <c r="F278" s="92"/>
      <c r="G278" s="92">
        <v>3</v>
      </c>
      <c r="H278" s="104">
        <v>1690</v>
      </c>
      <c r="I278" s="95">
        <v>0.03</v>
      </c>
      <c r="J278" s="110">
        <f t="shared" si="4"/>
        <v>1639.3</v>
      </c>
    </row>
    <row r="279" spans="1:10" s="90" customFormat="1" ht="31.5" x14ac:dyDescent="0.25">
      <c r="A279" s="92">
        <v>275</v>
      </c>
      <c r="B279" s="92" t="s">
        <v>8074</v>
      </c>
      <c r="C279" s="92" t="s">
        <v>4265</v>
      </c>
      <c r="D279" s="92" t="s">
        <v>4324</v>
      </c>
      <c r="E279" s="92" t="s">
        <v>117</v>
      </c>
      <c r="F279" s="92"/>
      <c r="G279" s="92">
        <v>3</v>
      </c>
      <c r="H279" s="104">
        <v>1788</v>
      </c>
      <c r="I279" s="95">
        <v>0.03</v>
      </c>
      <c r="J279" s="110">
        <f t="shared" si="4"/>
        <v>1734.36</v>
      </c>
    </row>
    <row r="280" spans="1:10" s="90" customFormat="1" ht="15.75" x14ac:dyDescent="0.25">
      <c r="A280" s="92">
        <v>276</v>
      </c>
      <c r="B280" s="92" t="s">
        <v>8074</v>
      </c>
      <c r="C280" s="92" t="s">
        <v>4266</v>
      </c>
      <c r="D280" s="92" t="s">
        <v>8058</v>
      </c>
      <c r="E280" s="92" t="s">
        <v>117</v>
      </c>
      <c r="F280" s="92"/>
      <c r="G280" s="92">
        <v>3</v>
      </c>
      <c r="H280" s="104">
        <v>2037</v>
      </c>
      <c r="I280" s="95">
        <v>0.03</v>
      </c>
      <c r="J280" s="110">
        <f t="shared" si="4"/>
        <v>1975.8899999999999</v>
      </c>
    </row>
    <row r="281" spans="1:10" s="90" customFormat="1" ht="15.75" x14ac:dyDescent="0.25">
      <c r="A281" s="92">
        <v>277</v>
      </c>
      <c r="B281" s="92" t="s">
        <v>8074</v>
      </c>
      <c r="C281" s="92">
        <v>651461</v>
      </c>
      <c r="D281" s="92" t="s">
        <v>4325</v>
      </c>
      <c r="E281" s="92" t="s">
        <v>117</v>
      </c>
      <c r="F281" s="92"/>
      <c r="G281" s="92">
        <v>3</v>
      </c>
      <c r="H281" s="104">
        <v>1890</v>
      </c>
      <c r="I281" s="95">
        <v>0.03</v>
      </c>
      <c r="J281" s="110">
        <f t="shared" si="4"/>
        <v>1833.3</v>
      </c>
    </row>
    <row r="282" spans="1:10" s="90" customFormat="1" ht="31.5" x14ac:dyDescent="0.25">
      <c r="A282" s="92">
        <v>278</v>
      </c>
      <c r="B282" s="92" t="s">
        <v>8074</v>
      </c>
      <c r="C282" s="92" t="s">
        <v>4267</v>
      </c>
      <c r="D282" s="92" t="s">
        <v>4326</v>
      </c>
      <c r="E282" s="92" t="s">
        <v>117</v>
      </c>
      <c r="F282" s="92"/>
      <c r="G282" s="92">
        <v>3</v>
      </c>
      <c r="H282" s="104">
        <v>1988</v>
      </c>
      <c r="I282" s="95">
        <v>0.03</v>
      </c>
      <c r="J282" s="110">
        <f t="shared" si="4"/>
        <v>1928.36</v>
      </c>
    </row>
    <row r="283" spans="1:10" s="90" customFormat="1" ht="31.5" x14ac:dyDescent="0.25">
      <c r="A283" s="92">
        <v>279</v>
      </c>
      <c r="B283" s="92" t="s">
        <v>8074</v>
      </c>
      <c r="C283" s="92" t="s">
        <v>4268</v>
      </c>
      <c r="D283" s="92" t="s">
        <v>8059</v>
      </c>
      <c r="E283" s="92" t="s">
        <v>117</v>
      </c>
      <c r="F283" s="92"/>
      <c r="G283" s="92">
        <v>3</v>
      </c>
      <c r="H283" s="104">
        <v>2237</v>
      </c>
      <c r="I283" s="95">
        <v>0.03</v>
      </c>
      <c r="J283" s="110">
        <f t="shared" si="4"/>
        <v>2169.89</v>
      </c>
    </row>
    <row r="284" spans="1:10" s="90" customFormat="1" ht="15.75" x14ac:dyDescent="0.25">
      <c r="A284" s="92">
        <v>280</v>
      </c>
      <c r="B284" s="92" t="s">
        <v>8074</v>
      </c>
      <c r="C284" s="92">
        <v>651528</v>
      </c>
      <c r="D284" s="92" t="s">
        <v>4327</v>
      </c>
      <c r="E284" s="92" t="s">
        <v>117</v>
      </c>
      <c r="F284" s="92"/>
      <c r="G284" s="92">
        <v>3</v>
      </c>
      <c r="H284" s="104">
        <v>1990</v>
      </c>
      <c r="I284" s="95">
        <v>0.03</v>
      </c>
      <c r="J284" s="110">
        <f t="shared" si="4"/>
        <v>1930.3</v>
      </c>
    </row>
    <row r="285" spans="1:10" s="90" customFormat="1" ht="31.5" x14ac:dyDescent="0.25">
      <c r="A285" s="92">
        <v>281</v>
      </c>
      <c r="B285" s="92" t="s">
        <v>8074</v>
      </c>
      <c r="C285" s="92" t="s">
        <v>4269</v>
      </c>
      <c r="D285" s="92" t="s">
        <v>4328</v>
      </c>
      <c r="E285" s="92" t="s">
        <v>117</v>
      </c>
      <c r="F285" s="92"/>
      <c r="G285" s="92">
        <v>3</v>
      </c>
      <c r="H285" s="104">
        <v>2095</v>
      </c>
      <c r="I285" s="95">
        <v>0.03</v>
      </c>
      <c r="J285" s="110">
        <f t="shared" si="4"/>
        <v>2032.1499999999999</v>
      </c>
    </row>
    <row r="286" spans="1:10" s="90" customFormat="1" ht="15.75" x14ac:dyDescent="0.25">
      <c r="A286" s="92">
        <v>282</v>
      </c>
      <c r="B286" s="92" t="s">
        <v>8074</v>
      </c>
      <c r="C286" s="92" t="s">
        <v>4270</v>
      </c>
      <c r="D286" s="92" t="s">
        <v>8060</v>
      </c>
      <c r="E286" s="92" t="s">
        <v>117</v>
      </c>
      <c r="F286" s="92"/>
      <c r="G286" s="92">
        <v>3</v>
      </c>
      <c r="H286" s="104">
        <v>2344</v>
      </c>
      <c r="I286" s="95">
        <v>0.03</v>
      </c>
      <c r="J286" s="110">
        <f t="shared" si="4"/>
        <v>2273.6799999999998</v>
      </c>
    </row>
    <row r="287" spans="1:10" s="90" customFormat="1" ht="15.75" x14ac:dyDescent="0.25">
      <c r="A287" s="92">
        <v>283</v>
      </c>
      <c r="B287" s="92" t="s">
        <v>8074</v>
      </c>
      <c r="C287" s="92">
        <v>651540</v>
      </c>
      <c r="D287" s="92" t="s">
        <v>4329</v>
      </c>
      <c r="E287" s="92" t="s">
        <v>117</v>
      </c>
      <c r="F287" s="92"/>
      <c r="G287" s="92">
        <v>3</v>
      </c>
      <c r="H287" s="104">
        <v>2290</v>
      </c>
      <c r="I287" s="95">
        <v>0.03</v>
      </c>
      <c r="J287" s="110">
        <f t="shared" si="4"/>
        <v>2221.2999999999997</v>
      </c>
    </row>
    <row r="288" spans="1:10" s="90" customFormat="1" ht="31.5" x14ac:dyDescent="0.25">
      <c r="A288" s="92">
        <v>284</v>
      </c>
      <c r="B288" s="92" t="s">
        <v>8074</v>
      </c>
      <c r="C288" s="92" t="s">
        <v>4271</v>
      </c>
      <c r="D288" s="92" t="s">
        <v>4330</v>
      </c>
      <c r="E288" s="92" t="s">
        <v>117</v>
      </c>
      <c r="F288" s="92"/>
      <c r="G288" s="92">
        <v>3</v>
      </c>
      <c r="H288" s="104">
        <v>2395</v>
      </c>
      <c r="I288" s="95">
        <v>0.03</v>
      </c>
      <c r="J288" s="110">
        <f t="shared" si="4"/>
        <v>2323.15</v>
      </c>
    </row>
    <row r="289" spans="1:10" s="90" customFormat="1" ht="15.75" x14ac:dyDescent="0.25">
      <c r="A289" s="92">
        <v>285</v>
      </c>
      <c r="B289" s="92" t="s">
        <v>8074</v>
      </c>
      <c r="C289" s="92" t="s">
        <v>4272</v>
      </c>
      <c r="D289" s="92" t="s">
        <v>8061</v>
      </c>
      <c r="E289" s="92" t="s">
        <v>117</v>
      </c>
      <c r="F289" s="92"/>
      <c r="G289" s="92">
        <v>3</v>
      </c>
      <c r="H289" s="104">
        <v>2644</v>
      </c>
      <c r="I289" s="95">
        <v>0.03</v>
      </c>
      <c r="J289" s="110">
        <f t="shared" si="4"/>
        <v>2564.6799999999998</v>
      </c>
    </row>
    <row r="290" spans="1:10" s="90" customFormat="1" ht="15.75" x14ac:dyDescent="0.25">
      <c r="A290" s="92">
        <v>286</v>
      </c>
      <c r="B290" s="92" t="s">
        <v>8074</v>
      </c>
      <c r="C290" s="92">
        <v>651462</v>
      </c>
      <c r="D290" s="92" t="s">
        <v>4331</v>
      </c>
      <c r="E290" s="92" t="s">
        <v>117</v>
      </c>
      <c r="F290" s="92"/>
      <c r="G290" s="92">
        <v>3</v>
      </c>
      <c r="H290" s="104">
        <v>2490</v>
      </c>
      <c r="I290" s="95">
        <v>0.03</v>
      </c>
      <c r="J290" s="110">
        <f t="shared" si="4"/>
        <v>2415.2999999999997</v>
      </c>
    </row>
    <row r="291" spans="1:10" s="90" customFormat="1" ht="31.5" x14ac:dyDescent="0.25">
      <c r="A291" s="92">
        <v>287</v>
      </c>
      <c r="B291" s="92" t="s">
        <v>8074</v>
      </c>
      <c r="C291" s="92" t="s">
        <v>4273</v>
      </c>
      <c r="D291" s="92" t="s">
        <v>4332</v>
      </c>
      <c r="E291" s="92" t="s">
        <v>117</v>
      </c>
      <c r="F291" s="92"/>
      <c r="G291" s="92">
        <v>3</v>
      </c>
      <c r="H291" s="104">
        <v>2595</v>
      </c>
      <c r="I291" s="95">
        <v>0.03</v>
      </c>
      <c r="J291" s="110">
        <f t="shared" si="4"/>
        <v>2517.15</v>
      </c>
    </row>
    <row r="292" spans="1:10" s="90" customFormat="1" ht="31.5" x14ac:dyDescent="0.25">
      <c r="A292" s="92">
        <v>288</v>
      </c>
      <c r="B292" s="92" t="s">
        <v>8074</v>
      </c>
      <c r="C292" s="92" t="s">
        <v>4274</v>
      </c>
      <c r="D292" s="92" t="s">
        <v>8062</v>
      </c>
      <c r="E292" s="92" t="s">
        <v>117</v>
      </c>
      <c r="F292" s="92"/>
      <c r="G292" s="92">
        <v>3</v>
      </c>
      <c r="H292" s="104">
        <v>2844</v>
      </c>
      <c r="I292" s="95">
        <v>0.03</v>
      </c>
      <c r="J292" s="110">
        <f t="shared" si="4"/>
        <v>2758.68</v>
      </c>
    </row>
    <row r="293" spans="1:10" s="90" customFormat="1" ht="15.75" x14ac:dyDescent="0.25">
      <c r="A293" s="92">
        <v>289</v>
      </c>
      <c r="B293" s="92" t="s">
        <v>8074</v>
      </c>
      <c r="C293" s="92">
        <v>651533</v>
      </c>
      <c r="D293" s="92" t="s">
        <v>4333</v>
      </c>
      <c r="E293" s="92" t="s">
        <v>117</v>
      </c>
      <c r="F293" s="92"/>
      <c r="G293" s="92">
        <v>3</v>
      </c>
      <c r="H293" s="104">
        <v>1370</v>
      </c>
      <c r="I293" s="95">
        <v>0.03</v>
      </c>
      <c r="J293" s="110">
        <f t="shared" si="4"/>
        <v>1328.8999999999999</v>
      </c>
    </row>
    <row r="294" spans="1:10" s="90" customFormat="1" ht="15.75" x14ac:dyDescent="0.25">
      <c r="A294" s="92">
        <v>290</v>
      </c>
      <c r="B294" s="92" t="s">
        <v>8074</v>
      </c>
      <c r="C294" s="92">
        <v>651570</v>
      </c>
      <c r="D294" s="92" t="s">
        <v>4334</v>
      </c>
      <c r="E294" s="92" t="s">
        <v>117</v>
      </c>
      <c r="F294" s="92"/>
      <c r="G294" s="92">
        <v>3</v>
      </c>
      <c r="H294" s="104">
        <v>300</v>
      </c>
      <c r="I294" s="95">
        <v>0.03</v>
      </c>
      <c r="J294" s="110">
        <f t="shared" si="4"/>
        <v>291</v>
      </c>
    </row>
    <row r="295" spans="1:10" s="90" customFormat="1" ht="31.5" x14ac:dyDescent="0.25">
      <c r="A295" s="92">
        <v>291</v>
      </c>
      <c r="B295" s="92" t="s">
        <v>8074</v>
      </c>
      <c r="C295" s="92">
        <v>651356</v>
      </c>
      <c r="D295" s="92" t="s">
        <v>4335</v>
      </c>
      <c r="E295" s="92" t="s">
        <v>117</v>
      </c>
      <c r="F295" s="92"/>
      <c r="G295" s="92">
        <v>3</v>
      </c>
      <c r="H295" s="104">
        <v>500</v>
      </c>
      <c r="I295" s="95">
        <v>0.03</v>
      </c>
      <c r="J295" s="110">
        <f t="shared" si="4"/>
        <v>485</v>
      </c>
    </row>
    <row r="296" spans="1:10" s="90" customFormat="1" ht="15.75" x14ac:dyDescent="0.25">
      <c r="A296" s="92">
        <v>292</v>
      </c>
      <c r="B296" s="92" t="s">
        <v>8074</v>
      </c>
      <c r="C296" s="92">
        <v>651359</v>
      </c>
      <c r="D296" s="92" t="s">
        <v>4336</v>
      </c>
      <c r="E296" s="92" t="s">
        <v>117</v>
      </c>
      <c r="F296" s="92"/>
      <c r="G296" s="92">
        <v>3</v>
      </c>
      <c r="H296" s="104">
        <v>475</v>
      </c>
      <c r="I296" s="95">
        <v>0.03</v>
      </c>
      <c r="J296" s="110">
        <f t="shared" si="4"/>
        <v>460.75</v>
      </c>
    </row>
    <row r="297" spans="1:10" s="90" customFormat="1" ht="31.5" x14ac:dyDescent="0.25">
      <c r="A297" s="92">
        <v>293</v>
      </c>
      <c r="B297" s="92" t="s">
        <v>8074</v>
      </c>
      <c r="C297" s="92">
        <v>651081</v>
      </c>
      <c r="D297" s="92" t="s">
        <v>4337</v>
      </c>
      <c r="E297" s="92" t="s">
        <v>117</v>
      </c>
      <c r="F297" s="92"/>
      <c r="G297" s="92">
        <v>3</v>
      </c>
      <c r="H297" s="104">
        <v>475</v>
      </c>
      <c r="I297" s="95">
        <v>0.03</v>
      </c>
      <c r="J297" s="110">
        <f t="shared" si="4"/>
        <v>460.75</v>
      </c>
    </row>
    <row r="298" spans="1:10" s="90" customFormat="1" ht="31.5" x14ac:dyDescent="0.25">
      <c r="A298" s="92">
        <v>294</v>
      </c>
      <c r="B298" s="92" t="s">
        <v>8074</v>
      </c>
      <c r="C298" s="92">
        <v>651083</v>
      </c>
      <c r="D298" s="92" t="s">
        <v>4338</v>
      </c>
      <c r="E298" s="92" t="s">
        <v>117</v>
      </c>
      <c r="F298" s="92"/>
      <c r="G298" s="92">
        <v>3</v>
      </c>
      <c r="H298" s="104">
        <v>475</v>
      </c>
      <c r="I298" s="95">
        <v>0.03</v>
      </c>
      <c r="J298" s="110">
        <f t="shared" si="4"/>
        <v>460.75</v>
      </c>
    </row>
    <row r="299" spans="1:10" s="90" customFormat="1" ht="15.75" x14ac:dyDescent="0.25">
      <c r="A299" s="92">
        <v>295</v>
      </c>
      <c r="B299" s="92" t="s">
        <v>8074</v>
      </c>
      <c r="C299" s="92">
        <v>651315</v>
      </c>
      <c r="D299" s="92" t="s">
        <v>4339</v>
      </c>
      <c r="E299" s="92" t="s">
        <v>117</v>
      </c>
      <c r="F299" s="92"/>
      <c r="G299" s="92">
        <v>3</v>
      </c>
      <c r="H299" s="104">
        <v>600</v>
      </c>
      <c r="I299" s="95">
        <v>0.03</v>
      </c>
      <c r="J299" s="110">
        <f t="shared" si="4"/>
        <v>582</v>
      </c>
    </row>
    <row r="300" spans="1:10" s="90" customFormat="1" ht="15.75" x14ac:dyDescent="0.25">
      <c r="A300" s="92">
        <v>296</v>
      </c>
      <c r="B300" s="92" t="s">
        <v>8074</v>
      </c>
      <c r="C300" s="92">
        <v>651089</v>
      </c>
      <c r="D300" s="92" t="s">
        <v>4340</v>
      </c>
      <c r="E300" s="92" t="s">
        <v>117</v>
      </c>
      <c r="F300" s="92"/>
      <c r="G300" s="92">
        <v>3</v>
      </c>
      <c r="H300" s="104">
        <v>700</v>
      </c>
      <c r="I300" s="95">
        <v>0.03</v>
      </c>
      <c r="J300" s="110">
        <f t="shared" si="4"/>
        <v>679</v>
      </c>
    </row>
    <row r="301" spans="1:10" s="90" customFormat="1" ht="15.75" x14ac:dyDescent="0.25">
      <c r="A301" s="92">
        <v>297</v>
      </c>
      <c r="B301" s="92" t="s">
        <v>8074</v>
      </c>
      <c r="C301" s="92">
        <v>651398</v>
      </c>
      <c r="D301" s="92" t="s">
        <v>4341</v>
      </c>
      <c r="E301" s="92" t="s">
        <v>117</v>
      </c>
      <c r="F301" s="92"/>
      <c r="G301" s="92">
        <v>3</v>
      </c>
      <c r="H301" s="104">
        <v>1890</v>
      </c>
      <c r="I301" s="95">
        <v>0.03</v>
      </c>
      <c r="J301" s="110">
        <f t="shared" si="4"/>
        <v>1833.3</v>
      </c>
    </row>
    <row r="302" spans="1:10" s="90" customFormat="1" ht="31.5" x14ac:dyDescent="0.25">
      <c r="A302" s="92">
        <v>298</v>
      </c>
      <c r="B302" s="92" t="s">
        <v>8074</v>
      </c>
      <c r="C302" s="92" t="s">
        <v>4275</v>
      </c>
      <c r="D302" s="92" t="s">
        <v>4342</v>
      </c>
      <c r="E302" s="92" t="s">
        <v>117</v>
      </c>
      <c r="F302" s="92"/>
      <c r="G302" s="92">
        <v>3</v>
      </c>
      <c r="H302" s="104">
        <v>1988</v>
      </c>
      <c r="I302" s="95">
        <v>0.03</v>
      </c>
      <c r="J302" s="110">
        <f t="shared" si="4"/>
        <v>1928.36</v>
      </c>
    </row>
    <row r="303" spans="1:10" s="90" customFormat="1" ht="15.75" x14ac:dyDescent="0.25">
      <c r="A303" s="92">
        <v>299</v>
      </c>
      <c r="B303" s="92" t="s">
        <v>8074</v>
      </c>
      <c r="C303" s="92" t="s">
        <v>4276</v>
      </c>
      <c r="D303" s="92" t="s">
        <v>8063</v>
      </c>
      <c r="E303" s="92" t="s">
        <v>117</v>
      </c>
      <c r="F303" s="92"/>
      <c r="G303" s="92">
        <v>3</v>
      </c>
      <c r="H303" s="104">
        <v>2237</v>
      </c>
      <c r="I303" s="95">
        <v>0.03</v>
      </c>
      <c r="J303" s="110">
        <f t="shared" si="4"/>
        <v>2169.89</v>
      </c>
    </row>
    <row r="304" spans="1:10" s="90" customFormat="1" ht="15.75" x14ac:dyDescent="0.25">
      <c r="A304" s="92">
        <v>300</v>
      </c>
      <c r="B304" s="92" t="s">
        <v>8074</v>
      </c>
      <c r="C304" s="92">
        <v>651404</v>
      </c>
      <c r="D304" s="92" t="s">
        <v>4343</v>
      </c>
      <c r="E304" s="92" t="s">
        <v>117</v>
      </c>
      <c r="F304" s="92"/>
      <c r="G304" s="92">
        <v>3</v>
      </c>
      <c r="H304" s="104">
        <v>2190</v>
      </c>
      <c r="I304" s="95">
        <v>0.03</v>
      </c>
      <c r="J304" s="110">
        <f t="shared" si="4"/>
        <v>2124.2999999999997</v>
      </c>
    </row>
    <row r="305" spans="1:10" s="90" customFormat="1" ht="31.5" x14ac:dyDescent="0.25">
      <c r="A305" s="92">
        <v>301</v>
      </c>
      <c r="B305" s="92" t="s">
        <v>8074</v>
      </c>
      <c r="C305" s="92" t="s">
        <v>4277</v>
      </c>
      <c r="D305" s="92" t="s">
        <v>4344</v>
      </c>
      <c r="E305" s="92" t="s">
        <v>117</v>
      </c>
      <c r="F305" s="92"/>
      <c r="G305" s="92">
        <v>3</v>
      </c>
      <c r="H305" s="104">
        <v>2288</v>
      </c>
      <c r="I305" s="95">
        <v>0.03</v>
      </c>
      <c r="J305" s="110">
        <f t="shared" si="4"/>
        <v>2219.36</v>
      </c>
    </row>
    <row r="306" spans="1:10" s="90" customFormat="1" ht="31.5" x14ac:dyDescent="0.25">
      <c r="A306" s="92">
        <v>302</v>
      </c>
      <c r="B306" s="92" t="s">
        <v>8074</v>
      </c>
      <c r="C306" s="92" t="s">
        <v>4278</v>
      </c>
      <c r="D306" s="92" t="s">
        <v>8064</v>
      </c>
      <c r="E306" s="92" t="s">
        <v>117</v>
      </c>
      <c r="F306" s="92"/>
      <c r="G306" s="92">
        <v>3</v>
      </c>
      <c r="H306" s="104">
        <v>2537</v>
      </c>
      <c r="I306" s="95">
        <v>0.03</v>
      </c>
      <c r="J306" s="110">
        <f t="shared" si="4"/>
        <v>2460.89</v>
      </c>
    </row>
    <row r="307" spans="1:10" s="90" customFormat="1" ht="15.75" x14ac:dyDescent="0.25">
      <c r="A307" s="92">
        <v>303</v>
      </c>
      <c r="B307" s="92" t="s">
        <v>8074</v>
      </c>
      <c r="C307" s="92">
        <v>651323</v>
      </c>
      <c r="D307" s="92" t="s">
        <v>4345</v>
      </c>
      <c r="E307" s="92" t="s">
        <v>117</v>
      </c>
      <c r="F307" s="92"/>
      <c r="G307" s="92">
        <v>3</v>
      </c>
      <c r="H307" s="104">
        <v>2390</v>
      </c>
      <c r="I307" s="95">
        <v>0.03</v>
      </c>
      <c r="J307" s="110">
        <f t="shared" si="4"/>
        <v>2318.2999999999997</v>
      </c>
    </row>
    <row r="308" spans="1:10" s="90" customFormat="1" ht="31.5" x14ac:dyDescent="0.25">
      <c r="A308" s="92">
        <v>304</v>
      </c>
      <c r="B308" s="92" t="s">
        <v>8074</v>
      </c>
      <c r="C308" s="92" t="s">
        <v>4279</v>
      </c>
      <c r="D308" s="92" t="s">
        <v>4346</v>
      </c>
      <c r="E308" s="92" t="s">
        <v>117</v>
      </c>
      <c r="F308" s="92"/>
      <c r="G308" s="92">
        <v>3</v>
      </c>
      <c r="H308" s="104">
        <v>2488</v>
      </c>
      <c r="I308" s="95">
        <v>0.03</v>
      </c>
      <c r="J308" s="110">
        <f t="shared" si="4"/>
        <v>2413.36</v>
      </c>
    </row>
    <row r="309" spans="1:10" s="90" customFormat="1" ht="31.5" x14ac:dyDescent="0.25">
      <c r="A309" s="92">
        <v>305</v>
      </c>
      <c r="B309" s="92" t="s">
        <v>8074</v>
      </c>
      <c r="C309" s="92" t="s">
        <v>4280</v>
      </c>
      <c r="D309" s="92" t="s">
        <v>8065</v>
      </c>
      <c r="E309" s="92" t="s">
        <v>117</v>
      </c>
      <c r="F309" s="92"/>
      <c r="G309" s="92">
        <v>3</v>
      </c>
      <c r="H309" s="104">
        <v>2737</v>
      </c>
      <c r="I309" s="95">
        <v>0.03</v>
      </c>
      <c r="J309" s="110">
        <f t="shared" si="4"/>
        <v>2654.89</v>
      </c>
    </row>
    <row r="310" spans="1:10" s="90" customFormat="1" ht="15.75" x14ac:dyDescent="0.25">
      <c r="A310" s="92">
        <v>306</v>
      </c>
      <c r="B310" s="92" t="s">
        <v>8074</v>
      </c>
      <c r="C310" s="92">
        <v>651399</v>
      </c>
      <c r="D310" s="92" t="s">
        <v>4347</v>
      </c>
      <c r="E310" s="92" t="s">
        <v>117</v>
      </c>
      <c r="F310" s="92"/>
      <c r="G310" s="92">
        <v>3</v>
      </c>
      <c r="H310" s="104">
        <v>2590</v>
      </c>
      <c r="I310" s="95">
        <v>0.03</v>
      </c>
      <c r="J310" s="110">
        <f t="shared" si="4"/>
        <v>2512.2999999999997</v>
      </c>
    </row>
    <row r="311" spans="1:10" s="90" customFormat="1" ht="31.5" x14ac:dyDescent="0.25">
      <c r="A311" s="92">
        <v>307</v>
      </c>
      <c r="B311" s="92" t="s">
        <v>8074</v>
      </c>
      <c r="C311" s="92" t="s">
        <v>4281</v>
      </c>
      <c r="D311" s="92" t="s">
        <v>4348</v>
      </c>
      <c r="E311" s="92" t="s">
        <v>117</v>
      </c>
      <c r="F311" s="92"/>
      <c r="G311" s="92">
        <v>3</v>
      </c>
      <c r="H311" s="104">
        <v>2695</v>
      </c>
      <c r="I311" s="95">
        <v>0.03</v>
      </c>
      <c r="J311" s="110">
        <f t="shared" si="4"/>
        <v>2614.15</v>
      </c>
    </row>
    <row r="312" spans="1:10" s="90" customFormat="1" ht="15.75" x14ac:dyDescent="0.25">
      <c r="A312" s="92">
        <v>308</v>
      </c>
      <c r="B312" s="92" t="s">
        <v>8074</v>
      </c>
      <c r="C312" s="92" t="s">
        <v>4282</v>
      </c>
      <c r="D312" s="92" t="s">
        <v>8066</v>
      </c>
      <c r="E312" s="92" t="s">
        <v>117</v>
      </c>
      <c r="F312" s="92"/>
      <c r="G312" s="92">
        <v>3</v>
      </c>
      <c r="H312" s="104">
        <v>2944</v>
      </c>
      <c r="I312" s="95">
        <v>0.03</v>
      </c>
      <c r="J312" s="110">
        <f t="shared" si="4"/>
        <v>2855.68</v>
      </c>
    </row>
    <row r="313" spans="1:10" s="90" customFormat="1" ht="15.75" x14ac:dyDescent="0.25">
      <c r="A313" s="92">
        <v>309</v>
      </c>
      <c r="B313" s="92" t="s">
        <v>8074</v>
      </c>
      <c r="C313" s="92">
        <v>651406</v>
      </c>
      <c r="D313" s="92" t="s">
        <v>4349</v>
      </c>
      <c r="E313" s="92" t="s">
        <v>117</v>
      </c>
      <c r="F313" s="92"/>
      <c r="G313" s="92">
        <v>3</v>
      </c>
      <c r="H313" s="104">
        <v>2890</v>
      </c>
      <c r="I313" s="95">
        <v>0.03</v>
      </c>
      <c r="J313" s="110">
        <f t="shared" si="4"/>
        <v>2803.2999999999997</v>
      </c>
    </row>
    <row r="314" spans="1:10" s="90" customFormat="1" ht="31.5" x14ac:dyDescent="0.25">
      <c r="A314" s="92">
        <v>310</v>
      </c>
      <c r="B314" s="92" t="s">
        <v>8074</v>
      </c>
      <c r="C314" s="92" t="s">
        <v>4283</v>
      </c>
      <c r="D314" s="92" t="s">
        <v>4350</v>
      </c>
      <c r="E314" s="92" t="s">
        <v>117</v>
      </c>
      <c r="F314" s="92"/>
      <c r="G314" s="92">
        <v>3</v>
      </c>
      <c r="H314" s="104">
        <v>2995</v>
      </c>
      <c r="I314" s="95">
        <v>0.03</v>
      </c>
      <c r="J314" s="110">
        <f t="shared" si="4"/>
        <v>2905.15</v>
      </c>
    </row>
    <row r="315" spans="1:10" s="90" customFormat="1" ht="15.75" x14ac:dyDescent="0.25">
      <c r="A315" s="92">
        <v>311</v>
      </c>
      <c r="B315" s="92" t="s">
        <v>8074</v>
      </c>
      <c r="C315" s="92" t="s">
        <v>4284</v>
      </c>
      <c r="D315" s="92" t="s">
        <v>8067</v>
      </c>
      <c r="E315" s="92" t="s">
        <v>117</v>
      </c>
      <c r="F315" s="92"/>
      <c r="G315" s="92">
        <v>3</v>
      </c>
      <c r="H315" s="104">
        <v>3244</v>
      </c>
      <c r="I315" s="95">
        <v>0.03</v>
      </c>
      <c r="J315" s="110">
        <f t="shared" si="4"/>
        <v>3146.68</v>
      </c>
    </row>
    <row r="316" spans="1:10" s="90" customFormat="1" ht="15.75" x14ac:dyDescent="0.25">
      <c r="A316" s="92">
        <v>312</v>
      </c>
      <c r="B316" s="92" t="s">
        <v>8074</v>
      </c>
      <c r="C316" s="92">
        <v>651407</v>
      </c>
      <c r="D316" s="92" t="s">
        <v>4351</v>
      </c>
      <c r="E316" s="92" t="s">
        <v>117</v>
      </c>
      <c r="F316" s="92"/>
      <c r="G316" s="92">
        <v>3</v>
      </c>
      <c r="H316" s="104">
        <v>3090</v>
      </c>
      <c r="I316" s="95">
        <v>0.03</v>
      </c>
      <c r="J316" s="110">
        <f t="shared" si="4"/>
        <v>2997.2999999999997</v>
      </c>
    </row>
    <row r="317" spans="1:10" s="90" customFormat="1" ht="31.5" x14ac:dyDescent="0.25">
      <c r="A317" s="92">
        <v>313</v>
      </c>
      <c r="B317" s="92" t="s">
        <v>8074</v>
      </c>
      <c r="C317" s="92" t="s">
        <v>4285</v>
      </c>
      <c r="D317" s="92" t="s">
        <v>4352</v>
      </c>
      <c r="E317" s="92" t="s">
        <v>117</v>
      </c>
      <c r="F317" s="92"/>
      <c r="G317" s="92">
        <v>3</v>
      </c>
      <c r="H317" s="104">
        <v>3195</v>
      </c>
      <c r="I317" s="95">
        <v>0.03</v>
      </c>
      <c r="J317" s="110">
        <f t="shared" si="4"/>
        <v>3099.15</v>
      </c>
    </row>
    <row r="318" spans="1:10" s="90" customFormat="1" ht="31.5" x14ac:dyDescent="0.25">
      <c r="A318" s="92">
        <v>314</v>
      </c>
      <c r="B318" s="92" t="s">
        <v>8074</v>
      </c>
      <c r="C318" s="92" t="s">
        <v>4286</v>
      </c>
      <c r="D318" s="92" t="s">
        <v>8068</v>
      </c>
      <c r="E318" s="92" t="s">
        <v>117</v>
      </c>
      <c r="F318" s="92"/>
      <c r="G318" s="92">
        <v>3</v>
      </c>
      <c r="H318" s="104">
        <v>3444</v>
      </c>
      <c r="I318" s="95">
        <v>0.03</v>
      </c>
      <c r="J318" s="110">
        <f t="shared" si="4"/>
        <v>3340.68</v>
      </c>
    </row>
    <row r="319" spans="1:10" s="90" customFormat="1" ht="31.5" x14ac:dyDescent="0.25">
      <c r="A319" s="92">
        <v>315</v>
      </c>
      <c r="B319" s="92" t="s">
        <v>8074</v>
      </c>
      <c r="C319" s="92">
        <v>651400</v>
      </c>
      <c r="D319" s="92" t="s">
        <v>4353</v>
      </c>
      <c r="E319" s="92" t="s">
        <v>117</v>
      </c>
      <c r="F319" s="92"/>
      <c r="G319" s="92">
        <v>3</v>
      </c>
      <c r="H319" s="104">
        <v>4490</v>
      </c>
      <c r="I319" s="95">
        <v>0.03</v>
      </c>
      <c r="J319" s="110">
        <f t="shared" si="4"/>
        <v>4355.3</v>
      </c>
    </row>
    <row r="320" spans="1:10" s="90" customFormat="1" ht="31.5" x14ac:dyDescent="0.25">
      <c r="A320" s="92">
        <v>316</v>
      </c>
      <c r="B320" s="92" t="s">
        <v>8074</v>
      </c>
      <c r="C320" s="92" t="s">
        <v>4287</v>
      </c>
      <c r="D320" s="92" t="s">
        <v>4354</v>
      </c>
      <c r="E320" s="92" t="s">
        <v>117</v>
      </c>
      <c r="F320" s="92"/>
      <c r="G320" s="92">
        <v>3</v>
      </c>
      <c r="H320" s="104">
        <v>4695</v>
      </c>
      <c r="I320" s="95">
        <v>0.03</v>
      </c>
      <c r="J320" s="110">
        <f t="shared" si="4"/>
        <v>4554.1499999999996</v>
      </c>
    </row>
    <row r="321" spans="1:10" s="90" customFormat="1" ht="31.5" x14ac:dyDescent="0.25">
      <c r="A321" s="92">
        <v>317</v>
      </c>
      <c r="B321" s="92" t="s">
        <v>8074</v>
      </c>
      <c r="C321" s="92" t="s">
        <v>4288</v>
      </c>
      <c r="D321" s="92" t="s">
        <v>8069</v>
      </c>
      <c r="E321" s="92" t="s">
        <v>117</v>
      </c>
      <c r="F321" s="92"/>
      <c r="G321" s="92">
        <v>3</v>
      </c>
      <c r="H321" s="104">
        <v>4944</v>
      </c>
      <c r="I321" s="95">
        <v>0.03</v>
      </c>
      <c r="J321" s="110">
        <f t="shared" si="4"/>
        <v>4795.68</v>
      </c>
    </row>
    <row r="322" spans="1:10" s="90" customFormat="1" ht="15.75" x14ac:dyDescent="0.25">
      <c r="A322" s="92">
        <v>318</v>
      </c>
      <c r="B322" s="92" t="s">
        <v>8074</v>
      </c>
      <c r="C322" s="92">
        <v>651410</v>
      </c>
      <c r="D322" s="92" t="s">
        <v>4355</v>
      </c>
      <c r="E322" s="92" t="s">
        <v>117</v>
      </c>
      <c r="F322" s="92"/>
      <c r="G322" s="92">
        <v>3</v>
      </c>
      <c r="H322" s="104">
        <v>4790</v>
      </c>
      <c r="I322" s="95">
        <v>0.03</v>
      </c>
      <c r="J322" s="110">
        <f t="shared" si="4"/>
        <v>4646.3</v>
      </c>
    </row>
    <row r="323" spans="1:10" s="90" customFormat="1" ht="47.25" x14ac:dyDescent="0.25">
      <c r="A323" s="92">
        <v>319</v>
      </c>
      <c r="B323" s="92" t="s">
        <v>8074</v>
      </c>
      <c r="C323" s="92" t="s">
        <v>4289</v>
      </c>
      <c r="D323" s="92" t="s">
        <v>4356</v>
      </c>
      <c r="E323" s="92" t="s">
        <v>117</v>
      </c>
      <c r="F323" s="92"/>
      <c r="G323" s="92">
        <v>3</v>
      </c>
      <c r="H323" s="104">
        <v>4995</v>
      </c>
      <c r="I323" s="95">
        <v>0.03</v>
      </c>
      <c r="J323" s="110">
        <f t="shared" si="4"/>
        <v>4845.1499999999996</v>
      </c>
    </row>
    <row r="324" spans="1:10" s="90" customFormat="1" ht="31.5" x14ac:dyDescent="0.25">
      <c r="A324" s="92">
        <v>320</v>
      </c>
      <c r="B324" s="92" t="s">
        <v>8074</v>
      </c>
      <c r="C324" s="92" t="s">
        <v>4290</v>
      </c>
      <c r="D324" s="92" t="s">
        <v>8070</v>
      </c>
      <c r="E324" s="92" t="s">
        <v>117</v>
      </c>
      <c r="F324" s="92"/>
      <c r="G324" s="92">
        <v>3</v>
      </c>
      <c r="H324" s="104">
        <v>5244</v>
      </c>
      <c r="I324" s="95">
        <v>0.03</v>
      </c>
      <c r="J324" s="110">
        <f t="shared" si="4"/>
        <v>5086.68</v>
      </c>
    </row>
    <row r="325" spans="1:10" s="90" customFormat="1" ht="15.75" x14ac:dyDescent="0.25">
      <c r="A325" s="92">
        <v>321</v>
      </c>
      <c r="B325" s="92" t="s">
        <v>8074</v>
      </c>
      <c r="C325" s="92">
        <v>651367</v>
      </c>
      <c r="D325" s="92" t="s">
        <v>4357</v>
      </c>
      <c r="E325" s="92" t="s">
        <v>117</v>
      </c>
      <c r="F325" s="92"/>
      <c r="G325" s="92">
        <v>3</v>
      </c>
      <c r="H325" s="104">
        <v>300</v>
      </c>
      <c r="I325" s="95">
        <v>0.03</v>
      </c>
      <c r="J325" s="110">
        <f t="shared" ref="J325:J388" si="5">H325*(1-I325)</f>
        <v>291</v>
      </c>
    </row>
    <row r="326" spans="1:10" s="90" customFormat="1" ht="31.5" x14ac:dyDescent="0.25">
      <c r="A326" s="92">
        <v>322</v>
      </c>
      <c r="B326" s="92" t="s">
        <v>8074</v>
      </c>
      <c r="C326" s="92">
        <v>651356</v>
      </c>
      <c r="D326" s="92" t="s">
        <v>4358</v>
      </c>
      <c r="E326" s="92" t="s">
        <v>117</v>
      </c>
      <c r="F326" s="92"/>
      <c r="G326" s="92">
        <v>3</v>
      </c>
      <c r="H326" s="104">
        <v>500</v>
      </c>
      <c r="I326" s="95">
        <v>0.03</v>
      </c>
      <c r="J326" s="110">
        <f t="shared" si="5"/>
        <v>485</v>
      </c>
    </row>
    <row r="327" spans="1:10" s="90" customFormat="1" ht="31.5" x14ac:dyDescent="0.25">
      <c r="A327" s="92">
        <v>323</v>
      </c>
      <c r="B327" s="92" t="s">
        <v>8074</v>
      </c>
      <c r="C327" s="92">
        <v>651358</v>
      </c>
      <c r="D327" s="92" t="s">
        <v>4359</v>
      </c>
      <c r="E327" s="92" t="s">
        <v>117</v>
      </c>
      <c r="F327" s="92"/>
      <c r="G327" s="92">
        <v>3</v>
      </c>
      <c r="H327" s="104">
        <v>500</v>
      </c>
      <c r="I327" s="95">
        <v>0.03</v>
      </c>
      <c r="J327" s="110">
        <f t="shared" si="5"/>
        <v>485</v>
      </c>
    </row>
    <row r="328" spans="1:10" s="90" customFormat="1" ht="15.75" x14ac:dyDescent="0.25">
      <c r="A328" s="92">
        <v>324</v>
      </c>
      <c r="B328" s="92" t="s">
        <v>8074</v>
      </c>
      <c r="C328" s="92">
        <v>651359</v>
      </c>
      <c r="D328" s="92" t="s">
        <v>4360</v>
      </c>
      <c r="E328" s="92" t="s">
        <v>117</v>
      </c>
      <c r="F328" s="92"/>
      <c r="G328" s="92">
        <v>3</v>
      </c>
      <c r="H328" s="104">
        <v>500</v>
      </c>
      <c r="I328" s="95">
        <v>0.03</v>
      </c>
      <c r="J328" s="110">
        <f t="shared" si="5"/>
        <v>485</v>
      </c>
    </row>
    <row r="329" spans="1:10" s="90" customFormat="1" ht="31.5" x14ac:dyDescent="0.25">
      <c r="A329" s="92">
        <v>325</v>
      </c>
      <c r="B329" s="92" t="s">
        <v>8074</v>
      </c>
      <c r="C329" s="92">
        <v>651360</v>
      </c>
      <c r="D329" s="92" t="s">
        <v>4361</v>
      </c>
      <c r="E329" s="92" t="s">
        <v>117</v>
      </c>
      <c r="F329" s="92"/>
      <c r="G329" s="92">
        <v>3</v>
      </c>
      <c r="H329" s="104">
        <v>500</v>
      </c>
      <c r="I329" s="95">
        <v>0.03</v>
      </c>
      <c r="J329" s="110">
        <f t="shared" si="5"/>
        <v>485</v>
      </c>
    </row>
    <row r="330" spans="1:10" s="90" customFormat="1" ht="31.5" x14ac:dyDescent="0.25">
      <c r="A330" s="92">
        <v>326</v>
      </c>
      <c r="B330" s="92" t="s">
        <v>8074</v>
      </c>
      <c r="C330" s="92">
        <v>651362</v>
      </c>
      <c r="D330" s="92" t="s">
        <v>4362</v>
      </c>
      <c r="E330" s="92" t="s">
        <v>117</v>
      </c>
      <c r="F330" s="92"/>
      <c r="G330" s="92">
        <v>3</v>
      </c>
      <c r="H330" s="104">
        <v>500</v>
      </c>
      <c r="I330" s="95">
        <v>0.03</v>
      </c>
      <c r="J330" s="110">
        <f t="shared" si="5"/>
        <v>485</v>
      </c>
    </row>
    <row r="331" spans="1:10" s="90" customFormat="1" ht="15.75" x14ac:dyDescent="0.25">
      <c r="A331" s="92">
        <v>327</v>
      </c>
      <c r="B331" s="92" t="s">
        <v>8074</v>
      </c>
      <c r="C331" s="92">
        <v>651366</v>
      </c>
      <c r="D331" s="92" t="s">
        <v>4363</v>
      </c>
      <c r="E331" s="92" t="s">
        <v>117</v>
      </c>
      <c r="F331" s="92"/>
      <c r="G331" s="92">
        <v>3</v>
      </c>
      <c r="H331" s="104">
        <v>700</v>
      </c>
      <c r="I331" s="95">
        <v>0.03</v>
      </c>
      <c r="J331" s="110">
        <f t="shared" si="5"/>
        <v>679</v>
      </c>
    </row>
    <row r="332" spans="1:10" s="90" customFormat="1" ht="31.5" x14ac:dyDescent="0.25">
      <c r="A332" s="92">
        <v>328</v>
      </c>
      <c r="B332" s="92" t="s">
        <v>8074</v>
      </c>
      <c r="C332" s="92">
        <v>651310</v>
      </c>
      <c r="D332" s="92" t="s">
        <v>4364</v>
      </c>
      <c r="E332" s="92" t="s">
        <v>117</v>
      </c>
      <c r="F332" s="92"/>
      <c r="G332" s="92">
        <v>3</v>
      </c>
      <c r="H332" s="104">
        <v>2600</v>
      </c>
      <c r="I332" s="95">
        <v>0.03</v>
      </c>
      <c r="J332" s="110">
        <f t="shared" si="5"/>
        <v>2522</v>
      </c>
    </row>
    <row r="333" spans="1:10" s="90" customFormat="1" ht="15.75" x14ac:dyDescent="0.25">
      <c r="A333" s="92">
        <v>329</v>
      </c>
      <c r="B333" s="92" t="s">
        <v>8074</v>
      </c>
      <c r="C333" s="92">
        <v>651363</v>
      </c>
      <c r="D333" s="92" t="s">
        <v>4365</v>
      </c>
      <c r="E333" s="92" t="s">
        <v>117</v>
      </c>
      <c r="F333" s="92"/>
      <c r="G333" s="92">
        <v>1</v>
      </c>
      <c r="H333" s="104">
        <v>125</v>
      </c>
      <c r="I333" s="95">
        <v>0.03</v>
      </c>
      <c r="J333" s="110">
        <f t="shared" si="5"/>
        <v>121.25</v>
      </c>
    </row>
    <row r="334" spans="1:10" s="90" customFormat="1" ht="15.75" x14ac:dyDescent="0.25">
      <c r="A334" s="92">
        <v>330</v>
      </c>
      <c r="B334" s="92" t="s">
        <v>8074</v>
      </c>
      <c r="C334" s="92">
        <v>651364</v>
      </c>
      <c r="D334" s="92" t="s">
        <v>4366</v>
      </c>
      <c r="E334" s="92" t="s">
        <v>117</v>
      </c>
      <c r="F334" s="92"/>
      <c r="G334" s="92">
        <v>1</v>
      </c>
      <c r="H334" s="104">
        <v>125</v>
      </c>
      <c r="I334" s="95">
        <v>0.03</v>
      </c>
      <c r="J334" s="110">
        <f t="shared" si="5"/>
        <v>121.25</v>
      </c>
    </row>
    <row r="335" spans="1:10" s="90" customFormat="1" ht="15.75" x14ac:dyDescent="0.25">
      <c r="A335" s="92">
        <v>331</v>
      </c>
      <c r="B335" s="92" t="s">
        <v>8074</v>
      </c>
      <c r="C335" s="92">
        <v>651365</v>
      </c>
      <c r="D335" s="92" t="s">
        <v>4367</v>
      </c>
      <c r="E335" s="92" t="s">
        <v>117</v>
      </c>
      <c r="F335" s="92"/>
      <c r="G335" s="92">
        <v>1</v>
      </c>
      <c r="H335" s="104">
        <v>80</v>
      </c>
      <c r="I335" s="95">
        <v>0.03</v>
      </c>
      <c r="J335" s="110">
        <f t="shared" si="5"/>
        <v>77.599999999999994</v>
      </c>
    </row>
    <row r="336" spans="1:10" s="90" customFormat="1" ht="15.75" x14ac:dyDescent="0.25">
      <c r="A336" s="92">
        <v>332</v>
      </c>
      <c r="B336" s="92" t="s">
        <v>8074</v>
      </c>
      <c r="C336" s="92">
        <v>659929.1</v>
      </c>
      <c r="D336" s="92" t="s">
        <v>4368</v>
      </c>
      <c r="E336" s="92" t="s">
        <v>117</v>
      </c>
      <c r="F336" s="92"/>
      <c r="G336" s="92">
        <v>1</v>
      </c>
      <c r="H336" s="104">
        <v>15</v>
      </c>
      <c r="I336" s="95">
        <v>0.03</v>
      </c>
      <c r="J336" s="110">
        <f t="shared" si="5"/>
        <v>14.549999999999999</v>
      </c>
    </row>
    <row r="337" spans="1:10" s="90" customFormat="1" ht="15.75" x14ac:dyDescent="0.25">
      <c r="A337" s="92">
        <v>333</v>
      </c>
      <c r="B337" s="92" t="s">
        <v>8074</v>
      </c>
      <c r="C337" s="92">
        <v>612038</v>
      </c>
      <c r="D337" s="92" t="s">
        <v>4369</v>
      </c>
      <c r="E337" s="92" t="s">
        <v>117</v>
      </c>
      <c r="F337" s="92"/>
      <c r="G337" s="92">
        <v>1</v>
      </c>
      <c r="H337" s="104">
        <v>90</v>
      </c>
      <c r="I337" s="95">
        <v>0.03</v>
      </c>
      <c r="J337" s="110">
        <f t="shared" si="5"/>
        <v>87.3</v>
      </c>
    </row>
    <row r="338" spans="1:10" s="90" customFormat="1" ht="15.75" x14ac:dyDescent="0.25">
      <c r="A338" s="92">
        <v>334</v>
      </c>
      <c r="B338" s="92" t="s">
        <v>8074</v>
      </c>
      <c r="C338" s="92">
        <v>651411</v>
      </c>
      <c r="D338" s="92" t="s">
        <v>4370</v>
      </c>
      <c r="E338" s="92" t="s">
        <v>117</v>
      </c>
      <c r="F338" s="92"/>
      <c r="G338" s="92">
        <v>1</v>
      </c>
      <c r="H338" s="104">
        <v>700</v>
      </c>
      <c r="I338" s="95">
        <v>0.03</v>
      </c>
      <c r="J338" s="110">
        <f t="shared" si="5"/>
        <v>679</v>
      </c>
    </row>
    <row r="339" spans="1:10" s="90" customFormat="1" ht="15.75" x14ac:dyDescent="0.25">
      <c r="A339" s="92">
        <v>335</v>
      </c>
      <c r="B339" s="92" t="s">
        <v>8074</v>
      </c>
      <c r="C339" s="92">
        <v>651393</v>
      </c>
      <c r="D339" s="92" t="s">
        <v>4371</v>
      </c>
      <c r="E339" s="92" t="s">
        <v>117</v>
      </c>
      <c r="F339" s="92"/>
      <c r="G339" s="92">
        <v>1</v>
      </c>
      <c r="H339" s="104">
        <v>800</v>
      </c>
      <c r="I339" s="95">
        <v>0.03</v>
      </c>
      <c r="J339" s="110">
        <f t="shared" si="5"/>
        <v>776</v>
      </c>
    </row>
    <row r="340" spans="1:10" s="90" customFormat="1" ht="31.5" x14ac:dyDescent="0.25">
      <c r="A340" s="92">
        <v>336</v>
      </c>
      <c r="B340" s="92" t="s">
        <v>8074</v>
      </c>
      <c r="C340" s="92">
        <v>659366</v>
      </c>
      <c r="D340" s="92" t="s">
        <v>4372</v>
      </c>
      <c r="E340" s="92" t="s">
        <v>117</v>
      </c>
      <c r="F340" s="92"/>
      <c r="G340" s="92">
        <v>1</v>
      </c>
      <c r="H340" s="104">
        <v>80</v>
      </c>
      <c r="I340" s="95">
        <v>0.03</v>
      </c>
      <c r="J340" s="110">
        <f t="shared" si="5"/>
        <v>77.599999999999994</v>
      </c>
    </row>
    <row r="341" spans="1:10" s="90" customFormat="1" ht="31.5" x14ac:dyDescent="0.25">
      <c r="A341" s="92">
        <v>337</v>
      </c>
      <c r="B341" s="92" t="s">
        <v>8074</v>
      </c>
      <c r="C341" s="92">
        <v>659376</v>
      </c>
      <c r="D341" s="92" t="s">
        <v>4373</v>
      </c>
      <c r="E341" s="92" t="s">
        <v>117</v>
      </c>
      <c r="F341" s="92"/>
      <c r="G341" s="92">
        <v>1</v>
      </c>
      <c r="H341" s="104">
        <v>87</v>
      </c>
      <c r="I341" s="95">
        <v>0.03</v>
      </c>
      <c r="J341" s="110">
        <f t="shared" si="5"/>
        <v>84.39</v>
      </c>
    </row>
    <row r="342" spans="1:10" s="90" customFormat="1" ht="31.5" x14ac:dyDescent="0.25">
      <c r="A342" s="92">
        <v>338</v>
      </c>
      <c r="B342" s="92" t="s">
        <v>8074</v>
      </c>
      <c r="C342" s="92">
        <v>659378</v>
      </c>
      <c r="D342" s="92" t="s">
        <v>4374</v>
      </c>
      <c r="E342" s="92" t="s">
        <v>117</v>
      </c>
      <c r="F342" s="92"/>
      <c r="G342" s="92">
        <v>1</v>
      </c>
      <c r="H342" s="104">
        <v>80</v>
      </c>
      <c r="I342" s="95">
        <v>0.03</v>
      </c>
      <c r="J342" s="110">
        <f t="shared" si="5"/>
        <v>77.599999999999994</v>
      </c>
    </row>
    <row r="343" spans="1:10" s="90" customFormat="1" ht="31.5" x14ac:dyDescent="0.25">
      <c r="A343" s="92">
        <v>339</v>
      </c>
      <c r="B343" s="92" t="s">
        <v>8074</v>
      </c>
      <c r="C343" s="92">
        <v>659380</v>
      </c>
      <c r="D343" s="92" t="s">
        <v>4375</v>
      </c>
      <c r="E343" s="92" t="s">
        <v>117</v>
      </c>
      <c r="F343" s="92"/>
      <c r="G343" s="92">
        <v>1</v>
      </c>
      <c r="H343" s="104">
        <v>100</v>
      </c>
      <c r="I343" s="95">
        <v>0.03</v>
      </c>
      <c r="J343" s="110">
        <f t="shared" si="5"/>
        <v>97</v>
      </c>
    </row>
    <row r="344" spans="1:10" s="90" customFormat="1" ht="15.75" x14ac:dyDescent="0.25">
      <c r="A344" s="92">
        <v>340</v>
      </c>
      <c r="B344" s="92" t="s">
        <v>8074</v>
      </c>
      <c r="C344" s="92">
        <v>659367</v>
      </c>
      <c r="D344" s="92" t="s">
        <v>4376</v>
      </c>
      <c r="E344" s="92" t="s">
        <v>117</v>
      </c>
      <c r="F344" s="92"/>
      <c r="G344" s="92">
        <v>1</v>
      </c>
      <c r="H344" s="104">
        <v>25</v>
      </c>
      <c r="I344" s="95">
        <v>0.03</v>
      </c>
      <c r="J344" s="110">
        <f t="shared" si="5"/>
        <v>24.25</v>
      </c>
    </row>
    <row r="345" spans="1:10" s="90" customFormat="1" ht="31.5" x14ac:dyDescent="0.25">
      <c r="A345" s="92">
        <v>341</v>
      </c>
      <c r="B345" s="92" t="s">
        <v>8074</v>
      </c>
      <c r="C345" s="92">
        <v>659373</v>
      </c>
      <c r="D345" s="92" t="s">
        <v>4377</v>
      </c>
      <c r="E345" s="92" t="s">
        <v>117</v>
      </c>
      <c r="F345" s="92"/>
      <c r="G345" s="92">
        <v>1</v>
      </c>
      <c r="H345" s="104">
        <v>100</v>
      </c>
      <c r="I345" s="95">
        <v>0.03</v>
      </c>
      <c r="J345" s="110">
        <f t="shared" si="5"/>
        <v>97</v>
      </c>
    </row>
    <row r="346" spans="1:10" s="90" customFormat="1" ht="31.5" x14ac:dyDescent="0.25">
      <c r="A346" s="92">
        <v>342</v>
      </c>
      <c r="B346" s="92" t="s">
        <v>8074</v>
      </c>
      <c r="C346" s="92">
        <v>659374</v>
      </c>
      <c r="D346" s="92" t="s">
        <v>4378</v>
      </c>
      <c r="E346" s="92" t="s">
        <v>117</v>
      </c>
      <c r="F346" s="92"/>
      <c r="G346" s="92">
        <v>1</v>
      </c>
      <c r="H346" s="104">
        <v>100</v>
      </c>
      <c r="I346" s="95">
        <v>0.03</v>
      </c>
      <c r="J346" s="110">
        <f t="shared" si="5"/>
        <v>97</v>
      </c>
    </row>
    <row r="347" spans="1:10" s="90" customFormat="1" ht="15.75" x14ac:dyDescent="0.25">
      <c r="A347" s="92">
        <v>343</v>
      </c>
      <c r="B347" s="92" t="s">
        <v>8074</v>
      </c>
      <c r="C347" s="92">
        <v>659370</v>
      </c>
      <c r="D347" s="92" t="s">
        <v>4379</v>
      </c>
      <c r="E347" s="92" t="s">
        <v>117</v>
      </c>
      <c r="F347" s="92"/>
      <c r="G347" s="92">
        <v>1</v>
      </c>
      <c r="H347" s="104">
        <v>65</v>
      </c>
      <c r="I347" s="95">
        <v>0.03</v>
      </c>
      <c r="J347" s="110">
        <f t="shared" si="5"/>
        <v>63.05</v>
      </c>
    </row>
    <row r="348" spans="1:10" s="90" customFormat="1" ht="15.75" x14ac:dyDescent="0.25">
      <c r="A348" s="92">
        <v>344</v>
      </c>
      <c r="B348" s="92" t="s">
        <v>8074</v>
      </c>
      <c r="C348" s="92">
        <v>659372</v>
      </c>
      <c r="D348" s="92" t="s">
        <v>4380</v>
      </c>
      <c r="E348" s="92" t="s">
        <v>117</v>
      </c>
      <c r="F348" s="92"/>
      <c r="G348" s="92">
        <v>1</v>
      </c>
      <c r="H348" s="104">
        <v>65</v>
      </c>
      <c r="I348" s="95">
        <v>0.03</v>
      </c>
      <c r="J348" s="110">
        <f t="shared" si="5"/>
        <v>63.05</v>
      </c>
    </row>
    <row r="349" spans="1:10" s="90" customFormat="1" ht="15.75" x14ac:dyDescent="0.25">
      <c r="A349" s="92">
        <v>345</v>
      </c>
      <c r="B349" s="92" t="s">
        <v>8074</v>
      </c>
      <c r="C349" s="92">
        <v>659371</v>
      </c>
      <c r="D349" s="92" t="s">
        <v>4381</v>
      </c>
      <c r="E349" s="92" t="s">
        <v>117</v>
      </c>
      <c r="F349" s="92"/>
      <c r="G349" s="92">
        <v>1</v>
      </c>
      <c r="H349" s="104">
        <v>65</v>
      </c>
      <c r="I349" s="95">
        <v>0.03</v>
      </c>
      <c r="J349" s="110">
        <f t="shared" si="5"/>
        <v>63.05</v>
      </c>
    </row>
    <row r="350" spans="1:10" s="90" customFormat="1" ht="31.5" x14ac:dyDescent="0.25">
      <c r="A350" s="92">
        <v>346</v>
      </c>
      <c r="B350" s="92" t="s">
        <v>8074</v>
      </c>
      <c r="C350" s="92">
        <v>659375</v>
      </c>
      <c r="D350" s="92" t="s">
        <v>4382</v>
      </c>
      <c r="E350" s="92" t="s">
        <v>117</v>
      </c>
      <c r="F350" s="92"/>
      <c r="G350" s="92">
        <v>1</v>
      </c>
      <c r="H350" s="104">
        <v>70</v>
      </c>
      <c r="I350" s="95">
        <v>0.03</v>
      </c>
      <c r="J350" s="110">
        <f t="shared" si="5"/>
        <v>67.899999999999991</v>
      </c>
    </row>
    <row r="351" spans="1:10" s="90" customFormat="1" ht="15.75" x14ac:dyDescent="0.25">
      <c r="A351" s="92">
        <v>347</v>
      </c>
      <c r="B351" s="92" t="s">
        <v>8074</v>
      </c>
      <c r="C351" s="92">
        <v>659385</v>
      </c>
      <c r="D351" s="92" t="s">
        <v>4383</v>
      </c>
      <c r="E351" s="92" t="s">
        <v>117</v>
      </c>
      <c r="F351" s="92"/>
      <c r="G351" s="92">
        <v>1</v>
      </c>
      <c r="H351" s="104">
        <v>70</v>
      </c>
      <c r="I351" s="95">
        <v>0.03</v>
      </c>
      <c r="J351" s="110">
        <f t="shared" si="5"/>
        <v>67.899999999999991</v>
      </c>
    </row>
    <row r="352" spans="1:10" s="90" customFormat="1" ht="15.75" x14ac:dyDescent="0.25">
      <c r="A352" s="92">
        <v>348</v>
      </c>
      <c r="B352" s="92" t="s">
        <v>8074</v>
      </c>
      <c r="C352" s="92">
        <v>659390</v>
      </c>
      <c r="D352" s="92" t="s">
        <v>4384</v>
      </c>
      <c r="E352" s="92" t="s">
        <v>117</v>
      </c>
      <c r="F352" s="92"/>
      <c r="G352" s="92">
        <v>1</v>
      </c>
      <c r="H352" s="104">
        <v>75</v>
      </c>
      <c r="I352" s="95">
        <v>0.03</v>
      </c>
      <c r="J352" s="110">
        <f t="shared" si="5"/>
        <v>72.75</v>
      </c>
    </row>
    <row r="353" spans="1:10" s="90" customFormat="1" ht="31.5" x14ac:dyDescent="0.25">
      <c r="A353" s="92">
        <v>349</v>
      </c>
      <c r="B353" s="92" t="s">
        <v>8074</v>
      </c>
      <c r="C353" s="92">
        <v>659392</v>
      </c>
      <c r="D353" s="92" t="s">
        <v>4385</v>
      </c>
      <c r="E353" s="92" t="s">
        <v>117</v>
      </c>
      <c r="F353" s="92"/>
      <c r="G353" s="92">
        <v>1</v>
      </c>
      <c r="H353" s="104">
        <v>100</v>
      </c>
      <c r="I353" s="95">
        <v>0.03</v>
      </c>
      <c r="J353" s="110">
        <f t="shared" si="5"/>
        <v>97</v>
      </c>
    </row>
    <row r="354" spans="1:10" ht="31.5" x14ac:dyDescent="0.25">
      <c r="A354" s="92">
        <v>350</v>
      </c>
      <c r="B354" s="92" t="s">
        <v>8074</v>
      </c>
      <c r="C354" s="92">
        <v>659405</v>
      </c>
      <c r="D354" s="92" t="s">
        <v>4386</v>
      </c>
      <c r="E354" s="92" t="s">
        <v>117</v>
      </c>
      <c r="F354" s="92"/>
      <c r="G354" s="92">
        <v>1</v>
      </c>
      <c r="H354" s="104">
        <v>128</v>
      </c>
      <c r="I354" s="95">
        <v>0.03</v>
      </c>
      <c r="J354" s="110">
        <f t="shared" si="5"/>
        <v>124.16</v>
      </c>
    </row>
    <row r="355" spans="1:10" ht="15.75" x14ac:dyDescent="0.25">
      <c r="A355" s="92">
        <v>351</v>
      </c>
      <c r="B355" s="92" t="s">
        <v>8074</v>
      </c>
      <c r="C355" s="92">
        <v>659398</v>
      </c>
      <c r="D355" s="92" t="s">
        <v>4387</v>
      </c>
      <c r="E355" s="92" t="s">
        <v>117</v>
      </c>
      <c r="F355" s="92"/>
      <c r="G355" s="92">
        <v>1</v>
      </c>
      <c r="H355" s="104">
        <v>85</v>
      </c>
      <c r="I355" s="95">
        <v>0.03</v>
      </c>
      <c r="J355" s="110">
        <f t="shared" si="5"/>
        <v>82.45</v>
      </c>
    </row>
    <row r="356" spans="1:10" ht="31.5" x14ac:dyDescent="0.25">
      <c r="A356" s="92">
        <v>352</v>
      </c>
      <c r="B356" s="92" t="s">
        <v>8074</v>
      </c>
      <c r="C356" s="92">
        <v>900800</v>
      </c>
      <c r="D356" s="92" t="s">
        <v>4388</v>
      </c>
      <c r="E356" s="92" t="s">
        <v>117</v>
      </c>
      <c r="F356" s="92"/>
      <c r="G356" s="92">
        <v>1</v>
      </c>
      <c r="H356" s="104">
        <v>128</v>
      </c>
      <c r="I356" s="95">
        <v>0.03</v>
      </c>
      <c r="J356" s="110">
        <f t="shared" si="5"/>
        <v>124.16</v>
      </c>
    </row>
    <row r="357" spans="1:10" ht="31.5" x14ac:dyDescent="0.25">
      <c r="A357" s="92">
        <v>353</v>
      </c>
      <c r="B357" s="92" t="s">
        <v>8074</v>
      </c>
      <c r="C357" s="92">
        <v>900801</v>
      </c>
      <c r="D357" s="92" t="s">
        <v>4389</v>
      </c>
      <c r="E357" s="92" t="s">
        <v>117</v>
      </c>
      <c r="F357" s="92"/>
      <c r="G357" s="92">
        <v>1</v>
      </c>
      <c r="H357" s="104">
        <v>102</v>
      </c>
      <c r="I357" s="95">
        <v>0.03</v>
      </c>
      <c r="J357" s="110">
        <f t="shared" si="5"/>
        <v>98.94</v>
      </c>
    </row>
    <row r="358" spans="1:10" ht="31.5" x14ac:dyDescent="0.25">
      <c r="A358" s="92">
        <v>354</v>
      </c>
      <c r="B358" s="92" t="s">
        <v>8074</v>
      </c>
      <c r="C358" s="92">
        <v>900802</v>
      </c>
      <c r="D358" s="92" t="s">
        <v>4390</v>
      </c>
      <c r="E358" s="92" t="s">
        <v>117</v>
      </c>
      <c r="F358" s="92"/>
      <c r="G358" s="92">
        <v>1</v>
      </c>
      <c r="H358" s="104">
        <v>128</v>
      </c>
      <c r="I358" s="95">
        <v>0.03</v>
      </c>
      <c r="J358" s="110">
        <f t="shared" si="5"/>
        <v>124.16</v>
      </c>
    </row>
    <row r="359" spans="1:10" ht="31.5" x14ac:dyDescent="0.25">
      <c r="A359" s="92">
        <v>355</v>
      </c>
      <c r="B359" s="92" t="s">
        <v>8074</v>
      </c>
      <c r="C359" s="92">
        <v>900803</v>
      </c>
      <c r="D359" s="92" t="s">
        <v>4391</v>
      </c>
      <c r="E359" s="92" t="s">
        <v>117</v>
      </c>
      <c r="F359" s="92"/>
      <c r="G359" s="92">
        <v>1</v>
      </c>
      <c r="H359" s="104">
        <v>128</v>
      </c>
      <c r="I359" s="95">
        <v>0.03</v>
      </c>
      <c r="J359" s="110">
        <f t="shared" si="5"/>
        <v>124.16</v>
      </c>
    </row>
    <row r="360" spans="1:10" ht="31.5" x14ac:dyDescent="0.25">
      <c r="A360" s="92">
        <v>356</v>
      </c>
      <c r="B360" s="92" t="s">
        <v>8074</v>
      </c>
      <c r="C360" s="92">
        <v>900804</v>
      </c>
      <c r="D360" s="92" t="s">
        <v>4392</v>
      </c>
      <c r="E360" s="92" t="s">
        <v>117</v>
      </c>
      <c r="F360" s="92"/>
      <c r="G360" s="92">
        <v>1</v>
      </c>
      <c r="H360" s="104">
        <v>128</v>
      </c>
      <c r="I360" s="95">
        <v>0.03</v>
      </c>
      <c r="J360" s="110">
        <f t="shared" si="5"/>
        <v>124.16</v>
      </c>
    </row>
    <row r="361" spans="1:10" ht="31.5" x14ac:dyDescent="0.25">
      <c r="A361" s="92">
        <v>357</v>
      </c>
      <c r="B361" s="92" t="s">
        <v>8074</v>
      </c>
      <c r="C361" s="92">
        <v>900805</v>
      </c>
      <c r="D361" s="92" t="s">
        <v>4393</v>
      </c>
      <c r="E361" s="92" t="s">
        <v>117</v>
      </c>
      <c r="F361" s="92"/>
      <c r="G361" s="92">
        <v>1</v>
      </c>
      <c r="H361" s="104">
        <v>128</v>
      </c>
      <c r="I361" s="95">
        <v>0.03</v>
      </c>
      <c r="J361" s="110">
        <f t="shared" si="5"/>
        <v>124.16</v>
      </c>
    </row>
    <row r="362" spans="1:10" ht="31.5" x14ac:dyDescent="0.25">
      <c r="A362" s="92">
        <v>358</v>
      </c>
      <c r="B362" s="92" t="s">
        <v>8074</v>
      </c>
      <c r="C362" s="92">
        <v>900806</v>
      </c>
      <c r="D362" s="92" t="s">
        <v>4394</v>
      </c>
      <c r="E362" s="92" t="s">
        <v>117</v>
      </c>
      <c r="F362" s="92"/>
      <c r="G362" s="92">
        <v>1</v>
      </c>
      <c r="H362" s="104">
        <v>190</v>
      </c>
      <c r="I362" s="95">
        <v>0.03</v>
      </c>
      <c r="J362" s="110">
        <f t="shared" si="5"/>
        <v>184.29999999999998</v>
      </c>
    </row>
    <row r="363" spans="1:10" ht="31.5" x14ac:dyDescent="0.25">
      <c r="A363" s="92">
        <v>359</v>
      </c>
      <c r="B363" s="92" t="s">
        <v>8074</v>
      </c>
      <c r="C363" s="92">
        <v>900807</v>
      </c>
      <c r="D363" s="92" t="s">
        <v>4395</v>
      </c>
      <c r="E363" s="92" t="s">
        <v>117</v>
      </c>
      <c r="F363" s="92"/>
      <c r="G363" s="92">
        <v>1</v>
      </c>
      <c r="H363" s="104">
        <v>190</v>
      </c>
      <c r="I363" s="95">
        <v>0.03</v>
      </c>
      <c r="J363" s="110">
        <f t="shared" si="5"/>
        <v>184.29999999999998</v>
      </c>
    </row>
    <row r="364" spans="1:10" ht="31.5" x14ac:dyDescent="0.25">
      <c r="A364" s="92">
        <v>360</v>
      </c>
      <c r="B364" s="92" t="s">
        <v>8074</v>
      </c>
      <c r="C364" s="92">
        <v>900808</v>
      </c>
      <c r="D364" s="92" t="s">
        <v>4396</v>
      </c>
      <c r="E364" s="92" t="s">
        <v>117</v>
      </c>
      <c r="F364" s="92"/>
      <c r="G364" s="92">
        <v>1</v>
      </c>
      <c r="H364" s="104">
        <v>219</v>
      </c>
      <c r="I364" s="95">
        <v>0.03</v>
      </c>
      <c r="J364" s="110">
        <f t="shared" si="5"/>
        <v>212.43</v>
      </c>
    </row>
    <row r="365" spans="1:10" ht="31.5" x14ac:dyDescent="0.25">
      <c r="A365" s="92">
        <v>361</v>
      </c>
      <c r="B365" s="92" t="s">
        <v>8074</v>
      </c>
      <c r="C365" s="92">
        <v>659405</v>
      </c>
      <c r="D365" s="92" t="s">
        <v>4386</v>
      </c>
      <c r="E365" s="92" t="s">
        <v>117</v>
      </c>
      <c r="F365" s="92"/>
      <c r="G365" s="92">
        <v>1</v>
      </c>
      <c r="H365" s="104">
        <v>128</v>
      </c>
      <c r="I365" s="95">
        <v>0.03</v>
      </c>
      <c r="J365" s="110">
        <f t="shared" si="5"/>
        <v>124.16</v>
      </c>
    </row>
    <row r="366" spans="1:10" ht="15.75" x14ac:dyDescent="0.25">
      <c r="A366" s="92">
        <v>362</v>
      </c>
      <c r="B366" s="92" t="s">
        <v>8074</v>
      </c>
      <c r="C366" s="92">
        <v>659398</v>
      </c>
      <c r="D366" s="92" t="s">
        <v>4387</v>
      </c>
      <c r="E366" s="92" t="s">
        <v>117</v>
      </c>
      <c r="F366" s="92"/>
      <c r="G366" s="92">
        <v>1</v>
      </c>
      <c r="H366" s="104">
        <v>85</v>
      </c>
      <c r="I366" s="95">
        <v>0.03</v>
      </c>
      <c r="J366" s="110">
        <f t="shared" si="5"/>
        <v>82.45</v>
      </c>
    </row>
    <row r="367" spans="1:10" ht="15.75" x14ac:dyDescent="0.25">
      <c r="A367" s="92">
        <v>363</v>
      </c>
      <c r="B367" s="92" t="s">
        <v>8074</v>
      </c>
      <c r="C367" s="92">
        <v>659909</v>
      </c>
      <c r="D367" s="92" t="s">
        <v>4397</v>
      </c>
      <c r="E367" s="92" t="s">
        <v>117</v>
      </c>
      <c r="F367" s="92"/>
      <c r="G367" s="92">
        <v>1</v>
      </c>
      <c r="H367" s="104">
        <v>60</v>
      </c>
      <c r="I367" s="95">
        <v>0.03</v>
      </c>
      <c r="J367" s="110">
        <f t="shared" si="5"/>
        <v>58.199999999999996</v>
      </c>
    </row>
    <row r="368" spans="1:10" ht="15.75" x14ac:dyDescent="0.25">
      <c r="A368" s="92">
        <v>364</v>
      </c>
      <c r="B368" s="92" t="s">
        <v>8074</v>
      </c>
      <c r="C368" s="92">
        <v>659005</v>
      </c>
      <c r="D368" s="92" t="s">
        <v>4398</v>
      </c>
      <c r="E368" s="92" t="s">
        <v>117</v>
      </c>
      <c r="F368" s="92"/>
      <c r="G368" s="92">
        <v>1</v>
      </c>
      <c r="H368" s="104">
        <v>60</v>
      </c>
      <c r="I368" s="95">
        <v>0.03</v>
      </c>
      <c r="J368" s="110">
        <f t="shared" si="5"/>
        <v>58.199999999999996</v>
      </c>
    </row>
    <row r="369" spans="1:10" ht="15.75" x14ac:dyDescent="0.25">
      <c r="A369" s="92">
        <v>365</v>
      </c>
      <c r="B369" s="92" t="s">
        <v>8074</v>
      </c>
      <c r="C369" s="92" t="s">
        <v>4291</v>
      </c>
      <c r="D369" s="92" t="s">
        <v>4399</v>
      </c>
      <c r="E369" s="92" t="s">
        <v>117</v>
      </c>
      <c r="F369" s="92"/>
      <c r="G369" s="92">
        <v>1</v>
      </c>
      <c r="H369" s="104">
        <v>30</v>
      </c>
      <c r="I369" s="95">
        <v>0.03</v>
      </c>
      <c r="J369" s="110">
        <f t="shared" si="5"/>
        <v>29.099999999999998</v>
      </c>
    </row>
    <row r="370" spans="1:10" ht="15.75" x14ac:dyDescent="0.25">
      <c r="A370" s="92">
        <v>366</v>
      </c>
      <c r="B370" s="92" t="s">
        <v>8074</v>
      </c>
      <c r="C370" s="92" t="s">
        <v>4292</v>
      </c>
      <c r="D370" s="92" t="s">
        <v>4400</v>
      </c>
      <c r="E370" s="92" t="s">
        <v>117</v>
      </c>
      <c r="F370" s="92"/>
      <c r="G370" s="92">
        <v>1</v>
      </c>
      <c r="H370" s="104">
        <v>30</v>
      </c>
      <c r="I370" s="95">
        <v>0.03</v>
      </c>
      <c r="J370" s="110">
        <f t="shared" si="5"/>
        <v>29.099999999999998</v>
      </c>
    </row>
    <row r="371" spans="1:10" ht="31.5" x14ac:dyDescent="0.25">
      <c r="A371" s="92">
        <v>367</v>
      </c>
      <c r="B371" s="92" t="s">
        <v>8074</v>
      </c>
      <c r="C371" s="92" t="s">
        <v>4293</v>
      </c>
      <c r="D371" s="92" t="s">
        <v>4401</v>
      </c>
      <c r="E371" s="92" t="s">
        <v>117</v>
      </c>
      <c r="F371" s="92"/>
      <c r="G371" s="92">
        <v>2</v>
      </c>
      <c r="H371" s="104">
        <v>3680</v>
      </c>
      <c r="I371" s="95">
        <v>0.03</v>
      </c>
      <c r="J371" s="110">
        <f t="shared" si="5"/>
        <v>3569.6</v>
      </c>
    </row>
    <row r="372" spans="1:10" ht="31.5" x14ac:dyDescent="0.25">
      <c r="A372" s="92">
        <v>368</v>
      </c>
      <c r="B372" s="92" t="s">
        <v>8074</v>
      </c>
      <c r="C372" s="92" t="s">
        <v>4294</v>
      </c>
      <c r="D372" s="92" t="s">
        <v>4402</v>
      </c>
      <c r="E372" s="92" t="s">
        <v>117</v>
      </c>
      <c r="F372" s="92"/>
      <c r="G372" s="92">
        <v>2</v>
      </c>
      <c r="H372" s="104">
        <v>5270</v>
      </c>
      <c r="I372" s="95">
        <v>0.03</v>
      </c>
      <c r="J372" s="110">
        <f t="shared" si="5"/>
        <v>5111.8999999999996</v>
      </c>
    </row>
    <row r="373" spans="1:10" ht="31.5" x14ac:dyDescent="0.25">
      <c r="A373" s="92">
        <v>369</v>
      </c>
      <c r="B373" s="92" t="s">
        <v>8074</v>
      </c>
      <c r="C373" s="92" t="s">
        <v>4295</v>
      </c>
      <c r="D373" s="92" t="s">
        <v>4403</v>
      </c>
      <c r="E373" s="92" t="s">
        <v>117</v>
      </c>
      <c r="F373" s="92"/>
      <c r="G373" s="92">
        <v>2</v>
      </c>
      <c r="H373" s="104">
        <v>4470</v>
      </c>
      <c r="I373" s="95">
        <v>0.03</v>
      </c>
      <c r="J373" s="110">
        <f t="shared" si="5"/>
        <v>4335.8999999999996</v>
      </c>
    </row>
    <row r="374" spans="1:10" ht="31.5" x14ac:dyDescent="0.25">
      <c r="A374" s="92">
        <v>370</v>
      </c>
      <c r="B374" s="92" t="s">
        <v>8074</v>
      </c>
      <c r="C374" s="92" t="s">
        <v>4296</v>
      </c>
      <c r="D374" s="92" t="s">
        <v>4404</v>
      </c>
      <c r="E374" s="92" t="s">
        <v>117</v>
      </c>
      <c r="F374" s="92"/>
      <c r="G374" s="92">
        <v>2</v>
      </c>
      <c r="H374" s="104">
        <v>6060</v>
      </c>
      <c r="I374" s="95">
        <v>0.03</v>
      </c>
      <c r="J374" s="110">
        <f t="shared" si="5"/>
        <v>5878.2</v>
      </c>
    </row>
    <row r="375" spans="1:10" ht="15.75" x14ac:dyDescent="0.25">
      <c r="A375" s="92">
        <v>371</v>
      </c>
      <c r="B375" s="92" t="s">
        <v>8074</v>
      </c>
      <c r="C375" s="92" t="s">
        <v>4297</v>
      </c>
      <c r="D375" s="92" t="s">
        <v>4405</v>
      </c>
      <c r="E375" s="92" t="s">
        <v>117</v>
      </c>
      <c r="F375" s="92"/>
      <c r="G375" s="92">
        <v>2</v>
      </c>
      <c r="H375" s="104">
        <v>6070</v>
      </c>
      <c r="I375" s="95">
        <v>0.03</v>
      </c>
      <c r="J375" s="110">
        <f t="shared" si="5"/>
        <v>5887.9</v>
      </c>
    </row>
    <row r="376" spans="1:10" ht="31.5" x14ac:dyDescent="0.25">
      <c r="A376" s="92">
        <v>372</v>
      </c>
      <c r="B376" s="92" t="s">
        <v>8074</v>
      </c>
      <c r="C376" s="92" t="s">
        <v>4298</v>
      </c>
      <c r="D376" s="92" t="s">
        <v>4406</v>
      </c>
      <c r="E376" s="92" t="s">
        <v>117</v>
      </c>
      <c r="F376" s="92"/>
      <c r="G376" s="92">
        <v>2</v>
      </c>
      <c r="H376" s="104">
        <v>7660</v>
      </c>
      <c r="I376" s="95">
        <v>0.03</v>
      </c>
      <c r="J376" s="110">
        <f t="shared" si="5"/>
        <v>7430.2</v>
      </c>
    </row>
    <row r="377" spans="1:10" ht="31.5" x14ac:dyDescent="0.25">
      <c r="A377" s="92">
        <v>373</v>
      </c>
      <c r="B377" s="92" t="s">
        <v>8074</v>
      </c>
      <c r="C377" s="92" t="s">
        <v>4299</v>
      </c>
      <c r="D377" s="92" t="s">
        <v>4407</v>
      </c>
      <c r="E377" s="92" t="s">
        <v>117</v>
      </c>
      <c r="F377" s="92"/>
      <c r="G377" s="92">
        <v>2</v>
      </c>
      <c r="H377" s="104">
        <v>6860</v>
      </c>
      <c r="I377" s="95">
        <v>0.03</v>
      </c>
      <c r="J377" s="110">
        <f t="shared" si="5"/>
        <v>6654.2</v>
      </c>
    </row>
    <row r="378" spans="1:10" ht="31.5" x14ac:dyDescent="0.25">
      <c r="A378" s="92">
        <v>374</v>
      </c>
      <c r="B378" s="92" t="s">
        <v>8074</v>
      </c>
      <c r="C378" s="92" t="s">
        <v>4300</v>
      </c>
      <c r="D378" s="92" t="s">
        <v>4408</v>
      </c>
      <c r="E378" s="92" t="s">
        <v>117</v>
      </c>
      <c r="F378" s="92"/>
      <c r="G378" s="92">
        <v>2</v>
      </c>
      <c r="H378" s="104">
        <v>8450</v>
      </c>
      <c r="I378" s="95">
        <v>0.03</v>
      </c>
      <c r="J378" s="110">
        <f t="shared" si="5"/>
        <v>8196.5</v>
      </c>
    </row>
    <row r="379" spans="1:10" ht="31.5" x14ac:dyDescent="0.25">
      <c r="A379" s="92">
        <v>375</v>
      </c>
      <c r="B379" s="92" t="s">
        <v>8074</v>
      </c>
      <c r="C379" s="92" t="s">
        <v>4301</v>
      </c>
      <c r="D379" s="92" t="s">
        <v>4409</v>
      </c>
      <c r="E379" s="92" t="s">
        <v>117</v>
      </c>
      <c r="F379" s="92"/>
      <c r="G379" s="92">
        <v>2</v>
      </c>
      <c r="H379" s="104">
        <v>3580</v>
      </c>
      <c r="I379" s="95">
        <v>0.03</v>
      </c>
      <c r="J379" s="110">
        <f t="shared" si="5"/>
        <v>3472.6</v>
      </c>
    </row>
    <row r="380" spans="1:10" ht="31.5" x14ac:dyDescent="0.25">
      <c r="A380" s="92">
        <v>376</v>
      </c>
      <c r="B380" s="92" t="s">
        <v>8074</v>
      </c>
      <c r="C380" s="92" t="s">
        <v>4302</v>
      </c>
      <c r="D380" s="92" t="s">
        <v>4410</v>
      </c>
      <c r="E380" s="92" t="s">
        <v>117</v>
      </c>
      <c r="F380" s="92"/>
      <c r="G380" s="92">
        <v>2</v>
      </c>
      <c r="H380" s="104">
        <v>5170</v>
      </c>
      <c r="I380" s="95">
        <v>0.03</v>
      </c>
      <c r="J380" s="110">
        <f t="shared" si="5"/>
        <v>5014.8999999999996</v>
      </c>
    </row>
    <row r="381" spans="1:10" ht="31.5" x14ac:dyDescent="0.25">
      <c r="A381" s="92">
        <v>377</v>
      </c>
      <c r="B381" s="92" t="s">
        <v>8074</v>
      </c>
      <c r="C381" s="92">
        <v>651159</v>
      </c>
      <c r="D381" s="92" t="s">
        <v>4411</v>
      </c>
      <c r="E381" s="92" t="s">
        <v>117</v>
      </c>
      <c r="F381" s="92"/>
      <c r="G381" s="92">
        <v>2</v>
      </c>
      <c r="H381" s="104">
        <v>2490</v>
      </c>
      <c r="I381" s="95">
        <v>0.03</v>
      </c>
      <c r="J381" s="110">
        <f t="shared" si="5"/>
        <v>2415.2999999999997</v>
      </c>
    </row>
    <row r="382" spans="1:10" ht="31.5" x14ac:dyDescent="0.25">
      <c r="A382" s="92">
        <v>378</v>
      </c>
      <c r="B382" s="92" t="s">
        <v>8074</v>
      </c>
      <c r="C382" s="92">
        <v>651276</v>
      </c>
      <c r="D382" s="92" t="s">
        <v>4412</v>
      </c>
      <c r="E382" s="92" t="s">
        <v>117</v>
      </c>
      <c r="F382" s="92"/>
      <c r="G382" s="92">
        <v>1</v>
      </c>
      <c r="H382" s="104">
        <v>790</v>
      </c>
      <c r="I382" s="95">
        <v>0.03</v>
      </c>
      <c r="J382" s="110">
        <f t="shared" si="5"/>
        <v>766.3</v>
      </c>
    </row>
    <row r="383" spans="1:10" ht="15.75" x14ac:dyDescent="0.25">
      <c r="A383" s="92">
        <v>379</v>
      </c>
      <c r="B383" s="92" t="s">
        <v>8074</v>
      </c>
      <c r="C383" s="92">
        <v>651289</v>
      </c>
      <c r="D383" s="92" t="s">
        <v>4413</v>
      </c>
      <c r="E383" s="92" t="s">
        <v>117</v>
      </c>
      <c r="F383" s="92"/>
      <c r="G383" s="92">
        <v>1</v>
      </c>
      <c r="H383" s="104">
        <v>2390</v>
      </c>
      <c r="I383" s="95">
        <v>0.03</v>
      </c>
      <c r="J383" s="110">
        <f t="shared" si="5"/>
        <v>2318.2999999999997</v>
      </c>
    </row>
    <row r="384" spans="1:10" ht="15.75" x14ac:dyDescent="0.25">
      <c r="A384" s="92">
        <v>380</v>
      </c>
      <c r="B384" s="92" t="s">
        <v>8074</v>
      </c>
      <c r="C384" s="92">
        <v>651156</v>
      </c>
      <c r="D384" s="92" t="s">
        <v>4414</v>
      </c>
      <c r="E384" s="92" t="s">
        <v>117</v>
      </c>
      <c r="F384" s="92"/>
      <c r="G384" s="92">
        <v>1</v>
      </c>
      <c r="H384" s="104">
        <v>1190</v>
      </c>
      <c r="I384" s="95">
        <v>0.03</v>
      </c>
      <c r="J384" s="110">
        <f t="shared" si="5"/>
        <v>1154.3</v>
      </c>
    </row>
    <row r="385" spans="1:10" ht="15.75" x14ac:dyDescent="0.25">
      <c r="A385" s="92">
        <v>381</v>
      </c>
      <c r="B385" s="92" t="s">
        <v>8074</v>
      </c>
      <c r="C385" s="92">
        <v>651318</v>
      </c>
      <c r="D385" s="92" t="s">
        <v>4415</v>
      </c>
      <c r="E385" s="92" t="s">
        <v>117</v>
      </c>
      <c r="F385" s="92"/>
      <c r="G385" s="92">
        <v>1</v>
      </c>
      <c r="H385" s="104">
        <v>1190</v>
      </c>
      <c r="I385" s="95">
        <v>0.03</v>
      </c>
      <c r="J385" s="110">
        <f t="shared" si="5"/>
        <v>1154.3</v>
      </c>
    </row>
    <row r="386" spans="1:10" ht="15.75" x14ac:dyDescent="0.25">
      <c r="A386" s="92">
        <v>382</v>
      </c>
      <c r="B386" s="92" t="s">
        <v>8074</v>
      </c>
      <c r="C386" s="92">
        <v>651158</v>
      </c>
      <c r="D386" s="92" t="s">
        <v>4416</v>
      </c>
      <c r="E386" s="92" t="s">
        <v>117</v>
      </c>
      <c r="F386" s="92"/>
      <c r="G386" s="92">
        <v>1</v>
      </c>
      <c r="H386" s="104">
        <v>1590</v>
      </c>
      <c r="I386" s="95">
        <v>0.03</v>
      </c>
      <c r="J386" s="110">
        <f t="shared" si="5"/>
        <v>1542.3</v>
      </c>
    </row>
    <row r="387" spans="1:10" ht="15.75" x14ac:dyDescent="0.25">
      <c r="A387" s="92">
        <v>383</v>
      </c>
      <c r="B387" s="92" t="s">
        <v>8074</v>
      </c>
      <c r="C387" s="92">
        <v>651321</v>
      </c>
      <c r="D387" s="92" t="s">
        <v>4417</v>
      </c>
      <c r="E387" s="92" t="s">
        <v>117</v>
      </c>
      <c r="F387" s="92"/>
      <c r="G387" s="92">
        <v>1</v>
      </c>
      <c r="H387" s="104">
        <v>1590</v>
      </c>
      <c r="I387" s="95">
        <v>0.03</v>
      </c>
      <c r="J387" s="110">
        <f t="shared" si="5"/>
        <v>1542.3</v>
      </c>
    </row>
    <row r="388" spans="1:10" ht="31.5" x14ac:dyDescent="0.25">
      <c r="A388" s="92">
        <v>384</v>
      </c>
      <c r="B388" s="92" t="s">
        <v>8074</v>
      </c>
      <c r="C388" s="92">
        <v>651287</v>
      </c>
      <c r="D388" s="92" t="s">
        <v>4418</v>
      </c>
      <c r="E388" s="92" t="s">
        <v>117</v>
      </c>
      <c r="F388" s="92"/>
      <c r="G388" s="92">
        <v>1</v>
      </c>
      <c r="H388" s="104">
        <v>245</v>
      </c>
      <c r="I388" s="95">
        <v>0.03</v>
      </c>
      <c r="J388" s="110">
        <f t="shared" si="5"/>
        <v>237.65</v>
      </c>
    </row>
    <row r="389" spans="1:10" ht="31.5" x14ac:dyDescent="0.25">
      <c r="A389" s="92">
        <v>385</v>
      </c>
      <c r="B389" s="92" t="s">
        <v>8074</v>
      </c>
      <c r="C389" s="92">
        <v>651288</v>
      </c>
      <c r="D389" s="92" t="s">
        <v>4419</v>
      </c>
      <c r="E389" s="92" t="s">
        <v>117</v>
      </c>
      <c r="F389" s="92"/>
      <c r="G389" s="92">
        <v>1</v>
      </c>
      <c r="H389" s="104">
        <v>245</v>
      </c>
      <c r="I389" s="95">
        <v>0.03</v>
      </c>
      <c r="J389" s="110">
        <f t="shared" ref="J389:J452" si="6">H389*(1-I389)</f>
        <v>237.65</v>
      </c>
    </row>
    <row r="390" spans="1:10" ht="15.75" x14ac:dyDescent="0.25">
      <c r="A390" s="92">
        <v>386</v>
      </c>
      <c r="B390" s="92" t="s">
        <v>8074</v>
      </c>
      <c r="C390" s="92">
        <v>651347</v>
      </c>
      <c r="D390" s="92" t="s">
        <v>4420</v>
      </c>
      <c r="E390" s="92" t="s">
        <v>117</v>
      </c>
      <c r="F390" s="92"/>
      <c r="G390" s="92">
        <v>1</v>
      </c>
      <c r="H390" s="104">
        <v>650</v>
      </c>
      <c r="I390" s="95">
        <v>0.03</v>
      </c>
      <c r="J390" s="110">
        <f t="shared" si="6"/>
        <v>630.5</v>
      </c>
    </row>
    <row r="391" spans="1:10" ht="15.75" x14ac:dyDescent="0.25">
      <c r="A391" s="92">
        <v>387</v>
      </c>
      <c r="B391" s="92" t="s">
        <v>8074</v>
      </c>
      <c r="C391" s="92">
        <v>651168</v>
      </c>
      <c r="D391" s="92" t="s">
        <v>4421</v>
      </c>
      <c r="E391" s="92" t="s">
        <v>117</v>
      </c>
      <c r="F391" s="92"/>
      <c r="G391" s="92">
        <v>1</v>
      </c>
      <c r="H391" s="104">
        <v>650</v>
      </c>
      <c r="I391" s="95">
        <v>0.03</v>
      </c>
      <c r="J391" s="110">
        <f t="shared" si="6"/>
        <v>630.5</v>
      </c>
    </row>
    <row r="392" spans="1:10" ht="31.5" x14ac:dyDescent="0.25">
      <c r="A392" s="92">
        <v>388</v>
      </c>
      <c r="B392" s="92" t="s">
        <v>8074</v>
      </c>
      <c r="C392" s="92">
        <v>651160</v>
      </c>
      <c r="D392" s="92" t="s">
        <v>4422</v>
      </c>
      <c r="E392" s="92" t="s">
        <v>117</v>
      </c>
      <c r="F392" s="92"/>
      <c r="G392" s="92">
        <v>1</v>
      </c>
      <c r="H392" s="104">
        <v>525</v>
      </c>
      <c r="I392" s="95">
        <v>0.03</v>
      </c>
      <c r="J392" s="110">
        <f t="shared" si="6"/>
        <v>509.25</v>
      </c>
    </row>
    <row r="393" spans="1:10" ht="31.5" x14ac:dyDescent="0.25">
      <c r="A393" s="92">
        <v>389</v>
      </c>
      <c r="B393" s="92" t="s">
        <v>8074</v>
      </c>
      <c r="C393" s="92">
        <v>651161</v>
      </c>
      <c r="D393" s="92" t="s">
        <v>4423</v>
      </c>
      <c r="E393" s="92" t="s">
        <v>117</v>
      </c>
      <c r="F393" s="92"/>
      <c r="G393" s="92">
        <v>1</v>
      </c>
      <c r="H393" s="104">
        <v>550</v>
      </c>
      <c r="I393" s="95">
        <v>0.03</v>
      </c>
      <c r="J393" s="110">
        <f t="shared" si="6"/>
        <v>533.5</v>
      </c>
    </row>
    <row r="394" spans="1:10" ht="15.75" x14ac:dyDescent="0.25">
      <c r="A394" s="92">
        <v>390</v>
      </c>
      <c r="B394" s="92" t="s">
        <v>8074</v>
      </c>
      <c r="C394" s="92">
        <v>651250</v>
      </c>
      <c r="D394" s="92" t="s">
        <v>4424</v>
      </c>
      <c r="E394" s="92" t="s">
        <v>117</v>
      </c>
      <c r="F394" s="92"/>
      <c r="G394" s="92">
        <v>1</v>
      </c>
      <c r="H394" s="104">
        <v>1590</v>
      </c>
      <c r="I394" s="95">
        <v>0.03</v>
      </c>
      <c r="J394" s="110">
        <f t="shared" si="6"/>
        <v>1542.3</v>
      </c>
    </row>
    <row r="395" spans="1:10" ht="15.75" x14ac:dyDescent="0.25">
      <c r="A395" s="92">
        <v>391</v>
      </c>
      <c r="B395" s="92" t="s">
        <v>8074</v>
      </c>
      <c r="C395" s="92">
        <v>651251</v>
      </c>
      <c r="D395" s="92" t="s">
        <v>4425</v>
      </c>
      <c r="E395" s="92" t="s">
        <v>117</v>
      </c>
      <c r="F395" s="92"/>
      <c r="G395" s="92">
        <v>1</v>
      </c>
      <c r="H395" s="104">
        <v>1490</v>
      </c>
      <c r="I395" s="95">
        <v>0.03</v>
      </c>
      <c r="J395" s="110">
        <f t="shared" si="6"/>
        <v>1445.3</v>
      </c>
    </row>
    <row r="396" spans="1:10" ht="15.75" x14ac:dyDescent="0.25">
      <c r="A396" s="92">
        <v>392</v>
      </c>
      <c r="B396" s="92" t="s">
        <v>8074</v>
      </c>
      <c r="C396" s="92">
        <v>651249</v>
      </c>
      <c r="D396" s="92" t="s">
        <v>4426</v>
      </c>
      <c r="E396" s="92" t="s">
        <v>117</v>
      </c>
      <c r="F396" s="92"/>
      <c r="G396" s="92">
        <v>1</v>
      </c>
      <c r="H396" s="104">
        <v>2190</v>
      </c>
      <c r="I396" s="95">
        <v>0.03</v>
      </c>
      <c r="J396" s="110">
        <f t="shared" si="6"/>
        <v>2124.2999999999997</v>
      </c>
    </row>
    <row r="397" spans="1:10" ht="15.75" x14ac:dyDescent="0.25">
      <c r="A397" s="92">
        <v>393</v>
      </c>
      <c r="B397" s="92" t="s">
        <v>8074</v>
      </c>
      <c r="C397" s="92">
        <v>651252</v>
      </c>
      <c r="D397" s="92" t="s">
        <v>4427</v>
      </c>
      <c r="E397" s="92" t="s">
        <v>117</v>
      </c>
      <c r="F397" s="92"/>
      <c r="G397" s="92">
        <v>1</v>
      </c>
      <c r="H397" s="104">
        <v>2030</v>
      </c>
      <c r="I397" s="95">
        <v>0.03</v>
      </c>
      <c r="J397" s="110">
        <f t="shared" si="6"/>
        <v>1969.1</v>
      </c>
    </row>
    <row r="398" spans="1:10" ht="15.75" x14ac:dyDescent="0.25">
      <c r="A398" s="92">
        <v>394</v>
      </c>
      <c r="B398" s="92" t="s">
        <v>8074</v>
      </c>
      <c r="C398" s="92">
        <v>651248</v>
      </c>
      <c r="D398" s="92" t="s">
        <v>4428</v>
      </c>
      <c r="E398" s="92" t="s">
        <v>117</v>
      </c>
      <c r="F398" s="92"/>
      <c r="G398" s="92">
        <v>1</v>
      </c>
      <c r="H398" s="104">
        <v>3290</v>
      </c>
      <c r="I398" s="95">
        <v>0.03</v>
      </c>
      <c r="J398" s="110">
        <f t="shared" si="6"/>
        <v>3191.2999999999997</v>
      </c>
    </row>
    <row r="399" spans="1:10" ht="15.75" x14ac:dyDescent="0.25">
      <c r="A399" s="92">
        <v>395</v>
      </c>
      <c r="B399" s="92" t="s">
        <v>8074</v>
      </c>
      <c r="C399" s="92">
        <v>651298</v>
      </c>
      <c r="D399" s="92" t="s">
        <v>4429</v>
      </c>
      <c r="E399" s="92" t="s">
        <v>117</v>
      </c>
      <c r="F399" s="92"/>
      <c r="G399" s="92">
        <v>1</v>
      </c>
      <c r="H399" s="104">
        <v>109</v>
      </c>
      <c r="I399" s="95">
        <v>0.03</v>
      </c>
      <c r="J399" s="110">
        <f t="shared" si="6"/>
        <v>105.73</v>
      </c>
    </row>
    <row r="400" spans="1:10" ht="15.75" x14ac:dyDescent="0.25">
      <c r="A400" s="92">
        <v>396</v>
      </c>
      <c r="B400" s="92" t="s">
        <v>8074</v>
      </c>
      <c r="C400" s="92">
        <v>651299</v>
      </c>
      <c r="D400" s="92" t="s">
        <v>4430</v>
      </c>
      <c r="E400" s="92" t="s">
        <v>117</v>
      </c>
      <c r="F400" s="92"/>
      <c r="G400" s="92">
        <v>1</v>
      </c>
      <c r="H400" s="104">
        <v>800</v>
      </c>
      <c r="I400" s="95">
        <v>0.03</v>
      </c>
      <c r="J400" s="110">
        <f t="shared" si="6"/>
        <v>776</v>
      </c>
    </row>
    <row r="401" spans="1:10" ht="31.5" x14ac:dyDescent="0.25">
      <c r="A401" s="92">
        <v>397</v>
      </c>
      <c r="B401" s="92" t="s">
        <v>8074</v>
      </c>
      <c r="C401" s="92">
        <v>651300</v>
      </c>
      <c r="D401" s="92" t="s">
        <v>4431</v>
      </c>
      <c r="E401" s="92" t="s">
        <v>117</v>
      </c>
      <c r="F401" s="92"/>
      <c r="G401" s="92">
        <v>1</v>
      </c>
      <c r="H401" s="104">
        <v>700</v>
      </c>
      <c r="I401" s="95">
        <v>0.03</v>
      </c>
      <c r="J401" s="110">
        <f t="shared" si="6"/>
        <v>679</v>
      </c>
    </row>
    <row r="402" spans="1:10" ht="15.75" x14ac:dyDescent="0.25">
      <c r="A402" s="92">
        <v>398</v>
      </c>
      <c r="B402" s="92" t="s">
        <v>8074</v>
      </c>
      <c r="C402" s="92">
        <v>651301</v>
      </c>
      <c r="D402" s="92" t="s">
        <v>4432</v>
      </c>
      <c r="E402" s="92" t="s">
        <v>117</v>
      </c>
      <c r="F402" s="92"/>
      <c r="G402" s="92">
        <v>1</v>
      </c>
      <c r="H402" s="104">
        <v>1240</v>
      </c>
      <c r="I402" s="95">
        <v>0.03</v>
      </c>
      <c r="J402" s="110">
        <f t="shared" si="6"/>
        <v>1202.8</v>
      </c>
    </row>
    <row r="403" spans="1:10" ht="15.75" x14ac:dyDescent="0.25">
      <c r="A403" s="92">
        <v>399</v>
      </c>
      <c r="B403" s="92" t="s">
        <v>8074</v>
      </c>
      <c r="C403" s="92">
        <v>659900</v>
      </c>
      <c r="D403" s="92" t="s">
        <v>4433</v>
      </c>
      <c r="E403" s="92" t="s">
        <v>117</v>
      </c>
      <c r="F403" s="92"/>
      <c r="G403" s="92">
        <v>1</v>
      </c>
      <c r="H403" s="104">
        <v>2890</v>
      </c>
      <c r="I403" s="95">
        <v>0.03</v>
      </c>
      <c r="J403" s="110">
        <f t="shared" si="6"/>
        <v>2803.2999999999997</v>
      </c>
    </row>
    <row r="404" spans="1:10" ht="15.75" x14ac:dyDescent="0.25">
      <c r="A404" s="92">
        <v>400</v>
      </c>
      <c r="B404" s="92" t="s">
        <v>8074</v>
      </c>
      <c r="C404" s="92">
        <v>659901</v>
      </c>
      <c r="D404" s="92" t="s">
        <v>4434</v>
      </c>
      <c r="E404" s="92" t="s">
        <v>117</v>
      </c>
      <c r="F404" s="92"/>
      <c r="G404" s="92">
        <v>1</v>
      </c>
      <c r="H404" s="104">
        <v>3890</v>
      </c>
      <c r="I404" s="95">
        <v>0.03</v>
      </c>
      <c r="J404" s="110">
        <f t="shared" si="6"/>
        <v>3773.2999999999997</v>
      </c>
    </row>
    <row r="405" spans="1:10" ht="15.75" x14ac:dyDescent="0.25">
      <c r="A405" s="92">
        <v>401</v>
      </c>
      <c r="B405" s="92" t="s">
        <v>8074</v>
      </c>
      <c r="C405" s="92">
        <v>659902</v>
      </c>
      <c r="D405" s="92" t="s">
        <v>4435</v>
      </c>
      <c r="E405" s="92" t="s">
        <v>117</v>
      </c>
      <c r="F405" s="92"/>
      <c r="G405" s="92">
        <v>1</v>
      </c>
      <c r="H405" s="104">
        <v>4590</v>
      </c>
      <c r="I405" s="95">
        <v>0.03</v>
      </c>
      <c r="J405" s="110">
        <f t="shared" si="6"/>
        <v>4452.3</v>
      </c>
    </row>
    <row r="406" spans="1:10" ht="15.75" x14ac:dyDescent="0.25">
      <c r="A406" s="92">
        <v>402</v>
      </c>
      <c r="B406" s="92" t="s">
        <v>8074</v>
      </c>
      <c r="C406" s="92" t="s">
        <v>4303</v>
      </c>
      <c r="D406" s="92" t="s">
        <v>4436</v>
      </c>
      <c r="E406" s="92" t="s">
        <v>117</v>
      </c>
      <c r="F406" s="92"/>
      <c r="G406" s="92">
        <v>1</v>
      </c>
      <c r="H406" s="104">
        <v>5390</v>
      </c>
      <c r="I406" s="95">
        <v>0.03</v>
      </c>
      <c r="J406" s="110">
        <f t="shared" si="6"/>
        <v>5228.3</v>
      </c>
    </row>
    <row r="407" spans="1:10" ht="15.75" x14ac:dyDescent="0.25">
      <c r="A407" s="92">
        <v>403</v>
      </c>
      <c r="B407" s="92" t="s">
        <v>8074</v>
      </c>
      <c r="C407" s="92" t="s">
        <v>4303</v>
      </c>
      <c r="D407" s="92" t="s">
        <v>4437</v>
      </c>
      <c r="E407" s="92" t="s">
        <v>117</v>
      </c>
      <c r="F407" s="92"/>
      <c r="G407" s="92">
        <v>1</v>
      </c>
      <c r="H407" s="104">
        <v>6090</v>
      </c>
      <c r="I407" s="95">
        <v>0.03</v>
      </c>
      <c r="J407" s="110">
        <f t="shared" si="6"/>
        <v>5907.3</v>
      </c>
    </row>
    <row r="408" spans="1:10" ht="15.75" x14ac:dyDescent="0.25">
      <c r="A408" s="92">
        <v>404</v>
      </c>
      <c r="B408" s="92" t="s">
        <v>8074</v>
      </c>
      <c r="C408" s="92" t="s">
        <v>4303</v>
      </c>
      <c r="D408" s="92" t="s">
        <v>4438</v>
      </c>
      <c r="E408" s="92" t="s">
        <v>117</v>
      </c>
      <c r="F408" s="92"/>
      <c r="G408" s="92">
        <v>1</v>
      </c>
      <c r="H408" s="104">
        <v>2790</v>
      </c>
      <c r="I408" s="95">
        <v>0.03</v>
      </c>
      <c r="J408" s="110">
        <f t="shared" si="6"/>
        <v>2706.2999999999997</v>
      </c>
    </row>
    <row r="409" spans="1:10" ht="15.75" x14ac:dyDescent="0.25">
      <c r="A409" s="92">
        <v>405</v>
      </c>
      <c r="B409" s="92" t="s">
        <v>8074</v>
      </c>
      <c r="C409" s="92" t="s">
        <v>4303</v>
      </c>
      <c r="D409" s="92" t="s">
        <v>4439</v>
      </c>
      <c r="E409" s="92" t="s">
        <v>117</v>
      </c>
      <c r="F409" s="92"/>
      <c r="G409" s="92">
        <v>1</v>
      </c>
      <c r="H409" s="104">
        <v>3790</v>
      </c>
      <c r="I409" s="95">
        <v>0.03</v>
      </c>
      <c r="J409" s="110">
        <f t="shared" si="6"/>
        <v>3676.2999999999997</v>
      </c>
    </row>
    <row r="410" spans="1:10" ht="15.75" x14ac:dyDescent="0.25">
      <c r="A410" s="92">
        <v>406</v>
      </c>
      <c r="B410" s="92" t="s">
        <v>8074</v>
      </c>
      <c r="C410" s="92" t="s">
        <v>4303</v>
      </c>
      <c r="D410" s="92" t="s">
        <v>4440</v>
      </c>
      <c r="E410" s="92" t="s">
        <v>117</v>
      </c>
      <c r="F410" s="92"/>
      <c r="G410" s="92">
        <v>1</v>
      </c>
      <c r="H410" s="104">
        <v>4490</v>
      </c>
      <c r="I410" s="95">
        <v>0.03</v>
      </c>
      <c r="J410" s="110">
        <f t="shared" si="6"/>
        <v>4355.3</v>
      </c>
    </row>
    <row r="411" spans="1:10" ht="15.75" x14ac:dyDescent="0.25">
      <c r="A411" s="92">
        <v>407</v>
      </c>
      <c r="B411" s="92" t="s">
        <v>8074</v>
      </c>
      <c r="C411" s="92" t="s">
        <v>4303</v>
      </c>
      <c r="D411" s="92" t="s">
        <v>4441</v>
      </c>
      <c r="E411" s="92" t="s">
        <v>117</v>
      </c>
      <c r="F411" s="92"/>
      <c r="G411" s="92">
        <v>1</v>
      </c>
      <c r="H411" s="104">
        <v>5290</v>
      </c>
      <c r="I411" s="95">
        <v>0.03</v>
      </c>
      <c r="J411" s="110">
        <f t="shared" si="6"/>
        <v>5131.3</v>
      </c>
    </row>
    <row r="412" spans="1:10" ht="15.75" x14ac:dyDescent="0.25">
      <c r="A412" s="92">
        <v>408</v>
      </c>
      <c r="B412" s="92" t="s">
        <v>8074</v>
      </c>
      <c r="C412" s="92" t="s">
        <v>4303</v>
      </c>
      <c r="D412" s="92" t="s">
        <v>4442</v>
      </c>
      <c r="E412" s="92" t="s">
        <v>117</v>
      </c>
      <c r="F412" s="92"/>
      <c r="G412" s="92">
        <v>1</v>
      </c>
      <c r="H412" s="104">
        <v>5990</v>
      </c>
      <c r="I412" s="95">
        <v>0.03</v>
      </c>
      <c r="J412" s="110">
        <f t="shared" si="6"/>
        <v>5810.3</v>
      </c>
    </row>
    <row r="413" spans="1:10" ht="31.5" x14ac:dyDescent="0.25">
      <c r="A413" s="92">
        <v>409</v>
      </c>
      <c r="B413" s="92" t="s">
        <v>8074</v>
      </c>
      <c r="C413" s="92">
        <v>651189</v>
      </c>
      <c r="D413" s="92" t="s">
        <v>4443</v>
      </c>
      <c r="E413" s="92" t="s">
        <v>117</v>
      </c>
      <c r="F413" s="92"/>
      <c r="G413" s="92">
        <v>1</v>
      </c>
      <c r="H413" s="104">
        <v>900</v>
      </c>
      <c r="I413" s="95">
        <v>0.03</v>
      </c>
      <c r="J413" s="110">
        <f t="shared" si="6"/>
        <v>873</v>
      </c>
    </row>
    <row r="414" spans="1:10" ht="31.5" x14ac:dyDescent="0.25">
      <c r="A414" s="92">
        <v>410</v>
      </c>
      <c r="B414" s="92" t="s">
        <v>8074</v>
      </c>
      <c r="C414" s="92">
        <v>651190</v>
      </c>
      <c r="D414" s="92" t="s">
        <v>4444</v>
      </c>
      <c r="E414" s="92" t="s">
        <v>117</v>
      </c>
      <c r="F414" s="92"/>
      <c r="G414" s="92">
        <v>1</v>
      </c>
      <c r="H414" s="104">
        <v>900</v>
      </c>
      <c r="I414" s="95">
        <v>0.03</v>
      </c>
      <c r="J414" s="110">
        <f t="shared" si="6"/>
        <v>873</v>
      </c>
    </row>
    <row r="415" spans="1:10" ht="31.5" x14ac:dyDescent="0.25">
      <c r="A415" s="92">
        <v>411</v>
      </c>
      <c r="B415" s="92" t="s">
        <v>8074</v>
      </c>
      <c r="C415" s="92">
        <v>659111</v>
      </c>
      <c r="D415" s="92" t="s">
        <v>4445</v>
      </c>
      <c r="E415" s="92" t="s">
        <v>117</v>
      </c>
      <c r="F415" s="92"/>
      <c r="G415" s="92">
        <v>1</v>
      </c>
      <c r="H415" s="104">
        <v>150</v>
      </c>
      <c r="I415" s="95">
        <v>0.03</v>
      </c>
      <c r="J415" s="110">
        <f t="shared" si="6"/>
        <v>145.5</v>
      </c>
    </row>
    <row r="416" spans="1:10" ht="31.5" x14ac:dyDescent="0.25">
      <c r="A416" s="92">
        <v>412</v>
      </c>
      <c r="B416" s="92" t="s">
        <v>8074</v>
      </c>
      <c r="C416" s="92">
        <v>659243</v>
      </c>
      <c r="D416" s="92" t="s">
        <v>4446</v>
      </c>
      <c r="E416" s="92" t="s">
        <v>117</v>
      </c>
      <c r="F416" s="92"/>
      <c r="G416" s="92">
        <v>1</v>
      </c>
      <c r="H416" s="104">
        <v>190</v>
      </c>
      <c r="I416" s="95">
        <v>0.03</v>
      </c>
      <c r="J416" s="110">
        <f t="shared" si="6"/>
        <v>184.29999999999998</v>
      </c>
    </row>
    <row r="417" spans="1:10" ht="31.5" x14ac:dyDescent="0.25">
      <c r="A417" s="92">
        <v>413</v>
      </c>
      <c r="B417" s="92" t="s">
        <v>8074</v>
      </c>
      <c r="C417" s="92">
        <v>659113</v>
      </c>
      <c r="D417" s="92" t="s">
        <v>4447</v>
      </c>
      <c r="E417" s="92" t="s">
        <v>117</v>
      </c>
      <c r="F417" s="92"/>
      <c r="G417" s="92">
        <v>1</v>
      </c>
      <c r="H417" s="104">
        <v>220</v>
      </c>
      <c r="I417" s="95">
        <v>0.03</v>
      </c>
      <c r="J417" s="110">
        <f t="shared" si="6"/>
        <v>213.4</v>
      </c>
    </row>
    <row r="418" spans="1:10" ht="31.5" x14ac:dyDescent="0.25">
      <c r="A418" s="92">
        <v>414</v>
      </c>
      <c r="B418" s="92" t="s">
        <v>8074</v>
      </c>
      <c r="C418" s="92">
        <v>659112</v>
      </c>
      <c r="D418" s="92" t="s">
        <v>4448</v>
      </c>
      <c r="E418" s="92" t="s">
        <v>117</v>
      </c>
      <c r="F418" s="92"/>
      <c r="G418" s="92">
        <v>1</v>
      </c>
      <c r="H418" s="104">
        <v>230</v>
      </c>
      <c r="I418" s="95">
        <v>0.03</v>
      </c>
      <c r="J418" s="110">
        <f t="shared" si="6"/>
        <v>223.1</v>
      </c>
    </row>
    <row r="419" spans="1:10" ht="31.5" x14ac:dyDescent="0.25">
      <c r="A419" s="92">
        <v>415</v>
      </c>
      <c r="B419" s="92" t="s">
        <v>8074</v>
      </c>
      <c r="C419" s="92">
        <v>659114</v>
      </c>
      <c r="D419" s="92" t="s">
        <v>4449</v>
      </c>
      <c r="E419" s="92" t="s">
        <v>117</v>
      </c>
      <c r="F419" s="92"/>
      <c r="G419" s="92">
        <v>1</v>
      </c>
      <c r="H419" s="104">
        <v>230</v>
      </c>
      <c r="I419" s="95">
        <v>0.03</v>
      </c>
      <c r="J419" s="110">
        <f t="shared" si="6"/>
        <v>223.1</v>
      </c>
    </row>
    <row r="420" spans="1:10" ht="15.75" x14ac:dyDescent="0.25">
      <c r="A420" s="92">
        <v>416</v>
      </c>
      <c r="B420" s="92" t="s">
        <v>8074</v>
      </c>
      <c r="C420" s="92">
        <v>659115</v>
      </c>
      <c r="D420" s="92" t="s">
        <v>4450</v>
      </c>
      <c r="E420" s="92" t="s">
        <v>117</v>
      </c>
      <c r="F420" s="92"/>
      <c r="G420" s="92">
        <v>1</v>
      </c>
      <c r="H420" s="104">
        <v>62</v>
      </c>
      <c r="I420" s="95">
        <v>0.03</v>
      </c>
      <c r="J420" s="110">
        <f t="shared" si="6"/>
        <v>60.14</v>
      </c>
    </row>
    <row r="421" spans="1:10" ht="15.75" x14ac:dyDescent="0.25">
      <c r="A421" s="92">
        <v>417</v>
      </c>
      <c r="B421" s="92" t="s">
        <v>8074</v>
      </c>
      <c r="C421" s="92">
        <v>659197</v>
      </c>
      <c r="D421" s="92" t="s">
        <v>4451</v>
      </c>
      <c r="E421" s="92" t="s">
        <v>117</v>
      </c>
      <c r="F421" s="92"/>
      <c r="G421" s="92">
        <v>1</v>
      </c>
      <c r="H421" s="104">
        <v>250</v>
      </c>
      <c r="I421" s="95">
        <v>0.03</v>
      </c>
      <c r="J421" s="110">
        <f t="shared" si="6"/>
        <v>242.5</v>
      </c>
    </row>
    <row r="422" spans="1:10" ht="15.75" x14ac:dyDescent="0.25">
      <c r="A422" s="92">
        <v>418</v>
      </c>
      <c r="B422" s="92" t="s">
        <v>8074</v>
      </c>
      <c r="C422" s="92">
        <v>659198</v>
      </c>
      <c r="D422" s="92" t="s">
        <v>4452</v>
      </c>
      <c r="E422" s="92" t="s">
        <v>117</v>
      </c>
      <c r="F422" s="92"/>
      <c r="G422" s="92">
        <v>1</v>
      </c>
      <c r="H422" s="104">
        <v>250</v>
      </c>
      <c r="I422" s="95">
        <v>0.03</v>
      </c>
      <c r="J422" s="110">
        <f t="shared" si="6"/>
        <v>242.5</v>
      </c>
    </row>
    <row r="423" spans="1:10" ht="15.75" x14ac:dyDescent="0.25">
      <c r="A423" s="92">
        <v>419</v>
      </c>
      <c r="B423" s="92" t="s">
        <v>8074</v>
      </c>
      <c r="C423" s="92">
        <v>659193</v>
      </c>
      <c r="D423" s="92" t="s">
        <v>4453</v>
      </c>
      <c r="E423" s="92" t="s">
        <v>117</v>
      </c>
      <c r="F423" s="92"/>
      <c r="G423" s="92">
        <v>1</v>
      </c>
      <c r="H423" s="104">
        <v>165</v>
      </c>
      <c r="I423" s="95">
        <v>0.03</v>
      </c>
      <c r="J423" s="110">
        <f t="shared" si="6"/>
        <v>160.04999999999998</v>
      </c>
    </row>
    <row r="424" spans="1:10" ht="15.75" x14ac:dyDescent="0.25">
      <c r="A424" s="92">
        <v>420</v>
      </c>
      <c r="B424" s="92" t="s">
        <v>8074</v>
      </c>
      <c r="C424" s="92">
        <v>659195</v>
      </c>
      <c r="D424" s="92" t="s">
        <v>4454</v>
      </c>
      <c r="E424" s="92" t="s">
        <v>117</v>
      </c>
      <c r="F424" s="92"/>
      <c r="G424" s="92">
        <v>1</v>
      </c>
      <c r="H424" s="104">
        <v>165</v>
      </c>
      <c r="I424" s="95">
        <v>0.03</v>
      </c>
      <c r="J424" s="110">
        <f t="shared" si="6"/>
        <v>160.04999999999998</v>
      </c>
    </row>
    <row r="425" spans="1:10" ht="15.75" x14ac:dyDescent="0.25">
      <c r="A425" s="92">
        <v>421</v>
      </c>
      <c r="B425" s="92" t="s">
        <v>8074</v>
      </c>
      <c r="C425" s="92">
        <v>659194</v>
      </c>
      <c r="D425" s="92" t="s">
        <v>4455</v>
      </c>
      <c r="E425" s="92" t="s">
        <v>117</v>
      </c>
      <c r="F425" s="92"/>
      <c r="G425" s="92">
        <v>1</v>
      </c>
      <c r="H425" s="104">
        <v>165</v>
      </c>
      <c r="I425" s="95">
        <v>0.03</v>
      </c>
      <c r="J425" s="110">
        <f t="shared" si="6"/>
        <v>160.04999999999998</v>
      </c>
    </row>
    <row r="426" spans="1:10" ht="15.75" x14ac:dyDescent="0.25">
      <c r="A426" s="92">
        <v>422</v>
      </c>
      <c r="B426" s="92" t="s">
        <v>8074</v>
      </c>
      <c r="C426" s="92">
        <v>659196</v>
      </c>
      <c r="D426" s="92" t="s">
        <v>4456</v>
      </c>
      <c r="E426" s="92" t="s">
        <v>117</v>
      </c>
      <c r="F426" s="92"/>
      <c r="G426" s="92">
        <v>1</v>
      </c>
      <c r="H426" s="104">
        <v>175</v>
      </c>
      <c r="I426" s="95">
        <v>0.03</v>
      </c>
      <c r="J426" s="110">
        <f t="shared" si="6"/>
        <v>169.75</v>
      </c>
    </row>
    <row r="427" spans="1:10" ht="15.75" x14ac:dyDescent="0.25">
      <c r="A427" s="92">
        <v>423</v>
      </c>
      <c r="B427" s="92" t="s">
        <v>8074</v>
      </c>
      <c r="C427" s="92">
        <v>659119</v>
      </c>
      <c r="D427" s="92" t="s">
        <v>4457</v>
      </c>
      <c r="E427" s="92" t="s">
        <v>117</v>
      </c>
      <c r="F427" s="92"/>
      <c r="G427" s="92">
        <v>1</v>
      </c>
      <c r="H427" s="104">
        <v>170</v>
      </c>
      <c r="I427" s="95">
        <v>0.03</v>
      </c>
      <c r="J427" s="110">
        <f t="shared" si="6"/>
        <v>164.9</v>
      </c>
    </row>
    <row r="428" spans="1:10" ht="15.75" x14ac:dyDescent="0.25">
      <c r="A428" s="92">
        <v>424</v>
      </c>
      <c r="B428" s="92" t="s">
        <v>8074</v>
      </c>
      <c r="C428" s="92">
        <v>659909</v>
      </c>
      <c r="D428" s="92" t="s">
        <v>4458</v>
      </c>
      <c r="E428" s="92" t="s">
        <v>117</v>
      </c>
      <c r="F428" s="92"/>
      <c r="G428" s="92">
        <v>1</v>
      </c>
      <c r="H428" s="104">
        <v>60</v>
      </c>
      <c r="I428" s="95">
        <v>0.03</v>
      </c>
      <c r="J428" s="110">
        <f t="shared" si="6"/>
        <v>58.199999999999996</v>
      </c>
    </row>
    <row r="429" spans="1:10" ht="15.75" x14ac:dyDescent="0.25">
      <c r="A429" s="92">
        <v>425</v>
      </c>
      <c r="B429" s="92" t="s">
        <v>8074</v>
      </c>
      <c r="C429" s="92">
        <v>659217</v>
      </c>
      <c r="D429" s="92" t="s">
        <v>4459</v>
      </c>
      <c r="E429" s="92" t="s">
        <v>117</v>
      </c>
      <c r="F429" s="92"/>
      <c r="G429" s="92">
        <v>1</v>
      </c>
      <c r="H429" s="104">
        <v>65</v>
      </c>
      <c r="I429" s="95">
        <v>0.03</v>
      </c>
      <c r="J429" s="110">
        <f t="shared" si="6"/>
        <v>63.05</v>
      </c>
    </row>
    <row r="430" spans="1:10" ht="15.75" x14ac:dyDescent="0.25">
      <c r="A430" s="92">
        <v>426</v>
      </c>
      <c r="B430" s="92" t="s">
        <v>8074</v>
      </c>
      <c r="C430" s="92">
        <v>659123</v>
      </c>
      <c r="D430" s="92" t="s">
        <v>4460</v>
      </c>
      <c r="E430" s="92" t="s">
        <v>117</v>
      </c>
      <c r="F430" s="92"/>
      <c r="G430" s="92">
        <v>1</v>
      </c>
      <c r="H430" s="104">
        <v>125</v>
      </c>
      <c r="I430" s="95">
        <v>0.03</v>
      </c>
      <c r="J430" s="110">
        <f t="shared" si="6"/>
        <v>121.25</v>
      </c>
    </row>
    <row r="431" spans="1:10" ht="31.5" x14ac:dyDescent="0.25">
      <c r="A431" s="92">
        <v>427</v>
      </c>
      <c r="B431" s="92" t="s">
        <v>8074</v>
      </c>
      <c r="C431" s="92" t="s">
        <v>4304</v>
      </c>
      <c r="D431" s="92" t="s">
        <v>4461</v>
      </c>
      <c r="E431" s="92" t="s">
        <v>117</v>
      </c>
      <c r="F431" s="92"/>
      <c r="G431" s="92">
        <v>1</v>
      </c>
      <c r="H431" s="104">
        <v>204</v>
      </c>
      <c r="I431" s="95">
        <v>0.03</v>
      </c>
      <c r="J431" s="110">
        <f t="shared" si="6"/>
        <v>197.88</v>
      </c>
    </row>
    <row r="432" spans="1:10" ht="15.75" x14ac:dyDescent="0.25">
      <c r="A432" s="92">
        <v>428</v>
      </c>
      <c r="B432" s="92" t="s">
        <v>8074</v>
      </c>
      <c r="C432" s="92">
        <v>659121</v>
      </c>
      <c r="D432" s="92" t="s">
        <v>4462</v>
      </c>
      <c r="E432" s="92" t="s">
        <v>117</v>
      </c>
      <c r="F432" s="92"/>
      <c r="G432" s="92">
        <v>1</v>
      </c>
      <c r="H432" s="104">
        <v>180</v>
      </c>
      <c r="I432" s="95">
        <v>0.03</v>
      </c>
      <c r="J432" s="110">
        <f t="shared" si="6"/>
        <v>174.6</v>
      </c>
    </row>
    <row r="433" spans="1:10" ht="31.5" x14ac:dyDescent="0.25">
      <c r="A433" s="92">
        <v>429</v>
      </c>
      <c r="B433" s="92" t="s">
        <v>8074</v>
      </c>
      <c r="C433" s="92" t="s">
        <v>4305</v>
      </c>
      <c r="D433" s="92" t="s">
        <v>4463</v>
      </c>
      <c r="E433" s="92" t="s">
        <v>117</v>
      </c>
      <c r="F433" s="92"/>
      <c r="G433" s="92">
        <v>1</v>
      </c>
      <c r="H433" s="104">
        <v>260</v>
      </c>
      <c r="I433" s="95">
        <v>0.03</v>
      </c>
      <c r="J433" s="110">
        <f t="shared" si="6"/>
        <v>252.2</v>
      </c>
    </row>
    <row r="434" spans="1:10" ht="31.5" x14ac:dyDescent="0.25">
      <c r="A434" s="92">
        <v>430</v>
      </c>
      <c r="B434" s="92" t="s">
        <v>8074</v>
      </c>
      <c r="C434" s="92" t="s">
        <v>4306</v>
      </c>
      <c r="D434" s="92" t="s">
        <v>4464</v>
      </c>
      <c r="E434" s="92" t="s">
        <v>117</v>
      </c>
      <c r="F434" s="92"/>
      <c r="G434" s="92">
        <v>1</v>
      </c>
      <c r="H434" s="104">
        <v>260</v>
      </c>
      <c r="I434" s="95">
        <v>0.03</v>
      </c>
      <c r="J434" s="110">
        <f t="shared" si="6"/>
        <v>252.2</v>
      </c>
    </row>
    <row r="435" spans="1:10" ht="31.5" x14ac:dyDescent="0.25">
      <c r="A435" s="92">
        <v>431</v>
      </c>
      <c r="B435" s="92" t="s">
        <v>8074</v>
      </c>
      <c r="C435" s="92" t="s">
        <v>4307</v>
      </c>
      <c r="D435" s="92" t="s">
        <v>4465</v>
      </c>
      <c r="E435" s="92" t="s">
        <v>117</v>
      </c>
      <c r="F435" s="92"/>
      <c r="G435" s="92">
        <v>1</v>
      </c>
      <c r="H435" s="104">
        <v>260</v>
      </c>
      <c r="I435" s="95">
        <v>0.03</v>
      </c>
      <c r="J435" s="110">
        <f t="shared" si="6"/>
        <v>252.2</v>
      </c>
    </row>
    <row r="436" spans="1:10" ht="31.5" x14ac:dyDescent="0.25">
      <c r="A436" s="92">
        <v>432</v>
      </c>
      <c r="B436" s="92" t="s">
        <v>8074</v>
      </c>
      <c r="C436" s="92" t="s">
        <v>4308</v>
      </c>
      <c r="D436" s="92" t="s">
        <v>4466</v>
      </c>
      <c r="E436" s="92" t="s">
        <v>117</v>
      </c>
      <c r="F436" s="92"/>
      <c r="G436" s="92">
        <v>1</v>
      </c>
      <c r="H436" s="104">
        <v>260</v>
      </c>
      <c r="I436" s="95">
        <v>0.03</v>
      </c>
      <c r="J436" s="110">
        <f t="shared" si="6"/>
        <v>252.2</v>
      </c>
    </row>
    <row r="437" spans="1:10" ht="31.5" x14ac:dyDescent="0.25">
      <c r="A437" s="92">
        <v>433</v>
      </c>
      <c r="B437" s="92" t="s">
        <v>8074</v>
      </c>
      <c r="C437" s="92" t="s">
        <v>4309</v>
      </c>
      <c r="D437" s="92" t="s">
        <v>4467</v>
      </c>
      <c r="E437" s="92" t="s">
        <v>117</v>
      </c>
      <c r="F437" s="92"/>
      <c r="G437" s="92">
        <v>1</v>
      </c>
      <c r="H437" s="104">
        <v>380</v>
      </c>
      <c r="I437" s="95">
        <v>0.03</v>
      </c>
      <c r="J437" s="110">
        <f t="shared" si="6"/>
        <v>368.59999999999997</v>
      </c>
    </row>
    <row r="438" spans="1:10" ht="31.5" x14ac:dyDescent="0.25">
      <c r="A438" s="92">
        <v>434</v>
      </c>
      <c r="B438" s="92" t="s">
        <v>8074</v>
      </c>
      <c r="C438" s="92" t="s">
        <v>4310</v>
      </c>
      <c r="D438" s="92" t="s">
        <v>4468</v>
      </c>
      <c r="E438" s="92" t="s">
        <v>117</v>
      </c>
      <c r="F438" s="92"/>
      <c r="G438" s="92">
        <v>1</v>
      </c>
      <c r="H438" s="104">
        <v>380</v>
      </c>
      <c r="I438" s="95">
        <v>0.03</v>
      </c>
      <c r="J438" s="110">
        <f t="shared" si="6"/>
        <v>368.59999999999997</v>
      </c>
    </row>
    <row r="439" spans="1:10" ht="31.5" x14ac:dyDescent="0.25">
      <c r="A439" s="92">
        <v>435</v>
      </c>
      <c r="B439" s="92" t="s">
        <v>8074</v>
      </c>
      <c r="C439" s="92">
        <v>650634</v>
      </c>
      <c r="D439" s="92" t="s">
        <v>4372</v>
      </c>
      <c r="E439" s="92" t="s">
        <v>117</v>
      </c>
      <c r="F439" s="92"/>
      <c r="G439" s="92">
        <v>1</v>
      </c>
      <c r="H439" s="104">
        <v>82</v>
      </c>
      <c r="I439" s="95">
        <v>0.03</v>
      </c>
      <c r="J439" s="110">
        <f t="shared" si="6"/>
        <v>79.539999999999992</v>
      </c>
    </row>
    <row r="440" spans="1:10" ht="31.5" x14ac:dyDescent="0.25">
      <c r="A440" s="92">
        <v>436</v>
      </c>
      <c r="B440" s="92" t="s">
        <v>8074</v>
      </c>
      <c r="C440" s="92">
        <v>650637</v>
      </c>
      <c r="D440" s="92" t="s">
        <v>4373</v>
      </c>
      <c r="E440" s="92" t="s">
        <v>117</v>
      </c>
      <c r="F440" s="92"/>
      <c r="G440" s="92">
        <v>1</v>
      </c>
      <c r="H440" s="104">
        <v>94</v>
      </c>
      <c r="I440" s="95">
        <v>0.03</v>
      </c>
      <c r="J440" s="110">
        <f t="shared" si="6"/>
        <v>91.179999999999993</v>
      </c>
    </row>
    <row r="441" spans="1:10" ht="31.5" x14ac:dyDescent="0.25">
      <c r="A441" s="92">
        <v>437</v>
      </c>
      <c r="B441" s="92" t="s">
        <v>8074</v>
      </c>
      <c r="C441" s="92">
        <v>650640</v>
      </c>
      <c r="D441" s="92" t="s">
        <v>4374</v>
      </c>
      <c r="E441" s="92" t="s">
        <v>117</v>
      </c>
      <c r="F441" s="92"/>
      <c r="G441" s="92">
        <v>1</v>
      </c>
      <c r="H441" s="104">
        <v>87</v>
      </c>
      <c r="I441" s="95">
        <v>0.03</v>
      </c>
      <c r="J441" s="110">
        <f t="shared" si="6"/>
        <v>84.39</v>
      </c>
    </row>
    <row r="442" spans="1:10" ht="31.5" x14ac:dyDescent="0.25">
      <c r="A442" s="92">
        <v>438</v>
      </c>
      <c r="B442" s="92" t="s">
        <v>8074</v>
      </c>
      <c r="C442" s="92">
        <v>659000</v>
      </c>
      <c r="D442" s="92" t="s">
        <v>4375</v>
      </c>
      <c r="E442" s="92" t="s">
        <v>117</v>
      </c>
      <c r="F442" s="92"/>
      <c r="G442" s="92">
        <v>1</v>
      </c>
      <c r="H442" s="104">
        <v>110</v>
      </c>
      <c r="I442" s="95">
        <v>0.03</v>
      </c>
      <c r="J442" s="110">
        <f t="shared" si="6"/>
        <v>106.7</v>
      </c>
    </row>
    <row r="443" spans="1:10" ht="15.75" x14ac:dyDescent="0.25">
      <c r="A443" s="92">
        <v>439</v>
      </c>
      <c r="B443" s="92" t="s">
        <v>8074</v>
      </c>
      <c r="C443" s="92">
        <v>650653</v>
      </c>
      <c r="D443" s="92" t="s">
        <v>4376</v>
      </c>
      <c r="E443" s="92" t="s">
        <v>117</v>
      </c>
      <c r="F443" s="92"/>
      <c r="G443" s="92">
        <v>1</v>
      </c>
      <c r="H443" s="104">
        <v>28</v>
      </c>
      <c r="I443" s="95">
        <v>0.03</v>
      </c>
      <c r="J443" s="110">
        <f t="shared" si="6"/>
        <v>27.16</v>
      </c>
    </row>
    <row r="444" spans="1:10" ht="31.5" x14ac:dyDescent="0.25">
      <c r="A444" s="92">
        <v>440</v>
      </c>
      <c r="B444" s="92" t="s">
        <v>8074</v>
      </c>
      <c r="C444" s="92">
        <v>650681</v>
      </c>
      <c r="D444" s="92" t="s">
        <v>4377</v>
      </c>
      <c r="E444" s="92" t="s">
        <v>117</v>
      </c>
      <c r="F444" s="92"/>
      <c r="G444" s="92">
        <v>1</v>
      </c>
      <c r="H444" s="104">
        <v>110</v>
      </c>
      <c r="I444" s="95">
        <v>0.03</v>
      </c>
      <c r="J444" s="110">
        <f t="shared" si="6"/>
        <v>106.7</v>
      </c>
    </row>
    <row r="445" spans="1:10" ht="31.5" x14ac:dyDescent="0.25">
      <c r="A445" s="92">
        <v>441</v>
      </c>
      <c r="B445" s="92" t="s">
        <v>8074</v>
      </c>
      <c r="C445" s="92">
        <v>650682</v>
      </c>
      <c r="D445" s="92" t="s">
        <v>4378</v>
      </c>
      <c r="E445" s="92" t="s">
        <v>117</v>
      </c>
      <c r="F445" s="92"/>
      <c r="G445" s="92">
        <v>1</v>
      </c>
      <c r="H445" s="104">
        <v>110</v>
      </c>
      <c r="I445" s="95">
        <v>0.03</v>
      </c>
      <c r="J445" s="110">
        <f t="shared" si="6"/>
        <v>106.7</v>
      </c>
    </row>
    <row r="446" spans="1:10" ht="15.75" x14ac:dyDescent="0.25">
      <c r="A446" s="92">
        <v>442</v>
      </c>
      <c r="B446" s="92" t="s">
        <v>8074</v>
      </c>
      <c r="C446" s="92">
        <v>650663</v>
      </c>
      <c r="D446" s="92" t="s">
        <v>4379</v>
      </c>
      <c r="E446" s="92" t="s">
        <v>117</v>
      </c>
      <c r="F446" s="92"/>
      <c r="G446" s="92">
        <v>1</v>
      </c>
      <c r="H446" s="104">
        <v>70</v>
      </c>
      <c r="I446" s="95">
        <v>0.03</v>
      </c>
      <c r="J446" s="110">
        <f t="shared" si="6"/>
        <v>67.899999999999991</v>
      </c>
    </row>
    <row r="447" spans="1:10" ht="15.75" x14ac:dyDescent="0.25">
      <c r="A447" s="92">
        <v>443</v>
      </c>
      <c r="B447" s="92" t="s">
        <v>8074</v>
      </c>
      <c r="C447" s="92">
        <v>650665</v>
      </c>
      <c r="D447" s="92" t="s">
        <v>4380</v>
      </c>
      <c r="E447" s="92" t="s">
        <v>117</v>
      </c>
      <c r="F447" s="92"/>
      <c r="G447" s="92">
        <v>1</v>
      </c>
      <c r="H447" s="104">
        <v>70</v>
      </c>
      <c r="I447" s="95">
        <v>0.03</v>
      </c>
      <c r="J447" s="110">
        <f t="shared" si="6"/>
        <v>67.899999999999991</v>
      </c>
    </row>
    <row r="448" spans="1:10" ht="15.75" x14ac:dyDescent="0.25">
      <c r="A448" s="92">
        <v>444</v>
      </c>
      <c r="B448" s="92" t="s">
        <v>8074</v>
      </c>
      <c r="C448" s="92">
        <v>650664</v>
      </c>
      <c r="D448" s="92" t="s">
        <v>4381</v>
      </c>
      <c r="E448" s="92" t="s">
        <v>117</v>
      </c>
      <c r="F448" s="92"/>
      <c r="G448" s="92">
        <v>1</v>
      </c>
      <c r="H448" s="104">
        <v>70</v>
      </c>
      <c r="I448" s="95">
        <v>0.03</v>
      </c>
      <c r="J448" s="110">
        <f t="shared" si="6"/>
        <v>67.899999999999991</v>
      </c>
    </row>
    <row r="449" spans="1:10" ht="31.5" x14ac:dyDescent="0.25">
      <c r="A449" s="92">
        <v>445</v>
      </c>
      <c r="B449" s="92" t="s">
        <v>8074</v>
      </c>
      <c r="C449" s="92">
        <v>650666</v>
      </c>
      <c r="D449" s="92" t="s">
        <v>4382</v>
      </c>
      <c r="E449" s="92" t="s">
        <v>117</v>
      </c>
      <c r="F449" s="92"/>
      <c r="G449" s="92">
        <v>1</v>
      </c>
      <c r="H449" s="104">
        <v>76</v>
      </c>
      <c r="I449" s="95">
        <v>0.03</v>
      </c>
      <c r="J449" s="110">
        <f t="shared" si="6"/>
        <v>73.72</v>
      </c>
    </row>
    <row r="450" spans="1:10" ht="15.75" x14ac:dyDescent="0.25">
      <c r="A450" s="92">
        <v>446</v>
      </c>
      <c r="B450" s="92" t="s">
        <v>8074</v>
      </c>
      <c r="C450" s="92">
        <v>650655</v>
      </c>
      <c r="D450" s="92" t="s">
        <v>4383</v>
      </c>
      <c r="E450" s="92" t="s">
        <v>117</v>
      </c>
      <c r="F450" s="92"/>
      <c r="G450" s="92">
        <v>1</v>
      </c>
      <c r="H450" s="104">
        <v>76</v>
      </c>
      <c r="I450" s="95">
        <v>0.03</v>
      </c>
      <c r="J450" s="110">
        <f t="shared" si="6"/>
        <v>73.72</v>
      </c>
    </row>
    <row r="451" spans="1:10" ht="15.75" x14ac:dyDescent="0.25">
      <c r="A451" s="92">
        <v>447</v>
      </c>
      <c r="B451" s="92" t="s">
        <v>8074</v>
      </c>
      <c r="C451" s="92">
        <v>659028</v>
      </c>
      <c r="D451" s="92" t="s">
        <v>4384</v>
      </c>
      <c r="E451" s="92" t="s">
        <v>117</v>
      </c>
      <c r="F451" s="92"/>
      <c r="G451" s="92">
        <v>1</v>
      </c>
      <c r="H451" s="104">
        <v>93</v>
      </c>
      <c r="I451" s="95">
        <v>0.03</v>
      </c>
      <c r="J451" s="110">
        <f t="shared" si="6"/>
        <v>90.21</v>
      </c>
    </row>
    <row r="452" spans="1:10" ht="31.5" x14ac:dyDescent="0.25">
      <c r="A452" s="92">
        <v>448</v>
      </c>
      <c r="B452" s="92" t="s">
        <v>8074</v>
      </c>
      <c r="C452" s="92">
        <v>659029</v>
      </c>
      <c r="D452" s="92" t="s">
        <v>4385</v>
      </c>
      <c r="E452" s="92" t="s">
        <v>117</v>
      </c>
      <c r="F452" s="92"/>
      <c r="G452" s="92">
        <v>1</v>
      </c>
      <c r="H452" s="104">
        <v>110</v>
      </c>
      <c r="I452" s="95">
        <v>0.03</v>
      </c>
      <c r="J452" s="110">
        <f t="shared" si="6"/>
        <v>106.7</v>
      </c>
    </row>
    <row r="453" spans="1:10" ht="15.75" x14ac:dyDescent="0.25">
      <c r="A453" s="92">
        <v>449</v>
      </c>
      <c r="B453" s="92" t="s">
        <v>8074</v>
      </c>
      <c r="C453" s="92">
        <v>659066</v>
      </c>
      <c r="D453" s="92" t="s">
        <v>4387</v>
      </c>
      <c r="E453" s="92" t="s">
        <v>117</v>
      </c>
      <c r="F453" s="92"/>
      <c r="G453" s="92">
        <v>1</v>
      </c>
      <c r="H453" s="104">
        <v>93</v>
      </c>
      <c r="I453" s="95">
        <v>0.03</v>
      </c>
      <c r="J453" s="110">
        <f t="shared" ref="J453:J512" si="7">H453*(1-I453)</f>
        <v>90.21</v>
      </c>
    </row>
    <row r="454" spans="1:10" ht="31.5" x14ac:dyDescent="0.25">
      <c r="A454" s="92">
        <v>450</v>
      </c>
      <c r="B454" s="92" t="s">
        <v>8074</v>
      </c>
      <c r="C454" s="92" t="s">
        <v>4311</v>
      </c>
      <c r="D454" s="92" t="s">
        <v>4469</v>
      </c>
      <c r="E454" s="92" t="s">
        <v>117</v>
      </c>
      <c r="F454" s="92"/>
      <c r="G454" s="92">
        <v>1</v>
      </c>
      <c r="H454" s="104">
        <v>140</v>
      </c>
      <c r="I454" s="95">
        <v>0.03</v>
      </c>
      <c r="J454" s="110">
        <f t="shared" si="7"/>
        <v>135.79999999999998</v>
      </c>
    </row>
    <row r="455" spans="1:10" ht="31.5" x14ac:dyDescent="0.25">
      <c r="A455" s="92">
        <v>451</v>
      </c>
      <c r="B455" s="92" t="s">
        <v>8074</v>
      </c>
      <c r="C455" s="92">
        <v>659365</v>
      </c>
      <c r="D455" s="92" t="s">
        <v>4470</v>
      </c>
      <c r="E455" s="92" t="s">
        <v>117</v>
      </c>
      <c r="F455" s="92"/>
      <c r="G455" s="92">
        <v>1</v>
      </c>
      <c r="H455" s="104">
        <v>110</v>
      </c>
      <c r="I455" s="95">
        <v>0.03</v>
      </c>
      <c r="J455" s="110">
        <f t="shared" si="7"/>
        <v>106.7</v>
      </c>
    </row>
    <row r="456" spans="1:10" ht="31.5" x14ac:dyDescent="0.25">
      <c r="A456" s="92">
        <v>452</v>
      </c>
      <c r="B456" s="92" t="s">
        <v>8074</v>
      </c>
      <c r="C456" s="92" t="s">
        <v>4312</v>
      </c>
      <c r="D456" s="92" t="s">
        <v>4390</v>
      </c>
      <c r="E456" s="92" t="s">
        <v>117</v>
      </c>
      <c r="F456" s="92"/>
      <c r="G456" s="92">
        <v>1</v>
      </c>
      <c r="H456" s="104">
        <v>140</v>
      </c>
      <c r="I456" s="95">
        <v>0.03</v>
      </c>
      <c r="J456" s="110">
        <f t="shared" si="7"/>
        <v>135.79999999999998</v>
      </c>
    </row>
    <row r="457" spans="1:10" ht="31.5" x14ac:dyDescent="0.25">
      <c r="A457" s="92">
        <v>453</v>
      </c>
      <c r="B457" s="92" t="s">
        <v>8074</v>
      </c>
      <c r="C457" s="92" t="s">
        <v>4313</v>
      </c>
      <c r="D457" s="92" t="s">
        <v>4391</v>
      </c>
      <c r="E457" s="92" t="s">
        <v>117</v>
      </c>
      <c r="F457" s="92"/>
      <c r="G457" s="92">
        <v>1</v>
      </c>
      <c r="H457" s="104">
        <v>140</v>
      </c>
      <c r="I457" s="95">
        <v>0.03</v>
      </c>
      <c r="J457" s="110">
        <f t="shared" si="7"/>
        <v>135.79999999999998</v>
      </c>
    </row>
    <row r="458" spans="1:10" ht="31.5" x14ac:dyDescent="0.25">
      <c r="A458" s="92">
        <v>454</v>
      </c>
      <c r="B458" s="92" t="s">
        <v>8074</v>
      </c>
      <c r="C458" s="92" t="s">
        <v>4314</v>
      </c>
      <c r="D458" s="92" t="s">
        <v>4471</v>
      </c>
      <c r="E458" s="92" t="s">
        <v>117</v>
      </c>
      <c r="F458" s="92"/>
      <c r="G458" s="92">
        <v>1</v>
      </c>
      <c r="H458" s="104">
        <v>140</v>
      </c>
      <c r="I458" s="95">
        <v>0.03</v>
      </c>
      <c r="J458" s="110">
        <f t="shared" si="7"/>
        <v>135.79999999999998</v>
      </c>
    </row>
    <row r="459" spans="1:10" ht="31.5" x14ac:dyDescent="0.25">
      <c r="A459" s="92">
        <v>455</v>
      </c>
      <c r="B459" s="92" t="s">
        <v>8074</v>
      </c>
      <c r="C459" s="92" t="s">
        <v>4315</v>
      </c>
      <c r="D459" s="92" t="s">
        <v>4472</v>
      </c>
      <c r="E459" s="92" t="s">
        <v>117</v>
      </c>
      <c r="F459" s="92"/>
      <c r="G459" s="92">
        <v>1</v>
      </c>
      <c r="H459" s="104">
        <v>140</v>
      </c>
      <c r="I459" s="95">
        <v>0.03</v>
      </c>
      <c r="J459" s="110">
        <f t="shared" si="7"/>
        <v>135.79999999999998</v>
      </c>
    </row>
    <row r="460" spans="1:10" ht="31.5" x14ac:dyDescent="0.25">
      <c r="A460" s="92">
        <v>456</v>
      </c>
      <c r="B460" s="92" t="s">
        <v>8074</v>
      </c>
      <c r="C460" s="92" t="s">
        <v>4316</v>
      </c>
      <c r="D460" s="92" t="s">
        <v>4394</v>
      </c>
      <c r="E460" s="92" t="s">
        <v>117</v>
      </c>
      <c r="F460" s="92"/>
      <c r="G460" s="92">
        <v>1</v>
      </c>
      <c r="H460" s="104">
        <v>206</v>
      </c>
      <c r="I460" s="95">
        <v>0.03</v>
      </c>
      <c r="J460" s="110">
        <f t="shared" si="7"/>
        <v>199.82</v>
      </c>
    </row>
    <row r="461" spans="1:10" ht="31.5" x14ac:dyDescent="0.25">
      <c r="A461" s="92">
        <v>457</v>
      </c>
      <c r="B461" s="92" t="s">
        <v>8074</v>
      </c>
      <c r="C461" s="92" t="s">
        <v>4317</v>
      </c>
      <c r="D461" s="92" t="s">
        <v>4395</v>
      </c>
      <c r="E461" s="92" t="s">
        <v>117</v>
      </c>
      <c r="F461" s="92"/>
      <c r="G461" s="92">
        <v>1</v>
      </c>
      <c r="H461" s="104">
        <v>206</v>
      </c>
      <c r="I461" s="95">
        <v>0.03</v>
      </c>
      <c r="J461" s="110">
        <f t="shared" si="7"/>
        <v>199.82</v>
      </c>
    </row>
    <row r="462" spans="1:10" ht="31.5" x14ac:dyDescent="0.25">
      <c r="A462" s="92">
        <v>458</v>
      </c>
      <c r="B462" s="92" t="s">
        <v>8074</v>
      </c>
      <c r="C462" s="92">
        <v>659909</v>
      </c>
      <c r="D462" s="92" t="s">
        <v>4473</v>
      </c>
      <c r="E462" s="92" t="s">
        <v>117</v>
      </c>
      <c r="F462" s="92"/>
      <c r="G462" s="92">
        <v>1</v>
      </c>
      <c r="H462" s="104">
        <v>60</v>
      </c>
      <c r="I462" s="95">
        <v>0.03</v>
      </c>
      <c r="J462" s="110">
        <f t="shared" si="7"/>
        <v>58.199999999999996</v>
      </c>
    </row>
    <row r="463" spans="1:10" ht="15.75" x14ac:dyDescent="0.25">
      <c r="A463" s="92">
        <v>459</v>
      </c>
      <c r="B463" s="92" t="s">
        <v>8074</v>
      </c>
      <c r="C463" s="92">
        <v>659005</v>
      </c>
      <c r="D463" s="92" t="s">
        <v>4398</v>
      </c>
      <c r="E463" s="92" t="s">
        <v>117</v>
      </c>
      <c r="F463" s="92"/>
      <c r="G463" s="92">
        <v>1</v>
      </c>
      <c r="H463" s="104">
        <v>60</v>
      </c>
      <c r="I463" s="95">
        <v>0.03</v>
      </c>
      <c r="J463" s="110">
        <f t="shared" si="7"/>
        <v>58.199999999999996</v>
      </c>
    </row>
    <row r="464" spans="1:10" ht="15.75" x14ac:dyDescent="0.25">
      <c r="A464" s="92">
        <v>460</v>
      </c>
      <c r="B464" s="92" t="s">
        <v>8074</v>
      </c>
      <c r="C464" s="92" t="s">
        <v>4291</v>
      </c>
      <c r="D464" s="92" t="s">
        <v>4399</v>
      </c>
      <c r="E464" s="92" t="s">
        <v>117</v>
      </c>
      <c r="F464" s="92"/>
      <c r="G464" s="92">
        <v>1</v>
      </c>
      <c r="H464" s="104">
        <v>30</v>
      </c>
      <c r="I464" s="95">
        <v>0.03</v>
      </c>
      <c r="J464" s="110">
        <f t="shared" si="7"/>
        <v>29.099999999999998</v>
      </c>
    </row>
    <row r="465" spans="1:10" ht="15.75" x14ac:dyDescent="0.25">
      <c r="A465" s="92">
        <v>461</v>
      </c>
      <c r="B465" s="92" t="s">
        <v>8074</v>
      </c>
      <c r="C465" s="92" t="s">
        <v>4292</v>
      </c>
      <c r="D465" s="92" t="s">
        <v>4400</v>
      </c>
      <c r="E465" s="92" t="s">
        <v>117</v>
      </c>
      <c r="F465" s="92"/>
      <c r="G465" s="92">
        <v>1</v>
      </c>
      <c r="H465" s="104">
        <v>30</v>
      </c>
      <c r="I465" s="95">
        <v>0.03</v>
      </c>
      <c r="J465" s="110">
        <f t="shared" si="7"/>
        <v>29.099999999999998</v>
      </c>
    </row>
    <row r="466" spans="1:10" ht="15.75" x14ac:dyDescent="0.25">
      <c r="A466" s="92">
        <v>462</v>
      </c>
      <c r="B466" s="92" t="s">
        <v>8074</v>
      </c>
      <c r="C466" s="92">
        <v>670100</v>
      </c>
      <c r="D466" s="92" t="s">
        <v>4474</v>
      </c>
      <c r="E466" s="92" t="s">
        <v>117</v>
      </c>
      <c r="F466" s="92"/>
      <c r="G466" s="92">
        <v>3</v>
      </c>
      <c r="H466" s="104">
        <v>4390</v>
      </c>
      <c r="I466" s="95">
        <v>0.03</v>
      </c>
      <c r="J466" s="110">
        <f t="shared" si="7"/>
        <v>4258.3</v>
      </c>
    </row>
    <row r="467" spans="1:10" ht="15.75" x14ac:dyDescent="0.25">
      <c r="A467" s="92">
        <v>463</v>
      </c>
      <c r="B467" s="92" t="s">
        <v>8074</v>
      </c>
      <c r="C467" s="92">
        <v>670101</v>
      </c>
      <c r="D467" s="92" t="s">
        <v>4475</v>
      </c>
      <c r="E467" s="92" t="s">
        <v>117</v>
      </c>
      <c r="F467" s="92"/>
      <c r="G467" s="92">
        <v>3</v>
      </c>
      <c r="H467" s="104">
        <v>5290</v>
      </c>
      <c r="I467" s="95">
        <v>0.03</v>
      </c>
      <c r="J467" s="110">
        <f t="shared" si="7"/>
        <v>5131.3</v>
      </c>
    </row>
    <row r="468" spans="1:10" ht="15.75" x14ac:dyDescent="0.25">
      <c r="A468" s="92">
        <v>464</v>
      </c>
      <c r="B468" s="92" t="s">
        <v>8074</v>
      </c>
      <c r="C468" s="92">
        <v>670102</v>
      </c>
      <c r="D468" s="92" t="s">
        <v>4476</v>
      </c>
      <c r="E468" s="92" t="s">
        <v>117</v>
      </c>
      <c r="F468" s="92"/>
      <c r="G468" s="92">
        <v>1</v>
      </c>
      <c r="H468" s="104">
        <v>590</v>
      </c>
      <c r="I468" s="95">
        <v>0.03</v>
      </c>
      <c r="J468" s="110">
        <f t="shared" si="7"/>
        <v>572.29999999999995</v>
      </c>
    </row>
    <row r="469" spans="1:10" ht="15.75" x14ac:dyDescent="0.25">
      <c r="A469" s="92">
        <v>465</v>
      </c>
      <c r="B469" s="92" t="s">
        <v>8074</v>
      </c>
      <c r="C469" s="92">
        <v>670103</v>
      </c>
      <c r="D469" s="92" t="s">
        <v>4477</v>
      </c>
      <c r="E469" s="92" t="s">
        <v>117</v>
      </c>
      <c r="F469" s="92"/>
      <c r="G469" s="92">
        <v>1</v>
      </c>
      <c r="H469" s="104">
        <v>890</v>
      </c>
      <c r="I469" s="95">
        <v>0.03</v>
      </c>
      <c r="J469" s="110">
        <f t="shared" si="7"/>
        <v>863.3</v>
      </c>
    </row>
    <row r="470" spans="1:10" ht="15.75" x14ac:dyDescent="0.25">
      <c r="A470" s="92">
        <v>466</v>
      </c>
      <c r="B470" s="92" t="s">
        <v>8074</v>
      </c>
      <c r="C470" s="92">
        <v>670104</v>
      </c>
      <c r="D470" s="92" t="s">
        <v>4478</v>
      </c>
      <c r="E470" s="92" t="s">
        <v>117</v>
      </c>
      <c r="F470" s="92"/>
      <c r="G470" s="92">
        <v>1</v>
      </c>
      <c r="H470" s="104">
        <v>490</v>
      </c>
      <c r="I470" s="95">
        <v>0.03</v>
      </c>
      <c r="J470" s="110">
        <f t="shared" si="7"/>
        <v>475.3</v>
      </c>
    </row>
    <row r="471" spans="1:10" ht="15.75" x14ac:dyDescent="0.25">
      <c r="A471" s="92">
        <v>467</v>
      </c>
      <c r="B471" s="92" t="s">
        <v>8074</v>
      </c>
      <c r="C471" s="92">
        <v>670121</v>
      </c>
      <c r="D471" s="92" t="s">
        <v>4479</v>
      </c>
      <c r="E471" s="92" t="s">
        <v>117</v>
      </c>
      <c r="F471" s="92"/>
      <c r="G471" s="92">
        <v>1</v>
      </c>
      <c r="H471" s="104">
        <v>1000</v>
      </c>
      <c r="I471" s="95">
        <v>0.03</v>
      </c>
      <c r="J471" s="110">
        <f t="shared" si="7"/>
        <v>970</v>
      </c>
    </row>
    <row r="472" spans="1:10" ht="15.75" x14ac:dyDescent="0.25">
      <c r="A472" s="92">
        <v>468</v>
      </c>
      <c r="B472" s="92" t="s">
        <v>8074</v>
      </c>
      <c r="C472" s="92">
        <v>670105</v>
      </c>
      <c r="D472" s="92" t="s">
        <v>4480</v>
      </c>
      <c r="E472" s="92" t="s">
        <v>117</v>
      </c>
      <c r="F472" s="92"/>
      <c r="G472" s="92">
        <v>1</v>
      </c>
      <c r="H472" s="104">
        <v>490</v>
      </c>
      <c r="I472" s="95">
        <v>0.03</v>
      </c>
      <c r="J472" s="110">
        <f t="shared" si="7"/>
        <v>475.3</v>
      </c>
    </row>
    <row r="473" spans="1:10" ht="31.5" x14ac:dyDescent="0.25">
      <c r="A473" s="92">
        <v>469</v>
      </c>
      <c r="B473" s="92" t="s">
        <v>8074</v>
      </c>
      <c r="C473" s="92">
        <v>670106</v>
      </c>
      <c r="D473" s="92" t="s">
        <v>4481</v>
      </c>
      <c r="E473" s="92" t="s">
        <v>117</v>
      </c>
      <c r="F473" s="92"/>
      <c r="G473" s="92">
        <v>1</v>
      </c>
      <c r="H473" s="104">
        <v>490</v>
      </c>
      <c r="I473" s="95">
        <v>0.03</v>
      </c>
      <c r="J473" s="110">
        <f t="shared" si="7"/>
        <v>475.3</v>
      </c>
    </row>
    <row r="474" spans="1:10" ht="15.75" x14ac:dyDescent="0.25">
      <c r="A474" s="92">
        <v>470</v>
      </c>
      <c r="B474" s="92" t="s">
        <v>8074</v>
      </c>
      <c r="C474" s="92">
        <v>670109</v>
      </c>
      <c r="D474" s="92" t="s">
        <v>4482</v>
      </c>
      <c r="E474" s="92" t="s">
        <v>117</v>
      </c>
      <c r="F474" s="92"/>
      <c r="G474" s="92">
        <v>1</v>
      </c>
      <c r="H474" s="104">
        <v>440</v>
      </c>
      <c r="I474" s="95">
        <v>0.03</v>
      </c>
      <c r="J474" s="110">
        <f t="shared" si="7"/>
        <v>426.8</v>
      </c>
    </row>
    <row r="475" spans="1:10" ht="15.75" x14ac:dyDescent="0.25">
      <c r="A475" s="92">
        <v>471</v>
      </c>
      <c r="B475" s="92" t="s">
        <v>8074</v>
      </c>
      <c r="C475" s="92">
        <v>670110</v>
      </c>
      <c r="D475" s="92" t="s">
        <v>4483</v>
      </c>
      <c r="E475" s="92" t="s">
        <v>117</v>
      </c>
      <c r="F475" s="92"/>
      <c r="G475" s="92">
        <v>1</v>
      </c>
      <c r="H475" s="104">
        <v>440</v>
      </c>
      <c r="I475" s="95">
        <v>0.03</v>
      </c>
      <c r="J475" s="110">
        <f t="shared" si="7"/>
        <v>426.8</v>
      </c>
    </row>
    <row r="476" spans="1:10" ht="15.75" x14ac:dyDescent="0.25">
      <c r="A476" s="92">
        <v>472</v>
      </c>
      <c r="B476" s="92" t="s">
        <v>8074</v>
      </c>
      <c r="C476" s="92">
        <v>670111</v>
      </c>
      <c r="D476" s="92" t="s">
        <v>4484</v>
      </c>
      <c r="E476" s="92" t="s">
        <v>117</v>
      </c>
      <c r="F476" s="92"/>
      <c r="G476" s="92">
        <v>1</v>
      </c>
      <c r="H476" s="104">
        <v>160</v>
      </c>
      <c r="I476" s="95">
        <v>0.03</v>
      </c>
      <c r="J476" s="110">
        <f t="shared" si="7"/>
        <v>155.19999999999999</v>
      </c>
    </row>
    <row r="477" spans="1:10" ht="31.5" x14ac:dyDescent="0.25">
      <c r="A477" s="92">
        <v>473</v>
      </c>
      <c r="B477" s="92" t="s">
        <v>8074</v>
      </c>
      <c r="C477" s="92">
        <v>670112</v>
      </c>
      <c r="D477" s="92" t="s">
        <v>4485</v>
      </c>
      <c r="E477" s="92" t="s">
        <v>117</v>
      </c>
      <c r="F477" s="92"/>
      <c r="G477" s="92">
        <v>1</v>
      </c>
      <c r="H477" s="104">
        <v>590</v>
      </c>
      <c r="I477" s="95">
        <v>0.03</v>
      </c>
      <c r="J477" s="110">
        <f t="shared" si="7"/>
        <v>572.29999999999995</v>
      </c>
    </row>
    <row r="478" spans="1:10" ht="15.75" x14ac:dyDescent="0.25">
      <c r="A478" s="92">
        <v>474</v>
      </c>
      <c r="B478" s="92" t="s">
        <v>8074</v>
      </c>
      <c r="C478" s="92">
        <v>670113</v>
      </c>
      <c r="D478" s="92" t="s">
        <v>4486</v>
      </c>
      <c r="E478" s="92" t="s">
        <v>117</v>
      </c>
      <c r="F478" s="92"/>
      <c r="G478" s="92">
        <v>3</v>
      </c>
      <c r="H478" s="104">
        <v>2990</v>
      </c>
      <c r="I478" s="95">
        <v>0.03</v>
      </c>
      <c r="J478" s="110">
        <f t="shared" si="7"/>
        <v>2900.2999999999997</v>
      </c>
    </row>
    <row r="479" spans="1:10" ht="15.75" x14ac:dyDescent="0.25">
      <c r="A479" s="92">
        <v>475</v>
      </c>
      <c r="B479" s="92" t="s">
        <v>8074</v>
      </c>
      <c r="C479" s="92">
        <v>670114</v>
      </c>
      <c r="D479" s="92" t="s">
        <v>4487</v>
      </c>
      <c r="E479" s="92" t="s">
        <v>117</v>
      </c>
      <c r="F479" s="92"/>
      <c r="G479" s="92">
        <v>3</v>
      </c>
      <c r="H479" s="104">
        <v>3990</v>
      </c>
      <c r="I479" s="95">
        <v>0.03</v>
      </c>
      <c r="J479" s="110">
        <f t="shared" si="7"/>
        <v>3870.2999999999997</v>
      </c>
    </row>
    <row r="480" spans="1:10" ht="15.75" x14ac:dyDescent="0.25">
      <c r="A480" s="92">
        <v>476</v>
      </c>
      <c r="B480" s="92" t="s">
        <v>8074</v>
      </c>
      <c r="C480" s="92">
        <v>670115</v>
      </c>
      <c r="D480" s="92" t="s">
        <v>4488</v>
      </c>
      <c r="E480" s="92" t="s">
        <v>117</v>
      </c>
      <c r="F480" s="92"/>
      <c r="G480" s="92">
        <v>1</v>
      </c>
      <c r="H480" s="104">
        <v>190</v>
      </c>
      <c r="I480" s="95">
        <v>0.03</v>
      </c>
      <c r="J480" s="110">
        <f t="shared" si="7"/>
        <v>184.29999999999998</v>
      </c>
    </row>
    <row r="481" spans="1:10" ht="15.75" x14ac:dyDescent="0.25">
      <c r="A481" s="92">
        <v>477</v>
      </c>
      <c r="B481" s="92" t="s">
        <v>8074</v>
      </c>
      <c r="C481" s="92">
        <v>670116</v>
      </c>
      <c r="D481" s="92" t="s">
        <v>4489</v>
      </c>
      <c r="E481" s="92" t="s">
        <v>117</v>
      </c>
      <c r="F481" s="92"/>
      <c r="G481" s="92">
        <v>1</v>
      </c>
      <c r="H481" s="104">
        <v>240</v>
      </c>
      <c r="I481" s="95">
        <v>0.03</v>
      </c>
      <c r="J481" s="110">
        <f t="shared" si="7"/>
        <v>232.79999999999998</v>
      </c>
    </row>
    <row r="482" spans="1:10" ht="15.75" x14ac:dyDescent="0.25">
      <c r="A482" s="92">
        <v>478</v>
      </c>
      <c r="B482" s="92" t="s">
        <v>8074</v>
      </c>
      <c r="C482" s="92">
        <v>670117</v>
      </c>
      <c r="D482" s="92" t="s">
        <v>4490</v>
      </c>
      <c r="E482" s="92" t="s">
        <v>117</v>
      </c>
      <c r="F482" s="92"/>
      <c r="G482" s="92">
        <v>1</v>
      </c>
      <c r="H482" s="104">
        <v>240</v>
      </c>
      <c r="I482" s="95">
        <v>0.03</v>
      </c>
      <c r="J482" s="110">
        <f t="shared" si="7"/>
        <v>232.79999999999998</v>
      </c>
    </row>
    <row r="483" spans="1:10" ht="15.75" x14ac:dyDescent="0.25">
      <c r="A483" s="92">
        <v>479</v>
      </c>
      <c r="B483" s="92" t="s">
        <v>8074</v>
      </c>
      <c r="C483" s="92" t="s">
        <v>4318</v>
      </c>
      <c r="D483" s="92" t="s">
        <v>4491</v>
      </c>
      <c r="E483" s="92" t="s">
        <v>117</v>
      </c>
      <c r="F483" s="92"/>
      <c r="G483" s="92">
        <v>1</v>
      </c>
      <c r="H483" s="104">
        <v>240</v>
      </c>
      <c r="I483" s="95">
        <v>0.03</v>
      </c>
      <c r="J483" s="110">
        <f t="shared" si="7"/>
        <v>232.79999999999998</v>
      </c>
    </row>
    <row r="484" spans="1:10" ht="15.75" x14ac:dyDescent="0.25">
      <c r="A484" s="92">
        <v>480</v>
      </c>
      <c r="B484" s="92" t="s">
        <v>8074</v>
      </c>
      <c r="C484" s="92" t="s">
        <v>4319</v>
      </c>
      <c r="D484" s="92" t="s">
        <v>4492</v>
      </c>
      <c r="E484" s="92" t="s">
        <v>117</v>
      </c>
      <c r="F484" s="92"/>
      <c r="G484" s="92">
        <v>1</v>
      </c>
      <c r="H484" s="104">
        <v>450</v>
      </c>
      <c r="I484" s="95">
        <v>0.03</v>
      </c>
      <c r="J484" s="110">
        <f t="shared" si="7"/>
        <v>436.5</v>
      </c>
    </row>
    <row r="485" spans="1:10" ht="15.75" x14ac:dyDescent="0.25">
      <c r="A485" s="92">
        <v>481</v>
      </c>
      <c r="B485" s="92" t="s">
        <v>8074</v>
      </c>
      <c r="C485" s="92">
        <v>670118</v>
      </c>
      <c r="D485" s="92" t="s">
        <v>4493</v>
      </c>
      <c r="E485" s="92" t="s">
        <v>117</v>
      </c>
      <c r="F485" s="92"/>
      <c r="G485" s="92">
        <v>1</v>
      </c>
      <c r="H485" s="104">
        <v>450</v>
      </c>
      <c r="I485" s="95">
        <v>0.03</v>
      </c>
      <c r="J485" s="110">
        <f t="shared" si="7"/>
        <v>436.5</v>
      </c>
    </row>
    <row r="486" spans="1:10" ht="15.75" x14ac:dyDescent="0.25">
      <c r="A486" s="92">
        <v>482</v>
      </c>
      <c r="B486" s="92" t="s">
        <v>8074</v>
      </c>
      <c r="C486" s="92" t="s">
        <v>4320</v>
      </c>
      <c r="D486" s="92" t="s">
        <v>4494</v>
      </c>
      <c r="E486" s="92" t="s">
        <v>117</v>
      </c>
      <c r="F486" s="92"/>
      <c r="G486" s="92">
        <v>1</v>
      </c>
      <c r="H486" s="104">
        <v>190</v>
      </c>
      <c r="I486" s="95">
        <v>0.03</v>
      </c>
      <c r="J486" s="110">
        <f t="shared" si="7"/>
        <v>184.29999999999998</v>
      </c>
    </row>
    <row r="487" spans="1:10" ht="15.75" x14ac:dyDescent="0.25">
      <c r="A487" s="92">
        <v>483</v>
      </c>
      <c r="B487" s="92" t="s">
        <v>8074</v>
      </c>
      <c r="C487" s="92">
        <v>670119</v>
      </c>
      <c r="D487" s="92" t="s">
        <v>4495</v>
      </c>
      <c r="E487" s="92" t="s">
        <v>117</v>
      </c>
      <c r="F487" s="92"/>
      <c r="G487" s="92">
        <v>1</v>
      </c>
      <c r="H487" s="104">
        <v>110</v>
      </c>
      <c r="I487" s="95">
        <v>0.03</v>
      </c>
      <c r="J487" s="110">
        <f t="shared" si="7"/>
        <v>106.7</v>
      </c>
    </row>
    <row r="488" spans="1:10" ht="15.75" x14ac:dyDescent="0.25">
      <c r="A488" s="92">
        <v>484</v>
      </c>
      <c r="B488" s="92" t="s">
        <v>8074</v>
      </c>
      <c r="C488" s="92" t="s">
        <v>4496</v>
      </c>
      <c r="D488" s="92" t="s">
        <v>4497</v>
      </c>
      <c r="E488" s="92" t="s">
        <v>117</v>
      </c>
      <c r="F488" s="92"/>
      <c r="G488" s="92">
        <v>1</v>
      </c>
      <c r="H488" s="104">
        <v>180</v>
      </c>
      <c r="I488" s="95">
        <v>0.03</v>
      </c>
      <c r="J488" s="110">
        <f t="shared" si="7"/>
        <v>174.6</v>
      </c>
    </row>
    <row r="489" spans="1:10" ht="15.75" x14ac:dyDescent="0.25">
      <c r="A489" s="92">
        <v>485</v>
      </c>
      <c r="B489" s="92" t="s">
        <v>8074</v>
      </c>
      <c r="C489" s="92" t="s">
        <v>4496</v>
      </c>
      <c r="D489" s="92" t="s">
        <v>4498</v>
      </c>
      <c r="E489" s="92" t="s">
        <v>117</v>
      </c>
      <c r="F489" s="92"/>
      <c r="G489" s="92">
        <v>1</v>
      </c>
      <c r="H489" s="104">
        <v>165</v>
      </c>
      <c r="I489" s="95">
        <v>0.03</v>
      </c>
      <c r="J489" s="110">
        <f t="shared" si="7"/>
        <v>160.04999999999998</v>
      </c>
    </row>
    <row r="490" spans="1:10" ht="15.75" x14ac:dyDescent="0.25">
      <c r="A490" s="92">
        <v>486</v>
      </c>
      <c r="B490" s="92" t="s">
        <v>8074</v>
      </c>
      <c r="C490" s="92" t="s">
        <v>4496</v>
      </c>
      <c r="D490" s="92" t="s">
        <v>4499</v>
      </c>
      <c r="E490" s="92" t="s">
        <v>117</v>
      </c>
      <c r="F490" s="92"/>
      <c r="G490" s="92">
        <v>1</v>
      </c>
      <c r="H490" s="104">
        <v>115</v>
      </c>
      <c r="I490" s="95">
        <v>0.03</v>
      </c>
      <c r="J490" s="110">
        <f t="shared" si="7"/>
        <v>111.55</v>
      </c>
    </row>
    <row r="491" spans="1:10" ht="15.75" x14ac:dyDescent="0.25">
      <c r="A491" s="92">
        <v>487</v>
      </c>
      <c r="B491" s="92" t="s">
        <v>8074</v>
      </c>
      <c r="C491" s="92" t="s">
        <v>4496</v>
      </c>
      <c r="D491" s="92" t="s">
        <v>4500</v>
      </c>
      <c r="E491" s="92" t="s">
        <v>117</v>
      </c>
      <c r="F491" s="92"/>
      <c r="G491" s="92">
        <v>1</v>
      </c>
      <c r="H491" s="104">
        <v>95</v>
      </c>
      <c r="I491" s="95">
        <v>0.03</v>
      </c>
      <c r="J491" s="110">
        <f t="shared" si="7"/>
        <v>92.149999999999991</v>
      </c>
    </row>
    <row r="492" spans="1:10" ht="15.75" x14ac:dyDescent="0.25">
      <c r="A492" s="92">
        <v>488</v>
      </c>
      <c r="B492" s="92" t="s">
        <v>8074</v>
      </c>
      <c r="C492" s="92" t="s">
        <v>4496</v>
      </c>
      <c r="D492" s="92" t="s">
        <v>4501</v>
      </c>
      <c r="E492" s="92" t="s">
        <v>117</v>
      </c>
      <c r="F492" s="92"/>
      <c r="G492" s="92">
        <v>1</v>
      </c>
      <c r="H492" s="104">
        <v>360</v>
      </c>
      <c r="I492" s="95">
        <v>0.03</v>
      </c>
      <c r="J492" s="110">
        <f t="shared" si="7"/>
        <v>349.2</v>
      </c>
    </row>
    <row r="493" spans="1:10" ht="15.75" x14ac:dyDescent="0.25">
      <c r="A493" s="92">
        <v>489</v>
      </c>
      <c r="B493" s="92" t="s">
        <v>8074</v>
      </c>
      <c r="C493" s="92" t="s">
        <v>4496</v>
      </c>
      <c r="D493" s="92" t="s">
        <v>4502</v>
      </c>
      <c r="E493" s="92" t="s">
        <v>117</v>
      </c>
      <c r="F493" s="92"/>
      <c r="G493" s="92">
        <v>1</v>
      </c>
      <c r="H493" s="104">
        <v>335</v>
      </c>
      <c r="I493" s="95">
        <v>0.03</v>
      </c>
      <c r="J493" s="110">
        <f t="shared" si="7"/>
        <v>324.95</v>
      </c>
    </row>
    <row r="494" spans="1:10" ht="15.75" x14ac:dyDescent="0.25">
      <c r="A494" s="92">
        <v>490</v>
      </c>
      <c r="B494" s="92" t="s">
        <v>8074</v>
      </c>
      <c r="C494" s="92" t="s">
        <v>4496</v>
      </c>
      <c r="D494" s="92" t="s">
        <v>4503</v>
      </c>
      <c r="E494" s="92" t="s">
        <v>117</v>
      </c>
      <c r="F494" s="92"/>
      <c r="G494" s="92">
        <v>1</v>
      </c>
      <c r="H494" s="104">
        <v>230</v>
      </c>
      <c r="I494" s="95">
        <v>0.03</v>
      </c>
      <c r="J494" s="110">
        <f t="shared" si="7"/>
        <v>223.1</v>
      </c>
    </row>
    <row r="495" spans="1:10" ht="15.75" x14ac:dyDescent="0.25">
      <c r="A495" s="92">
        <v>491</v>
      </c>
      <c r="B495" s="92" t="s">
        <v>8074</v>
      </c>
      <c r="C495" s="92" t="s">
        <v>4496</v>
      </c>
      <c r="D495" s="92" t="s">
        <v>4504</v>
      </c>
      <c r="E495" s="92" t="s">
        <v>117</v>
      </c>
      <c r="F495" s="92"/>
      <c r="G495" s="92">
        <v>1</v>
      </c>
      <c r="H495" s="104">
        <v>190</v>
      </c>
      <c r="I495" s="95">
        <v>0.03</v>
      </c>
      <c r="J495" s="110">
        <f t="shared" si="7"/>
        <v>184.29999999999998</v>
      </c>
    </row>
    <row r="496" spans="1:10" ht="15.75" x14ac:dyDescent="0.25">
      <c r="A496" s="92">
        <v>492</v>
      </c>
      <c r="B496" s="92" t="s">
        <v>8074</v>
      </c>
      <c r="C496" s="92" t="s">
        <v>4496</v>
      </c>
      <c r="D496" s="92" t="s">
        <v>4505</v>
      </c>
      <c r="E496" s="92" t="s">
        <v>117</v>
      </c>
      <c r="F496" s="92"/>
      <c r="G496" s="92">
        <v>1</v>
      </c>
      <c r="H496" s="104">
        <v>300</v>
      </c>
      <c r="I496" s="95">
        <v>0.03</v>
      </c>
      <c r="J496" s="110">
        <f t="shared" si="7"/>
        <v>291</v>
      </c>
    </row>
    <row r="497" spans="1:10" ht="15.75" x14ac:dyDescent="0.25">
      <c r="A497" s="92">
        <v>493</v>
      </c>
      <c r="B497" s="92" t="s">
        <v>8074</v>
      </c>
      <c r="C497" s="92" t="s">
        <v>4496</v>
      </c>
      <c r="D497" s="92" t="s">
        <v>4506</v>
      </c>
      <c r="E497" s="92" t="s">
        <v>117</v>
      </c>
      <c r="F497" s="92"/>
      <c r="G497" s="92">
        <v>1</v>
      </c>
      <c r="H497" s="104">
        <v>250</v>
      </c>
      <c r="I497" s="95">
        <v>0.03</v>
      </c>
      <c r="J497" s="110">
        <f t="shared" si="7"/>
        <v>242.5</v>
      </c>
    </row>
    <row r="498" spans="1:10" ht="15.75" x14ac:dyDescent="0.25">
      <c r="A498" s="92">
        <v>494</v>
      </c>
      <c r="B498" s="92" t="s">
        <v>8074</v>
      </c>
      <c r="C498" s="92" t="s">
        <v>4496</v>
      </c>
      <c r="D498" s="92" t="s">
        <v>4507</v>
      </c>
      <c r="E498" s="92" t="s">
        <v>117</v>
      </c>
      <c r="F498" s="92"/>
      <c r="G498" s="92">
        <v>1</v>
      </c>
      <c r="H498" s="104">
        <v>235</v>
      </c>
      <c r="I498" s="95">
        <v>0.03</v>
      </c>
      <c r="J498" s="110">
        <f t="shared" si="7"/>
        <v>227.95</v>
      </c>
    </row>
    <row r="499" spans="1:10" ht="15.75" x14ac:dyDescent="0.25">
      <c r="A499" s="92">
        <v>495</v>
      </c>
      <c r="B499" s="92" t="s">
        <v>8074</v>
      </c>
      <c r="C499" s="92" t="s">
        <v>4496</v>
      </c>
      <c r="D499" s="92" t="s">
        <v>4508</v>
      </c>
      <c r="E499" s="92" t="s">
        <v>117</v>
      </c>
      <c r="F499" s="92"/>
      <c r="G499" s="92">
        <v>1</v>
      </c>
      <c r="H499" s="104">
        <v>198</v>
      </c>
      <c r="I499" s="95">
        <v>0.03</v>
      </c>
      <c r="J499" s="110">
        <f t="shared" si="7"/>
        <v>192.06</v>
      </c>
    </row>
    <row r="500" spans="1:10" ht="15.75" x14ac:dyDescent="0.25">
      <c r="A500" s="92">
        <v>496</v>
      </c>
      <c r="B500" s="92" t="s">
        <v>8074</v>
      </c>
      <c r="C500" s="92" t="s">
        <v>4496</v>
      </c>
      <c r="D500" s="92" t="s">
        <v>4509</v>
      </c>
      <c r="E500" s="92" t="s">
        <v>117</v>
      </c>
      <c r="F500" s="92"/>
      <c r="G500" s="92">
        <v>1</v>
      </c>
      <c r="H500" s="104">
        <v>300</v>
      </c>
      <c r="I500" s="95">
        <v>0.03</v>
      </c>
      <c r="J500" s="110">
        <f t="shared" si="7"/>
        <v>291</v>
      </c>
    </row>
    <row r="501" spans="1:10" ht="15.75" x14ac:dyDescent="0.25">
      <c r="A501" s="92">
        <v>497</v>
      </c>
      <c r="B501" s="92" t="s">
        <v>8074</v>
      </c>
      <c r="C501" s="92" t="s">
        <v>4496</v>
      </c>
      <c r="D501" s="92" t="s">
        <v>4510</v>
      </c>
      <c r="E501" s="92" t="s">
        <v>117</v>
      </c>
      <c r="F501" s="92"/>
      <c r="G501" s="92">
        <v>1</v>
      </c>
      <c r="H501" s="104">
        <v>250</v>
      </c>
      <c r="I501" s="95">
        <v>0.03</v>
      </c>
      <c r="J501" s="110">
        <f t="shared" si="7"/>
        <v>242.5</v>
      </c>
    </row>
    <row r="502" spans="1:10" ht="15.75" x14ac:dyDescent="0.25">
      <c r="A502" s="92">
        <v>498</v>
      </c>
      <c r="B502" s="92" t="s">
        <v>8074</v>
      </c>
      <c r="C502" s="92" t="s">
        <v>4496</v>
      </c>
      <c r="D502" s="92" t="s">
        <v>4511</v>
      </c>
      <c r="E502" s="92" t="s">
        <v>117</v>
      </c>
      <c r="F502" s="92"/>
      <c r="G502" s="92">
        <v>1</v>
      </c>
      <c r="H502" s="104">
        <v>235</v>
      </c>
      <c r="I502" s="95">
        <v>0.03</v>
      </c>
      <c r="J502" s="110">
        <f t="shared" si="7"/>
        <v>227.95</v>
      </c>
    </row>
    <row r="503" spans="1:10" ht="15.75" x14ac:dyDescent="0.25">
      <c r="A503" s="92">
        <v>499</v>
      </c>
      <c r="B503" s="92" t="s">
        <v>8074</v>
      </c>
      <c r="C503" s="92" t="s">
        <v>4496</v>
      </c>
      <c r="D503" s="92" t="s">
        <v>4512</v>
      </c>
      <c r="E503" s="92" t="s">
        <v>117</v>
      </c>
      <c r="F503" s="92"/>
      <c r="G503" s="92">
        <v>1</v>
      </c>
      <c r="H503" s="104">
        <v>198</v>
      </c>
      <c r="I503" s="95">
        <v>0.03</v>
      </c>
      <c r="J503" s="110">
        <f t="shared" si="7"/>
        <v>192.06</v>
      </c>
    </row>
    <row r="504" spans="1:10" ht="15.75" x14ac:dyDescent="0.25">
      <c r="A504" s="92">
        <v>500</v>
      </c>
      <c r="B504" s="92" t="s">
        <v>8074</v>
      </c>
      <c r="C504" s="92">
        <v>900601</v>
      </c>
      <c r="D504" s="92" t="s">
        <v>4513</v>
      </c>
      <c r="E504" s="92" t="s">
        <v>117</v>
      </c>
      <c r="F504" s="92"/>
      <c r="G504" s="92">
        <v>1</v>
      </c>
      <c r="H504" s="104">
        <v>4000</v>
      </c>
      <c r="I504" s="95">
        <v>0.03</v>
      </c>
      <c r="J504" s="110">
        <f t="shared" si="7"/>
        <v>3880</v>
      </c>
    </row>
    <row r="505" spans="1:10" ht="15.75" x14ac:dyDescent="0.25">
      <c r="A505" s="92">
        <v>501</v>
      </c>
      <c r="B505" s="92" t="s">
        <v>8074</v>
      </c>
      <c r="C505" s="92">
        <v>900602</v>
      </c>
      <c r="D505" s="92" t="s">
        <v>4514</v>
      </c>
      <c r="E505" s="92" t="s">
        <v>117</v>
      </c>
      <c r="F505" s="92"/>
      <c r="G505" s="92">
        <v>1</v>
      </c>
      <c r="H505" s="104">
        <v>5000</v>
      </c>
      <c r="I505" s="95">
        <v>0.03</v>
      </c>
      <c r="J505" s="110">
        <f t="shared" si="7"/>
        <v>4850</v>
      </c>
    </row>
    <row r="506" spans="1:10" ht="15.75" x14ac:dyDescent="0.25">
      <c r="A506" s="92">
        <v>502</v>
      </c>
      <c r="B506" s="92" t="s">
        <v>8074</v>
      </c>
      <c r="C506" s="92">
        <v>900603</v>
      </c>
      <c r="D506" s="92" t="s">
        <v>4515</v>
      </c>
      <c r="E506" s="92" t="s">
        <v>117</v>
      </c>
      <c r="F506" s="92"/>
      <c r="G506" s="92">
        <v>1</v>
      </c>
      <c r="H506" s="104">
        <v>6000</v>
      </c>
      <c r="I506" s="95">
        <v>0.03</v>
      </c>
      <c r="J506" s="110">
        <f t="shared" si="7"/>
        <v>5820</v>
      </c>
    </row>
    <row r="507" spans="1:10" ht="15.75" x14ac:dyDescent="0.25">
      <c r="A507" s="92">
        <v>503</v>
      </c>
      <c r="B507" s="92" t="s">
        <v>8074</v>
      </c>
      <c r="C507" s="92">
        <v>900001</v>
      </c>
      <c r="D507" s="92" t="s">
        <v>4516</v>
      </c>
      <c r="E507" s="92" t="s">
        <v>117</v>
      </c>
      <c r="F507" s="92"/>
      <c r="G507" s="92">
        <v>1</v>
      </c>
      <c r="H507" s="104">
        <v>60</v>
      </c>
      <c r="I507" s="95">
        <v>0.03</v>
      </c>
      <c r="J507" s="110">
        <f t="shared" si="7"/>
        <v>58.199999999999996</v>
      </c>
    </row>
    <row r="508" spans="1:10" ht="15.75" x14ac:dyDescent="0.25">
      <c r="A508" s="92">
        <v>504</v>
      </c>
      <c r="B508" s="92" t="s">
        <v>8074</v>
      </c>
      <c r="C508" s="92">
        <v>900002</v>
      </c>
      <c r="D508" s="92" t="s">
        <v>4517</v>
      </c>
      <c r="E508" s="92" t="s">
        <v>117</v>
      </c>
      <c r="F508" s="92"/>
      <c r="G508" s="92">
        <v>1</v>
      </c>
      <c r="H508" s="104">
        <v>160</v>
      </c>
      <c r="I508" s="95">
        <v>0.03</v>
      </c>
      <c r="J508" s="110">
        <f t="shared" si="7"/>
        <v>155.19999999999999</v>
      </c>
    </row>
    <row r="509" spans="1:10" ht="15.75" x14ac:dyDescent="0.25">
      <c r="A509" s="92">
        <v>505</v>
      </c>
      <c r="B509" s="92" t="s">
        <v>8074</v>
      </c>
      <c r="C509" s="92">
        <v>900003</v>
      </c>
      <c r="D509" s="92" t="s">
        <v>4518</v>
      </c>
      <c r="E509" s="92" t="s">
        <v>117</v>
      </c>
      <c r="F509" s="92"/>
      <c r="G509" s="92">
        <v>1</v>
      </c>
      <c r="H509" s="104">
        <v>109</v>
      </c>
      <c r="I509" s="95">
        <v>0.03</v>
      </c>
      <c r="J509" s="110">
        <f t="shared" si="7"/>
        <v>105.73</v>
      </c>
    </row>
    <row r="510" spans="1:10" ht="31.5" x14ac:dyDescent="0.25">
      <c r="A510" s="92">
        <v>506</v>
      </c>
      <c r="B510" s="92" t="s">
        <v>8074</v>
      </c>
      <c r="C510" s="92">
        <v>900004</v>
      </c>
      <c r="D510" s="92" t="s">
        <v>4519</v>
      </c>
      <c r="E510" s="92" t="s">
        <v>117</v>
      </c>
      <c r="F510" s="92"/>
      <c r="G510" s="92">
        <v>1</v>
      </c>
      <c r="H510" s="104">
        <v>199</v>
      </c>
      <c r="I510" s="95">
        <v>0.03</v>
      </c>
      <c r="J510" s="110">
        <f t="shared" si="7"/>
        <v>193.03</v>
      </c>
    </row>
    <row r="511" spans="1:10" ht="31.5" x14ac:dyDescent="0.25">
      <c r="A511" s="92">
        <v>507</v>
      </c>
      <c r="B511" s="92" t="s">
        <v>8074</v>
      </c>
      <c r="C511" s="92">
        <v>900005</v>
      </c>
      <c r="D511" s="92" t="s">
        <v>4520</v>
      </c>
      <c r="E511" s="92" t="s">
        <v>117</v>
      </c>
      <c r="F511" s="92"/>
      <c r="G511" s="92">
        <v>1</v>
      </c>
      <c r="H511" s="104">
        <v>260</v>
      </c>
      <c r="I511" s="95">
        <v>0.03</v>
      </c>
      <c r="J511" s="110">
        <f t="shared" si="7"/>
        <v>252.2</v>
      </c>
    </row>
    <row r="512" spans="1:10" ht="31.5" x14ac:dyDescent="0.25">
      <c r="A512" s="92">
        <v>508</v>
      </c>
      <c r="B512" s="92" t="s">
        <v>8074</v>
      </c>
      <c r="C512" s="92">
        <v>900006</v>
      </c>
      <c r="D512" s="92" t="s">
        <v>4521</v>
      </c>
      <c r="E512" s="92" t="s">
        <v>117</v>
      </c>
      <c r="F512" s="92"/>
      <c r="G512" s="92">
        <v>1</v>
      </c>
      <c r="H512" s="104">
        <v>299</v>
      </c>
      <c r="I512" s="95">
        <v>0.03</v>
      </c>
      <c r="J512" s="110">
        <f t="shared" si="7"/>
        <v>290.02999999999997</v>
      </c>
    </row>
    <row r="513" spans="1:10" ht="31.5" x14ac:dyDescent="0.25">
      <c r="A513" s="92">
        <v>509</v>
      </c>
      <c r="B513" s="92" t="s">
        <v>8074</v>
      </c>
      <c r="C513" s="92">
        <v>900630</v>
      </c>
      <c r="D513" s="92" t="s">
        <v>4522</v>
      </c>
      <c r="E513" s="92" t="s">
        <v>117</v>
      </c>
      <c r="F513" s="92"/>
      <c r="G513" s="92">
        <v>1</v>
      </c>
      <c r="H513" s="104">
        <v>54</v>
      </c>
      <c r="I513" s="95">
        <v>0.03</v>
      </c>
      <c r="J513" s="110">
        <f t="shared" ref="J513:J570" si="8">H513*(1-I513)</f>
        <v>52.379999999999995</v>
      </c>
    </row>
    <row r="514" spans="1:10" ht="15.75" x14ac:dyDescent="0.25">
      <c r="A514" s="92">
        <v>510</v>
      </c>
      <c r="B514" s="92" t="s">
        <v>8074</v>
      </c>
      <c r="C514" s="92">
        <v>900610</v>
      </c>
      <c r="D514" s="92" t="s">
        <v>4523</v>
      </c>
      <c r="E514" s="92" t="s">
        <v>117</v>
      </c>
      <c r="F514" s="92"/>
      <c r="G514" s="92">
        <v>1</v>
      </c>
      <c r="H514" s="104">
        <v>75</v>
      </c>
      <c r="I514" s="95">
        <v>0.03</v>
      </c>
      <c r="J514" s="110">
        <f t="shared" si="8"/>
        <v>72.75</v>
      </c>
    </row>
    <row r="515" spans="1:10" ht="15.75" x14ac:dyDescent="0.25">
      <c r="A515" s="92">
        <v>511</v>
      </c>
      <c r="B515" s="92" t="s">
        <v>8074</v>
      </c>
      <c r="C515" s="92">
        <v>900615</v>
      </c>
      <c r="D515" s="92" t="s">
        <v>4524</v>
      </c>
      <c r="E515" s="92" t="s">
        <v>117</v>
      </c>
      <c r="F515" s="92"/>
      <c r="G515" s="92">
        <v>1</v>
      </c>
      <c r="H515" s="104">
        <v>75</v>
      </c>
      <c r="I515" s="95">
        <v>0.03</v>
      </c>
      <c r="J515" s="110">
        <f t="shared" si="8"/>
        <v>72.75</v>
      </c>
    </row>
    <row r="516" spans="1:10" ht="15.75" x14ac:dyDescent="0.25">
      <c r="A516" s="92">
        <v>512</v>
      </c>
      <c r="B516" s="92" t="s">
        <v>8074</v>
      </c>
      <c r="C516" s="92">
        <v>900620</v>
      </c>
      <c r="D516" s="92" t="s">
        <v>4525</v>
      </c>
      <c r="E516" s="92" t="s">
        <v>117</v>
      </c>
      <c r="F516" s="92"/>
      <c r="G516" s="92">
        <v>1</v>
      </c>
      <c r="H516" s="104">
        <v>95</v>
      </c>
      <c r="I516" s="95">
        <v>0.03</v>
      </c>
      <c r="J516" s="110">
        <f t="shared" si="8"/>
        <v>92.149999999999991</v>
      </c>
    </row>
    <row r="517" spans="1:10" ht="15.75" x14ac:dyDescent="0.25">
      <c r="A517" s="92">
        <v>513</v>
      </c>
      <c r="B517" s="92" t="s">
        <v>8074</v>
      </c>
      <c r="C517" s="92">
        <v>900625</v>
      </c>
      <c r="D517" s="92" t="s">
        <v>4526</v>
      </c>
      <c r="E517" s="92" t="s">
        <v>117</v>
      </c>
      <c r="F517" s="92"/>
      <c r="G517" s="92">
        <v>1</v>
      </c>
      <c r="H517" s="104">
        <v>125</v>
      </c>
      <c r="I517" s="95">
        <v>0.03</v>
      </c>
      <c r="J517" s="110">
        <f t="shared" si="8"/>
        <v>121.25</v>
      </c>
    </row>
    <row r="518" spans="1:10" ht="47.25" x14ac:dyDescent="0.25">
      <c r="A518" s="92">
        <v>514</v>
      </c>
      <c r="B518" s="92" t="s">
        <v>8074</v>
      </c>
      <c r="C518" s="92">
        <v>900660</v>
      </c>
      <c r="D518" s="92" t="s">
        <v>4527</v>
      </c>
      <c r="E518" s="92" t="s">
        <v>117</v>
      </c>
      <c r="F518" s="92"/>
      <c r="G518" s="92">
        <v>1</v>
      </c>
      <c r="H518" s="104">
        <v>125</v>
      </c>
      <c r="I518" s="95">
        <v>0.03</v>
      </c>
      <c r="J518" s="110">
        <f t="shared" si="8"/>
        <v>121.25</v>
      </c>
    </row>
    <row r="519" spans="1:10" ht="31.5" x14ac:dyDescent="0.25">
      <c r="A519" s="92">
        <v>515</v>
      </c>
      <c r="B519" s="92" t="s">
        <v>8074</v>
      </c>
      <c r="C519" s="92">
        <v>900300</v>
      </c>
      <c r="D519" s="92" t="s">
        <v>4528</v>
      </c>
      <c r="E519" s="92" t="s">
        <v>117</v>
      </c>
      <c r="F519" s="92"/>
      <c r="G519" s="92">
        <v>1</v>
      </c>
      <c r="H519" s="104">
        <v>59</v>
      </c>
      <c r="I519" s="95">
        <v>0.03</v>
      </c>
      <c r="J519" s="110">
        <f t="shared" si="8"/>
        <v>57.23</v>
      </c>
    </row>
    <row r="520" spans="1:10" ht="15.75" x14ac:dyDescent="0.25">
      <c r="A520" s="92">
        <v>516</v>
      </c>
      <c r="B520" s="92" t="s">
        <v>8074</v>
      </c>
      <c r="C520" s="92" t="s">
        <v>4529</v>
      </c>
      <c r="D520" s="92" t="s">
        <v>4530</v>
      </c>
      <c r="E520" s="92" t="s">
        <v>117</v>
      </c>
      <c r="F520" s="92"/>
      <c r="G520" s="92">
        <v>1</v>
      </c>
      <c r="H520" s="104">
        <v>120</v>
      </c>
      <c r="I520" s="95">
        <v>0.03</v>
      </c>
      <c r="J520" s="110">
        <f t="shared" si="8"/>
        <v>116.39999999999999</v>
      </c>
    </row>
    <row r="521" spans="1:10" ht="31.5" x14ac:dyDescent="0.25">
      <c r="A521" s="92">
        <v>517</v>
      </c>
      <c r="B521" s="92" t="s">
        <v>8074</v>
      </c>
      <c r="C521" s="92" t="s">
        <v>727</v>
      </c>
      <c r="D521" s="92" t="s">
        <v>4531</v>
      </c>
      <c r="E521" s="92" t="s">
        <v>117</v>
      </c>
      <c r="F521" s="92"/>
      <c r="G521" s="92">
        <v>1</v>
      </c>
      <c r="H521" s="104">
        <v>249</v>
      </c>
      <c r="I521" s="95">
        <v>0.03</v>
      </c>
      <c r="J521" s="110">
        <f t="shared" si="8"/>
        <v>241.53</v>
      </c>
    </row>
    <row r="522" spans="1:10" ht="15.75" x14ac:dyDescent="0.25">
      <c r="A522" s="92">
        <v>518</v>
      </c>
      <c r="B522" s="92" t="s">
        <v>8074</v>
      </c>
      <c r="C522" s="92">
        <v>900504</v>
      </c>
      <c r="D522" s="92" t="s">
        <v>4532</v>
      </c>
      <c r="E522" s="92" t="s">
        <v>117</v>
      </c>
      <c r="F522" s="92"/>
      <c r="G522" s="92">
        <v>1</v>
      </c>
      <c r="H522" s="104">
        <v>399</v>
      </c>
      <c r="I522" s="95">
        <v>0.03</v>
      </c>
      <c r="J522" s="110">
        <f t="shared" si="8"/>
        <v>387.03</v>
      </c>
    </row>
    <row r="523" spans="1:10" ht="31.5" x14ac:dyDescent="0.25">
      <c r="A523" s="92">
        <v>519</v>
      </c>
      <c r="B523" s="92" t="s">
        <v>8074</v>
      </c>
      <c r="C523" s="92">
        <v>900505</v>
      </c>
      <c r="D523" s="92" t="s">
        <v>4533</v>
      </c>
      <c r="E523" s="92" t="s">
        <v>117</v>
      </c>
      <c r="F523" s="92"/>
      <c r="G523" s="92">
        <v>1</v>
      </c>
      <c r="H523" s="104">
        <v>699</v>
      </c>
      <c r="I523" s="95">
        <v>0.03</v>
      </c>
      <c r="J523" s="110">
        <f t="shared" si="8"/>
        <v>678.03</v>
      </c>
    </row>
    <row r="524" spans="1:10" ht="31.5" x14ac:dyDescent="0.25">
      <c r="A524" s="92">
        <v>520</v>
      </c>
      <c r="B524" s="92" t="s">
        <v>8074</v>
      </c>
      <c r="C524" s="92">
        <v>900506</v>
      </c>
      <c r="D524" s="92" t="s">
        <v>4534</v>
      </c>
      <c r="E524" s="92" t="s">
        <v>117</v>
      </c>
      <c r="F524" s="92"/>
      <c r="G524" s="92">
        <v>1</v>
      </c>
      <c r="H524" s="104">
        <v>699</v>
      </c>
      <c r="I524" s="95">
        <v>0.03</v>
      </c>
      <c r="J524" s="110">
        <f t="shared" si="8"/>
        <v>678.03</v>
      </c>
    </row>
    <row r="525" spans="1:10" ht="31.5" x14ac:dyDescent="0.25">
      <c r="A525" s="92">
        <v>521</v>
      </c>
      <c r="B525" s="92" t="s">
        <v>8074</v>
      </c>
      <c r="C525" s="92">
        <v>900507</v>
      </c>
      <c r="D525" s="92" t="s">
        <v>4535</v>
      </c>
      <c r="E525" s="92" t="s">
        <v>117</v>
      </c>
      <c r="F525" s="92"/>
      <c r="G525" s="92">
        <v>1</v>
      </c>
      <c r="H525" s="104">
        <v>1090</v>
      </c>
      <c r="I525" s="95">
        <v>0.03</v>
      </c>
      <c r="J525" s="110">
        <f t="shared" si="8"/>
        <v>1057.3</v>
      </c>
    </row>
    <row r="526" spans="1:10" ht="15.75" x14ac:dyDescent="0.25">
      <c r="A526" s="92">
        <v>522</v>
      </c>
      <c r="B526" s="92" t="s">
        <v>8074</v>
      </c>
      <c r="C526" s="92">
        <v>900508</v>
      </c>
      <c r="D526" s="92" t="s">
        <v>4536</v>
      </c>
      <c r="E526" s="92" t="s">
        <v>117</v>
      </c>
      <c r="F526" s="92"/>
      <c r="G526" s="92">
        <v>1</v>
      </c>
      <c r="H526" s="104">
        <v>199</v>
      </c>
      <c r="I526" s="95">
        <v>0.03</v>
      </c>
      <c r="J526" s="110">
        <f t="shared" si="8"/>
        <v>193.03</v>
      </c>
    </row>
    <row r="527" spans="1:10" ht="15.75" x14ac:dyDescent="0.25">
      <c r="A527" s="92">
        <v>523</v>
      </c>
      <c r="B527" s="92" t="s">
        <v>8074</v>
      </c>
      <c r="C527" s="92">
        <v>900509</v>
      </c>
      <c r="D527" s="92" t="s">
        <v>4537</v>
      </c>
      <c r="E527" s="92" t="s">
        <v>117</v>
      </c>
      <c r="F527" s="92"/>
      <c r="G527" s="92">
        <v>1</v>
      </c>
      <c r="H527" s="104">
        <v>299</v>
      </c>
      <c r="I527" s="95">
        <v>0.03</v>
      </c>
      <c r="J527" s="110">
        <f t="shared" si="8"/>
        <v>290.02999999999997</v>
      </c>
    </row>
    <row r="528" spans="1:10" ht="15.75" x14ac:dyDescent="0.25">
      <c r="A528" s="92">
        <v>524</v>
      </c>
      <c r="B528" s="92" t="s">
        <v>8074</v>
      </c>
      <c r="C528" s="92">
        <v>900510</v>
      </c>
      <c r="D528" s="92" t="s">
        <v>4538</v>
      </c>
      <c r="E528" s="92" t="s">
        <v>117</v>
      </c>
      <c r="F528" s="92"/>
      <c r="G528" s="92">
        <v>1</v>
      </c>
      <c r="H528" s="104">
        <v>399</v>
      </c>
      <c r="I528" s="95">
        <v>0.03</v>
      </c>
      <c r="J528" s="110">
        <f t="shared" si="8"/>
        <v>387.03</v>
      </c>
    </row>
    <row r="529" spans="1:10" ht="15.75" x14ac:dyDescent="0.25">
      <c r="A529" s="92">
        <v>525</v>
      </c>
      <c r="B529" s="92" t="s">
        <v>8074</v>
      </c>
      <c r="C529" s="92">
        <v>900511</v>
      </c>
      <c r="D529" s="92" t="s">
        <v>4539</v>
      </c>
      <c r="E529" s="92" t="s">
        <v>117</v>
      </c>
      <c r="F529" s="92"/>
      <c r="G529" s="92">
        <v>1</v>
      </c>
      <c r="H529" s="104">
        <v>699</v>
      </c>
      <c r="I529" s="95">
        <v>0.03</v>
      </c>
      <c r="J529" s="110">
        <f t="shared" si="8"/>
        <v>678.03</v>
      </c>
    </row>
    <row r="530" spans="1:10" ht="15.75" x14ac:dyDescent="0.25">
      <c r="A530" s="92">
        <v>526</v>
      </c>
      <c r="B530" s="92" t="s">
        <v>8074</v>
      </c>
      <c r="C530" s="92">
        <v>900512</v>
      </c>
      <c r="D530" s="92" t="s">
        <v>4540</v>
      </c>
      <c r="E530" s="92" t="s">
        <v>117</v>
      </c>
      <c r="F530" s="92"/>
      <c r="G530" s="92">
        <v>1</v>
      </c>
      <c r="H530" s="104">
        <v>399</v>
      </c>
      <c r="I530" s="95">
        <v>0.03</v>
      </c>
      <c r="J530" s="110">
        <f t="shared" si="8"/>
        <v>387.03</v>
      </c>
    </row>
    <row r="531" spans="1:10" ht="31.5" x14ac:dyDescent="0.25">
      <c r="A531" s="92">
        <v>527</v>
      </c>
      <c r="B531" s="92" t="s">
        <v>8074</v>
      </c>
      <c r="C531" s="92">
        <v>900513</v>
      </c>
      <c r="D531" s="92" t="s">
        <v>4541</v>
      </c>
      <c r="E531" s="92" t="s">
        <v>117</v>
      </c>
      <c r="F531" s="92"/>
      <c r="G531" s="92">
        <v>1</v>
      </c>
      <c r="H531" s="104">
        <v>599</v>
      </c>
      <c r="I531" s="95">
        <v>0.03</v>
      </c>
      <c r="J531" s="110">
        <f t="shared" si="8"/>
        <v>581.03</v>
      </c>
    </row>
    <row r="532" spans="1:10" ht="15.75" x14ac:dyDescent="0.25">
      <c r="A532" s="92">
        <v>528</v>
      </c>
      <c r="B532" s="92" t="s">
        <v>8074</v>
      </c>
      <c r="C532" s="92" t="s">
        <v>4542</v>
      </c>
      <c r="D532" s="92" t="s">
        <v>4543</v>
      </c>
      <c r="E532" s="92" t="s">
        <v>117</v>
      </c>
      <c r="F532" s="92"/>
      <c r="G532" s="92">
        <v>1</v>
      </c>
      <c r="H532" s="104">
        <v>490</v>
      </c>
      <c r="I532" s="95">
        <v>0.03</v>
      </c>
      <c r="J532" s="110">
        <f t="shared" si="8"/>
        <v>475.3</v>
      </c>
    </row>
    <row r="533" spans="1:10" ht="15.75" x14ac:dyDescent="0.25">
      <c r="A533" s="92">
        <v>529</v>
      </c>
      <c r="B533" s="92" t="s">
        <v>8074</v>
      </c>
      <c r="C533" s="92" t="s">
        <v>4544</v>
      </c>
      <c r="D533" s="92" t="s">
        <v>4545</v>
      </c>
      <c r="E533" s="92" t="s">
        <v>117</v>
      </c>
      <c r="F533" s="92"/>
      <c r="G533" s="92">
        <v>1</v>
      </c>
      <c r="H533" s="104">
        <v>490</v>
      </c>
      <c r="I533" s="95">
        <v>0.03</v>
      </c>
      <c r="J533" s="110">
        <f t="shared" si="8"/>
        <v>475.3</v>
      </c>
    </row>
    <row r="534" spans="1:10" ht="15.75" x14ac:dyDescent="0.25">
      <c r="A534" s="92">
        <v>530</v>
      </c>
      <c r="B534" s="92" t="s">
        <v>8074</v>
      </c>
      <c r="C534" s="92" t="s">
        <v>4546</v>
      </c>
      <c r="D534" s="92" t="s">
        <v>4547</v>
      </c>
      <c r="E534" s="92" t="s">
        <v>117</v>
      </c>
      <c r="F534" s="92"/>
      <c r="G534" s="92">
        <v>1</v>
      </c>
      <c r="H534" s="104">
        <v>490</v>
      </c>
      <c r="I534" s="95">
        <v>0.03</v>
      </c>
      <c r="J534" s="110">
        <f t="shared" si="8"/>
        <v>475.3</v>
      </c>
    </row>
    <row r="535" spans="1:10" ht="31.5" x14ac:dyDescent="0.25">
      <c r="A535" s="92">
        <v>531</v>
      </c>
      <c r="B535" s="92" t="s">
        <v>8074</v>
      </c>
      <c r="C535" s="92" t="s">
        <v>4548</v>
      </c>
      <c r="D535" s="92" t="s">
        <v>4549</v>
      </c>
      <c r="E535" s="92" t="s">
        <v>117</v>
      </c>
      <c r="F535" s="92"/>
      <c r="G535" s="92">
        <v>1</v>
      </c>
      <c r="H535" s="104">
        <v>490</v>
      </c>
      <c r="I535" s="95">
        <v>0.03</v>
      </c>
      <c r="J535" s="110">
        <f t="shared" si="8"/>
        <v>475.3</v>
      </c>
    </row>
    <row r="536" spans="1:10" ht="15.75" x14ac:dyDescent="0.25">
      <c r="A536" s="92">
        <v>532</v>
      </c>
      <c r="B536" s="92" t="s">
        <v>8074</v>
      </c>
      <c r="C536" s="92" t="s">
        <v>4550</v>
      </c>
      <c r="D536" s="92" t="s">
        <v>4551</v>
      </c>
      <c r="E536" s="92" t="s">
        <v>117</v>
      </c>
      <c r="F536" s="92"/>
      <c r="G536" s="92">
        <v>1</v>
      </c>
      <c r="H536" s="104">
        <v>380</v>
      </c>
      <c r="I536" s="95">
        <v>0.03</v>
      </c>
      <c r="J536" s="110">
        <f t="shared" si="8"/>
        <v>368.59999999999997</v>
      </c>
    </row>
    <row r="537" spans="1:10" ht="15.75" x14ac:dyDescent="0.25">
      <c r="A537" s="92">
        <v>533</v>
      </c>
      <c r="B537" s="92" t="s">
        <v>8074</v>
      </c>
      <c r="C537" s="92" t="s">
        <v>4552</v>
      </c>
      <c r="D537" s="92" t="s">
        <v>4553</v>
      </c>
      <c r="E537" s="92" t="s">
        <v>117</v>
      </c>
      <c r="F537" s="92"/>
      <c r="G537" s="92">
        <v>1</v>
      </c>
      <c r="H537" s="104">
        <v>380</v>
      </c>
      <c r="I537" s="95">
        <v>0.03</v>
      </c>
      <c r="J537" s="110">
        <f t="shared" si="8"/>
        <v>368.59999999999997</v>
      </c>
    </row>
    <row r="538" spans="1:10" ht="15.75" x14ac:dyDescent="0.25">
      <c r="A538" s="92">
        <v>534</v>
      </c>
      <c r="B538" s="92" t="s">
        <v>8074</v>
      </c>
      <c r="C538" s="92">
        <v>630200</v>
      </c>
      <c r="D538" s="92" t="s">
        <v>4554</v>
      </c>
      <c r="E538" s="92" t="s">
        <v>117</v>
      </c>
      <c r="F538" s="92"/>
      <c r="G538" s="92">
        <v>1</v>
      </c>
      <c r="H538" s="104">
        <v>590</v>
      </c>
      <c r="I538" s="95">
        <v>0.03</v>
      </c>
      <c r="J538" s="110">
        <f t="shared" si="8"/>
        <v>572.29999999999995</v>
      </c>
    </row>
    <row r="539" spans="1:10" ht="15.75" x14ac:dyDescent="0.25">
      <c r="A539" s="92">
        <v>535</v>
      </c>
      <c r="B539" s="92" t="s">
        <v>8074</v>
      </c>
      <c r="C539" s="92">
        <v>630196</v>
      </c>
      <c r="D539" s="92" t="s">
        <v>4555</v>
      </c>
      <c r="E539" s="92" t="s">
        <v>117</v>
      </c>
      <c r="F539" s="92"/>
      <c r="G539" s="92">
        <v>1</v>
      </c>
      <c r="H539" s="104">
        <v>380</v>
      </c>
      <c r="I539" s="95">
        <v>0.03</v>
      </c>
      <c r="J539" s="110">
        <f t="shared" si="8"/>
        <v>368.59999999999997</v>
      </c>
    </row>
    <row r="540" spans="1:10" ht="15.75" x14ac:dyDescent="0.25">
      <c r="A540" s="92">
        <v>536</v>
      </c>
      <c r="B540" s="92" t="s">
        <v>8074</v>
      </c>
      <c r="C540" s="92">
        <v>610079</v>
      </c>
      <c r="D540" s="92" t="s">
        <v>4556</v>
      </c>
      <c r="E540" s="92" t="s">
        <v>117</v>
      </c>
      <c r="F540" s="92"/>
      <c r="G540" s="92">
        <v>1</v>
      </c>
      <c r="H540" s="104">
        <v>20</v>
      </c>
      <c r="I540" s="95">
        <v>0.03</v>
      </c>
      <c r="J540" s="110">
        <f t="shared" si="8"/>
        <v>19.399999999999999</v>
      </c>
    </row>
    <row r="541" spans="1:10" ht="15.75" x14ac:dyDescent="0.25">
      <c r="A541" s="92">
        <v>537</v>
      </c>
      <c r="B541" s="92" t="s">
        <v>8074</v>
      </c>
      <c r="C541" s="92">
        <v>612029</v>
      </c>
      <c r="D541" s="92" t="s">
        <v>4557</v>
      </c>
      <c r="E541" s="92" t="s">
        <v>117</v>
      </c>
      <c r="F541" s="92"/>
      <c r="G541" s="92">
        <v>1</v>
      </c>
      <c r="H541" s="104">
        <v>20</v>
      </c>
      <c r="I541" s="95">
        <v>0.03</v>
      </c>
      <c r="J541" s="110">
        <f t="shared" si="8"/>
        <v>19.399999999999999</v>
      </c>
    </row>
    <row r="542" spans="1:10" ht="15.75" x14ac:dyDescent="0.25">
      <c r="A542" s="92">
        <v>538</v>
      </c>
      <c r="B542" s="92" t="s">
        <v>8074</v>
      </c>
      <c r="C542" s="92">
        <v>612144</v>
      </c>
      <c r="D542" s="92" t="s">
        <v>4558</v>
      </c>
      <c r="E542" s="92" t="s">
        <v>117</v>
      </c>
      <c r="F542" s="92"/>
      <c r="G542" s="92">
        <v>1</v>
      </c>
      <c r="H542" s="104">
        <v>20</v>
      </c>
      <c r="I542" s="95">
        <v>0.03</v>
      </c>
      <c r="J542" s="110">
        <f t="shared" si="8"/>
        <v>19.399999999999999</v>
      </c>
    </row>
    <row r="543" spans="1:10" ht="31.5" x14ac:dyDescent="0.25">
      <c r="A543" s="92">
        <v>539</v>
      </c>
      <c r="B543" s="92" t="s">
        <v>8074</v>
      </c>
      <c r="C543" s="92">
        <v>611911</v>
      </c>
      <c r="D543" s="92" t="s">
        <v>4559</v>
      </c>
      <c r="E543" s="92" t="s">
        <v>117</v>
      </c>
      <c r="F543" s="92"/>
      <c r="G543" s="92">
        <v>1</v>
      </c>
      <c r="H543" s="104">
        <v>196</v>
      </c>
      <c r="I543" s="95">
        <v>0.03</v>
      </c>
      <c r="J543" s="110">
        <f t="shared" si="8"/>
        <v>190.12</v>
      </c>
    </row>
    <row r="544" spans="1:10" ht="15.75" x14ac:dyDescent="0.25">
      <c r="A544" s="92">
        <v>540</v>
      </c>
      <c r="B544" s="92" t="s">
        <v>8074</v>
      </c>
      <c r="C544" s="92">
        <v>611167</v>
      </c>
      <c r="D544" s="92" t="s">
        <v>4560</v>
      </c>
      <c r="E544" s="92" t="s">
        <v>117</v>
      </c>
      <c r="F544" s="92"/>
      <c r="G544" s="92">
        <v>1</v>
      </c>
      <c r="H544" s="104">
        <v>196</v>
      </c>
      <c r="I544" s="95">
        <v>0.03</v>
      </c>
      <c r="J544" s="110">
        <f t="shared" si="8"/>
        <v>190.12</v>
      </c>
    </row>
    <row r="545" spans="1:10" ht="15.75" x14ac:dyDescent="0.25">
      <c r="A545" s="92">
        <v>541</v>
      </c>
      <c r="B545" s="92" t="s">
        <v>8074</v>
      </c>
      <c r="C545" s="92">
        <v>650726</v>
      </c>
      <c r="D545" s="92" t="s">
        <v>4561</v>
      </c>
      <c r="E545" s="92" t="s">
        <v>117</v>
      </c>
      <c r="F545" s="92"/>
      <c r="G545" s="92">
        <v>1</v>
      </c>
      <c r="H545" s="104">
        <v>700</v>
      </c>
      <c r="I545" s="95">
        <v>0.03</v>
      </c>
      <c r="J545" s="110">
        <f t="shared" si="8"/>
        <v>679</v>
      </c>
    </row>
    <row r="546" spans="1:10" ht="15.75" x14ac:dyDescent="0.25">
      <c r="A546" s="92">
        <v>542</v>
      </c>
      <c r="B546" s="92" t="s">
        <v>8074</v>
      </c>
      <c r="C546" s="92">
        <v>651045</v>
      </c>
      <c r="D546" s="92" t="s">
        <v>4562</v>
      </c>
      <c r="E546" s="92" t="s">
        <v>117</v>
      </c>
      <c r="F546" s="92"/>
      <c r="G546" s="92">
        <v>1</v>
      </c>
      <c r="H546" s="104">
        <v>800</v>
      </c>
      <c r="I546" s="95">
        <v>0.03</v>
      </c>
      <c r="J546" s="110">
        <f t="shared" si="8"/>
        <v>776</v>
      </c>
    </row>
    <row r="547" spans="1:10" ht="15.75" x14ac:dyDescent="0.25">
      <c r="A547" s="92">
        <v>543</v>
      </c>
      <c r="B547" s="92" t="s">
        <v>8074</v>
      </c>
      <c r="C547" s="92">
        <v>651089</v>
      </c>
      <c r="D547" s="92" t="s">
        <v>4563</v>
      </c>
      <c r="E547" s="92" t="s">
        <v>117</v>
      </c>
      <c r="F547" s="92"/>
      <c r="G547" s="92">
        <v>1</v>
      </c>
      <c r="H547" s="104">
        <v>700</v>
      </c>
      <c r="I547" s="95">
        <v>0.03</v>
      </c>
      <c r="J547" s="110">
        <f t="shared" si="8"/>
        <v>679</v>
      </c>
    </row>
    <row r="548" spans="1:10" ht="15.75" x14ac:dyDescent="0.25">
      <c r="A548" s="92">
        <v>544</v>
      </c>
      <c r="B548" s="92" t="s">
        <v>8075</v>
      </c>
      <c r="C548" s="92" t="s">
        <v>604</v>
      </c>
      <c r="D548" s="92" t="s">
        <v>605</v>
      </c>
      <c r="E548" s="92" t="s">
        <v>117</v>
      </c>
      <c r="F548" s="92"/>
      <c r="G548" s="92">
        <v>1</v>
      </c>
      <c r="H548" s="104">
        <v>2395</v>
      </c>
      <c r="I548" s="95">
        <v>0.03</v>
      </c>
      <c r="J548" s="110">
        <f t="shared" si="8"/>
        <v>2323.15</v>
      </c>
    </row>
    <row r="549" spans="1:10" ht="15.75" x14ac:dyDescent="0.25">
      <c r="A549" s="92">
        <v>545</v>
      </c>
      <c r="B549" s="92" t="s">
        <v>8075</v>
      </c>
      <c r="C549" s="92" t="s">
        <v>606</v>
      </c>
      <c r="D549" s="92" t="s">
        <v>607</v>
      </c>
      <c r="E549" s="92" t="s">
        <v>117</v>
      </c>
      <c r="F549" s="92"/>
      <c r="G549" s="92">
        <v>1</v>
      </c>
      <c r="H549" s="104">
        <v>1595</v>
      </c>
      <c r="I549" s="95">
        <v>0.03</v>
      </c>
      <c r="J549" s="110">
        <f t="shared" si="8"/>
        <v>1547.1499999999999</v>
      </c>
    </row>
    <row r="550" spans="1:10" ht="31.5" x14ac:dyDescent="0.25">
      <c r="A550" s="92">
        <v>546</v>
      </c>
      <c r="B550" s="92" t="s">
        <v>8075</v>
      </c>
      <c r="C550" s="92" t="s">
        <v>608</v>
      </c>
      <c r="D550" s="92" t="s">
        <v>609</v>
      </c>
      <c r="E550" s="92" t="s">
        <v>117</v>
      </c>
      <c r="F550" s="92"/>
      <c r="G550" s="92">
        <v>1</v>
      </c>
      <c r="H550" s="104">
        <v>240</v>
      </c>
      <c r="I550" s="95">
        <v>0.03</v>
      </c>
      <c r="J550" s="110">
        <f t="shared" si="8"/>
        <v>232.79999999999998</v>
      </c>
    </row>
    <row r="551" spans="1:10" ht="31.5" x14ac:dyDescent="0.25">
      <c r="A551" s="92">
        <v>547</v>
      </c>
      <c r="B551" s="92" t="s">
        <v>8075</v>
      </c>
      <c r="C551" s="92" t="s">
        <v>610</v>
      </c>
      <c r="D551" s="92" t="s">
        <v>611</v>
      </c>
      <c r="E551" s="92" t="s">
        <v>117</v>
      </c>
      <c r="F551" s="92"/>
      <c r="G551" s="92">
        <v>1</v>
      </c>
      <c r="H551" s="104">
        <v>440</v>
      </c>
      <c r="I551" s="95">
        <v>0.03</v>
      </c>
      <c r="J551" s="110">
        <f t="shared" si="8"/>
        <v>426.8</v>
      </c>
    </row>
    <row r="552" spans="1:10" ht="15.75" x14ac:dyDescent="0.25">
      <c r="A552" s="92">
        <v>548</v>
      </c>
      <c r="B552" s="92" t="s">
        <v>8075</v>
      </c>
      <c r="C552" s="92" t="s">
        <v>612</v>
      </c>
      <c r="D552" s="92" t="s">
        <v>613</v>
      </c>
      <c r="E552" s="92" t="s">
        <v>117</v>
      </c>
      <c r="F552" s="92"/>
      <c r="G552" s="92">
        <v>1</v>
      </c>
      <c r="H552" s="104">
        <v>2</v>
      </c>
      <c r="I552" s="95">
        <v>0.03</v>
      </c>
      <c r="J552" s="110">
        <f t="shared" si="8"/>
        <v>1.94</v>
      </c>
    </row>
    <row r="553" spans="1:10" ht="15.75" x14ac:dyDescent="0.25">
      <c r="A553" s="92">
        <v>549</v>
      </c>
      <c r="B553" s="92" t="s">
        <v>8075</v>
      </c>
      <c r="C553" s="92" t="s">
        <v>614</v>
      </c>
      <c r="D553" s="92" t="s">
        <v>615</v>
      </c>
      <c r="E553" s="92" t="s">
        <v>117</v>
      </c>
      <c r="F553" s="92"/>
      <c r="G553" s="92">
        <v>1</v>
      </c>
      <c r="H553" s="104">
        <v>2</v>
      </c>
      <c r="I553" s="95">
        <v>0.03</v>
      </c>
      <c r="J553" s="110">
        <f t="shared" si="8"/>
        <v>1.94</v>
      </c>
    </row>
    <row r="554" spans="1:10" ht="31.5" x14ac:dyDescent="0.25">
      <c r="A554" s="92">
        <v>550</v>
      </c>
      <c r="B554" s="92" t="s">
        <v>8075</v>
      </c>
      <c r="C554" s="92" t="s">
        <v>616</v>
      </c>
      <c r="D554" s="92" t="s">
        <v>617</v>
      </c>
      <c r="E554" s="92" t="s">
        <v>117</v>
      </c>
      <c r="F554" s="92"/>
      <c r="G554" s="92">
        <v>1</v>
      </c>
      <c r="H554" s="104">
        <v>15</v>
      </c>
      <c r="I554" s="95">
        <v>0.03</v>
      </c>
      <c r="J554" s="110">
        <f t="shared" si="8"/>
        <v>14.549999999999999</v>
      </c>
    </row>
    <row r="555" spans="1:10" ht="31.5" x14ac:dyDescent="0.25">
      <c r="A555" s="92">
        <v>551</v>
      </c>
      <c r="B555" s="92" t="s">
        <v>8075</v>
      </c>
      <c r="C555" s="92" t="s">
        <v>618</v>
      </c>
      <c r="D555" s="92" t="s">
        <v>619</v>
      </c>
      <c r="E555" s="92" t="s">
        <v>117</v>
      </c>
      <c r="F555" s="92"/>
      <c r="G555" s="92">
        <v>1</v>
      </c>
      <c r="H555" s="104">
        <v>10</v>
      </c>
      <c r="I555" s="95">
        <v>0.03</v>
      </c>
      <c r="J555" s="110">
        <f t="shared" si="8"/>
        <v>9.6999999999999993</v>
      </c>
    </row>
    <row r="556" spans="1:10" ht="47.25" x14ac:dyDescent="0.25">
      <c r="A556" s="92">
        <v>552</v>
      </c>
      <c r="B556" s="92" t="s">
        <v>8075</v>
      </c>
      <c r="C556" s="92" t="s">
        <v>620</v>
      </c>
      <c r="D556" s="92" t="s">
        <v>621</v>
      </c>
      <c r="E556" s="92" t="s">
        <v>117</v>
      </c>
      <c r="F556" s="92"/>
      <c r="G556" s="92">
        <v>1</v>
      </c>
      <c r="H556" s="104">
        <v>1800</v>
      </c>
      <c r="I556" s="95">
        <v>0.03</v>
      </c>
      <c r="J556" s="110">
        <f t="shared" si="8"/>
        <v>1746</v>
      </c>
    </row>
    <row r="557" spans="1:10" ht="15.75" x14ac:dyDescent="0.25">
      <c r="A557" s="92">
        <v>553</v>
      </c>
      <c r="B557" s="92" t="s">
        <v>8075</v>
      </c>
      <c r="C557" s="92" t="s">
        <v>622</v>
      </c>
      <c r="D557" s="92" t="s">
        <v>623</v>
      </c>
      <c r="E557" s="92" t="s">
        <v>117</v>
      </c>
      <c r="F557" s="92"/>
      <c r="G557" s="92">
        <v>1</v>
      </c>
      <c r="H557" s="104">
        <v>2105</v>
      </c>
      <c r="I557" s="95">
        <v>0.03</v>
      </c>
      <c r="J557" s="110">
        <f t="shared" si="8"/>
        <v>2041.85</v>
      </c>
    </row>
    <row r="558" spans="1:10" ht="15.75" x14ac:dyDescent="0.25">
      <c r="A558" s="92">
        <v>554</v>
      </c>
      <c r="B558" s="92" t="s">
        <v>8075</v>
      </c>
      <c r="C558" s="92" t="s">
        <v>624</v>
      </c>
      <c r="D558" s="92" t="s">
        <v>625</v>
      </c>
      <c r="E558" s="92" t="s">
        <v>117</v>
      </c>
      <c r="F558" s="92"/>
      <c r="G558" s="92">
        <v>1</v>
      </c>
      <c r="H558" s="104">
        <v>405</v>
      </c>
      <c r="I558" s="95">
        <v>0.03</v>
      </c>
      <c r="J558" s="110">
        <f t="shared" si="8"/>
        <v>392.84999999999997</v>
      </c>
    </row>
    <row r="559" spans="1:10" ht="31.5" x14ac:dyDescent="0.25">
      <c r="A559" s="92">
        <v>555</v>
      </c>
      <c r="B559" s="92" t="s">
        <v>8075</v>
      </c>
      <c r="C559" s="92" t="s">
        <v>626</v>
      </c>
      <c r="D559" s="92" t="s">
        <v>627</v>
      </c>
      <c r="E559" s="92" t="s">
        <v>117</v>
      </c>
      <c r="F559" s="92"/>
      <c r="G559" s="92">
        <v>1</v>
      </c>
      <c r="H559" s="104">
        <v>135</v>
      </c>
      <c r="I559" s="95">
        <v>0.03</v>
      </c>
      <c r="J559" s="110">
        <f t="shared" si="8"/>
        <v>130.94999999999999</v>
      </c>
    </row>
    <row r="560" spans="1:10" ht="15.75" x14ac:dyDescent="0.25">
      <c r="A560" s="92">
        <v>556</v>
      </c>
      <c r="B560" s="92" t="s">
        <v>8075</v>
      </c>
      <c r="C560" s="92" t="s">
        <v>628</v>
      </c>
      <c r="D560" s="92" t="s">
        <v>629</v>
      </c>
      <c r="E560" s="92" t="s">
        <v>117</v>
      </c>
      <c r="F560" s="92"/>
      <c r="G560" s="92">
        <v>1</v>
      </c>
      <c r="H560" s="104">
        <v>495</v>
      </c>
      <c r="I560" s="95">
        <v>0.03</v>
      </c>
      <c r="J560" s="110">
        <f t="shared" si="8"/>
        <v>480.15</v>
      </c>
    </row>
    <row r="561" spans="1:10" ht="15.75" x14ac:dyDescent="0.25">
      <c r="A561" s="92">
        <v>557</v>
      </c>
      <c r="B561" s="92" t="s">
        <v>8075</v>
      </c>
      <c r="C561" s="92" t="s">
        <v>630</v>
      </c>
      <c r="D561" s="92" t="s">
        <v>631</v>
      </c>
      <c r="E561" s="92" t="s">
        <v>117</v>
      </c>
      <c r="F561" s="92"/>
      <c r="G561" s="92">
        <v>1</v>
      </c>
      <c r="H561" s="104">
        <v>65</v>
      </c>
      <c r="I561" s="95">
        <v>0.03</v>
      </c>
      <c r="J561" s="110">
        <f t="shared" si="8"/>
        <v>63.05</v>
      </c>
    </row>
    <row r="562" spans="1:10" ht="15.75" x14ac:dyDescent="0.25">
      <c r="A562" s="92">
        <v>558</v>
      </c>
      <c r="B562" s="92" t="s">
        <v>8075</v>
      </c>
      <c r="C562" s="92" t="s">
        <v>632</v>
      </c>
      <c r="D562" s="92" t="s">
        <v>633</v>
      </c>
      <c r="E562" s="92" t="s">
        <v>117</v>
      </c>
      <c r="F562" s="92"/>
      <c r="G562" s="92">
        <v>1</v>
      </c>
      <c r="H562" s="104">
        <v>65</v>
      </c>
      <c r="I562" s="95">
        <v>0.03</v>
      </c>
      <c r="J562" s="110">
        <f t="shared" si="8"/>
        <v>63.05</v>
      </c>
    </row>
    <row r="563" spans="1:10" ht="15.75" x14ac:dyDescent="0.25">
      <c r="A563" s="92">
        <v>559</v>
      </c>
      <c r="B563" s="92" t="s">
        <v>8075</v>
      </c>
      <c r="C563" s="92" t="s">
        <v>634</v>
      </c>
      <c r="D563" s="92" t="s">
        <v>635</v>
      </c>
      <c r="E563" s="92" t="s">
        <v>117</v>
      </c>
      <c r="F563" s="92"/>
      <c r="G563" s="92">
        <v>1</v>
      </c>
      <c r="H563" s="104">
        <v>2795</v>
      </c>
      <c r="I563" s="95">
        <v>0.03</v>
      </c>
      <c r="J563" s="110">
        <f t="shared" si="8"/>
        <v>2711.15</v>
      </c>
    </row>
    <row r="564" spans="1:10" ht="15.75" x14ac:dyDescent="0.25">
      <c r="A564" s="92">
        <v>560</v>
      </c>
      <c r="B564" s="92" t="s">
        <v>8075</v>
      </c>
      <c r="C564" s="92" t="s">
        <v>636</v>
      </c>
      <c r="D564" s="92" t="s">
        <v>637</v>
      </c>
      <c r="E564" s="92" t="s">
        <v>117</v>
      </c>
      <c r="F564" s="92"/>
      <c r="G564" s="92">
        <v>1</v>
      </c>
      <c r="H564" s="104">
        <v>2795</v>
      </c>
      <c r="I564" s="95">
        <v>0.03</v>
      </c>
      <c r="J564" s="110">
        <f t="shared" si="8"/>
        <v>2711.15</v>
      </c>
    </row>
    <row r="565" spans="1:10" ht="31.5" x14ac:dyDescent="0.25">
      <c r="A565" s="92">
        <v>561</v>
      </c>
      <c r="B565" s="92" t="s">
        <v>8075</v>
      </c>
      <c r="C565" s="92" t="s">
        <v>638</v>
      </c>
      <c r="D565" s="92" t="s">
        <v>639</v>
      </c>
      <c r="E565" s="92" t="s">
        <v>117</v>
      </c>
      <c r="F565" s="92"/>
      <c r="G565" s="92">
        <v>1</v>
      </c>
      <c r="H565" s="104">
        <v>450</v>
      </c>
      <c r="I565" s="95">
        <v>0.03</v>
      </c>
      <c r="J565" s="110">
        <f t="shared" si="8"/>
        <v>436.5</v>
      </c>
    </row>
    <row r="566" spans="1:10" ht="15.75" x14ac:dyDescent="0.25">
      <c r="A566" s="92">
        <v>562</v>
      </c>
      <c r="B566" s="92" t="s">
        <v>8075</v>
      </c>
      <c r="C566" s="92" t="s">
        <v>640</v>
      </c>
      <c r="D566" s="92" t="s">
        <v>641</v>
      </c>
      <c r="E566" s="92" t="s">
        <v>117</v>
      </c>
      <c r="F566" s="92"/>
      <c r="G566" s="92">
        <v>1</v>
      </c>
      <c r="H566" s="104">
        <v>1095</v>
      </c>
      <c r="I566" s="95">
        <v>0.03</v>
      </c>
      <c r="J566" s="110">
        <f t="shared" si="8"/>
        <v>1062.1499999999999</v>
      </c>
    </row>
    <row r="567" spans="1:10" ht="15.75" x14ac:dyDescent="0.25">
      <c r="A567" s="92">
        <v>563</v>
      </c>
      <c r="B567" s="92" t="s">
        <v>8075</v>
      </c>
      <c r="C567" s="92" t="s">
        <v>642</v>
      </c>
      <c r="D567" s="92" t="s">
        <v>643</v>
      </c>
      <c r="E567" s="92" t="s">
        <v>117</v>
      </c>
      <c r="F567" s="92"/>
      <c r="G567" s="92">
        <v>1</v>
      </c>
      <c r="H567" s="104">
        <v>500</v>
      </c>
      <c r="I567" s="95">
        <v>0.03</v>
      </c>
      <c r="J567" s="110">
        <f t="shared" si="8"/>
        <v>485</v>
      </c>
    </row>
    <row r="568" spans="1:10" ht="31.5" x14ac:dyDescent="0.25">
      <c r="A568" s="92">
        <v>564</v>
      </c>
      <c r="B568" s="92" t="s">
        <v>8075</v>
      </c>
      <c r="C568" s="92" t="s">
        <v>644</v>
      </c>
      <c r="D568" s="92" t="s">
        <v>8071</v>
      </c>
      <c r="E568" s="92" t="s">
        <v>117</v>
      </c>
      <c r="F568" s="92"/>
      <c r="G568" s="92">
        <v>1</v>
      </c>
      <c r="H568" s="104">
        <v>700</v>
      </c>
      <c r="I568" s="95">
        <v>0.03</v>
      </c>
      <c r="J568" s="110">
        <f t="shared" si="8"/>
        <v>679</v>
      </c>
    </row>
    <row r="569" spans="1:10" ht="15.75" x14ac:dyDescent="0.25">
      <c r="A569" s="92">
        <v>565</v>
      </c>
      <c r="B569" s="92" t="s">
        <v>8075</v>
      </c>
      <c r="C569" s="92" t="s">
        <v>642</v>
      </c>
      <c r="D569" s="92" t="s">
        <v>645</v>
      </c>
      <c r="E569" s="92" t="s">
        <v>117</v>
      </c>
      <c r="F569" s="92"/>
      <c r="G569" s="92">
        <v>1</v>
      </c>
      <c r="H569" s="104">
        <v>500</v>
      </c>
      <c r="I569" s="95">
        <v>0.03</v>
      </c>
      <c r="J569" s="110">
        <f t="shared" si="8"/>
        <v>485</v>
      </c>
    </row>
    <row r="570" spans="1:10" ht="15.75" x14ac:dyDescent="0.25">
      <c r="A570" s="92">
        <v>566</v>
      </c>
      <c r="B570" s="92" t="s">
        <v>8075</v>
      </c>
      <c r="C570" s="92" t="s">
        <v>646</v>
      </c>
      <c r="D570" s="92" t="s">
        <v>647</v>
      </c>
      <c r="E570" s="92" t="s">
        <v>117</v>
      </c>
      <c r="F570" s="92"/>
      <c r="G570" s="92">
        <v>1</v>
      </c>
      <c r="H570" s="104">
        <v>2795</v>
      </c>
      <c r="I570" s="95">
        <v>0.03</v>
      </c>
      <c r="J570" s="110">
        <f t="shared" si="8"/>
        <v>2711.15</v>
      </c>
    </row>
    <row r="571" spans="1:10" ht="15.75" x14ac:dyDescent="0.25">
      <c r="A571" s="92">
        <v>567</v>
      </c>
      <c r="B571" s="92" t="s">
        <v>8075</v>
      </c>
      <c r="C571" s="92" t="s">
        <v>648</v>
      </c>
      <c r="D571" s="92" t="s">
        <v>649</v>
      </c>
      <c r="E571" s="92" t="s">
        <v>117</v>
      </c>
      <c r="F571" s="92"/>
      <c r="G571" s="92">
        <v>1</v>
      </c>
      <c r="H571" s="104">
        <v>1345</v>
      </c>
      <c r="I571" s="95">
        <v>0.03</v>
      </c>
      <c r="J571" s="110">
        <f t="shared" ref="J571:J585" si="9">H571*(1-I571)</f>
        <v>1304.6499999999999</v>
      </c>
    </row>
    <row r="572" spans="1:10" ht="31.5" x14ac:dyDescent="0.25">
      <c r="A572" s="92">
        <v>568</v>
      </c>
      <c r="B572" s="92" t="s">
        <v>8075</v>
      </c>
      <c r="C572" s="92" t="s">
        <v>650</v>
      </c>
      <c r="D572" s="92" t="s">
        <v>651</v>
      </c>
      <c r="E572" s="92" t="s">
        <v>117</v>
      </c>
      <c r="F572" s="92"/>
      <c r="G572" s="92">
        <v>1</v>
      </c>
      <c r="H572" s="104">
        <v>1000</v>
      </c>
      <c r="I572" s="95">
        <v>0.03</v>
      </c>
      <c r="J572" s="110">
        <f t="shared" si="9"/>
        <v>970</v>
      </c>
    </row>
    <row r="573" spans="1:10" ht="15.75" x14ac:dyDescent="0.25">
      <c r="A573" s="92">
        <v>569</v>
      </c>
      <c r="B573" s="92" t="s">
        <v>8075</v>
      </c>
      <c r="C573" s="92" t="s">
        <v>652</v>
      </c>
      <c r="D573" s="92" t="s">
        <v>653</v>
      </c>
      <c r="E573" s="92" t="s">
        <v>117</v>
      </c>
      <c r="F573" s="92"/>
      <c r="G573" s="92">
        <v>1</v>
      </c>
      <c r="H573" s="104">
        <v>2500</v>
      </c>
      <c r="I573" s="95">
        <v>0.03</v>
      </c>
      <c r="J573" s="110">
        <f t="shared" si="9"/>
        <v>2425</v>
      </c>
    </row>
    <row r="574" spans="1:10" ht="31.5" x14ac:dyDescent="0.25">
      <c r="A574" s="92">
        <v>570</v>
      </c>
      <c r="B574" s="92" t="s">
        <v>8075</v>
      </c>
      <c r="C574" s="92" t="s">
        <v>654</v>
      </c>
      <c r="D574" s="92" t="s">
        <v>655</v>
      </c>
      <c r="E574" s="92" t="s">
        <v>117</v>
      </c>
      <c r="F574" s="92"/>
      <c r="G574" s="92">
        <v>1</v>
      </c>
      <c r="H574" s="104">
        <v>275</v>
      </c>
      <c r="I574" s="95">
        <v>0.03</v>
      </c>
      <c r="J574" s="110">
        <f t="shared" si="9"/>
        <v>266.75</v>
      </c>
    </row>
    <row r="575" spans="1:10" ht="31.5" x14ac:dyDescent="0.25">
      <c r="A575" s="92">
        <v>571</v>
      </c>
      <c r="B575" s="92" t="s">
        <v>8075</v>
      </c>
      <c r="C575" s="92" t="s">
        <v>656</v>
      </c>
      <c r="D575" s="92" t="s">
        <v>657</v>
      </c>
      <c r="E575" s="92" t="s">
        <v>117</v>
      </c>
      <c r="F575" s="92"/>
      <c r="G575" s="92">
        <v>1</v>
      </c>
      <c r="H575" s="104">
        <v>105</v>
      </c>
      <c r="I575" s="95">
        <v>0.03</v>
      </c>
      <c r="J575" s="110">
        <f t="shared" si="9"/>
        <v>101.85</v>
      </c>
    </row>
    <row r="576" spans="1:10" ht="31.5" x14ac:dyDescent="0.25">
      <c r="A576" s="92">
        <v>572</v>
      </c>
      <c r="B576" s="92" t="s">
        <v>8075</v>
      </c>
      <c r="C576" s="92" t="s">
        <v>658</v>
      </c>
      <c r="D576" s="92" t="s">
        <v>659</v>
      </c>
      <c r="E576" s="92" t="s">
        <v>117</v>
      </c>
      <c r="F576" s="92"/>
      <c r="G576" s="92">
        <v>1</v>
      </c>
      <c r="H576" s="104">
        <v>1800</v>
      </c>
      <c r="I576" s="95">
        <v>0.03</v>
      </c>
      <c r="J576" s="110">
        <f t="shared" si="9"/>
        <v>1746</v>
      </c>
    </row>
    <row r="577" spans="1:10" ht="31.5" x14ac:dyDescent="0.25">
      <c r="A577" s="92">
        <v>573</v>
      </c>
      <c r="B577" s="92" t="s">
        <v>8075</v>
      </c>
      <c r="C577" s="92" t="s">
        <v>660</v>
      </c>
      <c r="D577" s="92" t="s">
        <v>655</v>
      </c>
      <c r="E577" s="92" t="s">
        <v>117</v>
      </c>
      <c r="F577" s="92"/>
      <c r="G577" s="92">
        <v>1</v>
      </c>
      <c r="H577" s="104">
        <v>275</v>
      </c>
      <c r="I577" s="95">
        <v>0.03</v>
      </c>
      <c r="J577" s="110">
        <f t="shared" si="9"/>
        <v>266.75</v>
      </c>
    </row>
    <row r="578" spans="1:10" ht="31.5" x14ac:dyDescent="0.25">
      <c r="A578" s="92">
        <v>574</v>
      </c>
      <c r="B578" s="92" t="s">
        <v>8075</v>
      </c>
      <c r="C578" s="92" t="s">
        <v>661</v>
      </c>
      <c r="D578" s="92" t="s">
        <v>662</v>
      </c>
      <c r="E578" s="92" t="s">
        <v>117</v>
      </c>
      <c r="F578" s="92"/>
      <c r="G578" s="92">
        <v>1</v>
      </c>
      <c r="H578" s="104">
        <v>95</v>
      </c>
      <c r="I578" s="95">
        <v>0.03</v>
      </c>
      <c r="J578" s="110">
        <f t="shared" si="9"/>
        <v>92.149999999999991</v>
      </c>
    </row>
    <row r="579" spans="1:10" ht="31.5" x14ac:dyDescent="0.25">
      <c r="A579" s="92">
        <v>575</v>
      </c>
      <c r="B579" s="92" t="s">
        <v>8075</v>
      </c>
      <c r="C579" s="92" t="s">
        <v>663</v>
      </c>
      <c r="D579" s="92" t="s">
        <v>664</v>
      </c>
      <c r="E579" s="92" t="s">
        <v>117</v>
      </c>
      <c r="F579" s="92"/>
      <c r="G579" s="92">
        <v>1</v>
      </c>
      <c r="H579" s="104">
        <v>1800</v>
      </c>
      <c r="I579" s="95">
        <v>0.03</v>
      </c>
      <c r="J579" s="110">
        <f t="shared" si="9"/>
        <v>1746</v>
      </c>
    </row>
    <row r="580" spans="1:10" ht="15.75" x14ac:dyDescent="0.25">
      <c r="A580" s="92">
        <v>576</v>
      </c>
      <c r="B580" s="92" t="s">
        <v>8075</v>
      </c>
      <c r="C580" s="92" t="s">
        <v>665</v>
      </c>
      <c r="D580" s="92" t="s">
        <v>666</v>
      </c>
      <c r="E580" s="92" t="s">
        <v>117</v>
      </c>
      <c r="F580" s="92"/>
      <c r="G580" s="92">
        <v>1</v>
      </c>
      <c r="H580" s="104">
        <v>2500</v>
      </c>
      <c r="I580" s="95">
        <v>0.03</v>
      </c>
      <c r="J580" s="110">
        <f t="shared" si="9"/>
        <v>2425</v>
      </c>
    </row>
    <row r="581" spans="1:10" ht="15.75" x14ac:dyDescent="0.25">
      <c r="A581" s="92">
        <v>577</v>
      </c>
      <c r="B581" s="92" t="s">
        <v>8075</v>
      </c>
      <c r="C581" s="92" t="s">
        <v>667</v>
      </c>
      <c r="D581" s="92" t="s">
        <v>668</v>
      </c>
      <c r="E581" s="92" t="s">
        <v>117</v>
      </c>
      <c r="F581" s="92"/>
      <c r="G581" s="92">
        <v>1</v>
      </c>
      <c r="H581" s="104">
        <v>105</v>
      </c>
      <c r="I581" s="95">
        <v>0.03</v>
      </c>
      <c r="J581" s="110">
        <f t="shared" si="9"/>
        <v>101.85</v>
      </c>
    </row>
    <row r="582" spans="1:10" ht="15.75" x14ac:dyDescent="0.25">
      <c r="A582" s="92">
        <v>578</v>
      </c>
      <c r="B582" s="92" t="s">
        <v>8075</v>
      </c>
      <c r="C582" s="92" t="s">
        <v>669</v>
      </c>
      <c r="D582" s="92" t="s">
        <v>670</v>
      </c>
      <c r="E582" s="92" t="s">
        <v>117</v>
      </c>
      <c r="F582" s="92"/>
      <c r="G582" s="92">
        <v>1</v>
      </c>
      <c r="H582" s="104">
        <v>2500</v>
      </c>
      <c r="I582" s="95">
        <v>0.03</v>
      </c>
      <c r="J582" s="110">
        <f t="shared" si="9"/>
        <v>2425</v>
      </c>
    </row>
    <row r="583" spans="1:10" ht="15.75" x14ac:dyDescent="0.25">
      <c r="A583" s="92">
        <v>579</v>
      </c>
      <c r="B583" s="92" t="s">
        <v>8075</v>
      </c>
      <c r="C583" s="92" t="s">
        <v>671</v>
      </c>
      <c r="D583" s="92" t="s">
        <v>672</v>
      </c>
      <c r="E583" s="92" t="s">
        <v>117</v>
      </c>
      <c r="F583" s="92"/>
      <c r="G583" s="92">
        <v>1</v>
      </c>
      <c r="H583" s="104">
        <v>400</v>
      </c>
      <c r="I583" s="95">
        <v>0.03</v>
      </c>
      <c r="J583" s="110">
        <f t="shared" si="9"/>
        <v>388</v>
      </c>
    </row>
    <row r="584" spans="1:10" ht="15.75" x14ac:dyDescent="0.25">
      <c r="A584" s="92">
        <v>580</v>
      </c>
      <c r="B584" s="92" t="s">
        <v>8075</v>
      </c>
      <c r="C584" s="92" t="s">
        <v>673</v>
      </c>
      <c r="D584" s="92" t="s">
        <v>674</v>
      </c>
      <c r="E584" s="92" t="s">
        <v>117</v>
      </c>
      <c r="F584" s="92"/>
      <c r="G584" s="92">
        <v>1</v>
      </c>
      <c r="H584" s="104">
        <v>75</v>
      </c>
      <c r="I584" s="95">
        <v>0.03</v>
      </c>
      <c r="J584" s="110">
        <f t="shared" si="9"/>
        <v>72.75</v>
      </c>
    </row>
    <row r="585" spans="1:10" ht="15.75" x14ac:dyDescent="0.25">
      <c r="A585" s="92">
        <v>581</v>
      </c>
      <c r="B585" s="92" t="s">
        <v>8075</v>
      </c>
      <c r="C585" s="92" t="s">
        <v>675</v>
      </c>
      <c r="D585" s="92" t="s">
        <v>676</v>
      </c>
      <c r="E585" s="92" t="s">
        <v>117</v>
      </c>
      <c r="F585" s="92"/>
      <c r="G585" s="92">
        <v>1</v>
      </c>
      <c r="H585" s="104">
        <v>100</v>
      </c>
      <c r="I585" s="95">
        <v>0.03</v>
      </c>
      <c r="J585" s="110">
        <f t="shared" si="9"/>
        <v>97</v>
      </c>
    </row>
  </sheetData>
  <sheetProtection algorithmName="SHA-512" hashValue="58+0v96wyinC8PcjL49hEnCnMv7xAoX+v0iuBEVD5hlcrqofJ6Gh6PXcEV15y3ISqOT2kpMyeO5XOZ0Jm7RVrw==" saltValue="kQIAxECEofpbeb0FsGKVag==" spinCount="100000" sheet="1" objects="1" scenarios="1"/>
  <autoFilter ref="A4:J585" xr:uid="{00000000-0009-0000-0000-000001000000}"/>
  <conditionalFormatting sqref="C1:C1048576">
    <cfRule type="expression" dxfId="4" priority="6">
      <formula>COUNTIF(#REF!, $C1)</formula>
    </cfRule>
  </conditionalFormatting>
  <printOptions horizontalCentered="1"/>
  <pageMargins left="0.75" right="0.75" top="1" bottom="1" header="0.25" footer="0.5"/>
  <pageSetup paperSize="3" scale="80" fitToHeight="0" orientation="landscape" r:id="rId1"/>
  <headerFooter alignWithMargins="0">
    <oddHeader>&amp;LGROUP 77201, AWARD 23150
INTELLIGENT FACILITY AND SECURITY SYSTEMS &amp;&amp; SOLUTIONS&amp;RMETROPOLITAN DATA SOLUTIONS MGMT
CO INC dba METROPOLITAN DATA SOL
CONTRACT NO.: PT68831</oddHeader>
    <oddFooter>&amp;L&amp;F
&amp;A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S11"/>
  <sheetViews>
    <sheetView zoomScale="80" zoomScaleNormal="80" workbookViewId="0">
      <pane xSplit="1" ySplit="3" topLeftCell="B4" activePane="bottomRight" state="frozen"/>
      <selection activeCell="B5" sqref="B5"/>
      <selection pane="topRight" activeCell="B5" sqref="B5"/>
      <selection pane="bottomLeft" activeCell="B5" sqref="B5"/>
      <selection pane="bottomRight" activeCell="S1" sqref="S1:S1048576"/>
    </sheetView>
  </sheetViews>
  <sheetFormatPr defaultColWidth="9.28515625" defaultRowHeight="15" x14ac:dyDescent="0.25"/>
  <cols>
    <col min="1" max="1" width="52.28515625" style="42" customWidth="1"/>
    <col min="2" max="2" width="68.28515625" style="42" customWidth="1"/>
    <col min="3" max="3" width="45.5703125" style="42" customWidth="1"/>
    <col min="4" max="4" width="18.42578125" style="41" customWidth="1"/>
    <col min="5" max="5" width="18.7109375" style="41" customWidth="1"/>
    <col min="6" max="6" width="14.28515625" style="40" customWidth="1"/>
    <col min="7" max="8" width="15.28515625" style="41" bestFit="1" customWidth="1"/>
    <col min="9" max="9" width="17.42578125" style="41" bestFit="1" customWidth="1"/>
    <col min="10" max="10" width="15.28515625" style="41" bestFit="1" customWidth="1"/>
    <col min="11" max="11" width="15.42578125" style="41" customWidth="1"/>
    <col min="12" max="12" width="14.5703125" style="41" customWidth="1"/>
    <col min="13" max="13" width="15.28515625" style="41" bestFit="1" customWidth="1"/>
    <col min="14" max="14" width="18.28515625" style="41" customWidth="1"/>
    <col min="15" max="15" width="19.7109375" style="41" customWidth="1"/>
    <col min="16" max="16" width="12.42578125" style="70" hidden="1" customWidth="1"/>
    <col min="17" max="17" width="9.28515625" style="70" hidden="1" customWidth="1"/>
    <col min="18" max="19" width="9.28515625" style="42" hidden="1" customWidth="1"/>
    <col min="20" max="16384" width="9.28515625" style="42"/>
  </cols>
  <sheetData>
    <row r="1" spans="1:19" ht="18.75" x14ac:dyDescent="0.3">
      <c r="A1" s="132" t="s">
        <v>44</v>
      </c>
      <c r="B1" s="133"/>
      <c r="C1" s="133"/>
      <c r="D1" s="133"/>
      <c r="E1" s="133"/>
    </row>
    <row r="2" spans="1:19" ht="18.75" x14ac:dyDescent="0.3">
      <c r="A2" s="43"/>
      <c r="B2" s="19" t="s">
        <v>8112</v>
      </c>
      <c r="C2" s="19">
        <f>'Cover Page'!B3:D3</f>
        <v>0</v>
      </c>
      <c r="D2" s="120"/>
      <c r="E2" s="120"/>
    </row>
    <row r="3" spans="1:19" ht="60" x14ac:dyDescent="0.25">
      <c r="A3" s="44" t="s">
        <v>18</v>
      </c>
      <c r="B3" s="44" t="s">
        <v>19</v>
      </c>
      <c r="C3" s="22" t="s">
        <v>46</v>
      </c>
      <c r="D3" s="46" t="s">
        <v>20</v>
      </c>
      <c r="E3" s="46" t="s">
        <v>21</v>
      </c>
      <c r="F3" s="45" t="s">
        <v>22</v>
      </c>
      <c r="G3" s="46" t="s">
        <v>32</v>
      </c>
      <c r="H3" s="46" t="s">
        <v>31</v>
      </c>
      <c r="I3" s="46" t="s">
        <v>30</v>
      </c>
      <c r="J3" s="46" t="s">
        <v>23</v>
      </c>
      <c r="K3" s="46" t="s">
        <v>24</v>
      </c>
      <c r="L3" s="46" t="s">
        <v>25</v>
      </c>
      <c r="M3" s="46" t="s">
        <v>26</v>
      </c>
      <c r="N3" s="47" t="s">
        <v>29</v>
      </c>
      <c r="O3" s="46" t="s">
        <v>27</v>
      </c>
    </row>
    <row r="4" spans="1:19" ht="210" x14ac:dyDescent="0.25">
      <c r="A4" s="49" t="s">
        <v>52</v>
      </c>
      <c r="B4" s="27" t="s">
        <v>113</v>
      </c>
      <c r="C4" s="38" t="s">
        <v>51</v>
      </c>
      <c r="D4" s="52">
        <v>39.43</v>
      </c>
      <c r="E4" s="52">
        <f>SUM(P4+(D4*Q4))</f>
        <v>30.462900000000001</v>
      </c>
      <c r="F4" s="30">
        <v>0.4</v>
      </c>
      <c r="G4" s="52">
        <f t="shared" ref="G4:G11" si="0">SUM(D4:E4)*(1+F4)</f>
        <v>97.850059999999985</v>
      </c>
      <c r="H4" s="52">
        <f t="shared" ref="H4:H11" si="1">SUM(D4*1.5)</f>
        <v>59.144999999999996</v>
      </c>
      <c r="I4" s="52">
        <f>SUM((H4+(P4+H4*Q4)*(1+F4)))</f>
        <v>102.62109</v>
      </c>
      <c r="J4" s="52">
        <f t="shared" ref="J4:J11" si="2">SUM(D4*1.5)</f>
        <v>59.144999999999996</v>
      </c>
      <c r="K4" s="52">
        <f>SUM((J4+(P4+J4*Q4)*(1+F4)))</f>
        <v>102.62109</v>
      </c>
      <c r="L4" s="52">
        <f t="shared" ref="L4:L11" si="3">SUM(D4*1.5)</f>
        <v>59.144999999999996</v>
      </c>
      <c r="M4" s="52">
        <f>SUM((P4+L4*Q4)+L4)*(1+F4)</f>
        <v>126.27908999999998</v>
      </c>
      <c r="N4" s="52">
        <f t="shared" ref="N4:N11" si="4">SUM(D4*2)</f>
        <v>78.86</v>
      </c>
      <c r="O4" s="52">
        <f>SUM((N4+(P4+N4*Q4)*(1+F4)))</f>
        <v>123.16412</v>
      </c>
      <c r="P4" s="70">
        <v>29.28</v>
      </c>
      <c r="Q4" s="71">
        <v>0.03</v>
      </c>
    </row>
    <row r="5" spans="1:19" ht="195" x14ac:dyDescent="0.25">
      <c r="A5" s="49" t="s">
        <v>53</v>
      </c>
      <c r="B5" s="27" t="s">
        <v>113</v>
      </c>
      <c r="C5" s="38" t="s">
        <v>54</v>
      </c>
      <c r="D5" s="52">
        <v>46.5</v>
      </c>
      <c r="E5" s="52">
        <f>SUM(P5+(D5*Q5))</f>
        <v>31.305</v>
      </c>
      <c r="F5" s="30">
        <v>0.4</v>
      </c>
      <c r="G5" s="52">
        <f>SUM(D5:E5)*(1+F5)</f>
        <v>108.92700000000001</v>
      </c>
      <c r="H5" s="52">
        <f t="shared" si="1"/>
        <v>69.75</v>
      </c>
      <c r="I5" s="52">
        <f>SUM((H5+E5)*(1+F5))</f>
        <v>141.477</v>
      </c>
      <c r="J5" s="52">
        <f t="shared" si="2"/>
        <v>69.75</v>
      </c>
      <c r="K5" s="52">
        <f>SUM((J5+E5)*(1+F5))</f>
        <v>141.477</v>
      </c>
      <c r="L5" s="52">
        <f t="shared" si="3"/>
        <v>69.75</v>
      </c>
      <c r="M5" s="52">
        <f>SUM(E5+L5)*(1+F5)</f>
        <v>141.477</v>
      </c>
      <c r="N5" s="52">
        <f t="shared" si="4"/>
        <v>93</v>
      </c>
      <c r="O5" s="52">
        <f>SUM((N5+E5)*(1+F5))</f>
        <v>174.02699999999999</v>
      </c>
      <c r="P5" s="72">
        <v>29.91</v>
      </c>
      <c r="Q5" s="71">
        <v>0.03</v>
      </c>
    </row>
    <row r="6" spans="1:19" ht="274.5" customHeight="1" x14ac:dyDescent="0.25">
      <c r="A6" s="49" t="s">
        <v>59</v>
      </c>
      <c r="B6" s="27" t="s">
        <v>113</v>
      </c>
      <c r="C6" s="38" t="s">
        <v>55</v>
      </c>
      <c r="D6" s="52">
        <f>R6+S6</f>
        <v>58.5</v>
      </c>
      <c r="E6" s="52">
        <f>SUM(P6+(D6*Q6))</f>
        <v>30.434999999999999</v>
      </c>
      <c r="F6" s="30">
        <v>0.4</v>
      </c>
      <c r="G6" s="52">
        <f t="shared" si="0"/>
        <v>124.509</v>
      </c>
      <c r="H6" s="52">
        <f>SUM(R6*1.5)+S6</f>
        <v>83.25</v>
      </c>
      <c r="I6" s="52">
        <f>SUM((H6+(H6*Q6)+P6)*(1+F6))</f>
        <v>160.1985</v>
      </c>
      <c r="J6" s="52">
        <f>SUM(R6*1.5)+S6</f>
        <v>83.25</v>
      </c>
      <c r="K6" s="52">
        <f>SUM((J6+(J6*Q6)+P6)*(1+F6))</f>
        <v>160.1985</v>
      </c>
      <c r="L6" s="52">
        <f>SUM(R6*1.5)+S6</f>
        <v>83.25</v>
      </c>
      <c r="M6" s="52">
        <f>SUM(L6+(L6*Q6)+P6)*(1+F6)</f>
        <v>160.1985</v>
      </c>
      <c r="N6" s="52">
        <f>SUM(R6*2)+S6</f>
        <v>108</v>
      </c>
      <c r="O6" s="52">
        <f>SUM((N6+(N6*Q6)+P6)*(1+F6))</f>
        <v>195.88799999999998</v>
      </c>
      <c r="P6" s="70">
        <v>28.68</v>
      </c>
      <c r="Q6" s="71">
        <v>0.03</v>
      </c>
      <c r="R6" s="42">
        <v>49.5</v>
      </c>
      <c r="S6" s="42">
        <v>9</v>
      </c>
    </row>
    <row r="7" spans="1:19" ht="225" x14ac:dyDescent="0.25">
      <c r="A7" s="49" t="s">
        <v>57</v>
      </c>
      <c r="B7" s="27" t="s">
        <v>113</v>
      </c>
      <c r="C7" s="38" t="s">
        <v>56</v>
      </c>
      <c r="D7" s="50">
        <v>44</v>
      </c>
      <c r="E7" s="50">
        <f>SUM((P7+(D7*Q7)))</f>
        <v>31.490000000000002</v>
      </c>
      <c r="F7" s="30">
        <v>0.4</v>
      </c>
      <c r="G7" s="52">
        <f t="shared" si="0"/>
        <v>105.68600000000001</v>
      </c>
      <c r="H7" s="52">
        <f t="shared" si="1"/>
        <v>66</v>
      </c>
      <c r="I7" s="52">
        <f>SUM((H7+(H7*Q7+P7)*(1+F7)))</f>
        <v>111.00999999999999</v>
      </c>
      <c r="J7" s="52">
        <f t="shared" si="2"/>
        <v>66</v>
      </c>
      <c r="K7" s="52">
        <f>SUM((J7+(J7*Q7+P7)*(1+F7)))</f>
        <v>111.00999999999999</v>
      </c>
      <c r="L7" s="52">
        <f t="shared" si="3"/>
        <v>66</v>
      </c>
      <c r="M7" s="52">
        <f>SUM(L7+(L7*Q7+P7)*(1+F7))</f>
        <v>111.00999999999999</v>
      </c>
      <c r="N7" s="52">
        <f t="shared" si="4"/>
        <v>88</v>
      </c>
      <c r="O7" s="52">
        <f>SUM((N7+(N7*Q7+P7)*(1+F7)))</f>
        <v>133.934</v>
      </c>
      <c r="P7" s="73">
        <v>30.17</v>
      </c>
      <c r="Q7" s="71">
        <v>0.03</v>
      </c>
    </row>
    <row r="8" spans="1:19" ht="210" x14ac:dyDescent="0.25">
      <c r="A8" s="37" t="s">
        <v>8089</v>
      </c>
      <c r="B8" s="58" t="s">
        <v>8084</v>
      </c>
      <c r="C8" s="38" t="s">
        <v>51</v>
      </c>
      <c r="D8" s="52">
        <v>39.43</v>
      </c>
      <c r="E8" s="52">
        <f>SUM(P8+(D8*Q8))</f>
        <v>30.462900000000001</v>
      </c>
      <c r="F8" s="30">
        <v>0.4</v>
      </c>
      <c r="G8" s="52">
        <f t="shared" si="0"/>
        <v>97.850059999999985</v>
      </c>
      <c r="H8" s="52">
        <f t="shared" si="1"/>
        <v>59.144999999999996</v>
      </c>
      <c r="I8" s="52">
        <f>SUM((H8+(P8+H8*Q8)*(1+F8)))</f>
        <v>102.62109</v>
      </c>
      <c r="J8" s="52">
        <f t="shared" si="2"/>
        <v>59.144999999999996</v>
      </c>
      <c r="K8" s="52">
        <f>SUM((J8+(P8+J8*Q8)*(1+F8)))</f>
        <v>102.62109</v>
      </c>
      <c r="L8" s="52">
        <f t="shared" si="3"/>
        <v>59.144999999999996</v>
      </c>
      <c r="M8" s="52">
        <f>SUM((P8+L8*Q8)+L8)*(1+F8)</f>
        <v>126.27908999999998</v>
      </c>
      <c r="N8" s="52">
        <f t="shared" si="4"/>
        <v>78.86</v>
      </c>
      <c r="O8" s="52">
        <f>SUM((N8+(P8+N8*Q8)*(1+F8)))</f>
        <v>123.16412</v>
      </c>
      <c r="P8" s="70">
        <v>29.28</v>
      </c>
      <c r="Q8" s="71">
        <v>0.03</v>
      </c>
    </row>
    <row r="9" spans="1:19" ht="229.5" customHeight="1" x14ac:dyDescent="0.25">
      <c r="A9" s="37" t="s">
        <v>8090</v>
      </c>
      <c r="B9" s="58" t="s">
        <v>8084</v>
      </c>
      <c r="C9" s="38" t="s">
        <v>54</v>
      </c>
      <c r="D9" s="52">
        <v>46.5</v>
      </c>
      <c r="E9" s="52">
        <f>SUM(P9+(D9*Q9))</f>
        <v>31.305</v>
      </c>
      <c r="F9" s="30">
        <v>0.4</v>
      </c>
      <c r="G9" s="52">
        <f t="shared" si="0"/>
        <v>108.92700000000001</v>
      </c>
      <c r="H9" s="52">
        <f t="shared" si="1"/>
        <v>69.75</v>
      </c>
      <c r="I9" s="52">
        <f>SUM((H9+E9)*(1+F9))</f>
        <v>141.477</v>
      </c>
      <c r="J9" s="52">
        <f t="shared" si="2"/>
        <v>69.75</v>
      </c>
      <c r="K9" s="52">
        <f>SUM((J9+E9)*(1+F9))</f>
        <v>141.477</v>
      </c>
      <c r="L9" s="52">
        <f t="shared" si="3"/>
        <v>69.75</v>
      </c>
      <c r="M9" s="52">
        <f>SUM(E9+L9)*(1+F9)</f>
        <v>141.477</v>
      </c>
      <c r="N9" s="52">
        <f t="shared" si="4"/>
        <v>93</v>
      </c>
      <c r="O9" s="52">
        <f>SUM((N9+E9)*(1+F9))</f>
        <v>174.02699999999999</v>
      </c>
      <c r="P9" s="72">
        <v>29.91</v>
      </c>
      <c r="Q9" s="71">
        <v>0.03</v>
      </c>
    </row>
    <row r="10" spans="1:19" ht="225" x14ac:dyDescent="0.25">
      <c r="A10" s="37" t="s">
        <v>8091</v>
      </c>
      <c r="B10" s="66" t="s">
        <v>8084</v>
      </c>
      <c r="C10" s="38" t="s">
        <v>55</v>
      </c>
      <c r="D10" s="52">
        <f>R10+S10</f>
        <v>58.5</v>
      </c>
      <c r="E10" s="52">
        <f>SUM(P10+(D10*Q10))</f>
        <v>30.434999999999999</v>
      </c>
      <c r="F10" s="30">
        <v>0.4</v>
      </c>
      <c r="G10" s="52">
        <f>SUM(D10:E10)*(1+F10)</f>
        <v>124.509</v>
      </c>
      <c r="H10" s="52">
        <f>SUM(R10*1.5)+S10</f>
        <v>83.25</v>
      </c>
      <c r="I10" s="52">
        <f>SUM((H10+(H10*Q10)+P10)*(1+F10))</f>
        <v>160.1985</v>
      </c>
      <c r="J10" s="52">
        <f>SUM(R10*1.5)+S10</f>
        <v>83.25</v>
      </c>
      <c r="K10" s="52">
        <f>SUM((J10+(J10*Q10)+P10)*(1+F10))</f>
        <v>160.1985</v>
      </c>
      <c r="L10" s="52">
        <f>SUM(R10*1.5)+S10</f>
        <v>83.25</v>
      </c>
      <c r="M10" s="52">
        <f>SUM(L10+(L10*Q10)+P10)*(1+F10)</f>
        <v>160.1985</v>
      </c>
      <c r="N10" s="52">
        <f>SUM(R10*2)+S10</f>
        <v>108</v>
      </c>
      <c r="O10" s="52">
        <f>SUM((N10+(N10*Q10)+P10)*(1+F10))</f>
        <v>195.88799999999998</v>
      </c>
      <c r="P10" s="70">
        <v>28.68</v>
      </c>
      <c r="Q10" s="71">
        <v>0.03</v>
      </c>
      <c r="R10" s="42">
        <v>49.5</v>
      </c>
      <c r="S10" s="42">
        <v>9</v>
      </c>
    </row>
    <row r="11" spans="1:19" ht="195" x14ac:dyDescent="0.25">
      <c r="A11" s="37" t="s">
        <v>8092</v>
      </c>
      <c r="B11" s="58" t="s">
        <v>8084</v>
      </c>
      <c r="C11" s="38" t="s">
        <v>58</v>
      </c>
      <c r="D11" s="50">
        <v>44</v>
      </c>
      <c r="E11" s="50">
        <f>SUM((P11+(D11*Q11)))</f>
        <v>31.490000000000002</v>
      </c>
      <c r="F11" s="30">
        <v>0.4</v>
      </c>
      <c r="G11" s="52">
        <f t="shared" si="0"/>
        <v>105.68600000000001</v>
      </c>
      <c r="H11" s="52">
        <f t="shared" si="1"/>
        <v>66</v>
      </c>
      <c r="I11" s="52">
        <f>SUM((H11+(H11*Q11+P11)*(1+F11)))</f>
        <v>111.00999999999999</v>
      </c>
      <c r="J11" s="52">
        <f t="shared" si="2"/>
        <v>66</v>
      </c>
      <c r="K11" s="52">
        <f>SUM((J11+(J11*Q11+P11)*(1+F11)))</f>
        <v>111.00999999999999</v>
      </c>
      <c r="L11" s="52">
        <f t="shared" si="3"/>
        <v>66</v>
      </c>
      <c r="M11" s="52">
        <f>SUM(L11+(L11*Q11+P11)*(1+F11))</f>
        <v>111.00999999999999</v>
      </c>
      <c r="N11" s="52">
        <f t="shared" si="4"/>
        <v>88</v>
      </c>
      <c r="O11" s="52">
        <f>SUM((N11+(N11*Q11+P11)*(1+F11)))</f>
        <v>133.934</v>
      </c>
      <c r="P11" s="73">
        <v>30.17</v>
      </c>
      <c r="Q11" s="71">
        <v>0.03</v>
      </c>
    </row>
  </sheetData>
  <sheetProtection algorithmName="SHA-512" hashValue="k33eJtZWwHsPn70Mg7FX6hB6rWMCq5OqKv8+SsV81/cvtK65n/MGfHxOmmG7w/uT1lSPvDsS/XWUC9zFwUSL2w==" saltValue="i68NzxeJPgZJl09V3m8PDw==" spinCount="100000" sheet="1" objects="1" scenarios="1"/>
  <autoFilter ref="A3:O11" xr:uid="{00000000-0009-0000-0000-000012000000}"/>
  <mergeCells count="1">
    <mergeCell ref="A1:E1"/>
  </mergeCells>
  <printOptions horizontalCentered="1"/>
  <pageMargins left="0.75" right="0.75" top="1" bottom="1" header="0.25" footer="0.5"/>
  <pageSetup paperSize="3" scale="55" fitToHeight="0" orientation="landscape" r:id="rId1"/>
  <headerFooter alignWithMargins="0">
    <oddHeader>&amp;LGROUP 77201, AWARD 23150
INTELLIGENT FACILITY AND SECURITY SYSTEMS &amp;&amp; SOLUTIONS&amp;RMETROPOLITAN DATA SOLUTIONS MGMT
CO INC dba METROPOLITAN DATA SOL
CONTRACT NO.: PT68831</oddHeader>
    <oddFooter>&amp;L&amp;F
&amp;A</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pageSetUpPr fitToPage="1"/>
  </sheetPr>
  <dimension ref="A1:S7"/>
  <sheetViews>
    <sheetView zoomScale="80" zoomScaleNormal="80" workbookViewId="0">
      <pane xSplit="1" ySplit="3" topLeftCell="B4" activePane="bottomRight" state="frozen"/>
      <selection activeCell="B5" sqref="B5"/>
      <selection pane="topRight" activeCell="B5" sqref="B5"/>
      <selection pane="bottomLeft" activeCell="B5" sqref="B5"/>
      <selection pane="bottomRight" activeCell="S1" sqref="S1:S1048576"/>
    </sheetView>
  </sheetViews>
  <sheetFormatPr defaultColWidth="9.28515625" defaultRowHeight="15" x14ac:dyDescent="0.25"/>
  <cols>
    <col min="1" max="1" width="48.42578125" style="42" customWidth="1"/>
    <col min="2" max="2" width="68" style="42" customWidth="1"/>
    <col min="3" max="3" width="50" style="42" customWidth="1"/>
    <col min="4" max="4" width="18.42578125" style="41" customWidth="1"/>
    <col min="5" max="5" width="18.7109375" style="41" customWidth="1"/>
    <col min="6" max="6" width="14.28515625" style="40" customWidth="1"/>
    <col min="7" max="8" width="15.28515625" style="41" bestFit="1" customWidth="1"/>
    <col min="9" max="9" width="22.5703125" style="41" bestFit="1" customWidth="1"/>
    <col min="10" max="10" width="15.28515625" style="41" bestFit="1" customWidth="1"/>
    <col min="11" max="11" width="22.5703125" style="41" bestFit="1" customWidth="1"/>
    <col min="12" max="12" width="18.28515625" style="41" bestFit="1" customWidth="1"/>
    <col min="13" max="14" width="18.28515625" style="41" customWidth="1"/>
    <col min="15" max="15" width="19.7109375" style="41" customWidth="1"/>
    <col min="16" max="16" width="19.7109375" style="41" hidden="1" customWidth="1"/>
    <col min="17" max="18" width="12.42578125" style="42" hidden="1" customWidth="1"/>
    <col min="19" max="19" width="9.28515625" style="42" hidden="1" customWidth="1"/>
    <col min="20" max="16384" width="9.28515625" style="42"/>
  </cols>
  <sheetData>
    <row r="1" spans="1:18" ht="18.75" x14ac:dyDescent="0.3">
      <c r="A1" s="43" t="s">
        <v>43</v>
      </c>
    </row>
    <row r="2" spans="1:18" ht="18.75" x14ac:dyDescent="0.3">
      <c r="A2" s="43"/>
      <c r="B2" s="19" t="s">
        <v>8112</v>
      </c>
      <c r="C2" s="42">
        <f>'Cover Page'!B3:D3</f>
        <v>0</v>
      </c>
    </row>
    <row r="3" spans="1:18" ht="45" x14ac:dyDescent="0.25">
      <c r="A3" s="44" t="s">
        <v>18</v>
      </c>
      <c r="B3" s="44" t="s">
        <v>19</v>
      </c>
      <c r="C3" s="22" t="s">
        <v>46</v>
      </c>
      <c r="D3" s="46" t="s">
        <v>20</v>
      </c>
      <c r="E3" s="46" t="s">
        <v>21</v>
      </c>
      <c r="F3" s="45" t="s">
        <v>22</v>
      </c>
      <c r="G3" s="46" t="s">
        <v>32</v>
      </c>
      <c r="H3" s="46" t="s">
        <v>31</v>
      </c>
      <c r="I3" s="46" t="s">
        <v>30</v>
      </c>
      <c r="J3" s="46" t="s">
        <v>23</v>
      </c>
      <c r="K3" s="46" t="s">
        <v>24</v>
      </c>
      <c r="L3" s="46" t="s">
        <v>25</v>
      </c>
      <c r="M3" s="46" t="s">
        <v>26</v>
      </c>
      <c r="N3" s="47" t="s">
        <v>29</v>
      </c>
      <c r="O3" s="46" t="s">
        <v>27</v>
      </c>
      <c r="P3" s="67"/>
      <c r="Q3" s="67"/>
      <c r="R3" s="48"/>
    </row>
    <row r="4" spans="1:18" ht="195" x14ac:dyDescent="0.25">
      <c r="A4" s="68" t="s">
        <v>60</v>
      </c>
      <c r="B4" s="66" t="s">
        <v>113</v>
      </c>
      <c r="C4" s="38" t="s">
        <v>61</v>
      </c>
      <c r="D4" s="121">
        <v>46.5</v>
      </c>
      <c r="E4" s="121">
        <f>SUM(P4+(D4*Q4))</f>
        <v>31.305</v>
      </c>
      <c r="F4" s="30">
        <v>0.4</v>
      </c>
      <c r="G4" s="69">
        <f t="shared" ref="G4:G7" si="0">SUM(D4:E4)*(1+F4)</f>
        <v>108.92700000000001</v>
      </c>
      <c r="H4" s="52">
        <f t="shared" ref="H4:H7" si="1">SUM(D4*1.5)</f>
        <v>69.75</v>
      </c>
      <c r="I4" s="52">
        <f>SUM((H4+E4)*(1+F4))</f>
        <v>141.477</v>
      </c>
      <c r="J4" s="52">
        <f t="shared" ref="J4:J7" si="2">SUM(D4*1.5)</f>
        <v>69.75</v>
      </c>
      <c r="K4" s="52">
        <f>SUM((J4+E4)*(1+F4))</f>
        <v>141.477</v>
      </c>
      <c r="L4" s="52">
        <f t="shared" ref="L4:L7" si="3">SUM(D4*1.5)</f>
        <v>69.75</v>
      </c>
      <c r="M4" s="52">
        <f>SUM(E4+L4)*(1+F4)</f>
        <v>141.477</v>
      </c>
      <c r="N4" s="52">
        <f t="shared" ref="N4:N7" si="4">SUM(D4*2)</f>
        <v>93</v>
      </c>
      <c r="O4" s="52">
        <f>SUM((N4+E4)*(1+F4))</f>
        <v>174.02699999999999</v>
      </c>
      <c r="P4" s="52">
        <v>29.91</v>
      </c>
      <c r="Q4" s="53">
        <v>0.03</v>
      </c>
      <c r="R4" s="48"/>
    </row>
    <row r="5" spans="1:18" ht="195" x14ac:dyDescent="0.25">
      <c r="A5" s="49" t="s">
        <v>62</v>
      </c>
      <c r="B5" s="27" t="s">
        <v>113</v>
      </c>
      <c r="C5" s="38" t="s">
        <v>63</v>
      </c>
      <c r="D5" s="50">
        <v>40.5</v>
      </c>
      <c r="E5" s="50">
        <f>SUM((D5*Q5)+P5)</f>
        <v>25.458749999999998</v>
      </c>
      <c r="F5" s="30">
        <v>0.4</v>
      </c>
      <c r="G5" s="52">
        <f t="shared" si="0"/>
        <v>92.342249999999993</v>
      </c>
      <c r="H5" s="52">
        <f t="shared" si="1"/>
        <v>60.75</v>
      </c>
      <c r="I5" s="52">
        <f>SUM((H5+(H5*Q5+P5)*(1+F5)))</f>
        <v>98.022374999999997</v>
      </c>
      <c r="J5" s="52">
        <f t="shared" si="2"/>
        <v>60.75</v>
      </c>
      <c r="K5" s="52">
        <f>SUM((J5+(J5*Q5+P5)*(1+F5)))</f>
        <v>98.022374999999997</v>
      </c>
      <c r="L5" s="52">
        <f t="shared" si="3"/>
        <v>60.75</v>
      </c>
      <c r="M5" s="52">
        <f>SUM(L5+(L5*Q5+P5)*(1+F5))</f>
        <v>98.022374999999997</v>
      </c>
      <c r="N5" s="52">
        <f t="shared" si="4"/>
        <v>81</v>
      </c>
      <c r="O5" s="52">
        <f>SUM((N5+(N5*Q5+P5)*(1+F5)))</f>
        <v>119.9025</v>
      </c>
      <c r="P5" s="52">
        <v>23.13</v>
      </c>
      <c r="Q5" s="53">
        <v>5.7500000000000002E-2</v>
      </c>
      <c r="R5" s="48"/>
    </row>
    <row r="6" spans="1:18" ht="150" x14ac:dyDescent="0.25">
      <c r="A6" s="68" t="s">
        <v>8093</v>
      </c>
      <c r="B6" s="58" t="s">
        <v>8084</v>
      </c>
      <c r="C6" s="66" t="s">
        <v>64</v>
      </c>
      <c r="D6" s="121">
        <v>46.5</v>
      </c>
      <c r="E6" s="121">
        <f>SUM(P6+(D6*Q6))</f>
        <v>31.305</v>
      </c>
      <c r="F6" s="30">
        <v>0.4</v>
      </c>
      <c r="G6" s="52">
        <f t="shared" si="0"/>
        <v>108.92700000000001</v>
      </c>
      <c r="H6" s="52">
        <f t="shared" si="1"/>
        <v>69.75</v>
      </c>
      <c r="I6" s="52">
        <f>SUM((H6+E6)*(1+F6))</f>
        <v>141.477</v>
      </c>
      <c r="J6" s="52">
        <f t="shared" si="2"/>
        <v>69.75</v>
      </c>
      <c r="K6" s="52">
        <f>SUM((J6+E6)*(1+F6))</f>
        <v>141.477</v>
      </c>
      <c r="L6" s="52">
        <f t="shared" si="3"/>
        <v>69.75</v>
      </c>
      <c r="M6" s="52">
        <f>SUM(E6+L6)*(1+F6)</f>
        <v>141.477</v>
      </c>
      <c r="N6" s="52">
        <f t="shared" si="4"/>
        <v>93</v>
      </c>
      <c r="O6" s="52">
        <f>SUM((N6+E6)*(1+F6))</f>
        <v>174.02699999999999</v>
      </c>
      <c r="P6" s="52">
        <v>29.91</v>
      </c>
      <c r="Q6" s="53">
        <v>0.03</v>
      </c>
      <c r="R6" s="48"/>
    </row>
    <row r="7" spans="1:18" ht="90" x14ac:dyDescent="0.25">
      <c r="A7" s="37" t="s">
        <v>8094</v>
      </c>
      <c r="B7" s="58" t="s">
        <v>8084</v>
      </c>
      <c r="C7" s="38" t="s">
        <v>65</v>
      </c>
      <c r="D7" s="50">
        <v>40.5</v>
      </c>
      <c r="E7" s="50">
        <f>SUM((D7*Q7)+P7)</f>
        <v>25.458749999999998</v>
      </c>
      <c r="F7" s="30">
        <v>0.4</v>
      </c>
      <c r="G7" s="52">
        <f t="shared" si="0"/>
        <v>92.342249999999993</v>
      </c>
      <c r="H7" s="52">
        <f t="shared" si="1"/>
        <v>60.75</v>
      </c>
      <c r="I7" s="52">
        <f>SUM((H7+(H7*Q7+P7)*(1+F7)))</f>
        <v>98.022374999999997</v>
      </c>
      <c r="J7" s="52">
        <f t="shared" si="2"/>
        <v>60.75</v>
      </c>
      <c r="K7" s="52">
        <f>SUM((J7+(J7*Q7+P7)*(1+F7)))</f>
        <v>98.022374999999997</v>
      </c>
      <c r="L7" s="52">
        <f t="shared" si="3"/>
        <v>60.75</v>
      </c>
      <c r="M7" s="52">
        <f>SUM(L7+(L7*Q7+P7)*(1+F7))</f>
        <v>98.022374999999997</v>
      </c>
      <c r="N7" s="52">
        <f t="shared" si="4"/>
        <v>81</v>
      </c>
      <c r="O7" s="52">
        <f>SUM((N7+(N7*Q7+P7)*(1+F7)))</f>
        <v>119.9025</v>
      </c>
      <c r="P7" s="52">
        <v>23.13</v>
      </c>
      <c r="Q7" s="53">
        <v>5.7500000000000002E-2</v>
      </c>
      <c r="R7" s="48"/>
    </row>
  </sheetData>
  <sheetProtection algorithmName="SHA-512" hashValue="vMBD3V8JSk0ZwEE3CUtXj12W2Eq1EYeTGwt2/0o+aGsSvfgukSCUojMTK+qRwiM9C4jZVuN00Aj4Up0gIbW5TQ==" saltValue="HYiCK6EmRBMw2KakINIJCg==" spinCount="100000" sheet="1" objects="1" scenarios="1"/>
  <autoFilter ref="A3:O7" xr:uid="{00000000-0009-0000-0000-000013000000}"/>
  <printOptions horizontalCentered="1"/>
  <pageMargins left="0.75" right="0.75" top="1" bottom="1" header="0.25" footer="0.5"/>
  <pageSetup paperSize="3" scale="52" fitToHeight="0" orientation="landscape" r:id="rId1"/>
  <headerFooter alignWithMargins="0">
    <oddHeader>&amp;LGROUP 77201, AWARD 23150
INTELLIGENT FACILITY AND SECURITY SYSTEMS &amp;&amp; SOLUTIONS&amp;RMETROPOLITAN DATA SOLUTIONS MGMT
CO INC dba METROPOLITAN DATA SOL
CONTRACT NO.: PT68831</oddHeader>
    <oddFooter>&amp;L&amp;F
&amp;A</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pageSetUpPr fitToPage="1"/>
  </sheetPr>
  <dimension ref="A1:S14"/>
  <sheetViews>
    <sheetView zoomScale="80" zoomScaleNormal="80" workbookViewId="0">
      <pane xSplit="1" ySplit="3" topLeftCell="B4" activePane="bottomRight" state="frozen"/>
      <selection activeCell="B5" sqref="B5"/>
      <selection pane="topRight" activeCell="B5" sqref="B5"/>
      <selection pane="bottomLeft" activeCell="B5" sqref="B5"/>
      <selection pane="bottomRight" activeCell="S1" sqref="S1:S1048576"/>
    </sheetView>
  </sheetViews>
  <sheetFormatPr defaultColWidth="9.28515625" defaultRowHeight="15" x14ac:dyDescent="0.25"/>
  <cols>
    <col min="1" max="1" width="48.28515625" style="42" bestFit="1" customWidth="1"/>
    <col min="2" max="2" width="58" style="42" bestFit="1" customWidth="1"/>
    <col min="3" max="3" width="49" style="42" bestFit="1" customWidth="1"/>
    <col min="4" max="4" width="18.42578125" style="41" customWidth="1"/>
    <col min="5" max="5" width="18.7109375" style="41" customWidth="1"/>
    <col min="6" max="6" width="14.28515625" style="40" customWidth="1"/>
    <col min="7" max="8" width="15.28515625" style="41" bestFit="1" customWidth="1"/>
    <col min="9" max="9" width="17.42578125" style="41" bestFit="1" customWidth="1"/>
    <col min="10" max="10" width="15.28515625" style="41" bestFit="1" customWidth="1"/>
    <col min="11" max="11" width="18.42578125" style="41" customWidth="1"/>
    <col min="12" max="12" width="16.42578125" style="41" bestFit="1" customWidth="1"/>
    <col min="13" max="13" width="15.28515625" style="41" bestFit="1" customWidth="1"/>
    <col min="14" max="14" width="18.28515625" style="41" customWidth="1"/>
    <col min="15" max="15" width="17.5703125" style="41" customWidth="1"/>
    <col min="16" max="16" width="12.42578125" style="42" hidden="1" customWidth="1"/>
    <col min="17" max="19" width="9.28515625" style="42" hidden="1" customWidth="1"/>
    <col min="20" max="16384" width="9.28515625" style="42"/>
  </cols>
  <sheetData>
    <row r="1" spans="1:18" ht="18.75" x14ac:dyDescent="0.3">
      <c r="A1" s="132" t="s">
        <v>42</v>
      </c>
      <c r="B1" s="133"/>
      <c r="C1" s="133"/>
      <c r="D1" s="133"/>
      <c r="E1" s="133"/>
    </row>
    <row r="2" spans="1:18" ht="18.75" x14ac:dyDescent="0.3">
      <c r="A2" s="43"/>
      <c r="B2" s="19" t="s">
        <v>8112</v>
      </c>
      <c r="C2" s="19">
        <f>'Cover Page'!B3:D3</f>
        <v>0</v>
      </c>
      <c r="D2" s="120"/>
      <c r="E2" s="120"/>
    </row>
    <row r="3" spans="1:18" ht="45" x14ac:dyDescent="0.25">
      <c r="A3" s="44" t="s">
        <v>18</v>
      </c>
      <c r="B3" s="44" t="s">
        <v>19</v>
      </c>
      <c r="C3" s="22" t="s">
        <v>46</v>
      </c>
      <c r="D3" s="46" t="s">
        <v>20</v>
      </c>
      <c r="E3" s="46" t="s">
        <v>21</v>
      </c>
      <c r="F3" s="45" t="s">
        <v>22</v>
      </c>
      <c r="G3" s="46" t="s">
        <v>32</v>
      </c>
      <c r="H3" s="46" t="s">
        <v>31</v>
      </c>
      <c r="I3" s="46" t="s">
        <v>30</v>
      </c>
      <c r="J3" s="46" t="s">
        <v>23</v>
      </c>
      <c r="K3" s="122" t="s">
        <v>45</v>
      </c>
      <c r="L3" s="46" t="s">
        <v>25</v>
      </c>
      <c r="M3" s="46" t="s">
        <v>26</v>
      </c>
      <c r="N3" s="47" t="s">
        <v>29</v>
      </c>
      <c r="O3" s="46" t="s">
        <v>27</v>
      </c>
      <c r="P3" s="48"/>
      <c r="Q3" s="48"/>
      <c r="R3" s="48"/>
    </row>
    <row r="4" spans="1:18" ht="240" x14ac:dyDescent="0.25">
      <c r="A4" s="26" t="s">
        <v>68</v>
      </c>
      <c r="B4" s="27" t="s">
        <v>116</v>
      </c>
      <c r="C4" s="38" t="s">
        <v>72</v>
      </c>
      <c r="D4" s="50">
        <v>40.5</v>
      </c>
      <c r="E4" s="50">
        <f>SUM((D4*Q4)+P4)</f>
        <v>25.458749999999998</v>
      </c>
      <c r="F4" s="30">
        <v>0.4</v>
      </c>
      <c r="G4" s="52">
        <f t="shared" ref="G4:G11" si="0">SUM(D4:E4)*(1+F4)</f>
        <v>92.342249999999993</v>
      </c>
      <c r="H4" s="52">
        <f t="shared" ref="H4:H11" si="1">SUM(D4*1.5)</f>
        <v>60.75</v>
      </c>
      <c r="I4" s="52">
        <f>SUM((H4+(H4*Q4+P4)*(1+F4)))</f>
        <v>98.022374999999997</v>
      </c>
      <c r="J4" s="52">
        <f t="shared" ref="J4:J11" si="2">SUM(D4*1.5)</f>
        <v>60.75</v>
      </c>
      <c r="K4" s="52">
        <f>SUM((J4+(J4*Q4+P4)*(1+F4)))</f>
        <v>98.022374999999997</v>
      </c>
      <c r="L4" s="52">
        <f t="shared" ref="L4:L11" si="3">SUM(D4*1.5)</f>
        <v>60.75</v>
      </c>
      <c r="M4" s="52">
        <f>SUM(L4+(L4*Q4+P4)*(1+F4))</f>
        <v>98.022374999999997</v>
      </c>
      <c r="N4" s="52">
        <f t="shared" ref="N4:N11" si="4">SUM(D4*2)</f>
        <v>81</v>
      </c>
      <c r="O4" s="52">
        <f>SUM((N4+(N4*Q4+P4)*(1+F4)))</f>
        <v>119.9025</v>
      </c>
      <c r="P4" s="41">
        <v>23.13</v>
      </c>
      <c r="Q4" s="53">
        <v>5.7500000000000002E-2</v>
      </c>
      <c r="R4" s="48"/>
    </row>
    <row r="5" spans="1:18" ht="291.75" customHeight="1" x14ac:dyDescent="0.25">
      <c r="A5" s="61" t="s">
        <v>69</v>
      </c>
      <c r="B5" s="27" t="s">
        <v>116</v>
      </c>
      <c r="C5" s="60" t="s">
        <v>108</v>
      </c>
      <c r="D5" s="50">
        <v>40</v>
      </c>
      <c r="E5" s="50">
        <f>SUM((D5*Q5)+P5)</f>
        <v>30</v>
      </c>
      <c r="F5" s="30">
        <v>0.4</v>
      </c>
      <c r="G5" s="52">
        <f t="shared" si="0"/>
        <v>98</v>
      </c>
      <c r="H5" s="52">
        <f t="shared" si="1"/>
        <v>60</v>
      </c>
      <c r="I5" s="52">
        <f>SUM((H5+(H5*Q5+P5)*(1+F5)))</f>
        <v>102.84</v>
      </c>
      <c r="J5" s="52">
        <f t="shared" si="2"/>
        <v>60</v>
      </c>
      <c r="K5" s="52">
        <f>SUM((J5+(J5*Q5+P5)*(1+F5)))</f>
        <v>102.84</v>
      </c>
      <c r="L5" s="52">
        <f t="shared" si="3"/>
        <v>60</v>
      </c>
      <c r="M5" s="52">
        <f>SUM(L5+(L5*Q5+P5)*(1+F5))</f>
        <v>102.84</v>
      </c>
      <c r="N5" s="52">
        <f t="shared" si="4"/>
        <v>80</v>
      </c>
      <c r="O5" s="52">
        <f>SUM((N5+(N5*Q5+P5)*(1+F5)))</f>
        <v>123.68</v>
      </c>
      <c r="P5" s="62">
        <v>28.8</v>
      </c>
      <c r="Q5" s="53">
        <v>0.03</v>
      </c>
      <c r="R5" s="48"/>
    </row>
    <row r="6" spans="1:18" ht="240" x14ac:dyDescent="0.25">
      <c r="A6" s="61" t="s">
        <v>70</v>
      </c>
      <c r="B6" s="27" t="s">
        <v>116</v>
      </c>
      <c r="C6" s="60" t="s">
        <v>109</v>
      </c>
      <c r="D6" s="50">
        <v>41</v>
      </c>
      <c r="E6" s="50">
        <f>SUM((P6+(D6*Q6)))</f>
        <v>26.5</v>
      </c>
      <c r="F6" s="30">
        <v>0.4</v>
      </c>
      <c r="G6" s="52">
        <f t="shared" si="0"/>
        <v>94.5</v>
      </c>
      <c r="H6" s="52">
        <f t="shared" si="1"/>
        <v>61.5</v>
      </c>
      <c r="I6" s="52">
        <f>SUM((H6+E6)*(1+F6))</f>
        <v>123.19999999999999</v>
      </c>
      <c r="J6" s="52">
        <f t="shared" si="2"/>
        <v>61.5</v>
      </c>
      <c r="K6" s="52">
        <f>SUM((J6+E6)*(1+F6))</f>
        <v>123.19999999999999</v>
      </c>
      <c r="L6" s="52">
        <f t="shared" si="3"/>
        <v>61.5</v>
      </c>
      <c r="M6" s="52">
        <f>SUM(E6+L6)*(1+F6)</f>
        <v>123.19999999999999</v>
      </c>
      <c r="N6" s="52">
        <f t="shared" si="4"/>
        <v>82</v>
      </c>
      <c r="O6" s="52">
        <f>SUM((N6+E6)*(1+F6))</f>
        <v>151.89999999999998</v>
      </c>
      <c r="P6" s="63">
        <v>25.27</v>
      </c>
      <c r="Q6" s="53">
        <v>0.03</v>
      </c>
      <c r="R6" s="48"/>
    </row>
    <row r="7" spans="1:18" ht="240" x14ac:dyDescent="0.25">
      <c r="A7" s="61" t="s">
        <v>71</v>
      </c>
      <c r="B7" s="27" t="s">
        <v>116</v>
      </c>
      <c r="C7" s="38" t="s">
        <v>73</v>
      </c>
      <c r="D7" s="50">
        <v>44</v>
      </c>
      <c r="E7" s="50">
        <f>SUM((P7+(D7*Q7)))</f>
        <v>31.490000000000002</v>
      </c>
      <c r="F7" s="30">
        <v>0.4</v>
      </c>
      <c r="G7" s="52">
        <f t="shared" si="0"/>
        <v>105.68600000000001</v>
      </c>
      <c r="H7" s="52">
        <f t="shared" si="1"/>
        <v>66</v>
      </c>
      <c r="I7" s="52">
        <f>SUM((H7+(H7*Q7+P7)*(1+F7)))</f>
        <v>111.00999999999999</v>
      </c>
      <c r="J7" s="52">
        <f t="shared" si="2"/>
        <v>66</v>
      </c>
      <c r="K7" s="52">
        <f>SUM((J7+(J7*Q7+P7)*(1+F7)))</f>
        <v>111.00999999999999</v>
      </c>
      <c r="L7" s="52">
        <f t="shared" si="3"/>
        <v>66</v>
      </c>
      <c r="M7" s="52">
        <f>SUM(L7+(L7*Q7+P7)*(1+F7))</f>
        <v>111.00999999999999</v>
      </c>
      <c r="N7" s="52">
        <f t="shared" si="4"/>
        <v>88</v>
      </c>
      <c r="O7" s="52">
        <f>SUM((N7+(N7*Q7+P7)*(1+F7)))</f>
        <v>133.934</v>
      </c>
      <c r="P7" s="63">
        <v>30.17</v>
      </c>
      <c r="Q7" s="53">
        <v>0.03</v>
      </c>
      <c r="R7" s="48"/>
    </row>
    <row r="8" spans="1:18" ht="120" x14ac:dyDescent="0.25">
      <c r="A8" s="37" t="s">
        <v>8098</v>
      </c>
      <c r="B8" s="58" t="s">
        <v>8084</v>
      </c>
      <c r="C8" s="38" t="s">
        <v>72</v>
      </c>
      <c r="D8" s="50">
        <v>40.5</v>
      </c>
      <c r="E8" s="50">
        <f>SUM((D8*Q8)+P8)</f>
        <v>25.458749999999998</v>
      </c>
      <c r="F8" s="30">
        <v>0.4</v>
      </c>
      <c r="G8" s="52">
        <f t="shared" si="0"/>
        <v>92.342249999999993</v>
      </c>
      <c r="H8" s="52">
        <f t="shared" si="1"/>
        <v>60.75</v>
      </c>
      <c r="I8" s="52">
        <f>SUM((H8+(H8*Q8+P8)*(1+F8)))</f>
        <v>98.022374999999997</v>
      </c>
      <c r="J8" s="52">
        <f t="shared" si="2"/>
        <v>60.75</v>
      </c>
      <c r="K8" s="52">
        <f>SUM((J8+(J8*Q8+P8)*(1+F8)))</f>
        <v>98.022374999999997</v>
      </c>
      <c r="L8" s="52">
        <f t="shared" si="3"/>
        <v>60.75</v>
      </c>
      <c r="M8" s="52">
        <f>SUM(L8+(L8*Q8+P8)*(1+F8))</f>
        <v>98.022374999999997</v>
      </c>
      <c r="N8" s="52">
        <f t="shared" si="4"/>
        <v>81</v>
      </c>
      <c r="O8" s="52">
        <f>SUM((N8+(N8*Q8+P8)*(1+F8)))</f>
        <v>119.9025</v>
      </c>
      <c r="P8" s="41">
        <v>23.13</v>
      </c>
      <c r="Q8" s="53">
        <v>5.7500000000000002E-2</v>
      </c>
      <c r="R8" s="48"/>
    </row>
    <row r="9" spans="1:18" ht="120" x14ac:dyDescent="0.25">
      <c r="A9" s="61" t="s">
        <v>8097</v>
      </c>
      <c r="B9" s="58" t="s">
        <v>8084</v>
      </c>
      <c r="C9" s="60" t="s">
        <v>108</v>
      </c>
      <c r="D9" s="50">
        <v>40</v>
      </c>
      <c r="E9" s="50">
        <f>SUM((D9*Q9)+P9)</f>
        <v>30</v>
      </c>
      <c r="F9" s="30">
        <v>0.4</v>
      </c>
      <c r="G9" s="52">
        <f t="shared" si="0"/>
        <v>98</v>
      </c>
      <c r="H9" s="52">
        <f t="shared" si="1"/>
        <v>60</v>
      </c>
      <c r="I9" s="52">
        <f>SUM((H9+(H9*Q9+P9)*(1+F9)))</f>
        <v>102.84</v>
      </c>
      <c r="J9" s="52">
        <f t="shared" si="2"/>
        <v>60</v>
      </c>
      <c r="K9" s="52">
        <f>SUM((J9+(J9*Q9+P9)*(1+F9)))</f>
        <v>102.84</v>
      </c>
      <c r="L9" s="52">
        <f t="shared" si="3"/>
        <v>60</v>
      </c>
      <c r="M9" s="52">
        <f>SUM(L9+(L9*Q9+P9)*(1+F9))</f>
        <v>102.84</v>
      </c>
      <c r="N9" s="52">
        <f t="shared" si="4"/>
        <v>80</v>
      </c>
      <c r="O9" s="52">
        <f>SUM((N9+(N9*Q9+P9)*(1+F9)))</f>
        <v>123.68</v>
      </c>
      <c r="P9" s="64">
        <v>28.8</v>
      </c>
      <c r="Q9" s="53">
        <v>0.03</v>
      </c>
      <c r="R9" s="48"/>
    </row>
    <row r="10" spans="1:18" ht="150" x14ac:dyDescent="0.25">
      <c r="A10" s="61" t="s">
        <v>8096</v>
      </c>
      <c r="B10" s="58" t="s">
        <v>8084</v>
      </c>
      <c r="C10" s="60" t="s">
        <v>109</v>
      </c>
      <c r="D10" s="50">
        <v>41</v>
      </c>
      <c r="E10" s="50">
        <f>SUM((P10+(D10*Q10)))</f>
        <v>26.5</v>
      </c>
      <c r="F10" s="30">
        <v>0.4</v>
      </c>
      <c r="G10" s="52">
        <f t="shared" si="0"/>
        <v>94.5</v>
      </c>
      <c r="H10" s="52">
        <f t="shared" si="1"/>
        <v>61.5</v>
      </c>
      <c r="I10" s="52">
        <f>SUM((H10+E10)*(1+F10))</f>
        <v>123.19999999999999</v>
      </c>
      <c r="J10" s="52">
        <f t="shared" si="2"/>
        <v>61.5</v>
      </c>
      <c r="K10" s="52">
        <f>SUM((J10+E10)*(1+F10))</f>
        <v>123.19999999999999</v>
      </c>
      <c r="L10" s="52">
        <f t="shared" si="3"/>
        <v>61.5</v>
      </c>
      <c r="M10" s="52">
        <f>SUM(E10+L10)*(1+F10)</f>
        <v>123.19999999999999</v>
      </c>
      <c r="N10" s="52">
        <f t="shared" si="4"/>
        <v>82</v>
      </c>
      <c r="O10" s="52">
        <f>SUM((N10+E10)*(1+F10))</f>
        <v>151.89999999999998</v>
      </c>
      <c r="P10" s="63">
        <v>25.27</v>
      </c>
      <c r="Q10" s="53">
        <v>0.03</v>
      </c>
      <c r="R10" s="48"/>
    </row>
    <row r="11" spans="1:18" ht="195" x14ac:dyDescent="0.25">
      <c r="A11" s="61" t="s">
        <v>8095</v>
      </c>
      <c r="B11" s="58" t="s">
        <v>8084</v>
      </c>
      <c r="C11" s="38" t="s">
        <v>73</v>
      </c>
      <c r="D11" s="50">
        <v>44</v>
      </c>
      <c r="E11" s="50">
        <f>SUM((P11+(D11*Q11)))</f>
        <v>31.490000000000002</v>
      </c>
      <c r="F11" s="30">
        <v>0.4</v>
      </c>
      <c r="G11" s="52">
        <f t="shared" si="0"/>
        <v>105.68600000000001</v>
      </c>
      <c r="H11" s="52">
        <f t="shared" si="1"/>
        <v>66</v>
      </c>
      <c r="I11" s="52">
        <f>SUM((H11+(H11*Q11+P11)*(1+F11)))</f>
        <v>111.00999999999999</v>
      </c>
      <c r="J11" s="52">
        <f t="shared" si="2"/>
        <v>66</v>
      </c>
      <c r="K11" s="52">
        <f>SUM((J11+(J11*Q11+P11)*(1+F11)))</f>
        <v>111.00999999999999</v>
      </c>
      <c r="L11" s="52">
        <f t="shared" si="3"/>
        <v>66</v>
      </c>
      <c r="M11" s="52">
        <f>SUM(L11+(L11*Q11+P11)*(1+F11))</f>
        <v>111.00999999999999</v>
      </c>
      <c r="N11" s="52">
        <f t="shared" si="4"/>
        <v>88</v>
      </c>
      <c r="O11" s="52">
        <f>SUM((N11+(N11*Q11+P11)*(1+F11)))</f>
        <v>133.934</v>
      </c>
      <c r="P11" s="63">
        <v>30.17</v>
      </c>
      <c r="Q11" s="53">
        <v>0.03</v>
      </c>
      <c r="R11" s="48"/>
    </row>
    <row r="12" spans="1:18" ht="120" x14ac:dyDescent="0.25">
      <c r="A12" s="61" t="s">
        <v>8119</v>
      </c>
      <c r="B12" s="65" t="s">
        <v>8118</v>
      </c>
      <c r="C12" s="60" t="s">
        <v>108</v>
      </c>
      <c r="D12" s="50">
        <v>40</v>
      </c>
      <c r="E12" s="50">
        <f>SUM((D12*Q12)+P12)</f>
        <v>30</v>
      </c>
      <c r="F12" s="30">
        <v>0.4</v>
      </c>
      <c r="G12" s="52">
        <f t="shared" ref="G12:G14" si="5">SUM(D12:E12)*(1+F12)</f>
        <v>98</v>
      </c>
      <c r="H12" s="52">
        <f t="shared" ref="H12:H14" si="6">SUM(D12*1.5)</f>
        <v>60</v>
      </c>
      <c r="I12" s="52">
        <f>SUM((H12+(H12*Q12+P12)*(1+F12)))</f>
        <v>102.84</v>
      </c>
      <c r="J12" s="52">
        <f t="shared" ref="J12:J14" si="7">SUM(D12*1.5)</f>
        <v>60</v>
      </c>
      <c r="K12" s="52">
        <f>SUM((J12+(J12*Q12+P12)*(1+F12)))</f>
        <v>102.84</v>
      </c>
      <c r="L12" s="52">
        <f t="shared" ref="L12:L14" si="8">SUM(D12*1.5)</f>
        <v>60</v>
      </c>
      <c r="M12" s="52">
        <f>SUM(L12+(L12*Q12+P12)*(1+F12))</f>
        <v>102.84</v>
      </c>
      <c r="N12" s="52">
        <f t="shared" ref="N12:N14" si="9">SUM(D12*2)</f>
        <v>80</v>
      </c>
      <c r="O12" s="52">
        <f>SUM((N12+(N12*Q12+P12)*(1+F12)))</f>
        <v>123.68</v>
      </c>
      <c r="P12" s="64">
        <v>28.8</v>
      </c>
      <c r="Q12" s="53">
        <v>0.03</v>
      </c>
      <c r="R12" s="48"/>
    </row>
    <row r="13" spans="1:18" ht="150" x14ac:dyDescent="0.25">
      <c r="A13" s="61" t="s">
        <v>8096</v>
      </c>
      <c r="B13" s="65" t="s">
        <v>8118</v>
      </c>
      <c r="C13" s="60" t="s">
        <v>109</v>
      </c>
      <c r="D13" s="50">
        <v>41</v>
      </c>
      <c r="E13" s="50">
        <f>SUM((P13+(D13*Q13)))</f>
        <v>26.5</v>
      </c>
      <c r="F13" s="30">
        <v>0.4</v>
      </c>
      <c r="G13" s="52">
        <f t="shared" si="5"/>
        <v>94.5</v>
      </c>
      <c r="H13" s="52">
        <f t="shared" si="6"/>
        <v>61.5</v>
      </c>
      <c r="I13" s="52">
        <f>SUM((H13+E13)*(1+F13))</f>
        <v>123.19999999999999</v>
      </c>
      <c r="J13" s="52">
        <f t="shared" si="7"/>
        <v>61.5</v>
      </c>
      <c r="K13" s="52">
        <f>SUM((J13+E13)*(1+F13))</f>
        <v>123.19999999999999</v>
      </c>
      <c r="L13" s="52">
        <f t="shared" si="8"/>
        <v>61.5</v>
      </c>
      <c r="M13" s="52">
        <f>SUM(E13+L13)*(1+F13)</f>
        <v>123.19999999999999</v>
      </c>
      <c r="N13" s="52">
        <f t="shared" si="9"/>
        <v>82</v>
      </c>
      <c r="O13" s="52">
        <f>SUM((N13+E13)*(1+F13))</f>
        <v>151.89999999999998</v>
      </c>
      <c r="P13" s="63">
        <v>25.27</v>
      </c>
      <c r="Q13" s="53">
        <v>0.03</v>
      </c>
      <c r="R13" s="48"/>
    </row>
    <row r="14" spans="1:18" ht="195" x14ac:dyDescent="0.25">
      <c r="A14" s="61" t="s">
        <v>8095</v>
      </c>
      <c r="B14" s="66" t="s">
        <v>8118</v>
      </c>
      <c r="C14" s="66" t="s">
        <v>73</v>
      </c>
      <c r="D14" s="50">
        <v>44</v>
      </c>
      <c r="E14" s="50">
        <f>SUM((P14+(D14*Q14)))</f>
        <v>31.490000000000002</v>
      </c>
      <c r="F14" s="30">
        <v>0.4</v>
      </c>
      <c r="G14" s="52">
        <f t="shared" si="5"/>
        <v>105.68600000000001</v>
      </c>
      <c r="H14" s="52">
        <f t="shared" si="6"/>
        <v>66</v>
      </c>
      <c r="I14" s="52">
        <f>SUM((H14+(H14*Q14+P14)*(1+F14)))</f>
        <v>111.00999999999999</v>
      </c>
      <c r="J14" s="52">
        <f t="shared" si="7"/>
        <v>66</v>
      </c>
      <c r="K14" s="52">
        <f>SUM((J14+(J14*Q14+P14)*(1+F14)))</f>
        <v>111.00999999999999</v>
      </c>
      <c r="L14" s="52">
        <f t="shared" si="8"/>
        <v>66</v>
      </c>
      <c r="M14" s="52">
        <f>SUM(L14+(L14*Q14+P14)*(1+F14))</f>
        <v>111.00999999999999</v>
      </c>
      <c r="N14" s="52">
        <f t="shared" si="9"/>
        <v>88</v>
      </c>
      <c r="O14" s="52">
        <f>SUM((N14+(N14*Q14+P14)*(1+F14)))</f>
        <v>133.934</v>
      </c>
      <c r="P14" s="63">
        <v>30.17</v>
      </c>
      <c r="Q14" s="53">
        <v>0.03</v>
      </c>
      <c r="R14" s="48"/>
    </row>
  </sheetData>
  <sheetProtection algorithmName="SHA-512" hashValue="DS/rkkLNRJjV0oqZrpleX13OuiJT8Gw/71bpHnpZSJqEXbNFadcRKUeW6u+KraNw84TbEfwvfq253LQQzGo75A==" saltValue="F/K51ufzY21d0l1DIlAKyA==" spinCount="100000" sheet="1" objects="1" scenarios="1"/>
  <autoFilter ref="A3:O11" xr:uid="{00000000-0009-0000-0000-000014000000}"/>
  <mergeCells count="1">
    <mergeCell ref="A1:E1"/>
  </mergeCells>
  <printOptions horizontalCentered="1"/>
  <pageMargins left="0.75" right="0.75" top="1" bottom="1" header="0.25" footer="0.5"/>
  <pageSetup paperSize="3" scale="56" fitToHeight="0" orientation="landscape" r:id="rId1"/>
  <headerFooter alignWithMargins="0">
    <oddHeader>&amp;LGROUP 77201, AWARD 23150
INTELLIGENT FACILITY AND SECURITY SYSTEMS &amp;&amp; SOLUTIONS&amp;RMETROPOLITAN DATA SOLUTIONS MGMT
CO INC dba METROPOLITAN DATA SOL
CONTRACT NO.: PT68831</oddHeader>
    <oddFooter>&amp;L&amp;F
&amp;A</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pageSetUpPr fitToPage="1"/>
  </sheetPr>
  <dimension ref="A1:S15"/>
  <sheetViews>
    <sheetView zoomScale="80" zoomScaleNormal="80" zoomScaleSheetLayoutView="70" workbookViewId="0">
      <pane xSplit="1" ySplit="3" topLeftCell="B4" activePane="bottomRight" state="frozen"/>
      <selection activeCell="B5" sqref="B5"/>
      <selection pane="topRight" activeCell="B5" sqref="B5"/>
      <selection pane="bottomLeft" activeCell="B5" sqref="B5"/>
      <selection pane="bottomRight" activeCell="S1" sqref="S1:S1048576"/>
    </sheetView>
  </sheetViews>
  <sheetFormatPr defaultColWidth="9.28515625" defaultRowHeight="15" x14ac:dyDescent="0.25"/>
  <cols>
    <col min="1" max="1" width="67" style="42" customWidth="1"/>
    <col min="2" max="2" width="68.85546875" style="42" customWidth="1"/>
    <col min="3" max="3" width="55.85546875" style="42" customWidth="1"/>
    <col min="4" max="4" width="19.28515625" style="41" bestFit="1" customWidth="1"/>
    <col min="5" max="5" width="19.5703125" style="41" bestFit="1" customWidth="1"/>
    <col min="6" max="6" width="14.28515625" style="40" customWidth="1"/>
    <col min="7" max="8" width="15.28515625" style="41" bestFit="1" customWidth="1"/>
    <col min="9" max="9" width="22.5703125" style="41" bestFit="1" customWidth="1"/>
    <col min="10" max="10" width="17.28515625" style="41" customWidth="1"/>
    <col min="11" max="11" width="22.5703125" style="41" bestFit="1" customWidth="1"/>
    <col min="12" max="12" width="18.28515625" style="41" bestFit="1" customWidth="1"/>
    <col min="13" max="14" width="18.28515625" style="41" customWidth="1"/>
    <col min="15" max="15" width="19.7109375" style="41" customWidth="1"/>
    <col min="16" max="16" width="8.7109375" style="42" hidden="1" customWidth="1"/>
    <col min="17" max="19" width="9.28515625" style="42" hidden="1" customWidth="1"/>
    <col min="20" max="16384" width="9.28515625" style="42"/>
  </cols>
  <sheetData>
    <row r="1" spans="1:18" ht="18.75" x14ac:dyDescent="0.3">
      <c r="A1" s="132" t="s">
        <v>41</v>
      </c>
      <c r="B1" s="133"/>
      <c r="C1" s="133"/>
      <c r="D1" s="133"/>
      <c r="E1" s="133"/>
    </row>
    <row r="2" spans="1:18" ht="18.75" x14ac:dyDescent="0.3">
      <c r="A2" s="43"/>
      <c r="B2" s="19" t="s">
        <v>8112</v>
      </c>
      <c r="C2" s="19">
        <f>'Cover Page'!B3:D3</f>
        <v>0</v>
      </c>
      <c r="D2" s="120"/>
      <c r="E2" s="120"/>
    </row>
    <row r="3" spans="1:18" ht="45" x14ac:dyDescent="0.25">
      <c r="A3" s="44" t="s">
        <v>18</v>
      </c>
      <c r="B3" s="44" t="s">
        <v>19</v>
      </c>
      <c r="C3" s="22" t="s">
        <v>46</v>
      </c>
      <c r="D3" s="46" t="s">
        <v>20</v>
      </c>
      <c r="E3" s="46" t="s">
        <v>35</v>
      </c>
      <c r="F3" s="45" t="s">
        <v>22</v>
      </c>
      <c r="G3" s="46" t="s">
        <v>32</v>
      </c>
      <c r="H3" s="46" t="s">
        <v>31</v>
      </c>
      <c r="I3" s="46" t="s">
        <v>33</v>
      </c>
      <c r="J3" s="46" t="s">
        <v>23</v>
      </c>
      <c r="K3" s="46" t="s">
        <v>24</v>
      </c>
      <c r="L3" s="46" t="s">
        <v>25</v>
      </c>
      <c r="M3" s="46" t="s">
        <v>26</v>
      </c>
      <c r="N3" s="47" t="s">
        <v>29</v>
      </c>
      <c r="O3" s="46" t="s">
        <v>27</v>
      </c>
      <c r="P3" s="48"/>
      <c r="Q3" s="48"/>
      <c r="R3" s="48"/>
    </row>
    <row r="4" spans="1:18" ht="195" x14ac:dyDescent="0.25">
      <c r="A4" s="49" t="s">
        <v>76</v>
      </c>
      <c r="B4" s="27" t="s">
        <v>113</v>
      </c>
      <c r="C4" s="38" t="s">
        <v>73</v>
      </c>
      <c r="D4" s="50">
        <v>44</v>
      </c>
      <c r="E4" s="50">
        <f>SUM((P4+(D4*Q4)))</f>
        <v>31.490000000000002</v>
      </c>
      <c r="F4" s="30">
        <v>0.4</v>
      </c>
      <c r="G4" s="51">
        <f t="shared" ref="G4:G15" si="0">SUM(D4:E4)*(1+F4)</f>
        <v>105.68600000000001</v>
      </c>
      <c r="H4" s="51">
        <f t="shared" ref="H4:H15" si="1">SUM(D4*1.5)</f>
        <v>66</v>
      </c>
      <c r="I4" s="51">
        <f>SUM((H4+(H4*Q4+P4)*(1+F4)))</f>
        <v>111.00999999999999</v>
      </c>
      <c r="J4" s="51">
        <f t="shared" ref="J4:J15" si="2">SUM(D4*1.5)</f>
        <v>66</v>
      </c>
      <c r="K4" s="51">
        <f>SUM((J4+(J4*Q4+P4)*(1+F4)))</f>
        <v>111.00999999999999</v>
      </c>
      <c r="L4" s="51">
        <f t="shared" ref="L4:L15" si="3">SUM(D4*1.5)</f>
        <v>66</v>
      </c>
      <c r="M4" s="51">
        <f>SUM(L4+(L4*Q4+P4)*(1+F4))</f>
        <v>111.00999999999999</v>
      </c>
      <c r="N4" s="51">
        <f t="shared" ref="N4:N15" si="4">SUM(D4*2)</f>
        <v>88</v>
      </c>
      <c r="O4" s="51">
        <f>SUM((N4+(N4*Q4+P4)*(1+F4)))</f>
        <v>133.934</v>
      </c>
      <c r="P4" s="52">
        <v>30.17</v>
      </c>
      <c r="Q4" s="53">
        <v>0.03</v>
      </c>
      <c r="R4" s="53"/>
    </row>
    <row r="5" spans="1:18" ht="195" x14ac:dyDescent="0.25">
      <c r="A5" s="49" t="s">
        <v>84</v>
      </c>
      <c r="B5" s="27" t="s">
        <v>113</v>
      </c>
      <c r="C5" s="38" t="s">
        <v>74</v>
      </c>
      <c r="D5" s="50">
        <v>41</v>
      </c>
      <c r="E5" s="50">
        <f>SUM((P5+(D5*Q5)))</f>
        <v>26.5</v>
      </c>
      <c r="F5" s="30">
        <v>0.4</v>
      </c>
      <c r="G5" s="51">
        <f t="shared" si="0"/>
        <v>94.5</v>
      </c>
      <c r="H5" s="51">
        <f t="shared" si="1"/>
        <v>61.5</v>
      </c>
      <c r="I5" s="51">
        <f>SUM((H5+E5)*(1+F5))</f>
        <v>123.19999999999999</v>
      </c>
      <c r="J5" s="51">
        <f t="shared" si="2"/>
        <v>61.5</v>
      </c>
      <c r="K5" s="51">
        <f>SUM((J5+E5)*(1+F5))</f>
        <v>123.19999999999999</v>
      </c>
      <c r="L5" s="51">
        <f t="shared" si="3"/>
        <v>61.5</v>
      </c>
      <c r="M5" s="51">
        <f>SUM(E5+L5)*(1+F5)</f>
        <v>123.19999999999999</v>
      </c>
      <c r="N5" s="51">
        <f t="shared" si="4"/>
        <v>82</v>
      </c>
      <c r="O5" s="51">
        <f>SUM((N5+E5)*(1+F5))</f>
        <v>151.89999999999998</v>
      </c>
      <c r="P5" s="52">
        <v>25.27</v>
      </c>
      <c r="Q5" s="53">
        <v>0.03</v>
      </c>
      <c r="R5" s="53"/>
    </row>
    <row r="6" spans="1:18" ht="195" x14ac:dyDescent="0.25">
      <c r="A6" s="49" t="s">
        <v>77</v>
      </c>
      <c r="B6" s="27" t="s">
        <v>113</v>
      </c>
      <c r="C6" s="38" t="s">
        <v>75</v>
      </c>
      <c r="D6" s="50">
        <v>40</v>
      </c>
      <c r="E6" s="50">
        <f>SUM((D6*Q6)+P6)</f>
        <v>30</v>
      </c>
      <c r="F6" s="30">
        <v>0.4</v>
      </c>
      <c r="G6" s="51">
        <f t="shared" si="0"/>
        <v>98</v>
      </c>
      <c r="H6" s="51">
        <f t="shared" si="1"/>
        <v>60</v>
      </c>
      <c r="I6" s="51">
        <f>SUM((H6+(H6*Q6+P6)*(1+F6)))</f>
        <v>102.84</v>
      </c>
      <c r="J6" s="51">
        <f t="shared" si="2"/>
        <v>60</v>
      </c>
      <c r="K6" s="51">
        <f>SUM((J6+(J6*Q6+P6)*(1+F6)))</f>
        <v>102.84</v>
      </c>
      <c r="L6" s="51">
        <f t="shared" si="3"/>
        <v>60</v>
      </c>
      <c r="M6" s="51">
        <f>SUM(L6+(L6*Q6+P6)*(1+F6))</f>
        <v>102.84</v>
      </c>
      <c r="N6" s="51">
        <f t="shared" si="4"/>
        <v>80</v>
      </c>
      <c r="O6" s="51">
        <f>SUM((N6+(N6*Q6+P6)*(1+F6)))</f>
        <v>123.68</v>
      </c>
      <c r="P6" s="54">
        <v>28.8</v>
      </c>
      <c r="Q6" s="53">
        <v>0.03</v>
      </c>
      <c r="R6" s="53"/>
    </row>
    <row r="7" spans="1:18" ht="255" x14ac:dyDescent="0.25">
      <c r="A7" s="49" t="s">
        <v>78</v>
      </c>
      <c r="B7" s="27" t="s">
        <v>113</v>
      </c>
      <c r="C7" s="38" t="s">
        <v>79</v>
      </c>
      <c r="D7" s="55">
        <v>39.299999999999997</v>
      </c>
      <c r="E7" s="55">
        <f>SUM((D7*Q7)+P7)</f>
        <v>28.073250000000002</v>
      </c>
      <c r="F7" s="30">
        <v>0.4</v>
      </c>
      <c r="G7" s="51">
        <f t="shared" si="0"/>
        <v>94.322549999999993</v>
      </c>
      <c r="H7" s="51">
        <f t="shared" si="1"/>
        <v>58.949999999999996</v>
      </c>
      <c r="I7" s="56">
        <f>SUM((H7+E7)*(1+F7))</f>
        <v>121.83254999999998</v>
      </c>
      <c r="J7" s="51">
        <f t="shared" si="2"/>
        <v>58.949999999999996</v>
      </c>
      <c r="K7" s="56">
        <f>SUM((J7+E7)*(1+F7))</f>
        <v>121.83254999999998</v>
      </c>
      <c r="L7" s="56">
        <f t="shared" si="3"/>
        <v>58.949999999999996</v>
      </c>
      <c r="M7" s="56">
        <f>SUM(E7+L7)*(1+F7)</f>
        <v>121.83254999999998</v>
      </c>
      <c r="N7" s="56">
        <f t="shared" si="4"/>
        <v>78.599999999999994</v>
      </c>
      <c r="O7" s="56">
        <f>SUM((N7+E7)*(1+F7))</f>
        <v>149.34254999999999</v>
      </c>
      <c r="P7" s="57">
        <v>26.01</v>
      </c>
      <c r="Q7" s="34">
        <v>5.2499999999999998E-2</v>
      </c>
      <c r="R7" s="53"/>
    </row>
    <row r="8" spans="1:18" ht="195" x14ac:dyDescent="0.25">
      <c r="A8" s="49" t="s">
        <v>83</v>
      </c>
      <c r="B8" s="27" t="s">
        <v>113</v>
      </c>
      <c r="C8" s="38" t="s">
        <v>80</v>
      </c>
      <c r="D8" s="51">
        <v>39.43</v>
      </c>
      <c r="E8" s="51">
        <f>SUM(P8+(D8*Q8))</f>
        <v>30.462900000000001</v>
      </c>
      <c r="F8" s="30">
        <v>0.4</v>
      </c>
      <c r="G8" s="51">
        <f t="shared" si="0"/>
        <v>97.850059999999985</v>
      </c>
      <c r="H8" s="51">
        <f t="shared" si="1"/>
        <v>59.144999999999996</v>
      </c>
      <c r="I8" s="51">
        <f>SUM((H8+(P8+H8*Q8)*(1+F8)))</f>
        <v>102.62109</v>
      </c>
      <c r="J8" s="51">
        <f t="shared" si="2"/>
        <v>59.144999999999996</v>
      </c>
      <c r="K8" s="51">
        <f>SUM((J8+(P8+J8*Q8)*(1+F8)))</f>
        <v>102.62109</v>
      </c>
      <c r="L8" s="51">
        <f t="shared" si="3"/>
        <v>59.144999999999996</v>
      </c>
      <c r="M8" s="51">
        <f>SUM((P8+L8*Q8)+L8)*(1+F8)</f>
        <v>126.27908999999998</v>
      </c>
      <c r="N8" s="51">
        <f t="shared" si="4"/>
        <v>78.86</v>
      </c>
      <c r="O8" s="51">
        <f>SUM((N8+(P8+N8*Q8)*(1+F8)))</f>
        <v>123.16412</v>
      </c>
      <c r="P8" s="52">
        <v>29.28</v>
      </c>
      <c r="Q8" s="53">
        <v>0.03</v>
      </c>
      <c r="R8" s="53"/>
    </row>
    <row r="9" spans="1:18" ht="195" x14ac:dyDescent="0.25">
      <c r="A9" s="49" t="s">
        <v>81</v>
      </c>
      <c r="B9" s="27" t="s">
        <v>113</v>
      </c>
      <c r="C9" s="38" t="s">
        <v>82</v>
      </c>
      <c r="D9" s="55">
        <v>41</v>
      </c>
      <c r="E9" s="55">
        <f>SUM((D9*R9)+P9)+Q9</f>
        <v>28.23</v>
      </c>
      <c r="F9" s="30">
        <v>0.4</v>
      </c>
      <c r="G9" s="51">
        <f t="shared" si="0"/>
        <v>96.921999999999997</v>
      </c>
      <c r="H9" s="51">
        <f t="shared" si="1"/>
        <v>61.5</v>
      </c>
      <c r="I9" s="56">
        <f>SUM((H9+(E9+(Q9*1.5))*(1+F9)))</f>
        <v>114.56700000000001</v>
      </c>
      <c r="J9" s="51">
        <f t="shared" si="2"/>
        <v>61.5</v>
      </c>
      <c r="K9" s="56">
        <f>SUM((J9+(E9+(Q9*1.5))*(1+F9)))</f>
        <v>114.56700000000001</v>
      </c>
      <c r="L9" s="56">
        <f t="shared" si="3"/>
        <v>61.5</v>
      </c>
      <c r="M9" s="56">
        <f>SUM(L9+(E9+(Q9*1.5))*(1+F9))</f>
        <v>114.56700000000001</v>
      </c>
      <c r="N9" s="56">
        <f t="shared" si="4"/>
        <v>82</v>
      </c>
      <c r="O9" s="56">
        <f>SUM((N9+(E9+(Q9*2))*(1+F9)))</f>
        <v>139.58199999999999</v>
      </c>
      <c r="P9" s="57">
        <v>20.55</v>
      </c>
      <c r="Q9" s="34">
        <v>6.45</v>
      </c>
      <c r="R9" s="34">
        <v>0.03</v>
      </c>
    </row>
    <row r="10" spans="1:18" ht="165" x14ac:dyDescent="0.25">
      <c r="A10" s="37" t="s">
        <v>8099</v>
      </c>
      <c r="B10" s="58" t="s">
        <v>8084</v>
      </c>
      <c r="C10" s="59" t="s">
        <v>86</v>
      </c>
      <c r="D10" s="50">
        <v>44</v>
      </c>
      <c r="E10" s="50">
        <f>SUM((P10+(D10*Q10)))</f>
        <v>31.490000000000002</v>
      </c>
      <c r="F10" s="30">
        <v>0.4</v>
      </c>
      <c r="G10" s="51">
        <f t="shared" si="0"/>
        <v>105.68600000000001</v>
      </c>
      <c r="H10" s="51">
        <f t="shared" si="1"/>
        <v>66</v>
      </c>
      <c r="I10" s="51">
        <f>SUM((H10+(H10*Q10+P10)*(1+F10)))</f>
        <v>111.00999999999999</v>
      </c>
      <c r="J10" s="51">
        <f t="shared" si="2"/>
        <v>66</v>
      </c>
      <c r="K10" s="51">
        <f>SUM((J10+(J10*Q10+P10)*(1+F10)))</f>
        <v>111.00999999999999</v>
      </c>
      <c r="L10" s="51">
        <f t="shared" si="3"/>
        <v>66</v>
      </c>
      <c r="M10" s="51">
        <f>SUM(L10+(L10*Q10+P10)*(1+F10))</f>
        <v>111.00999999999999</v>
      </c>
      <c r="N10" s="51">
        <f t="shared" si="4"/>
        <v>88</v>
      </c>
      <c r="O10" s="51">
        <f>SUM((N10+(N10*Q10+P10)*(1+F10)))</f>
        <v>133.934</v>
      </c>
      <c r="P10" s="52">
        <v>30.17</v>
      </c>
      <c r="Q10" s="53">
        <v>0.03</v>
      </c>
      <c r="R10" s="53"/>
    </row>
    <row r="11" spans="1:18" ht="150" x14ac:dyDescent="0.25">
      <c r="A11" s="37" t="s">
        <v>8100</v>
      </c>
      <c r="B11" s="58" t="s">
        <v>8084</v>
      </c>
      <c r="C11" s="38" t="s">
        <v>74</v>
      </c>
      <c r="D11" s="50">
        <v>41</v>
      </c>
      <c r="E11" s="50">
        <f>SUM((P11+(D11*Q11)))</f>
        <v>26.5</v>
      </c>
      <c r="F11" s="30">
        <v>0.4</v>
      </c>
      <c r="G11" s="51">
        <f t="shared" si="0"/>
        <v>94.5</v>
      </c>
      <c r="H11" s="51">
        <f t="shared" si="1"/>
        <v>61.5</v>
      </c>
      <c r="I11" s="51">
        <f>SUM((H11+E11)*(1+F11))</f>
        <v>123.19999999999999</v>
      </c>
      <c r="J11" s="51">
        <f t="shared" si="2"/>
        <v>61.5</v>
      </c>
      <c r="K11" s="51">
        <f>SUM((J11+E11)*(1+F11))</f>
        <v>123.19999999999999</v>
      </c>
      <c r="L11" s="51">
        <f t="shared" si="3"/>
        <v>61.5</v>
      </c>
      <c r="M11" s="51">
        <f>SUM(E11+L11)*(1+F11)</f>
        <v>123.19999999999999</v>
      </c>
      <c r="N11" s="51">
        <f t="shared" si="4"/>
        <v>82</v>
      </c>
      <c r="O11" s="51">
        <f>SUM((N11+E11)*(1+F11))</f>
        <v>151.89999999999998</v>
      </c>
      <c r="P11" s="52">
        <v>25.27</v>
      </c>
      <c r="Q11" s="53">
        <v>0.03</v>
      </c>
      <c r="R11" s="53"/>
    </row>
    <row r="12" spans="1:18" ht="120" x14ac:dyDescent="0.25">
      <c r="A12" s="37" t="s">
        <v>8101</v>
      </c>
      <c r="B12" s="58" t="s">
        <v>8084</v>
      </c>
      <c r="C12" s="38" t="s">
        <v>75</v>
      </c>
      <c r="D12" s="50">
        <v>40</v>
      </c>
      <c r="E12" s="50">
        <f>SUM((D12*Q12)+P12)</f>
        <v>30</v>
      </c>
      <c r="F12" s="30">
        <v>0.4</v>
      </c>
      <c r="G12" s="51">
        <f t="shared" si="0"/>
        <v>98</v>
      </c>
      <c r="H12" s="51">
        <f t="shared" si="1"/>
        <v>60</v>
      </c>
      <c r="I12" s="51">
        <f>SUM((H12+(H12*Q12+P12)*(1+F12)))</f>
        <v>102.84</v>
      </c>
      <c r="J12" s="51">
        <f t="shared" si="2"/>
        <v>60</v>
      </c>
      <c r="K12" s="51">
        <f>SUM((J12+(J12*Q12+P12)*(1+F12)))</f>
        <v>102.84</v>
      </c>
      <c r="L12" s="51">
        <f t="shared" si="3"/>
        <v>60</v>
      </c>
      <c r="M12" s="51">
        <f>SUM(L12+(L12*Q12+P12)*(1+F12))</f>
        <v>102.84</v>
      </c>
      <c r="N12" s="51">
        <f t="shared" si="4"/>
        <v>80</v>
      </c>
      <c r="O12" s="51">
        <f>SUM((N12+(N12*Q12+P12)*(1+F12)))</f>
        <v>123.68</v>
      </c>
      <c r="P12" s="54">
        <v>28.8</v>
      </c>
      <c r="Q12" s="53">
        <v>0.03</v>
      </c>
      <c r="R12" s="53"/>
    </row>
    <row r="13" spans="1:18" ht="255" x14ac:dyDescent="0.25">
      <c r="A13" s="37" t="s">
        <v>8102</v>
      </c>
      <c r="B13" s="58" t="s">
        <v>8084</v>
      </c>
      <c r="C13" s="59" t="s">
        <v>79</v>
      </c>
      <c r="D13" s="50">
        <v>39.299999999999997</v>
      </c>
      <c r="E13" s="50">
        <f>SUM((D13*Q13)+P13)</f>
        <v>28.073250000000002</v>
      </c>
      <c r="F13" s="30">
        <v>0.4</v>
      </c>
      <c r="G13" s="51">
        <f t="shared" si="0"/>
        <v>94.322549999999993</v>
      </c>
      <c r="H13" s="51">
        <f t="shared" si="1"/>
        <v>58.949999999999996</v>
      </c>
      <c r="I13" s="51">
        <f>SUM((H13+E13)*(1+F13))</f>
        <v>121.83254999999998</v>
      </c>
      <c r="J13" s="51">
        <f t="shared" si="2"/>
        <v>58.949999999999996</v>
      </c>
      <c r="K13" s="51">
        <f>SUM((J13+E13)*(1+F13))</f>
        <v>121.83254999999998</v>
      </c>
      <c r="L13" s="51">
        <f t="shared" si="3"/>
        <v>58.949999999999996</v>
      </c>
      <c r="M13" s="51">
        <f>SUM(E13+L13)*(1+F13)</f>
        <v>121.83254999999998</v>
      </c>
      <c r="N13" s="51">
        <f t="shared" si="4"/>
        <v>78.599999999999994</v>
      </c>
      <c r="O13" s="51">
        <f>SUM((N13+E13)*(1+F13))</f>
        <v>149.34254999999999</v>
      </c>
      <c r="P13" s="52">
        <v>26.01</v>
      </c>
      <c r="Q13" s="53">
        <v>5.2499999999999998E-2</v>
      </c>
      <c r="R13" s="53"/>
    </row>
    <row r="14" spans="1:18" ht="165" x14ac:dyDescent="0.25">
      <c r="A14" s="37" t="s">
        <v>8103</v>
      </c>
      <c r="B14" s="58" t="s">
        <v>8084</v>
      </c>
      <c r="C14" s="60" t="s">
        <v>110</v>
      </c>
      <c r="D14" s="51">
        <v>39.43</v>
      </c>
      <c r="E14" s="51">
        <f>SUM(P14+(D14*Q14))</f>
        <v>30.462900000000001</v>
      </c>
      <c r="F14" s="30">
        <v>0.4</v>
      </c>
      <c r="G14" s="51">
        <f t="shared" si="0"/>
        <v>97.850059999999985</v>
      </c>
      <c r="H14" s="51">
        <f t="shared" si="1"/>
        <v>59.144999999999996</v>
      </c>
      <c r="I14" s="51">
        <f>SUM((H14+(P14+H14*Q14)*(1+F14)))</f>
        <v>102.62109</v>
      </c>
      <c r="J14" s="51">
        <f t="shared" si="2"/>
        <v>59.144999999999996</v>
      </c>
      <c r="K14" s="51">
        <f>SUM((J14+(P14+J14*Q14)*(1+F14)))</f>
        <v>102.62109</v>
      </c>
      <c r="L14" s="51">
        <f t="shared" si="3"/>
        <v>59.144999999999996</v>
      </c>
      <c r="M14" s="51">
        <f>SUM((P14+L14*Q14)+L14)*(1+F14)</f>
        <v>126.27908999999998</v>
      </c>
      <c r="N14" s="51">
        <f t="shared" si="4"/>
        <v>78.86</v>
      </c>
      <c r="O14" s="51">
        <f>SUM((N14+(P14+N14*Q14)*(1+F14)))</f>
        <v>123.16412</v>
      </c>
      <c r="P14" s="52">
        <v>29.28</v>
      </c>
      <c r="Q14" s="53">
        <v>0.03</v>
      </c>
      <c r="R14" s="53"/>
    </row>
    <row r="15" spans="1:18" ht="135" x14ac:dyDescent="0.25">
      <c r="A15" s="37" t="s">
        <v>8104</v>
      </c>
      <c r="B15" s="58" t="s">
        <v>8084</v>
      </c>
      <c r="C15" s="59" t="s">
        <v>85</v>
      </c>
      <c r="D15" s="55">
        <v>41</v>
      </c>
      <c r="E15" s="55">
        <f>SUM((D15*R15)+P15)+Q15</f>
        <v>28.23</v>
      </c>
      <c r="F15" s="30">
        <v>0.4</v>
      </c>
      <c r="G15" s="51">
        <f t="shared" si="0"/>
        <v>96.921999999999997</v>
      </c>
      <c r="H15" s="51">
        <f t="shared" si="1"/>
        <v>61.5</v>
      </c>
      <c r="I15" s="56">
        <f>SUM((H15+(E15+(Q15*1.5))*(1+F15)))</f>
        <v>114.56700000000001</v>
      </c>
      <c r="J15" s="51">
        <f t="shared" si="2"/>
        <v>61.5</v>
      </c>
      <c r="K15" s="56">
        <f>SUM((J15+(E15+(Q15*1.5))*(1+F15)))</f>
        <v>114.56700000000001</v>
      </c>
      <c r="L15" s="56">
        <f t="shared" si="3"/>
        <v>61.5</v>
      </c>
      <c r="M15" s="56">
        <f>SUM(L15+(E15+(Q15*1.5))*(1+F15))</f>
        <v>114.56700000000001</v>
      </c>
      <c r="N15" s="56">
        <f t="shared" si="4"/>
        <v>82</v>
      </c>
      <c r="O15" s="56">
        <f>SUM((N15+(E15+(Q15*2))*(1+F15)))</f>
        <v>139.58199999999999</v>
      </c>
      <c r="P15" s="57">
        <v>20.55</v>
      </c>
      <c r="Q15" s="34">
        <v>6.45</v>
      </c>
      <c r="R15" s="34">
        <v>0.03</v>
      </c>
    </row>
  </sheetData>
  <sheetProtection algorithmName="SHA-512" hashValue="4Wi0hKinxPlYGCLisx/3jmZrvB8Erk3ZDTUDOc2Dn9at8L2/pCFmuBqhT0eZd4QFobaK5nC/H0iZr65ZniBU3Q==" saltValue="+SswhkfRvvCtxLjoUL2TLg==" spinCount="100000" sheet="1" objects="1" scenarios="1"/>
  <autoFilter ref="A3:O15" xr:uid="{00000000-0009-0000-0000-000015000000}"/>
  <mergeCells count="1">
    <mergeCell ref="A1:E1"/>
  </mergeCells>
  <printOptions horizontalCentered="1"/>
  <pageMargins left="0.75" right="0.75" top="1" bottom="1" header="0.25" footer="0.5"/>
  <pageSetup paperSize="3" scale="48" fitToHeight="0" orientation="landscape" r:id="rId1"/>
  <headerFooter alignWithMargins="0">
    <oddHeader>&amp;LGROUP 77201, AWARD 23150
INTELLIGENT FACILITY AND SECURITY SYSTEMS &amp;&amp; SOLUTIONS&amp;RMETROPOLITAN DATA SOLUTIONS MGMT
CO INC dba METROPOLITAN DATA SOL
CONTRACT NO.: PT68831</oddHeader>
    <oddFooter>&amp;L&amp;F
&amp;A</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pageSetUpPr fitToPage="1"/>
  </sheetPr>
  <dimension ref="A1:S13"/>
  <sheetViews>
    <sheetView zoomScale="80" zoomScaleNormal="80" zoomScaleSheetLayoutView="70" workbookViewId="0">
      <pane xSplit="1" ySplit="3" topLeftCell="B4" activePane="bottomRight" state="frozen"/>
      <selection sqref="A1:XFD1048576"/>
      <selection pane="topRight" sqref="A1:XFD1048576"/>
      <selection pane="bottomLeft" sqref="A1:XFD1048576"/>
      <selection pane="bottomRight" activeCell="S1" sqref="S1:S1048576"/>
    </sheetView>
  </sheetViews>
  <sheetFormatPr defaultColWidth="8.7109375" defaultRowHeight="15" x14ac:dyDescent="0.25"/>
  <cols>
    <col min="1" max="1" width="64.5703125" style="14" customWidth="1"/>
    <col min="2" max="2" width="62.5703125" style="14" customWidth="1"/>
    <col min="3" max="3" width="62.5703125" style="39" customWidth="1"/>
    <col min="4" max="4" width="18.42578125" style="16" customWidth="1"/>
    <col min="5" max="5" width="18.7109375" style="16" customWidth="1"/>
    <col min="6" max="6" width="16.5703125" style="15" bestFit="1" customWidth="1"/>
    <col min="7" max="8" width="15.28515625" style="16" bestFit="1" customWidth="1"/>
    <col min="9" max="9" width="16.7109375" style="16" customWidth="1"/>
    <col min="10" max="10" width="15.28515625" style="16" bestFit="1" customWidth="1"/>
    <col min="11" max="11" width="20.140625" style="16" bestFit="1" customWidth="1"/>
    <col min="12" max="12" width="14.85546875" style="16" bestFit="1" customWidth="1"/>
    <col min="13" max="13" width="13.85546875" style="16" bestFit="1" customWidth="1"/>
    <col min="14" max="14" width="17.42578125" style="16" bestFit="1" customWidth="1"/>
    <col min="15" max="15" width="18.85546875" style="16" bestFit="1" customWidth="1"/>
    <col min="16" max="16" width="12.42578125" style="17" hidden="1" customWidth="1"/>
    <col min="17" max="19" width="8.7109375" style="17" hidden="1" customWidth="1"/>
    <col min="20" max="16384" width="8.7109375" style="17"/>
  </cols>
  <sheetData>
    <row r="1" spans="1:18" ht="18.75" x14ac:dyDescent="0.3">
      <c r="A1" s="134" t="s">
        <v>40</v>
      </c>
      <c r="B1" s="134"/>
      <c r="C1" s="134"/>
    </row>
    <row r="2" spans="1:18" ht="18.75" x14ac:dyDescent="0.3">
      <c r="A2" s="18"/>
      <c r="B2" s="19" t="s">
        <v>8112</v>
      </c>
      <c r="C2" s="20">
        <f>'Cover Page'!B3:D3</f>
        <v>0</v>
      </c>
    </row>
    <row r="3" spans="1:18" ht="39" x14ac:dyDescent="0.25">
      <c r="A3" s="21" t="s">
        <v>18</v>
      </c>
      <c r="B3" s="21" t="s">
        <v>19</v>
      </c>
      <c r="C3" s="22" t="s">
        <v>46</v>
      </c>
      <c r="D3" s="24" t="s">
        <v>20</v>
      </c>
      <c r="E3" s="24" t="s">
        <v>21</v>
      </c>
      <c r="F3" s="23" t="s">
        <v>22</v>
      </c>
      <c r="G3" s="123" t="s">
        <v>32</v>
      </c>
      <c r="H3" s="24" t="s">
        <v>31</v>
      </c>
      <c r="I3" s="24" t="s">
        <v>30</v>
      </c>
      <c r="J3" s="24" t="s">
        <v>23</v>
      </c>
      <c r="K3" s="24" t="s">
        <v>24</v>
      </c>
      <c r="L3" s="24" t="s">
        <v>25</v>
      </c>
      <c r="M3" s="24" t="s">
        <v>26</v>
      </c>
      <c r="N3" s="24" t="s">
        <v>29</v>
      </c>
      <c r="O3" s="24" t="s">
        <v>27</v>
      </c>
      <c r="P3" s="25"/>
      <c r="Q3" s="25"/>
      <c r="R3" s="25"/>
    </row>
    <row r="4" spans="1:18" ht="240" x14ac:dyDescent="0.25">
      <c r="A4" s="26" t="s">
        <v>97</v>
      </c>
      <c r="B4" s="27" t="s">
        <v>113</v>
      </c>
      <c r="C4" s="28" t="s">
        <v>87</v>
      </c>
      <c r="D4" s="29">
        <v>34.6</v>
      </c>
      <c r="E4" s="29">
        <f>SUM((D4*Q4)+P4)</f>
        <v>24.546500000000002</v>
      </c>
      <c r="F4" s="30">
        <v>0.4</v>
      </c>
      <c r="G4" s="31">
        <f t="shared" ref="G4:G13" si="0">SUM(D4:E4)*(1+F4)</f>
        <v>82.805099999999996</v>
      </c>
      <c r="H4" s="31">
        <f t="shared" ref="H4:H13" si="1">SUM(D4*1.5)</f>
        <v>51.900000000000006</v>
      </c>
      <c r="I4" s="32">
        <f>SUM((H4+(P4+(H4*Q4)))*(1+F4))</f>
        <v>108.29665000000001</v>
      </c>
      <c r="J4" s="31">
        <f t="shared" ref="J4:J13" si="2">SUM(D4*1.5)</f>
        <v>51.900000000000006</v>
      </c>
      <c r="K4" s="32">
        <f>SUM((J4+E4)*(1+F4))</f>
        <v>107.02510000000001</v>
      </c>
      <c r="L4" s="32">
        <f t="shared" ref="L4:L13" si="3">SUM(D4*1.5)</f>
        <v>51.900000000000006</v>
      </c>
      <c r="M4" s="32">
        <f>SUM(E4+L4)*(1+F4)</f>
        <v>107.02510000000001</v>
      </c>
      <c r="N4" s="32">
        <f t="shared" ref="N4:N13" si="4">SUM(D4*2)</f>
        <v>69.2</v>
      </c>
      <c r="O4" s="32">
        <f>SUM((N4+E4)*(1+F4))</f>
        <v>131.24509999999998</v>
      </c>
      <c r="P4" s="33">
        <v>22.73</v>
      </c>
      <c r="Q4" s="34">
        <v>5.2499999999999998E-2</v>
      </c>
      <c r="R4" s="25"/>
    </row>
    <row r="5" spans="1:18" ht="210" x14ac:dyDescent="0.25">
      <c r="A5" s="35" t="s">
        <v>96</v>
      </c>
      <c r="B5" s="27" t="s">
        <v>113</v>
      </c>
      <c r="C5" s="28" t="s">
        <v>88</v>
      </c>
      <c r="D5" s="29">
        <v>35.549999999999997</v>
      </c>
      <c r="E5" s="29">
        <f>SUM((D5*Q5)+P5)</f>
        <v>22.936500000000002</v>
      </c>
      <c r="F5" s="30">
        <v>0.4</v>
      </c>
      <c r="G5" s="31">
        <f t="shared" si="0"/>
        <v>81.881099999999989</v>
      </c>
      <c r="H5" s="31">
        <f t="shared" si="1"/>
        <v>53.324999999999996</v>
      </c>
      <c r="I5" s="32">
        <f>SUM((H5+(P5+Q5*H5)*(1+F5)))</f>
        <v>86.182649999999995</v>
      </c>
      <c r="J5" s="31">
        <f t="shared" si="2"/>
        <v>53.324999999999996</v>
      </c>
      <c r="K5" s="32">
        <f>SUM((J5+(P5+Q5*J5))*(1+F5))</f>
        <v>107.51264999999998</v>
      </c>
      <c r="L5" s="32">
        <f t="shared" si="3"/>
        <v>53.324999999999996</v>
      </c>
      <c r="M5" s="32">
        <f>SUM(L5+(P5+Q5*L5))*(1+F5)</f>
        <v>107.51264999999998</v>
      </c>
      <c r="N5" s="32">
        <f t="shared" si="4"/>
        <v>71.099999999999994</v>
      </c>
      <c r="O5" s="32">
        <f>SUM((N5+(P5+Q5*N5))*(1+F5))</f>
        <v>133.14419999999998</v>
      </c>
      <c r="P5" s="33">
        <v>21.87</v>
      </c>
      <c r="Q5" s="25">
        <v>0.03</v>
      </c>
      <c r="R5" s="25"/>
    </row>
    <row r="6" spans="1:18" ht="225" x14ac:dyDescent="0.25">
      <c r="A6" s="35" t="s">
        <v>92</v>
      </c>
      <c r="B6" s="27" t="s">
        <v>113</v>
      </c>
      <c r="C6" s="28" t="s">
        <v>89</v>
      </c>
      <c r="D6" s="29">
        <v>36.840000000000003</v>
      </c>
      <c r="E6" s="29">
        <f>SUM((D6*Q6)+P6)</f>
        <v>28.005199999999999</v>
      </c>
      <c r="F6" s="30">
        <v>0.4</v>
      </c>
      <c r="G6" s="31">
        <f t="shared" si="0"/>
        <v>90.783280000000005</v>
      </c>
      <c r="H6" s="31">
        <f t="shared" si="1"/>
        <v>55.260000000000005</v>
      </c>
      <c r="I6" s="32">
        <f>SUM((H6+(H6*Q6+P6)*(1+F6)))</f>
        <v>95.240920000000003</v>
      </c>
      <c r="J6" s="31">
        <f t="shared" si="2"/>
        <v>55.260000000000005</v>
      </c>
      <c r="K6" s="32">
        <f>SUM((J6+(J6*Q6+P6))*(1+F6))</f>
        <v>117.34492</v>
      </c>
      <c r="L6" s="32">
        <f t="shared" si="3"/>
        <v>55.260000000000005</v>
      </c>
      <c r="M6" s="32">
        <f>SUM(L6+(L6*Q6+P6))*(1+F6)</f>
        <v>117.34492</v>
      </c>
      <c r="N6" s="32">
        <f t="shared" si="4"/>
        <v>73.680000000000007</v>
      </c>
      <c r="O6" s="32">
        <f>SUM((N6+(N6*Q6+P6))*(1+F6))</f>
        <v>143.90655999999998</v>
      </c>
      <c r="P6" s="25">
        <v>26.9</v>
      </c>
      <c r="Q6" s="25">
        <v>0.03</v>
      </c>
      <c r="R6" s="25"/>
    </row>
    <row r="7" spans="1:18" ht="210" x14ac:dyDescent="0.25">
      <c r="A7" s="35" t="s">
        <v>93</v>
      </c>
      <c r="B7" s="27" t="s">
        <v>113</v>
      </c>
      <c r="C7" s="28" t="s">
        <v>90</v>
      </c>
      <c r="D7" s="29">
        <v>35.81</v>
      </c>
      <c r="E7" s="29">
        <f>SUM((D7*Q7)+P7)</f>
        <v>28.0243</v>
      </c>
      <c r="F7" s="30">
        <v>0.4</v>
      </c>
      <c r="G7" s="31">
        <f t="shared" si="0"/>
        <v>89.368019999999987</v>
      </c>
      <c r="H7" s="31">
        <f t="shared" si="1"/>
        <v>53.715000000000003</v>
      </c>
      <c r="I7" s="32">
        <f>SUM((H7+(H7*Q7+P7)*(1+F7)))</f>
        <v>93.701030000000003</v>
      </c>
      <c r="J7" s="31">
        <f t="shared" si="2"/>
        <v>53.715000000000003</v>
      </c>
      <c r="K7" s="32">
        <f>SUM((J7+(J7*Q7+P7)*(1+F7)))</f>
        <v>93.701030000000003</v>
      </c>
      <c r="L7" s="32">
        <f t="shared" si="3"/>
        <v>53.715000000000003</v>
      </c>
      <c r="M7" s="32">
        <f>SUM(L7+(L7*Q7+P7)*(1+F7))</f>
        <v>93.701030000000003</v>
      </c>
      <c r="N7" s="32">
        <f t="shared" si="4"/>
        <v>71.62</v>
      </c>
      <c r="O7" s="32">
        <f>SUM((N7+(N7*Q7+P7)*(1+F7)))</f>
        <v>112.35803999999999</v>
      </c>
      <c r="P7" s="33">
        <v>26.95</v>
      </c>
      <c r="Q7" s="25">
        <v>0.03</v>
      </c>
      <c r="R7" s="25"/>
    </row>
    <row r="8" spans="1:18" ht="210" x14ac:dyDescent="0.25">
      <c r="A8" s="36" t="s">
        <v>95</v>
      </c>
      <c r="B8" s="27" t="s">
        <v>113</v>
      </c>
      <c r="C8" s="28" t="s">
        <v>91</v>
      </c>
      <c r="D8" s="29">
        <v>39</v>
      </c>
      <c r="E8" s="29">
        <f>SUM((D8*R8)+P8)+Q8</f>
        <v>26.169999999999998</v>
      </c>
      <c r="F8" s="30">
        <v>0.4</v>
      </c>
      <c r="G8" s="31">
        <f t="shared" si="0"/>
        <v>91.238</v>
      </c>
      <c r="H8" s="31">
        <f t="shared" si="1"/>
        <v>58.5</v>
      </c>
      <c r="I8" s="32">
        <f>SUM((H8+(E8+(Q8*1.5))*(1+F8)))</f>
        <v>108.68299999999999</v>
      </c>
      <c r="J8" s="31">
        <f t="shared" si="2"/>
        <v>58.5</v>
      </c>
      <c r="K8" s="32">
        <f>SUM((J8+(E8+(Q8*1.5))*(1+F8)))</f>
        <v>108.68299999999999</v>
      </c>
      <c r="L8" s="32">
        <f t="shared" si="3"/>
        <v>58.5</v>
      </c>
      <c r="M8" s="32">
        <f>SUM(L8+(E8+(Q8*1.5))*(1+F8))</f>
        <v>108.68299999999999</v>
      </c>
      <c r="N8" s="32">
        <f t="shared" si="4"/>
        <v>78</v>
      </c>
      <c r="O8" s="32">
        <f>SUM((N8+(E8+(Q8*2))*(1+F8)))</f>
        <v>132.69800000000001</v>
      </c>
      <c r="P8" s="33">
        <v>18.55</v>
      </c>
      <c r="Q8" s="33">
        <v>6.45</v>
      </c>
      <c r="R8" s="33">
        <v>0.03</v>
      </c>
    </row>
    <row r="9" spans="1:18" ht="267.75" customHeight="1" x14ac:dyDescent="0.25">
      <c r="A9" s="37" t="s">
        <v>8110</v>
      </c>
      <c r="B9" s="37" t="s">
        <v>8105</v>
      </c>
      <c r="C9" s="38" t="s">
        <v>79</v>
      </c>
      <c r="D9" s="29">
        <v>34.6</v>
      </c>
      <c r="E9" s="29">
        <f>SUM((D9*Q9)+P9)</f>
        <v>24.546500000000002</v>
      </c>
      <c r="F9" s="30">
        <v>0.4</v>
      </c>
      <c r="G9" s="31">
        <f t="shared" si="0"/>
        <v>82.805099999999996</v>
      </c>
      <c r="H9" s="31">
        <f t="shared" si="1"/>
        <v>51.900000000000006</v>
      </c>
      <c r="I9" s="32">
        <f>SUM((H9+E9)*(1+F9))</f>
        <v>107.02510000000001</v>
      </c>
      <c r="J9" s="31">
        <f t="shared" si="2"/>
        <v>51.900000000000006</v>
      </c>
      <c r="K9" s="32">
        <f>SUM((J9+E9)*(1+F9))</f>
        <v>107.02510000000001</v>
      </c>
      <c r="L9" s="32">
        <f t="shared" si="3"/>
        <v>51.900000000000006</v>
      </c>
      <c r="M9" s="32">
        <f>SUM(E9+L9)*(1+F9)</f>
        <v>107.02510000000001</v>
      </c>
      <c r="N9" s="32">
        <f t="shared" si="4"/>
        <v>69.2</v>
      </c>
      <c r="O9" s="32">
        <f>SUM((N9+E9)*(1+F9))</f>
        <v>131.24509999999998</v>
      </c>
      <c r="P9" s="33">
        <v>22.73</v>
      </c>
      <c r="Q9" s="34">
        <v>5.2499999999999998E-2</v>
      </c>
      <c r="R9" s="25"/>
    </row>
    <row r="10" spans="1:18" ht="180" x14ac:dyDescent="0.25">
      <c r="A10" s="37" t="s">
        <v>8109</v>
      </c>
      <c r="B10" s="37" t="s">
        <v>8105</v>
      </c>
      <c r="C10" s="28" t="s">
        <v>94</v>
      </c>
      <c r="D10" s="29">
        <v>35.549999999999997</v>
      </c>
      <c r="E10" s="29">
        <f>SUM((D10*Q10)+P10)</f>
        <v>22.936500000000002</v>
      </c>
      <c r="F10" s="30">
        <v>0.4</v>
      </c>
      <c r="G10" s="31">
        <f t="shared" si="0"/>
        <v>81.881099999999989</v>
      </c>
      <c r="H10" s="31">
        <f t="shared" si="1"/>
        <v>53.324999999999996</v>
      </c>
      <c r="I10" s="32">
        <f>SUM((H10+(P10+Q10*H10)*(1+F10)))</f>
        <v>86.182649999999995</v>
      </c>
      <c r="J10" s="31">
        <f t="shared" si="2"/>
        <v>53.324999999999996</v>
      </c>
      <c r="K10" s="32">
        <f>SUM((J10+(P10+Q10*J10))*(1+F10))</f>
        <v>107.51264999999998</v>
      </c>
      <c r="L10" s="32">
        <f t="shared" si="3"/>
        <v>53.324999999999996</v>
      </c>
      <c r="M10" s="32">
        <f>SUM(L10+(P10+Q10*L10))*(1+F10)</f>
        <v>107.51264999999998</v>
      </c>
      <c r="N10" s="32">
        <f t="shared" si="4"/>
        <v>71.099999999999994</v>
      </c>
      <c r="O10" s="32">
        <f>SUM((N10+(P10+Q10*N10))*(1+F10))</f>
        <v>133.14419999999998</v>
      </c>
      <c r="P10" s="33">
        <v>21.87</v>
      </c>
      <c r="Q10" s="25">
        <v>0.03</v>
      </c>
      <c r="R10" s="25"/>
    </row>
    <row r="11" spans="1:18" ht="240" x14ac:dyDescent="0.25">
      <c r="A11" s="37" t="s">
        <v>8108</v>
      </c>
      <c r="B11" s="37" t="s">
        <v>8105</v>
      </c>
      <c r="C11" s="28" t="s">
        <v>89</v>
      </c>
      <c r="D11" s="29">
        <v>36.840000000000003</v>
      </c>
      <c r="E11" s="29">
        <f>SUM((D11*Q11)+P11)</f>
        <v>28.005199999999999</v>
      </c>
      <c r="F11" s="30">
        <v>0.4</v>
      </c>
      <c r="G11" s="31">
        <f t="shared" si="0"/>
        <v>90.783280000000005</v>
      </c>
      <c r="H11" s="31">
        <f t="shared" si="1"/>
        <v>55.260000000000005</v>
      </c>
      <c r="I11" s="32">
        <f>SUM((H11+(H11*Q11+P11)*(1+F11)))</f>
        <v>95.240920000000003</v>
      </c>
      <c r="J11" s="31">
        <f t="shared" si="2"/>
        <v>55.260000000000005</v>
      </c>
      <c r="K11" s="32">
        <f>SUM((J11+(J11*Q11+P11))*(1+F11))</f>
        <v>117.34492</v>
      </c>
      <c r="L11" s="32">
        <f t="shared" si="3"/>
        <v>55.260000000000005</v>
      </c>
      <c r="M11" s="32">
        <f>SUM(L11+(L11*Q11+P11))*(1+F11)</f>
        <v>117.34492</v>
      </c>
      <c r="N11" s="32">
        <f t="shared" si="4"/>
        <v>73.680000000000007</v>
      </c>
      <c r="O11" s="32">
        <f>SUM((N11+(N11*Q11+P11))*(1+F11))</f>
        <v>143.90655999999998</v>
      </c>
      <c r="P11" s="25">
        <v>26.9</v>
      </c>
      <c r="Q11" s="25">
        <v>0.03</v>
      </c>
      <c r="R11" s="25"/>
    </row>
    <row r="12" spans="1:18" ht="135.75" customHeight="1" x14ac:dyDescent="0.25">
      <c r="A12" s="37" t="s">
        <v>8107</v>
      </c>
      <c r="B12" s="37" t="s">
        <v>8105</v>
      </c>
      <c r="C12" s="28" t="s">
        <v>90</v>
      </c>
      <c r="D12" s="29">
        <v>35.81</v>
      </c>
      <c r="E12" s="29">
        <f>SUM((D12*Q12)+P12)</f>
        <v>28.0243</v>
      </c>
      <c r="F12" s="30">
        <v>0.4</v>
      </c>
      <c r="G12" s="31">
        <f t="shared" si="0"/>
        <v>89.368019999999987</v>
      </c>
      <c r="H12" s="31">
        <f t="shared" si="1"/>
        <v>53.715000000000003</v>
      </c>
      <c r="I12" s="32">
        <f>SUM((H12+(H12*Q12+P12)*(1+F12)))</f>
        <v>93.701030000000003</v>
      </c>
      <c r="J12" s="31">
        <f t="shared" si="2"/>
        <v>53.715000000000003</v>
      </c>
      <c r="K12" s="32">
        <f>SUM((J12+(J12*Q12+P12)*(1+F12)))</f>
        <v>93.701030000000003</v>
      </c>
      <c r="L12" s="32">
        <f t="shared" si="3"/>
        <v>53.715000000000003</v>
      </c>
      <c r="M12" s="32">
        <f>SUM(L12+(L12*Q12+P12)*(1+F12))</f>
        <v>93.701030000000003</v>
      </c>
      <c r="N12" s="32">
        <f t="shared" si="4"/>
        <v>71.62</v>
      </c>
      <c r="O12" s="32">
        <f>SUM((N12+(N12*Q12+P12)*(1+F12)))</f>
        <v>112.35803999999999</v>
      </c>
      <c r="P12" s="33">
        <v>26.95</v>
      </c>
      <c r="Q12" s="25">
        <v>0.03</v>
      </c>
      <c r="R12" s="25"/>
    </row>
    <row r="13" spans="1:18" ht="144.75" customHeight="1" x14ac:dyDescent="0.25">
      <c r="A13" s="37" t="s">
        <v>8106</v>
      </c>
      <c r="B13" s="37" t="s">
        <v>8105</v>
      </c>
      <c r="C13" s="28" t="s">
        <v>90</v>
      </c>
      <c r="D13" s="29">
        <v>36.9</v>
      </c>
      <c r="E13" s="29">
        <f>SUM((D13*R13)+P13)+Q13</f>
        <v>26.106999999999999</v>
      </c>
      <c r="F13" s="30">
        <v>0.4</v>
      </c>
      <c r="G13" s="31">
        <f t="shared" si="0"/>
        <v>88.209799999999987</v>
      </c>
      <c r="H13" s="31">
        <f t="shared" si="1"/>
        <v>55.349999999999994</v>
      </c>
      <c r="I13" s="32">
        <f>SUM((H13+(E13+(Q13*1.5))*(1+F13)))</f>
        <v>105.44479999999999</v>
      </c>
      <c r="J13" s="31">
        <f t="shared" si="2"/>
        <v>55.349999999999994</v>
      </c>
      <c r="K13" s="32">
        <f>SUM((J13+(E13+(Q13*1.5))*(1+F13)))</f>
        <v>105.44479999999999</v>
      </c>
      <c r="L13" s="32">
        <f t="shared" si="3"/>
        <v>55.349999999999994</v>
      </c>
      <c r="M13" s="32">
        <f>SUM(L13+(E13+(Q13*1.5))*(1+F13))</f>
        <v>105.44479999999999</v>
      </c>
      <c r="N13" s="32">
        <f t="shared" si="4"/>
        <v>73.8</v>
      </c>
      <c r="O13" s="32">
        <f>SUM((N13+(E13+(Q13*2))*(1+F13)))</f>
        <v>128.40979999999999</v>
      </c>
      <c r="P13" s="33">
        <v>18.55</v>
      </c>
      <c r="Q13" s="33">
        <v>6.45</v>
      </c>
      <c r="R13" s="33">
        <v>0.03</v>
      </c>
    </row>
  </sheetData>
  <sheetProtection algorithmName="SHA-512" hashValue="aruwNa+wtpThAkgct7f5eE6s2l7qUNEzNCSHx6wXgGLeOSgX+aOCRwvfzqO9c/gyDloESpyXam2HadjNDvQa1Q==" saltValue="nSlt3KxcOKAltHtmdivwRQ==" spinCount="100000" sheet="1" objects="1" scenarios="1"/>
  <autoFilter ref="A3:O13" xr:uid="{00000000-0009-0000-0000-000016000000}"/>
  <mergeCells count="1">
    <mergeCell ref="A1:C1"/>
  </mergeCells>
  <printOptions horizontalCentered="1"/>
  <pageMargins left="0.75" right="0.75" top="1" bottom="1" header="0.25" footer="0.5"/>
  <pageSetup paperSize="3" scale="51" fitToHeight="0" orientation="landscape" r:id="rId1"/>
  <headerFooter alignWithMargins="0">
    <oddHeader>&amp;LGROUP 77201, AWARD 23150
INTELLIGENT FACILITY AND SECURITY SYSTEMS &amp;&amp; SOLUTIONS&amp;RMETROPOLITAN DATA SOLUTIONS MGMT
CO INC dba METROPOLITAN DATA SOL
CONTRACT NO.: PT68831</oddHeader>
    <oddFooter>&amp;L&amp;F
&amp;A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68"/>
  <sheetViews>
    <sheetView zoomScaleNormal="100" workbookViewId="0">
      <pane ySplit="4" topLeftCell="A5" activePane="bottomLeft" state="frozen"/>
      <selection activeCell="B5" sqref="B5"/>
      <selection pane="bottomLeft" activeCell="I1" sqref="I1:I1048576"/>
    </sheetView>
  </sheetViews>
  <sheetFormatPr defaultColWidth="9.28515625" defaultRowHeight="12.75" x14ac:dyDescent="0.2"/>
  <cols>
    <col min="1" max="1" width="11.85546875" style="74" customWidth="1"/>
    <col min="2" max="2" width="26.5703125" style="74" customWidth="1"/>
    <col min="3" max="3" width="31.42578125" style="90" bestFit="1" customWidth="1"/>
    <col min="4" max="4" width="62.42578125" style="90" bestFit="1" customWidth="1"/>
    <col min="5" max="5" width="19.140625" style="90" bestFit="1" customWidth="1"/>
    <col min="6" max="6" width="19.28515625" style="90" bestFit="1" customWidth="1"/>
    <col min="7" max="7" width="27.28515625" style="90" bestFit="1" customWidth="1"/>
    <col min="8" max="8" width="15.85546875" style="105" bestFit="1" customWidth="1"/>
    <col min="9" max="9" width="17.140625" style="113" bestFit="1" customWidth="1"/>
    <col min="10" max="10" width="19.7109375" style="105" bestFit="1" customWidth="1"/>
    <col min="11" max="16384" width="9.28515625" style="74"/>
  </cols>
  <sheetData>
    <row r="1" spans="1:10" ht="15.75" x14ac:dyDescent="0.25">
      <c r="B1" s="3" t="s">
        <v>8116</v>
      </c>
      <c r="C1" s="4" t="s">
        <v>15</v>
      </c>
      <c r="D1" s="4"/>
      <c r="E1" s="4"/>
      <c r="F1" s="91"/>
      <c r="G1" s="91"/>
      <c r="H1" s="103"/>
      <c r="I1" s="111"/>
      <c r="J1" s="103"/>
    </row>
    <row r="2" spans="1:10" ht="15.75" x14ac:dyDescent="0.25">
      <c r="B2" s="108" t="s">
        <v>8115</v>
      </c>
      <c r="C2" s="4">
        <f>'Cover Page'!B3:D3</f>
        <v>0</v>
      </c>
      <c r="D2" s="4"/>
      <c r="E2" s="4"/>
      <c r="F2" s="91"/>
      <c r="G2" s="91"/>
      <c r="H2" s="103"/>
      <c r="I2" s="111"/>
      <c r="J2" s="103"/>
    </row>
    <row r="3" spans="1:10" ht="15.75" x14ac:dyDescent="0.25">
      <c r="B3" s="107"/>
      <c r="C3" s="4"/>
      <c r="D3" s="4"/>
      <c r="E3" s="4"/>
      <c r="F3" s="91"/>
      <c r="G3" s="91"/>
      <c r="H3" s="103"/>
      <c r="I3" s="111"/>
      <c r="J3" s="103"/>
    </row>
    <row r="4" spans="1:10" s="90" customFormat="1" ht="63" x14ac:dyDescent="0.25">
      <c r="A4" s="2" t="s">
        <v>16</v>
      </c>
      <c r="B4" s="1" t="s">
        <v>3</v>
      </c>
      <c r="C4" s="1" t="s">
        <v>102</v>
      </c>
      <c r="D4" s="1" t="s">
        <v>103</v>
      </c>
      <c r="E4" s="1" t="s">
        <v>2</v>
      </c>
      <c r="F4" s="1" t="s">
        <v>36</v>
      </c>
      <c r="G4" s="1" t="s">
        <v>17</v>
      </c>
      <c r="H4" s="5" t="s">
        <v>1</v>
      </c>
      <c r="I4" s="112" t="s">
        <v>5</v>
      </c>
      <c r="J4" s="5" t="s">
        <v>0</v>
      </c>
    </row>
    <row r="5" spans="1:10" s="90" customFormat="1" ht="15.75" x14ac:dyDescent="0.25">
      <c r="A5" s="92">
        <v>1</v>
      </c>
      <c r="B5" s="92" t="s">
        <v>677</v>
      </c>
      <c r="C5" s="92">
        <v>60101</v>
      </c>
      <c r="D5" s="92" t="s">
        <v>731</v>
      </c>
      <c r="E5" s="92" t="s">
        <v>117</v>
      </c>
      <c r="F5" s="92"/>
      <c r="G5" s="92">
        <v>1</v>
      </c>
      <c r="H5" s="104">
        <v>799</v>
      </c>
      <c r="I5" s="95">
        <v>0.03</v>
      </c>
      <c r="J5" s="110">
        <f t="shared" ref="J5:J63" si="0">H5*(1-I5)</f>
        <v>775.03</v>
      </c>
    </row>
    <row r="6" spans="1:10" s="90" customFormat="1" ht="15.75" x14ac:dyDescent="0.25">
      <c r="A6" s="92">
        <v>2</v>
      </c>
      <c r="B6" s="92" t="s">
        <v>677</v>
      </c>
      <c r="C6" s="92">
        <v>60103</v>
      </c>
      <c r="D6" s="92" t="s">
        <v>732</v>
      </c>
      <c r="E6" s="92" t="s">
        <v>117</v>
      </c>
      <c r="F6" s="92"/>
      <c r="G6" s="92">
        <v>1</v>
      </c>
      <c r="H6" s="104">
        <v>2154</v>
      </c>
      <c r="I6" s="95">
        <v>0.03</v>
      </c>
      <c r="J6" s="110">
        <f t="shared" si="0"/>
        <v>2089.38</v>
      </c>
    </row>
    <row r="7" spans="1:10" s="90" customFormat="1" ht="15.75" x14ac:dyDescent="0.25">
      <c r="A7" s="92">
        <v>3</v>
      </c>
      <c r="B7" s="92" t="s">
        <v>677</v>
      </c>
      <c r="C7" s="92">
        <v>60105</v>
      </c>
      <c r="D7" s="92" t="s">
        <v>733</v>
      </c>
      <c r="E7" s="92" t="s">
        <v>117</v>
      </c>
      <c r="F7" s="92"/>
      <c r="G7" s="92">
        <v>1</v>
      </c>
      <c r="H7" s="104">
        <v>3189</v>
      </c>
      <c r="I7" s="95">
        <v>0.03</v>
      </c>
      <c r="J7" s="110">
        <f t="shared" si="0"/>
        <v>3093.33</v>
      </c>
    </row>
    <row r="8" spans="1:10" s="90" customFormat="1" ht="15.75" x14ac:dyDescent="0.25">
      <c r="A8" s="92">
        <v>4</v>
      </c>
      <c r="B8" s="92" t="s">
        <v>677</v>
      </c>
      <c r="C8" s="92">
        <v>60110</v>
      </c>
      <c r="D8" s="92" t="s">
        <v>734</v>
      </c>
      <c r="E8" s="92" t="s">
        <v>117</v>
      </c>
      <c r="F8" s="92"/>
      <c r="G8" s="92">
        <v>1</v>
      </c>
      <c r="H8" s="104">
        <v>5578</v>
      </c>
      <c r="I8" s="95">
        <v>0.03</v>
      </c>
      <c r="J8" s="110">
        <f t="shared" si="0"/>
        <v>5410.66</v>
      </c>
    </row>
    <row r="9" spans="1:10" s="90" customFormat="1" ht="15.75" x14ac:dyDescent="0.25">
      <c r="A9" s="92">
        <v>5</v>
      </c>
      <c r="B9" s="92" t="s">
        <v>677</v>
      </c>
      <c r="C9" s="92" t="s">
        <v>678</v>
      </c>
      <c r="D9" s="92" t="s">
        <v>735</v>
      </c>
      <c r="E9" s="92" t="s">
        <v>117</v>
      </c>
      <c r="F9" s="92"/>
      <c r="G9" s="92">
        <v>1</v>
      </c>
      <c r="H9" s="104">
        <v>380</v>
      </c>
      <c r="I9" s="95">
        <v>0.03</v>
      </c>
      <c r="J9" s="110">
        <f t="shared" si="0"/>
        <v>368.59999999999997</v>
      </c>
    </row>
    <row r="10" spans="1:10" s="90" customFormat="1" ht="15.75" x14ac:dyDescent="0.25">
      <c r="A10" s="92">
        <v>6</v>
      </c>
      <c r="B10" s="92" t="s">
        <v>677</v>
      </c>
      <c r="C10" s="92" t="s">
        <v>679</v>
      </c>
      <c r="D10" s="92" t="s">
        <v>736</v>
      </c>
      <c r="E10" s="92" t="s">
        <v>117</v>
      </c>
      <c r="F10" s="92"/>
      <c r="G10" s="92">
        <v>1</v>
      </c>
      <c r="H10" s="104">
        <v>334</v>
      </c>
      <c r="I10" s="95">
        <v>0.03</v>
      </c>
      <c r="J10" s="110">
        <f t="shared" si="0"/>
        <v>323.98</v>
      </c>
    </row>
    <row r="11" spans="1:10" s="90" customFormat="1" ht="15.75" x14ac:dyDescent="0.25">
      <c r="A11" s="92">
        <v>7</v>
      </c>
      <c r="B11" s="92" t="s">
        <v>677</v>
      </c>
      <c r="C11" s="92" t="s">
        <v>680</v>
      </c>
      <c r="D11" s="92" t="s">
        <v>737</v>
      </c>
      <c r="E11" s="92" t="s">
        <v>117</v>
      </c>
      <c r="F11" s="92"/>
      <c r="G11" s="92">
        <v>1</v>
      </c>
      <c r="H11" s="104">
        <v>290</v>
      </c>
      <c r="I11" s="95">
        <v>0.03</v>
      </c>
      <c r="J11" s="110">
        <f t="shared" si="0"/>
        <v>281.3</v>
      </c>
    </row>
    <row r="12" spans="1:10" s="90" customFormat="1" ht="15.75" x14ac:dyDescent="0.25">
      <c r="A12" s="92">
        <v>8</v>
      </c>
      <c r="B12" s="92" t="s">
        <v>677</v>
      </c>
      <c r="C12" s="92" t="s">
        <v>681</v>
      </c>
      <c r="D12" s="92" t="s">
        <v>738</v>
      </c>
      <c r="E12" s="92" t="s">
        <v>117</v>
      </c>
      <c r="F12" s="92"/>
      <c r="G12" s="92">
        <v>1</v>
      </c>
      <c r="H12" s="104">
        <v>260</v>
      </c>
      <c r="I12" s="95">
        <v>0.03</v>
      </c>
      <c r="J12" s="110">
        <f t="shared" si="0"/>
        <v>252.2</v>
      </c>
    </row>
    <row r="13" spans="1:10" s="90" customFormat="1" ht="15.75" x14ac:dyDescent="0.25">
      <c r="A13" s="92">
        <v>9</v>
      </c>
      <c r="B13" s="92" t="s">
        <v>677</v>
      </c>
      <c r="C13" s="92" t="s">
        <v>682</v>
      </c>
      <c r="D13" s="92" t="s">
        <v>739</v>
      </c>
      <c r="E13" s="92" t="s">
        <v>117</v>
      </c>
      <c r="F13" s="92"/>
      <c r="G13" s="92">
        <v>1</v>
      </c>
      <c r="H13" s="104">
        <v>450</v>
      </c>
      <c r="I13" s="95">
        <v>0.03</v>
      </c>
      <c r="J13" s="110">
        <f t="shared" si="0"/>
        <v>436.5</v>
      </c>
    </row>
    <row r="14" spans="1:10" s="90" customFormat="1" ht="15.75" x14ac:dyDescent="0.25">
      <c r="A14" s="92">
        <v>10</v>
      </c>
      <c r="B14" s="92" t="s">
        <v>677</v>
      </c>
      <c r="C14" s="92" t="s">
        <v>683</v>
      </c>
      <c r="D14" s="92" t="s">
        <v>740</v>
      </c>
      <c r="E14" s="92" t="s">
        <v>117</v>
      </c>
      <c r="F14" s="92"/>
      <c r="G14" s="92">
        <v>1</v>
      </c>
      <c r="H14" s="104">
        <v>400</v>
      </c>
      <c r="I14" s="95">
        <v>0.03</v>
      </c>
      <c r="J14" s="110">
        <f t="shared" si="0"/>
        <v>388</v>
      </c>
    </row>
    <row r="15" spans="1:10" s="90" customFormat="1" ht="15.75" x14ac:dyDescent="0.25">
      <c r="A15" s="92">
        <v>11</v>
      </c>
      <c r="B15" s="92" t="s">
        <v>677</v>
      </c>
      <c r="C15" s="92" t="s">
        <v>684</v>
      </c>
      <c r="D15" s="92" t="s">
        <v>741</v>
      </c>
      <c r="E15" s="92" t="s">
        <v>117</v>
      </c>
      <c r="F15" s="92"/>
      <c r="G15" s="92">
        <v>1</v>
      </c>
      <c r="H15" s="104">
        <v>350</v>
      </c>
      <c r="I15" s="95">
        <v>0.03</v>
      </c>
      <c r="J15" s="110">
        <f t="shared" si="0"/>
        <v>339.5</v>
      </c>
    </row>
    <row r="16" spans="1:10" s="90" customFormat="1" ht="15.75" x14ac:dyDescent="0.25">
      <c r="A16" s="92">
        <v>12</v>
      </c>
      <c r="B16" s="92" t="s">
        <v>677</v>
      </c>
      <c r="C16" s="92" t="s">
        <v>685</v>
      </c>
      <c r="D16" s="92" t="s">
        <v>742</v>
      </c>
      <c r="E16" s="92" t="s">
        <v>117</v>
      </c>
      <c r="F16" s="92"/>
      <c r="G16" s="92">
        <v>1</v>
      </c>
      <c r="H16" s="104">
        <v>300</v>
      </c>
      <c r="I16" s="95">
        <v>0.03</v>
      </c>
      <c r="J16" s="110">
        <f t="shared" si="0"/>
        <v>291</v>
      </c>
    </row>
    <row r="17" spans="1:10" s="90" customFormat="1" ht="15.75" x14ac:dyDescent="0.25">
      <c r="A17" s="92">
        <v>13</v>
      </c>
      <c r="B17" s="92" t="s">
        <v>677</v>
      </c>
      <c r="C17" s="92">
        <v>60201</v>
      </c>
      <c r="D17" s="92" t="s">
        <v>743</v>
      </c>
      <c r="E17" s="92" t="s">
        <v>117</v>
      </c>
      <c r="F17" s="92"/>
      <c r="G17" s="92">
        <v>1</v>
      </c>
      <c r="H17" s="104">
        <v>204</v>
      </c>
      <c r="I17" s="95">
        <v>0.03</v>
      </c>
      <c r="J17" s="110">
        <f t="shared" si="0"/>
        <v>197.88</v>
      </c>
    </row>
    <row r="18" spans="1:10" s="90" customFormat="1" ht="15.75" x14ac:dyDescent="0.25">
      <c r="A18" s="92">
        <v>14</v>
      </c>
      <c r="B18" s="92" t="s">
        <v>677</v>
      </c>
      <c r="C18" s="92">
        <v>60203</v>
      </c>
      <c r="D18" s="92" t="s">
        <v>744</v>
      </c>
      <c r="E18" s="92" t="s">
        <v>117</v>
      </c>
      <c r="F18" s="92"/>
      <c r="G18" s="92">
        <v>1</v>
      </c>
      <c r="H18" s="104">
        <v>504</v>
      </c>
      <c r="I18" s="95">
        <v>0.03</v>
      </c>
      <c r="J18" s="110">
        <f t="shared" si="0"/>
        <v>488.88</v>
      </c>
    </row>
    <row r="19" spans="1:10" s="90" customFormat="1" ht="15.75" x14ac:dyDescent="0.25">
      <c r="A19" s="92">
        <v>15</v>
      </c>
      <c r="B19" s="92" t="s">
        <v>677</v>
      </c>
      <c r="C19" s="92">
        <v>60205</v>
      </c>
      <c r="D19" s="92" t="s">
        <v>745</v>
      </c>
      <c r="E19" s="92" t="s">
        <v>117</v>
      </c>
      <c r="F19" s="92"/>
      <c r="G19" s="92">
        <v>1</v>
      </c>
      <c r="H19" s="104">
        <v>726</v>
      </c>
      <c r="I19" s="95">
        <v>0.03</v>
      </c>
      <c r="J19" s="110">
        <f t="shared" si="0"/>
        <v>704.22</v>
      </c>
    </row>
    <row r="20" spans="1:10" s="90" customFormat="1" ht="15.75" x14ac:dyDescent="0.25">
      <c r="A20" s="92">
        <v>16</v>
      </c>
      <c r="B20" s="92" t="s">
        <v>677</v>
      </c>
      <c r="C20" s="92">
        <v>60210</v>
      </c>
      <c r="D20" s="92" t="s">
        <v>746</v>
      </c>
      <c r="E20" s="92" t="s">
        <v>117</v>
      </c>
      <c r="F20" s="92"/>
      <c r="G20" s="92">
        <v>1</v>
      </c>
      <c r="H20" s="104">
        <v>1270</v>
      </c>
      <c r="I20" s="95">
        <v>0.03</v>
      </c>
      <c r="J20" s="110">
        <f t="shared" si="0"/>
        <v>1231.8999999999999</v>
      </c>
    </row>
    <row r="21" spans="1:10" s="90" customFormat="1" ht="15.75" x14ac:dyDescent="0.25">
      <c r="A21" s="92">
        <v>17</v>
      </c>
      <c r="B21" s="92" t="s">
        <v>677</v>
      </c>
      <c r="C21" s="92" t="s">
        <v>686</v>
      </c>
      <c r="D21" s="92" t="s">
        <v>747</v>
      </c>
      <c r="E21" s="92" t="s">
        <v>117</v>
      </c>
      <c r="F21" s="92"/>
      <c r="G21" s="92">
        <v>1</v>
      </c>
      <c r="H21" s="104">
        <v>1399</v>
      </c>
      <c r="I21" s="95">
        <v>0.03</v>
      </c>
      <c r="J21" s="110">
        <f t="shared" si="0"/>
        <v>1357.03</v>
      </c>
    </row>
    <row r="22" spans="1:10" s="90" customFormat="1" ht="15.75" x14ac:dyDescent="0.25">
      <c r="A22" s="92">
        <v>18</v>
      </c>
      <c r="B22" s="92" t="s">
        <v>677</v>
      </c>
      <c r="C22" s="92" t="s">
        <v>687</v>
      </c>
      <c r="D22" s="92" t="s">
        <v>748</v>
      </c>
      <c r="E22" s="92" t="s">
        <v>117</v>
      </c>
      <c r="F22" s="92"/>
      <c r="G22" s="92">
        <v>1</v>
      </c>
      <c r="H22" s="104">
        <v>3750</v>
      </c>
      <c r="I22" s="95">
        <v>0.03</v>
      </c>
      <c r="J22" s="110">
        <f t="shared" si="0"/>
        <v>3637.5</v>
      </c>
    </row>
    <row r="23" spans="1:10" s="90" customFormat="1" ht="15.75" x14ac:dyDescent="0.25">
      <c r="A23" s="92">
        <v>19</v>
      </c>
      <c r="B23" s="92" t="s">
        <v>677</v>
      </c>
      <c r="C23" s="92" t="s">
        <v>688</v>
      </c>
      <c r="D23" s="92" t="s">
        <v>749</v>
      </c>
      <c r="E23" s="92" t="s">
        <v>117</v>
      </c>
      <c r="F23" s="92"/>
      <c r="G23" s="92">
        <v>1</v>
      </c>
      <c r="H23" s="104">
        <v>5500</v>
      </c>
      <c r="I23" s="95">
        <v>0.03</v>
      </c>
      <c r="J23" s="110">
        <f t="shared" si="0"/>
        <v>5335</v>
      </c>
    </row>
    <row r="24" spans="1:10" s="90" customFormat="1" ht="15.75" x14ac:dyDescent="0.25">
      <c r="A24" s="92">
        <v>20</v>
      </c>
      <c r="B24" s="92" t="s">
        <v>677</v>
      </c>
      <c r="C24" s="92" t="s">
        <v>689</v>
      </c>
      <c r="D24" s="92" t="s">
        <v>750</v>
      </c>
      <c r="E24" s="92" t="s">
        <v>117</v>
      </c>
      <c r="F24" s="92"/>
      <c r="G24" s="92">
        <v>1</v>
      </c>
      <c r="H24" s="104">
        <v>9500</v>
      </c>
      <c r="I24" s="95">
        <v>0.03</v>
      </c>
      <c r="J24" s="110">
        <f t="shared" si="0"/>
        <v>9215</v>
      </c>
    </row>
    <row r="25" spans="1:10" s="90" customFormat="1" ht="15.75" x14ac:dyDescent="0.25">
      <c r="A25" s="92">
        <v>21</v>
      </c>
      <c r="B25" s="92" t="s">
        <v>677</v>
      </c>
      <c r="C25" s="92" t="s">
        <v>690</v>
      </c>
      <c r="D25" s="92" t="s">
        <v>751</v>
      </c>
      <c r="E25" s="92" t="s">
        <v>117</v>
      </c>
      <c r="F25" s="92"/>
      <c r="G25" s="92">
        <v>1</v>
      </c>
      <c r="H25" s="104">
        <v>600</v>
      </c>
      <c r="I25" s="95">
        <v>0.03</v>
      </c>
      <c r="J25" s="110">
        <f t="shared" si="0"/>
        <v>582</v>
      </c>
    </row>
    <row r="26" spans="1:10" s="90" customFormat="1" ht="15.75" x14ac:dyDescent="0.25">
      <c r="A26" s="92">
        <v>22</v>
      </c>
      <c r="B26" s="92" t="s">
        <v>677</v>
      </c>
      <c r="C26" s="92" t="s">
        <v>691</v>
      </c>
      <c r="D26" s="92" t="s">
        <v>752</v>
      </c>
      <c r="E26" s="92" t="s">
        <v>117</v>
      </c>
      <c r="F26" s="92"/>
      <c r="G26" s="92">
        <v>1</v>
      </c>
      <c r="H26" s="104">
        <v>560</v>
      </c>
      <c r="I26" s="95">
        <v>0.03</v>
      </c>
      <c r="J26" s="110">
        <f t="shared" si="0"/>
        <v>543.19999999999993</v>
      </c>
    </row>
    <row r="27" spans="1:10" s="90" customFormat="1" ht="15.75" x14ac:dyDescent="0.25">
      <c r="A27" s="92">
        <v>23</v>
      </c>
      <c r="B27" s="92" t="s">
        <v>677</v>
      </c>
      <c r="C27" s="92" t="s">
        <v>692</v>
      </c>
      <c r="D27" s="92" t="s">
        <v>753</v>
      </c>
      <c r="E27" s="92" t="s">
        <v>117</v>
      </c>
      <c r="F27" s="92"/>
      <c r="G27" s="92">
        <v>1</v>
      </c>
      <c r="H27" s="104">
        <v>524</v>
      </c>
      <c r="I27" s="95">
        <v>0.03</v>
      </c>
      <c r="J27" s="110">
        <f t="shared" si="0"/>
        <v>508.28</v>
      </c>
    </row>
    <row r="28" spans="1:10" s="90" customFormat="1" ht="15.75" x14ac:dyDescent="0.25">
      <c r="A28" s="92">
        <v>24</v>
      </c>
      <c r="B28" s="92" t="s">
        <v>677</v>
      </c>
      <c r="C28" s="92" t="s">
        <v>693</v>
      </c>
      <c r="D28" s="92" t="s">
        <v>754</v>
      </c>
      <c r="E28" s="92" t="s">
        <v>117</v>
      </c>
      <c r="F28" s="92"/>
      <c r="G28" s="92">
        <v>1</v>
      </c>
      <c r="H28" s="104">
        <v>460</v>
      </c>
      <c r="I28" s="95">
        <v>0.03</v>
      </c>
      <c r="J28" s="110">
        <f t="shared" si="0"/>
        <v>446.2</v>
      </c>
    </row>
    <row r="29" spans="1:10" s="90" customFormat="1" ht="15.75" x14ac:dyDescent="0.25">
      <c r="A29" s="92">
        <v>25</v>
      </c>
      <c r="B29" s="92" t="s">
        <v>677</v>
      </c>
      <c r="C29" s="92" t="s">
        <v>694</v>
      </c>
      <c r="D29" s="92" t="s">
        <v>755</v>
      </c>
      <c r="E29" s="92" t="s">
        <v>117</v>
      </c>
      <c r="F29" s="92"/>
      <c r="G29" s="92">
        <v>1</v>
      </c>
      <c r="H29" s="104">
        <v>450</v>
      </c>
      <c r="I29" s="95">
        <v>0.03</v>
      </c>
      <c r="J29" s="110">
        <f t="shared" si="0"/>
        <v>436.5</v>
      </c>
    </row>
    <row r="30" spans="1:10" s="90" customFormat="1" ht="15.75" x14ac:dyDescent="0.25">
      <c r="A30" s="92">
        <v>26</v>
      </c>
      <c r="B30" s="92" t="s">
        <v>677</v>
      </c>
      <c r="C30" s="92" t="s">
        <v>695</v>
      </c>
      <c r="D30" s="92" t="s">
        <v>756</v>
      </c>
      <c r="E30" s="92" t="s">
        <v>117</v>
      </c>
      <c r="F30" s="92"/>
      <c r="G30" s="92">
        <v>1</v>
      </c>
      <c r="H30" s="104">
        <v>400</v>
      </c>
      <c r="I30" s="95">
        <v>0.03</v>
      </c>
      <c r="J30" s="110">
        <f t="shared" si="0"/>
        <v>388</v>
      </c>
    </row>
    <row r="31" spans="1:10" s="90" customFormat="1" ht="15.75" x14ac:dyDescent="0.25">
      <c r="A31" s="92">
        <v>27</v>
      </c>
      <c r="B31" s="92" t="s">
        <v>677</v>
      </c>
      <c r="C31" s="92" t="s">
        <v>696</v>
      </c>
      <c r="D31" s="92" t="s">
        <v>757</v>
      </c>
      <c r="E31" s="92" t="s">
        <v>117</v>
      </c>
      <c r="F31" s="92"/>
      <c r="G31" s="92">
        <v>1</v>
      </c>
      <c r="H31" s="104">
        <v>350</v>
      </c>
      <c r="I31" s="95">
        <v>0.03</v>
      </c>
      <c r="J31" s="110">
        <f t="shared" si="0"/>
        <v>339.5</v>
      </c>
    </row>
    <row r="32" spans="1:10" s="90" customFormat="1" ht="15.75" x14ac:dyDescent="0.25">
      <c r="A32" s="92">
        <v>28</v>
      </c>
      <c r="B32" s="92" t="s">
        <v>677</v>
      </c>
      <c r="C32" s="92" t="s">
        <v>697</v>
      </c>
      <c r="D32" s="92" t="s">
        <v>758</v>
      </c>
      <c r="E32" s="92" t="s">
        <v>117</v>
      </c>
      <c r="F32" s="92"/>
      <c r="G32" s="92">
        <v>1</v>
      </c>
      <c r="H32" s="104">
        <v>300</v>
      </c>
      <c r="I32" s="95">
        <v>0.03</v>
      </c>
      <c r="J32" s="110">
        <f t="shared" si="0"/>
        <v>291</v>
      </c>
    </row>
    <row r="33" spans="1:10" s="90" customFormat="1" ht="15.75" x14ac:dyDescent="0.25">
      <c r="A33" s="92">
        <v>29</v>
      </c>
      <c r="B33" s="92" t="s">
        <v>677</v>
      </c>
      <c r="C33" s="92" t="s">
        <v>698</v>
      </c>
      <c r="D33" s="92" t="s">
        <v>759</v>
      </c>
      <c r="E33" s="92" t="s">
        <v>117</v>
      </c>
      <c r="F33" s="92"/>
      <c r="G33" s="92">
        <v>1</v>
      </c>
      <c r="H33" s="104">
        <v>270</v>
      </c>
      <c r="I33" s="95">
        <v>0.03</v>
      </c>
      <c r="J33" s="110">
        <f t="shared" si="0"/>
        <v>261.89999999999998</v>
      </c>
    </row>
    <row r="34" spans="1:10" s="90" customFormat="1" ht="15.75" x14ac:dyDescent="0.25">
      <c r="A34" s="92">
        <v>30</v>
      </c>
      <c r="B34" s="92" t="s">
        <v>677</v>
      </c>
      <c r="C34" s="92" t="s">
        <v>699</v>
      </c>
      <c r="D34" s="92" t="s">
        <v>760</v>
      </c>
      <c r="E34" s="92" t="s">
        <v>117</v>
      </c>
      <c r="F34" s="92"/>
      <c r="G34" s="92">
        <v>1</v>
      </c>
      <c r="H34" s="104">
        <v>720</v>
      </c>
      <c r="I34" s="95">
        <v>0.03</v>
      </c>
      <c r="J34" s="110">
        <f t="shared" si="0"/>
        <v>698.4</v>
      </c>
    </row>
    <row r="35" spans="1:10" s="90" customFormat="1" ht="15.75" x14ac:dyDescent="0.25">
      <c r="A35" s="92">
        <v>31</v>
      </c>
      <c r="B35" s="92" t="s">
        <v>677</v>
      </c>
      <c r="C35" s="92" t="s">
        <v>700</v>
      </c>
      <c r="D35" s="92" t="s">
        <v>761</v>
      </c>
      <c r="E35" s="92" t="s">
        <v>117</v>
      </c>
      <c r="F35" s="92"/>
      <c r="G35" s="92">
        <v>1</v>
      </c>
      <c r="H35" s="104">
        <v>1060</v>
      </c>
      <c r="I35" s="95">
        <v>0.03</v>
      </c>
      <c r="J35" s="110">
        <f t="shared" si="0"/>
        <v>1028.2</v>
      </c>
    </row>
    <row r="36" spans="1:10" s="90" customFormat="1" ht="15.75" x14ac:dyDescent="0.25">
      <c r="A36" s="92">
        <v>32</v>
      </c>
      <c r="B36" s="92" t="s">
        <v>677</v>
      </c>
      <c r="C36" s="92" t="s">
        <v>701</v>
      </c>
      <c r="D36" s="92" t="s">
        <v>762</v>
      </c>
      <c r="E36" s="92" t="s">
        <v>117</v>
      </c>
      <c r="F36" s="92"/>
      <c r="G36" s="92">
        <v>1</v>
      </c>
      <c r="H36" s="104">
        <v>1830</v>
      </c>
      <c r="I36" s="95">
        <v>0.03</v>
      </c>
      <c r="J36" s="110">
        <f t="shared" si="0"/>
        <v>1775.1</v>
      </c>
    </row>
    <row r="37" spans="1:10" s="90" customFormat="1" ht="15.75" x14ac:dyDescent="0.25">
      <c r="A37" s="92">
        <v>33</v>
      </c>
      <c r="B37" s="92" t="s">
        <v>677</v>
      </c>
      <c r="C37" s="92" t="s">
        <v>702</v>
      </c>
      <c r="D37" s="92" t="s">
        <v>763</v>
      </c>
      <c r="E37" s="92" t="s">
        <v>117</v>
      </c>
      <c r="F37" s="92"/>
      <c r="G37" s="92">
        <v>1</v>
      </c>
      <c r="H37" s="104">
        <v>1399</v>
      </c>
      <c r="I37" s="95">
        <v>0.03</v>
      </c>
      <c r="J37" s="110">
        <f t="shared" si="0"/>
        <v>1357.03</v>
      </c>
    </row>
    <row r="38" spans="1:10" s="90" customFormat="1" ht="15.75" x14ac:dyDescent="0.25">
      <c r="A38" s="92">
        <v>34</v>
      </c>
      <c r="B38" s="92" t="s">
        <v>677</v>
      </c>
      <c r="C38" s="92" t="s">
        <v>703</v>
      </c>
      <c r="D38" s="92" t="s">
        <v>764</v>
      </c>
      <c r="E38" s="92" t="s">
        <v>117</v>
      </c>
      <c r="F38" s="92"/>
      <c r="G38" s="92">
        <v>1</v>
      </c>
      <c r="H38" s="104">
        <v>3750</v>
      </c>
      <c r="I38" s="95">
        <v>0.03</v>
      </c>
      <c r="J38" s="110">
        <f t="shared" si="0"/>
        <v>3637.5</v>
      </c>
    </row>
    <row r="39" spans="1:10" s="90" customFormat="1" ht="15.75" x14ac:dyDescent="0.25">
      <c r="A39" s="92">
        <v>35</v>
      </c>
      <c r="B39" s="92" t="s">
        <v>677</v>
      </c>
      <c r="C39" s="92" t="s">
        <v>704</v>
      </c>
      <c r="D39" s="92" t="s">
        <v>765</v>
      </c>
      <c r="E39" s="92" t="s">
        <v>117</v>
      </c>
      <c r="F39" s="92"/>
      <c r="G39" s="92">
        <v>1</v>
      </c>
      <c r="H39" s="104">
        <v>5500</v>
      </c>
      <c r="I39" s="95">
        <v>0.03</v>
      </c>
      <c r="J39" s="110">
        <f t="shared" si="0"/>
        <v>5335</v>
      </c>
    </row>
    <row r="40" spans="1:10" s="90" customFormat="1" ht="15.75" x14ac:dyDescent="0.25">
      <c r="A40" s="92">
        <v>36</v>
      </c>
      <c r="B40" s="92" t="s">
        <v>677</v>
      </c>
      <c r="C40" s="92" t="s">
        <v>705</v>
      </c>
      <c r="D40" s="92" t="s">
        <v>766</v>
      </c>
      <c r="E40" s="92" t="s">
        <v>117</v>
      </c>
      <c r="F40" s="92"/>
      <c r="G40" s="92">
        <v>1</v>
      </c>
      <c r="H40" s="104">
        <v>9500</v>
      </c>
      <c r="I40" s="95">
        <v>0.03</v>
      </c>
      <c r="J40" s="110">
        <f t="shared" si="0"/>
        <v>9215</v>
      </c>
    </row>
    <row r="41" spans="1:10" s="90" customFormat="1" ht="15.75" x14ac:dyDescent="0.25">
      <c r="A41" s="92">
        <v>37</v>
      </c>
      <c r="B41" s="92" t="s">
        <v>677</v>
      </c>
      <c r="C41" s="92" t="s">
        <v>706</v>
      </c>
      <c r="D41" s="92" t="s">
        <v>767</v>
      </c>
      <c r="E41" s="92" t="s">
        <v>117</v>
      </c>
      <c r="F41" s="92"/>
      <c r="G41" s="92">
        <v>1</v>
      </c>
      <c r="H41" s="104">
        <v>600</v>
      </c>
      <c r="I41" s="95">
        <v>0.03</v>
      </c>
      <c r="J41" s="110">
        <f t="shared" si="0"/>
        <v>582</v>
      </c>
    </row>
    <row r="42" spans="1:10" s="90" customFormat="1" ht="15.75" x14ac:dyDescent="0.25">
      <c r="A42" s="92">
        <v>38</v>
      </c>
      <c r="B42" s="92" t="s">
        <v>677</v>
      </c>
      <c r="C42" s="92" t="s">
        <v>707</v>
      </c>
      <c r="D42" s="92" t="s">
        <v>768</v>
      </c>
      <c r="E42" s="92" t="s">
        <v>117</v>
      </c>
      <c r="F42" s="92"/>
      <c r="G42" s="92">
        <v>1</v>
      </c>
      <c r="H42" s="104">
        <v>560</v>
      </c>
      <c r="I42" s="95">
        <v>0.03</v>
      </c>
      <c r="J42" s="110">
        <f t="shared" si="0"/>
        <v>543.19999999999993</v>
      </c>
    </row>
    <row r="43" spans="1:10" s="90" customFormat="1" ht="15.75" x14ac:dyDescent="0.25">
      <c r="A43" s="92">
        <v>39</v>
      </c>
      <c r="B43" s="92" t="s">
        <v>677</v>
      </c>
      <c r="C43" s="92" t="s">
        <v>708</v>
      </c>
      <c r="D43" s="92" t="s">
        <v>769</v>
      </c>
      <c r="E43" s="92" t="s">
        <v>117</v>
      </c>
      <c r="F43" s="92"/>
      <c r="G43" s="92">
        <v>1</v>
      </c>
      <c r="H43" s="104">
        <v>524</v>
      </c>
      <c r="I43" s="95">
        <v>0.03</v>
      </c>
      <c r="J43" s="110">
        <f t="shared" si="0"/>
        <v>508.28</v>
      </c>
    </row>
    <row r="44" spans="1:10" s="90" customFormat="1" ht="15.75" x14ac:dyDescent="0.25">
      <c r="A44" s="92">
        <v>40</v>
      </c>
      <c r="B44" s="92" t="s">
        <v>677</v>
      </c>
      <c r="C44" s="92" t="s">
        <v>709</v>
      </c>
      <c r="D44" s="92" t="s">
        <v>770</v>
      </c>
      <c r="E44" s="92" t="s">
        <v>117</v>
      </c>
      <c r="F44" s="92"/>
      <c r="G44" s="92">
        <v>1</v>
      </c>
      <c r="H44" s="104">
        <v>460</v>
      </c>
      <c r="I44" s="95">
        <v>0.03</v>
      </c>
      <c r="J44" s="110">
        <f t="shared" si="0"/>
        <v>446.2</v>
      </c>
    </row>
    <row r="45" spans="1:10" s="90" customFormat="1" ht="15.75" x14ac:dyDescent="0.25">
      <c r="A45" s="92">
        <v>41</v>
      </c>
      <c r="B45" s="92" t="s">
        <v>677</v>
      </c>
      <c r="C45" s="92" t="s">
        <v>682</v>
      </c>
      <c r="D45" s="92" t="s">
        <v>771</v>
      </c>
      <c r="E45" s="92" t="s">
        <v>117</v>
      </c>
      <c r="F45" s="92"/>
      <c r="G45" s="92">
        <v>1</v>
      </c>
      <c r="H45" s="104">
        <v>450</v>
      </c>
      <c r="I45" s="95">
        <v>0.03</v>
      </c>
      <c r="J45" s="110">
        <f t="shared" si="0"/>
        <v>436.5</v>
      </c>
    </row>
    <row r="46" spans="1:10" s="90" customFormat="1" ht="15.75" x14ac:dyDescent="0.25">
      <c r="A46" s="92">
        <v>42</v>
      </c>
      <c r="B46" s="92" t="s">
        <v>677</v>
      </c>
      <c r="C46" s="92" t="s">
        <v>683</v>
      </c>
      <c r="D46" s="92" t="s">
        <v>772</v>
      </c>
      <c r="E46" s="92" t="s">
        <v>117</v>
      </c>
      <c r="F46" s="92"/>
      <c r="G46" s="92">
        <v>1</v>
      </c>
      <c r="H46" s="104">
        <v>400</v>
      </c>
      <c r="I46" s="95">
        <v>0.03</v>
      </c>
      <c r="J46" s="110">
        <f t="shared" si="0"/>
        <v>388</v>
      </c>
    </row>
    <row r="47" spans="1:10" s="90" customFormat="1" ht="15.75" x14ac:dyDescent="0.25">
      <c r="A47" s="92">
        <v>43</v>
      </c>
      <c r="B47" s="92" t="s">
        <v>677</v>
      </c>
      <c r="C47" s="92" t="s">
        <v>684</v>
      </c>
      <c r="D47" s="92" t="s">
        <v>773</v>
      </c>
      <c r="E47" s="92" t="s">
        <v>117</v>
      </c>
      <c r="F47" s="92"/>
      <c r="G47" s="92">
        <v>1</v>
      </c>
      <c r="H47" s="104">
        <v>350</v>
      </c>
      <c r="I47" s="95">
        <v>0.03</v>
      </c>
      <c r="J47" s="110">
        <f t="shared" si="0"/>
        <v>339.5</v>
      </c>
    </row>
    <row r="48" spans="1:10" s="90" customFormat="1" ht="15.75" x14ac:dyDescent="0.25">
      <c r="A48" s="92">
        <v>44</v>
      </c>
      <c r="B48" s="92" t="s">
        <v>677</v>
      </c>
      <c r="C48" s="92" t="s">
        <v>710</v>
      </c>
      <c r="D48" s="92" t="s">
        <v>774</v>
      </c>
      <c r="E48" s="92" t="s">
        <v>117</v>
      </c>
      <c r="F48" s="92"/>
      <c r="G48" s="92">
        <v>1</v>
      </c>
      <c r="H48" s="104">
        <v>300</v>
      </c>
      <c r="I48" s="95">
        <v>0.03</v>
      </c>
      <c r="J48" s="110">
        <f t="shared" si="0"/>
        <v>291</v>
      </c>
    </row>
    <row r="49" spans="1:10" s="90" customFormat="1" ht="15.75" x14ac:dyDescent="0.25">
      <c r="A49" s="92">
        <v>45</v>
      </c>
      <c r="B49" s="92" t="s">
        <v>677</v>
      </c>
      <c r="C49" s="92" t="s">
        <v>711</v>
      </c>
      <c r="D49" s="92" t="s">
        <v>775</v>
      </c>
      <c r="E49" s="92" t="s">
        <v>117</v>
      </c>
      <c r="F49" s="92"/>
      <c r="G49" s="92">
        <v>1</v>
      </c>
      <c r="H49" s="104">
        <v>270</v>
      </c>
      <c r="I49" s="95">
        <v>0.03</v>
      </c>
      <c r="J49" s="110">
        <f t="shared" si="0"/>
        <v>261.89999999999998</v>
      </c>
    </row>
    <row r="50" spans="1:10" s="90" customFormat="1" ht="15.75" x14ac:dyDescent="0.25">
      <c r="A50" s="92">
        <v>46</v>
      </c>
      <c r="B50" s="92" t="s">
        <v>677</v>
      </c>
      <c r="C50" s="92" t="s">
        <v>712</v>
      </c>
      <c r="D50" s="92" t="s">
        <v>776</v>
      </c>
      <c r="E50" s="92" t="s">
        <v>117</v>
      </c>
      <c r="F50" s="92"/>
      <c r="G50" s="92">
        <v>1</v>
      </c>
      <c r="H50" s="104">
        <v>720</v>
      </c>
      <c r="I50" s="95">
        <v>0.03</v>
      </c>
      <c r="J50" s="110">
        <f t="shared" si="0"/>
        <v>698.4</v>
      </c>
    </row>
    <row r="51" spans="1:10" s="90" customFormat="1" ht="15.75" x14ac:dyDescent="0.25">
      <c r="A51" s="92">
        <v>47</v>
      </c>
      <c r="B51" s="92" t="s">
        <v>677</v>
      </c>
      <c r="C51" s="92" t="s">
        <v>713</v>
      </c>
      <c r="D51" s="92" t="s">
        <v>777</v>
      </c>
      <c r="E51" s="92" t="s">
        <v>117</v>
      </c>
      <c r="F51" s="92"/>
      <c r="G51" s="92">
        <v>1</v>
      </c>
      <c r="H51" s="104">
        <v>1060</v>
      </c>
      <c r="I51" s="95">
        <v>0.03</v>
      </c>
      <c r="J51" s="110">
        <f t="shared" si="0"/>
        <v>1028.2</v>
      </c>
    </row>
    <row r="52" spans="1:10" s="90" customFormat="1" ht="15.75" x14ac:dyDescent="0.25">
      <c r="A52" s="92">
        <v>48</v>
      </c>
      <c r="B52" s="92" t="s">
        <v>677</v>
      </c>
      <c r="C52" s="92" t="s">
        <v>714</v>
      </c>
      <c r="D52" s="92" t="s">
        <v>778</v>
      </c>
      <c r="E52" s="92" t="s">
        <v>117</v>
      </c>
      <c r="F52" s="92"/>
      <c r="G52" s="92">
        <v>1</v>
      </c>
      <c r="H52" s="104">
        <v>1830</v>
      </c>
      <c r="I52" s="95">
        <v>0.03</v>
      </c>
      <c r="J52" s="110">
        <f t="shared" si="0"/>
        <v>1775.1</v>
      </c>
    </row>
    <row r="53" spans="1:10" s="90" customFormat="1" ht="15.75" x14ac:dyDescent="0.25">
      <c r="A53" s="92">
        <v>49</v>
      </c>
      <c r="B53" s="92" t="s">
        <v>677</v>
      </c>
      <c r="C53" s="92" t="s">
        <v>715</v>
      </c>
      <c r="D53" s="92" t="s">
        <v>779</v>
      </c>
      <c r="E53" s="92" t="s">
        <v>117</v>
      </c>
      <c r="F53" s="92"/>
      <c r="G53" s="92">
        <v>1</v>
      </c>
      <c r="H53" s="104">
        <v>598</v>
      </c>
      <c r="I53" s="95">
        <v>0.03</v>
      </c>
      <c r="J53" s="110">
        <f t="shared" si="0"/>
        <v>580.05999999999995</v>
      </c>
    </row>
    <row r="54" spans="1:10" s="90" customFormat="1" ht="15.75" x14ac:dyDescent="0.25">
      <c r="A54" s="92">
        <v>50</v>
      </c>
      <c r="B54" s="92" t="s">
        <v>677</v>
      </c>
      <c r="C54" s="92" t="s">
        <v>716</v>
      </c>
      <c r="D54" s="92" t="s">
        <v>780</v>
      </c>
      <c r="E54" s="92" t="s">
        <v>117</v>
      </c>
      <c r="F54" s="92"/>
      <c r="G54" s="92">
        <v>1</v>
      </c>
      <c r="H54" s="104">
        <v>195</v>
      </c>
      <c r="I54" s="95">
        <v>0.03</v>
      </c>
      <c r="J54" s="110">
        <f t="shared" si="0"/>
        <v>189.15</v>
      </c>
    </row>
    <row r="55" spans="1:10" s="90" customFormat="1" ht="15.75" x14ac:dyDescent="0.25">
      <c r="A55" s="92">
        <v>51</v>
      </c>
      <c r="B55" s="92" t="s">
        <v>677</v>
      </c>
      <c r="C55" s="92" t="s">
        <v>717</v>
      </c>
      <c r="D55" s="92" t="s">
        <v>781</v>
      </c>
      <c r="E55" s="92" t="s">
        <v>117</v>
      </c>
      <c r="F55" s="92"/>
      <c r="G55" s="92">
        <v>1</v>
      </c>
      <c r="H55" s="104">
        <v>36</v>
      </c>
      <c r="I55" s="95">
        <v>0.03</v>
      </c>
      <c r="J55" s="110">
        <f t="shared" si="0"/>
        <v>34.92</v>
      </c>
    </row>
    <row r="56" spans="1:10" s="90" customFormat="1" ht="15.75" x14ac:dyDescent="0.25">
      <c r="A56" s="92">
        <v>52</v>
      </c>
      <c r="B56" s="92" t="s">
        <v>677</v>
      </c>
      <c r="C56" s="92" t="s">
        <v>718</v>
      </c>
      <c r="D56" s="92" t="s">
        <v>782</v>
      </c>
      <c r="E56" s="92" t="s">
        <v>117</v>
      </c>
      <c r="F56" s="92"/>
      <c r="G56" s="92">
        <v>1</v>
      </c>
      <c r="H56" s="104">
        <v>58</v>
      </c>
      <c r="I56" s="95">
        <v>0.03</v>
      </c>
      <c r="J56" s="110">
        <f t="shared" si="0"/>
        <v>56.26</v>
      </c>
    </row>
    <row r="57" spans="1:10" s="90" customFormat="1" ht="15.75" x14ac:dyDescent="0.25">
      <c r="A57" s="92">
        <v>53</v>
      </c>
      <c r="B57" s="92" t="s">
        <v>677</v>
      </c>
      <c r="C57" s="92" t="s">
        <v>719</v>
      </c>
      <c r="D57" s="92" t="s">
        <v>783</v>
      </c>
      <c r="E57" s="92" t="s">
        <v>117</v>
      </c>
      <c r="F57" s="92"/>
      <c r="G57" s="92">
        <v>1</v>
      </c>
      <c r="H57" s="104">
        <v>224</v>
      </c>
      <c r="I57" s="95">
        <v>0.03</v>
      </c>
      <c r="J57" s="110">
        <f t="shared" si="0"/>
        <v>217.28</v>
      </c>
    </row>
    <row r="58" spans="1:10" s="90" customFormat="1" ht="15.75" x14ac:dyDescent="0.25">
      <c r="A58" s="92">
        <v>54</v>
      </c>
      <c r="B58" s="92" t="s">
        <v>677</v>
      </c>
      <c r="C58" s="92" t="s">
        <v>720</v>
      </c>
      <c r="D58" s="92" t="s">
        <v>784</v>
      </c>
      <c r="E58" s="92" t="s">
        <v>117</v>
      </c>
      <c r="F58" s="92"/>
      <c r="G58" s="92">
        <v>1</v>
      </c>
      <c r="H58" s="104">
        <v>999</v>
      </c>
      <c r="I58" s="95">
        <v>0.03</v>
      </c>
      <c r="J58" s="110">
        <f t="shared" si="0"/>
        <v>969.03</v>
      </c>
    </row>
    <row r="59" spans="1:10" s="90" customFormat="1" ht="15.75" x14ac:dyDescent="0.25">
      <c r="A59" s="92">
        <v>55</v>
      </c>
      <c r="B59" s="92" t="s">
        <v>677</v>
      </c>
      <c r="C59" s="92" t="s">
        <v>721</v>
      </c>
      <c r="D59" s="92" t="s">
        <v>785</v>
      </c>
      <c r="E59" s="92" t="s">
        <v>117</v>
      </c>
      <c r="F59" s="92"/>
      <c r="G59" s="92">
        <v>1</v>
      </c>
      <c r="H59" s="104">
        <v>720</v>
      </c>
      <c r="I59" s="95">
        <v>0.03</v>
      </c>
      <c r="J59" s="110">
        <f t="shared" si="0"/>
        <v>698.4</v>
      </c>
    </row>
    <row r="60" spans="1:10" s="90" customFormat="1" ht="15.75" x14ac:dyDescent="0.25">
      <c r="A60" s="92">
        <v>56</v>
      </c>
      <c r="B60" s="92" t="s">
        <v>677</v>
      </c>
      <c r="C60" s="92" t="s">
        <v>722</v>
      </c>
      <c r="D60" s="92" t="s">
        <v>786</v>
      </c>
      <c r="E60" s="92" t="s">
        <v>117</v>
      </c>
      <c r="F60" s="92"/>
      <c r="G60" s="92">
        <v>1</v>
      </c>
      <c r="H60" s="104">
        <v>265</v>
      </c>
      <c r="I60" s="95">
        <v>0.03</v>
      </c>
      <c r="J60" s="110">
        <f t="shared" si="0"/>
        <v>257.05</v>
      </c>
    </row>
    <row r="61" spans="1:10" s="90" customFormat="1" ht="15.75" x14ac:dyDescent="0.25">
      <c r="A61" s="92">
        <v>57</v>
      </c>
      <c r="B61" s="92" t="s">
        <v>677</v>
      </c>
      <c r="C61" s="92" t="s">
        <v>723</v>
      </c>
      <c r="D61" s="92" t="s">
        <v>787</v>
      </c>
      <c r="E61" s="92" t="s">
        <v>117</v>
      </c>
      <c r="F61" s="92"/>
      <c r="G61" s="92">
        <v>1</v>
      </c>
      <c r="H61" s="104">
        <v>210</v>
      </c>
      <c r="I61" s="95">
        <v>0.03</v>
      </c>
      <c r="J61" s="110">
        <f t="shared" si="0"/>
        <v>203.7</v>
      </c>
    </row>
    <row r="62" spans="1:10" s="90" customFormat="1" ht="15.75" x14ac:dyDescent="0.25">
      <c r="A62" s="92">
        <v>58</v>
      </c>
      <c r="B62" s="92" t="s">
        <v>677</v>
      </c>
      <c r="C62" s="92" t="s">
        <v>724</v>
      </c>
      <c r="D62" s="92" t="s">
        <v>788</v>
      </c>
      <c r="E62" s="92" t="s">
        <v>117</v>
      </c>
      <c r="F62" s="92"/>
      <c r="G62" s="92">
        <v>1</v>
      </c>
      <c r="H62" s="104">
        <v>1854</v>
      </c>
      <c r="I62" s="95">
        <v>0.03</v>
      </c>
      <c r="J62" s="110">
        <f t="shared" si="0"/>
        <v>1798.3799999999999</v>
      </c>
    </row>
    <row r="63" spans="1:10" s="90" customFormat="1" ht="15.75" x14ac:dyDescent="0.25">
      <c r="A63" s="92">
        <v>59</v>
      </c>
      <c r="B63" s="92" t="s">
        <v>677</v>
      </c>
      <c r="C63" s="92" t="s">
        <v>725</v>
      </c>
      <c r="D63" s="92" t="s">
        <v>789</v>
      </c>
      <c r="E63" s="92" t="s">
        <v>117</v>
      </c>
      <c r="F63" s="92"/>
      <c r="G63" s="92">
        <v>1</v>
      </c>
      <c r="H63" s="104">
        <v>525</v>
      </c>
      <c r="I63" s="95">
        <v>0.03</v>
      </c>
      <c r="J63" s="110">
        <f t="shared" si="0"/>
        <v>509.25</v>
      </c>
    </row>
    <row r="64" spans="1:10" s="90" customFormat="1" ht="15.75" x14ac:dyDescent="0.25">
      <c r="A64" s="92">
        <v>60</v>
      </c>
      <c r="B64" s="92" t="s">
        <v>677</v>
      </c>
      <c r="C64" s="92" t="s">
        <v>726</v>
      </c>
      <c r="D64" s="92" t="s">
        <v>790</v>
      </c>
      <c r="E64" s="92" t="s">
        <v>117</v>
      </c>
      <c r="F64" s="92"/>
      <c r="G64" s="92">
        <v>1</v>
      </c>
      <c r="H64" s="104">
        <v>65</v>
      </c>
      <c r="I64" s="95">
        <v>0.03</v>
      </c>
      <c r="J64" s="110">
        <f>H64*(1-I64)</f>
        <v>63.05</v>
      </c>
    </row>
    <row r="65" spans="1:10" s="90" customFormat="1" ht="15.75" x14ac:dyDescent="0.25">
      <c r="A65" s="92">
        <v>61</v>
      </c>
      <c r="B65" s="92" t="s">
        <v>677</v>
      </c>
      <c r="C65" s="92" t="s">
        <v>727</v>
      </c>
      <c r="D65" s="92" t="s">
        <v>791</v>
      </c>
      <c r="E65" s="92" t="s">
        <v>117</v>
      </c>
      <c r="F65" s="92"/>
      <c r="G65" s="92">
        <v>1</v>
      </c>
      <c r="H65" s="104">
        <v>99</v>
      </c>
      <c r="I65" s="95">
        <v>0.03</v>
      </c>
      <c r="J65" s="110">
        <f>H65*(1-I65)</f>
        <v>96.03</v>
      </c>
    </row>
    <row r="66" spans="1:10" s="90" customFormat="1" ht="15.75" x14ac:dyDescent="0.25">
      <c r="A66" s="92">
        <v>62</v>
      </c>
      <c r="B66" s="92" t="s">
        <v>677</v>
      </c>
      <c r="C66" s="92" t="s">
        <v>728</v>
      </c>
      <c r="D66" s="92" t="s">
        <v>792</v>
      </c>
      <c r="E66" s="92" t="s">
        <v>117</v>
      </c>
      <c r="F66" s="92"/>
      <c r="G66" s="92">
        <v>1</v>
      </c>
      <c r="H66" s="104">
        <v>599</v>
      </c>
      <c r="I66" s="95">
        <v>0.03</v>
      </c>
      <c r="J66" s="110">
        <f>H66*(1-I66)</f>
        <v>581.03</v>
      </c>
    </row>
    <row r="67" spans="1:10" s="90" customFormat="1" ht="15.75" x14ac:dyDescent="0.25">
      <c r="A67" s="92">
        <v>63</v>
      </c>
      <c r="B67" s="92" t="s">
        <v>677</v>
      </c>
      <c r="C67" s="92" t="s">
        <v>729</v>
      </c>
      <c r="D67" s="92" t="s">
        <v>793</v>
      </c>
      <c r="E67" s="92" t="s">
        <v>117</v>
      </c>
      <c r="F67" s="92"/>
      <c r="G67" s="92">
        <v>1</v>
      </c>
      <c r="H67" s="104">
        <v>695</v>
      </c>
      <c r="I67" s="95">
        <v>0.03</v>
      </c>
      <c r="J67" s="110">
        <f>H67*(1-I67)</f>
        <v>674.15</v>
      </c>
    </row>
    <row r="68" spans="1:10" s="90" customFormat="1" ht="15.75" x14ac:dyDescent="0.25">
      <c r="A68" s="92">
        <v>64</v>
      </c>
      <c r="B68" s="92" t="s">
        <v>677</v>
      </c>
      <c r="C68" s="92" t="s">
        <v>730</v>
      </c>
      <c r="D68" s="92" t="s">
        <v>794</v>
      </c>
      <c r="E68" s="92" t="s">
        <v>117</v>
      </c>
      <c r="F68" s="92"/>
      <c r="G68" s="92">
        <v>1</v>
      </c>
      <c r="H68" s="104">
        <v>1200</v>
      </c>
      <c r="I68" s="95">
        <v>0.03</v>
      </c>
      <c r="J68" s="110">
        <f>H68*(1-I68)</f>
        <v>1164</v>
      </c>
    </row>
  </sheetData>
  <sheetProtection algorithmName="SHA-512" hashValue="P58rol5CizXWtv4kuBOd2khjpetPf9gW9Vn9yeGDbsGyCegW2t9u9IMbJP/A3mXSB/v+zpiZaLiCZaYeGbsEFA==" saltValue="qW8manuNdcPVnnimsQNJOA==" spinCount="100000" sheet="1" objects="1" scenarios="1"/>
  <autoFilter ref="A4:J68" xr:uid="{00000000-0009-0000-0000-000002000000}"/>
  <printOptions horizontalCentered="1"/>
  <pageMargins left="0.75" right="0.75" top="1" bottom="1" header="0.25" footer="0.5"/>
  <pageSetup paperSize="3" scale="80" fitToHeight="0" orientation="landscape" r:id="rId1"/>
  <headerFooter alignWithMargins="0">
    <oddHeader>&amp;LGROUP 77201, AWARD 23150
INTELLIGENT FACILITY AND SECURITY SYSTEMS &amp;&amp; SOLUTIONS&amp;RMETROPOLITAN DATA SOLUTIONS MGMT
CO INC dba METROPOLITAN DATA SOL
CONTRACT NO.: PT68831</oddHeader>
    <oddFooter>&amp;L&amp;F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J139"/>
  <sheetViews>
    <sheetView zoomScaleNormal="100" workbookViewId="0">
      <pane ySplit="4" topLeftCell="A5" activePane="bottomLeft" state="frozen"/>
      <selection activeCell="B5" sqref="B5"/>
      <selection pane="bottomLeft" activeCell="I1" sqref="I1:I1048576"/>
    </sheetView>
  </sheetViews>
  <sheetFormatPr defaultColWidth="9.28515625" defaultRowHeight="12.75" x14ac:dyDescent="0.2"/>
  <cols>
    <col min="1" max="1" width="11.5703125" style="90" bestFit="1" customWidth="1"/>
    <col min="2" max="2" width="24" style="90" customWidth="1"/>
    <col min="3" max="3" width="31.42578125" style="90" bestFit="1" customWidth="1"/>
    <col min="4" max="4" width="73.140625" style="90" bestFit="1" customWidth="1"/>
    <col min="5" max="5" width="19.140625" style="90" bestFit="1" customWidth="1"/>
    <col min="6" max="6" width="19.28515625" style="90" bestFit="1" customWidth="1"/>
    <col min="7" max="7" width="24.7109375" style="90" bestFit="1" customWidth="1"/>
    <col min="8" max="8" width="15.85546875" style="105" bestFit="1" customWidth="1"/>
    <col min="9" max="9" width="17.140625" style="113" bestFit="1" customWidth="1"/>
    <col min="10" max="10" width="14.140625" style="105" bestFit="1" customWidth="1"/>
    <col min="11" max="16384" width="9.28515625" style="74"/>
  </cols>
  <sheetData>
    <row r="1" spans="1:10" s="90" customFormat="1" ht="15.75" x14ac:dyDescent="0.25">
      <c r="B1" s="4" t="s">
        <v>8116</v>
      </c>
      <c r="C1" s="4" t="s">
        <v>15</v>
      </c>
      <c r="D1" s="4"/>
      <c r="E1" s="4"/>
      <c r="F1" s="91"/>
      <c r="G1" s="91"/>
      <c r="H1" s="103"/>
      <c r="I1" s="111"/>
      <c r="J1" s="103"/>
    </row>
    <row r="2" spans="1:10" ht="15.75" x14ac:dyDescent="0.25">
      <c r="B2" s="91" t="s">
        <v>8115</v>
      </c>
      <c r="C2" s="4">
        <f>'Cover Page'!B3:D3</f>
        <v>0</v>
      </c>
      <c r="D2" s="4"/>
      <c r="E2" s="4"/>
      <c r="F2" s="91"/>
      <c r="G2" s="91"/>
      <c r="H2" s="103"/>
      <c r="I2" s="111"/>
      <c r="J2" s="103"/>
    </row>
    <row r="3" spans="1:10" ht="15.75" x14ac:dyDescent="0.25">
      <c r="A3" s="74"/>
      <c r="B3" s="107"/>
      <c r="C3" s="4"/>
      <c r="D3" s="4"/>
      <c r="E3" s="4"/>
      <c r="F3" s="91"/>
      <c r="G3" s="91"/>
      <c r="H3" s="103"/>
      <c r="I3" s="111"/>
      <c r="J3" s="103"/>
    </row>
    <row r="4" spans="1:10" s="90" customFormat="1" ht="63" x14ac:dyDescent="0.25">
      <c r="A4" s="2" t="s">
        <v>16</v>
      </c>
      <c r="B4" s="1" t="s">
        <v>3</v>
      </c>
      <c r="C4" s="1" t="s">
        <v>102</v>
      </c>
      <c r="D4" s="1" t="s">
        <v>103</v>
      </c>
      <c r="E4" s="1" t="s">
        <v>2</v>
      </c>
      <c r="F4" s="1" t="s">
        <v>36</v>
      </c>
      <c r="G4" s="1" t="s">
        <v>17</v>
      </c>
      <c r="H4" s="5" t="s">
        <v>1</v>
      </c>
      <c r="I4" s="112" t="s">
        <v>5</v>
      </c>
      <c r="J4" s="5" t="s">
        <v>0</v>
      </c>
    </row>
    <row r="5" spans="1:10" s="90" customFormat="1" ht="15.75" x14ac:dyDescent="0.25">
      <c r="A5" s="92">
        <v>1</v>
      </c>
      <c r="B5" s="92" t="s">
        <v>807</v>
      </c>
      <c r="C5" s="92" t="s">
        <v>795</v>
      </c>
      <c r="D5" s="92" t="s">
        <v>798</v>
      </c>
      <c r="E5" s="92" t="s">
        <v>117</v>
      </c>
      <c r="F5" s="92"/>
      <c r="G5" s="92">
        <v>1</v>
      </c>
      <c r="H5" s="104">
        <v>82</v>
      </c>
      <c r="I5" s="95">
        <v>0.1</v>
      </c>
      <c r="J5" s="110">
        <f t="shared" ref="J5:J62" si="0">H5*(1-I5)</f>
        <v>73.8</v>
      </c>
    </row>
    <row r="6" spans="1:10" s="90" customFormat="1" ht="15.75" x14ac:dyDescent="0.25">
      <c r="A6" s="92">
        <v>2</v>
      </c>
      <c r="B6" s="92" t="s">
        <v>807</v>
      </c>
      <c r="C6" s="92" t="s">
        <v>796</v>
      </c>
      <c r="D6" s="92" t="s">
        <v>799</v>
      </c>
      <c r="E6" s="92" t="s">
        <v>117</v>
      </c>
      <c r="F6" s="92"/>
      <c r="G6" s="92">
        <v>1</v>
      </c>
      <c r="H6" s="104">
        <v>66</v>
      </c>
      <c r="I6" s="95">
        <v>0.1</v>
      </c>
      <c r="J6" s="110">
        <f t="shared" si="0"/>
        <v>59.4</v>
      </c>
    </row>
    <row r="7" spans="1:10" s="90" customFormat="1" ht="15.75" x14ac:dyDescent="0.25">
      <c r="A7" s="92">
        <v>3</v>
      </c>
      <c r="B7" s="92" t="s">
        <v>807</v>
      </c>
      <c r="C7" s="92" t="s">
        <v>797</v>
      </c>
      <c r="D7" s="92" t="s">
        <v>800</v>
      </c>
      <c r="E7" s="92" t="s">
        <v>117</v>
      </c>
      <c r="F7" s="92"/>
      <c r="G7" s="92">
        <v>1</v>
      </c>
      <c r="H7" s="104">
        <v>150</v>
      </c>
      <c r="I7" s="95">
        <v>0.1</v>
      </c>
      <c r="J7" s="110">
        <f t="shared" si="0"/>
        <v>135</v>
      </c>
    </row>
    <row r="8" spans="1:10" s="90" customFormat="1" ht="15.75" x14ac:dyDescent="0.25">
      <c r="A8" s="92">
        <v>4</v>
      </c>
      <c r="B8" s="92" t="s">
        <v>807</v>
      </c>
      <c r="C8" s="92" t="s">
        <v>801</v>
      </c>
      <c r="D8" s="92" t="s">
        <v>802</v>
      </c>
      <c r="E8" s="92" t="s">
        <v>117</v>
      </c>
      <c r="F8" s="92"/>
      <c r="G8" s="92">
        <v>1</v>
      </c>
      <c r="H8" s="104">
        <v>275</v>
      </c>
      <c r="I8" s="95">
        <v>0.1</v>
      </c>
      <c r="J8" s="110">
        <f t="shared" si="0"/>
        <v>247.5</v>
      </c>
    </row>
    <row r="9" spans="1:10" s="90" customFormat="1" ht="15.75" x14ac:dyDescent="0.25">
      <c r="A9" s="92">
        <v>5</v>
      </c>
      <c r="B9" s="92" t="s">
        <v>807</v>
      </c>
      <c r="C9" s="92" t="s">
        <v>803</v>
      </c>
      <c r="D9" s="92" t="s">
        <v>805</v>
      </c>
      <c r="E9" s="92" t="s">
        <v>117</v>
      </c>
      <c r="F9" s="92"/>
      <c r="G9" s="92">
        <v>1</v>
      </c>
      <c r="H9" s="104">
        <v>3.78</v>
      </c>
      <c r="I9" s="95">
        <v>0.1</v>
      </c>
      <c r="J9" s="110">
        <f t="shared" si="0"/>
        <v>3.4019999999999997</v>
      </c>
    </row>
    <row r="10" spans="1:10" s="90" customFormat="1" ht="15.75" x14ac:dyDescent="0.25">
      <c r="A10" s="92">
        <v>6</v>
      </c>
      <c r="B10" s="92" t="s">
        <v>807</v>
      </c>
      <c r="C10" s="92" t="s">
        <v>804</v>
      </c>
      <c r="D10" s="92" t="s">
        <v>806</v>
      </c>
      <c r="E10" s="92" t="s">
        <v>117</v>
      </c>
      <c r="F10" s="92"/>
      <c r="G10" s="92">
        <v>1</v>
      </c>
      <c r="H10" s="104">
        <v>4.2</v>
      </c>
      <c r="I10" s="95">
        <v>0.1</v>
      </c>
      <c r="J10" s="110">
        <f t="shared" si="0"/>
        <v>3.7800000000000002</v>
      </c>
    </row>
    <row r="11" spans="1:10" s="90" customFormat="1" ht="15.75" x14ac:dyDescent="0.25">
      <c r="A11" s="92">
        <v>7</v>
      </c>
      <c r="B11" s="92" t="s">
        <v>807</v>
      </c>
      <c r="C11" s="92" t="s">
        <v>808</v>
      </c>
      <c r="D11" s="92" t="s">
        <v>825</v>
      </c>
      <c r="E11" s="92" t="s">
        <v>117</v>
      </c>
      <c r="F11" s="92"/>
      <c r="G11" s="92">
        <v>3</v>
      </c>
      <c r="H11" s="104">
        <v>1750</v>
      </c>
      <c r="I11" s="95">
        <v>0.1</v>
      </c>
      <c r="J11" s="110">
        <f t="shared" si="0"/>
        <v>1575</v>
      </c>
    </row>
    <row r="12" spans="1:10" s="90" customFormat="1" ht="15.75" x14ac:dyDescent="0.25">
      <c r="A12" s="92">
        <v>8</v>
      </c>
      <c r="B12" s="92" t="s">
        <v>807</v>
      </c>
      <c r="C12" s="92" t="s">
        <v>809</v>
      </c>
      <c r="D12" s="92" t="s">
        <v>826</v>
      </c>
      <c r="E12" s="92" t="s">
        <v>117</v>
      </c>
      <c r="F12" s="92"/>
      <c r="G12" s="92">
        <v>3</v>
      </c>
      <c r="H12" s="104">
        <v>2090</v>
      </c>
      <c r="I12" s="95">
        <v>0.1</v>
      </c>
      <c r="J12" s="110">
        <f t="shared" si="0"/>
        <v>1881</v>
      </c>
    </row>
    <row r="13" spans="1:10" s="90" customFormat="1" ht="15.75" x14ac:dyDescent="0.25">
      <c r="A13" s="92">
        <v>9</v>
      </c>
      <c r="B13" s="92" t="s">
        <v>807</v>
      </c>
      <c r="C13" s="92" t="s">
        <v>810</v>
      </c>
      <c r="D13" s="92" t="s">
        <v>827</v>
      </c>
      <c r="E13" s="92" t="s">
        <v>117</v>
      </c>
      <c r="F13" s="92"/>
      <c r="G13" s="92">
        <v>1</v>
      </c>
      <c r="H13" s="104">
        <v>486</v>
      </c>
      <c r="I13" s="95">
        <v>0.1</v>
      </c>
      <c r="J13" s="110">
        <f t="shared" si="0"/>
        <v>437.40000000000003</v>
      </c>
    </row>
    <row r="14" spans="1:10" s="90" customFormat="1" ht="15.75" x14ac:dyDescent="0.25">
      <c r="A14" s="92">
        <v>10</v>
      </c>
      <c r="B14" s="92" t="s">
        <v>807</v>
      </c>
      <c r="C14" s="92" t="s">
        <v>811</v>
      </c>
      <c r="D14" s="92" t="s">
        <v>828</v>
      </c>
      <c r="E14" s="92" t="s">
        <v>117</v>
      </c>
      <c r="F14" s="92"/>
      <c r="G14" s="92">
        <v>1</v>
      </c>
      <c r="H14" s="104">
        <v>855</v>
      </c>
      <c r="I14" s="95">
        <v>0.1</v>
      </c>
      <c r="J14" s="110">
        <f t="shared" si="0"/>
        <v>769.5</v>
      </c>
    </row>
    <row r="15" spans="1:10" s="90" customFormat="1" ht="15.75" x14ac:dyDescent="0.25">
      <c r="A15" s="92">
        <v>11</v>
      </c>
      <c r="B15" s="92" t="s">
        <v>807</v>
      </c>
      <c r="C15" s="92" t="s">
        <v>812</v>
      </c>
      <c r="D15" s="92" t="s">
        <v>829</v>
      </c>
      <c r="E15" s="92" t="s">
        <v>117</v>
      </c>
      <c r="F15" s="92"/>
      <c r="G15" s="92">
        <v>1</v>
      </c>
      <c r="H15" s="104">
        <v>375</v>
      </c>
      <c r="I15" s="95">
        <v>0.1</v>
      </c>
      <c r="J15" s="110">
        <f t="shared" si="0"/>
        <v>337.5</v>
      </c>
    </row>
    <row r="16" spans="1:10" s="90" customFormat="1" ht="15.75" x14ac:dyDescent="0.25">
      <c r="A16" s="92">
        <v>12</v>
      </c>
      <c r="B16" s="92" t="s">
        <v>807</v>
      </c>
      <c r="C16" s="92" t="s">
        <v>813</v>
      </c>
      <c r="D16" s="92" t="s">
        <v>830</v>
      </c>
      <c r="E16" s="92" t="s">
        <v>117</v>
      </c>
      <c r="F16" s="92"/>
      <c r="G16" s="92">
        <v>1</v>
      </c>
      <c r="H16" s="104">
        <v>650</v>
      </c>
      <c r="I16" s="95">
        <v>0.1</v>
      </c>
      <c r="J16" s="110">
        <f t="shared" si="0"/>
        <v>585</v>
      </c>
    </row>
    <row r="17" spans="1:10" s="90" customFormat="1" ht="15.75" x14ac:dyDescent="0.25">
      <c r="A17" s="92">
        <v>13</v>
      </c>
      <c r="B17" s="92" t="s">
        <v>807</v>
      </c>
      <c r="C17" s="92" t="s">
        <v>814</v>
      </c>
      <c r="D17" s="92" t="s">
        <v>831</v>
      </c>
      <c r="E17" s="92" t="s">
        <v>117</v>
      </c>
      <c r="F17" s="92"/>
      <c r="G17" s="92">
        <v>1</v>
      </c>
      <c r="H17" s="104">
        <v>180</v>
      </c>
      <c r="I17" s="95">
        <v>0.1</v>
      </c>
      <c r="J17" s="110">
        <f t="shared" si="0"/>
        <v>162</v>
      </c>
    </row>
    <row r="18" spans="1:10" s="90" customFormat="1" ht="15.75" x14ac:dyDescent="0.25">
      <c r="A18" s="92">
        <v>14</v>
      </c>
      <c r="B18" s="92" t="s">
        <v>807</v>
      </c>
      <c r="C18" s="92" t="s">
        <v>815</v>
      </c>
      <c r="D18" s="92" t="s">
        <v>832</v>
      </c>
      <c r="E18" s="92" t="s">
        <v>117</v>
      </c>
      <c r="F18" s="92"/>
      <c r="G18" s="92">
        <v>1</v>
      </c>
      <c r="H18" s="104">
        <v>102</v>
      </c>
      <c r="I18" s="95">
        <v>0.1</v>
      </c>
      <c r="J18" s="110">
        <f t="shared" si="0"/>
        <v>91.8</v>
      </c>
    </row>
    <row r="19" spans="1:10" s="90" customFormat="1" ht="15.75" x14ac:dyDescent="0.25">
      <c r="A19" s="92">
        <v>15</v>
      </c>
      <c r="B19" s="92" t="s">
        <v>807</v>
      </c>
      <c r="C19" s="92" t="s">
        <v>816</v>
      </c>
      <c r="D19" s="92" t="s">
        <v>833</v>
      </c>
      <c r="E19" s="92" t="s">
        <v>117</v>
      </c>
      <c r="F19" s="92"/>
      <c r="G19" s="92">
        <v>1</v>
      </c>
      <c r="H19" s="104">
        <v>87</v>
      </c>
      <c r="I19" s="95">
        <v>0.1</v>
      </c>
      <c r="J19" s="110">
        <f t="shared" si="0"/>
        <v>78.3</v>
      </c>
    </row>
    <row r="20" spans="1:10" s="90" customFormat="1" ht="15.75" x14ac:dyDescent="0.25">
      <c r="A20" s="92">
        <v>16</v>
      </c>
      <c r="B20" s="92" t="s">
        <v>807</v>
      </c>
      <c r="C20" s="92" t="s">
        <v>817</v>
      </c>
      <c r="D20" s="92" t="s">
        <v>834</v>
      </c>
      <c r="E20" s="92" t="s">
        <v>117</v>
      </c>
      <c r="F20" s="92"/>
      <c r="G20" s="92">
        <v>1</v>
      </c>
      <c r="H20" s="104">
        <v>27</v>
      </c>
      <c r="I20" s="95">
        <v>0.1</v>
      </c>
      <c r="J20" s="110">
        <f t="shared" si="0"/>
        <v>24.3</v>
      </c>
    </row>
    <row r="21" spans="1:10" s="90" customFormat="1" ht="15.75" x14ac:dyDescent="0.25">
      <c r="A21" s="92">
        <v>17</v>
      </c>
      <c r="B21" s="92" t="s">
        <v>807</v>
      </c>
      <c r="C21" s="92" t="s">
        <v>818</v>
      </c>
      <c r="D21" s="92" t="s">
        <v>835</v>
      </c>
      <c r="E21" s="92" t="s">
        <v>117</v>
      </c>
      <c r="F21" s="92"/>
      <c r="G21" s="92">
        <v>1</v>
      </c>
      <c r="H21" s="104">
        <v>120</v>
      </c>
      <c r="I21" s="95">
        <v>0.1</v>
      </c>
      <c r="J21" s="110">
        <f t="shared" si="0"/>
        <v>108</v>
      </c>
    </row>
    <row r="22" spans="1:10" s="90" customFormat="1" ht="15.75" x14ac:dyDescent="0.25">
      <c r="A22" s="92">
        <v>18</v>
      </c>
      <c r="B22" s="92" t="s">
        <v>807</v>
      </c>
      <c r="C22" s="92" t="s">
        <v>819</v>
      </c>
      <c r="D22" s="92" t="s">
        <v>836</v>
      </c>
      <c r="E22" s="92" t="s">
        <v>117</v>
      </c>
      <c r="F22" s="92"/>
      <c r="G22" s="92">
        <v>1</v>
      </c>
      <c r="H22" s="104">
        <v>170</v>
      </c>
      <c r="I22" s="95">
        <v>0.1</v>
      </c>
      <c r="J22" s="110">
        <f t="shared" si="0"/>
        <v>153</v>
      </c>
    </row>
    <row r="23" spans="1:10" s="90" customFormat="1" ht="15.75" x14ac:dyDescent="0.25">
      <c r="A23" s="92">
        <v>19</v>
      </c>
      <c r="B23" s="92" t="s">
        <v>807</v>
      </c>
      <c r="C23" s="92" t="s">
        <v>820</v>
      </c>
      <c r="D23" s="92" t="s">
        <v>837</v>
      </c>
      <c r="E23" s="92" t="s">
        <v>117</v>
      </c>
      <c r="F23" s="92"/>
      <c r="G23" s="92">
        <v>1</v>
      </c>
      <c r="H23" s="104">
        <v>240</v>
      </c>
      <c r="I23" s="95">
        <v>0.1</v>
      </c>
      <c r="J23" s="110">
        <f t="shared" si="0"/>
        <v>216</v>
      </c>
    </row>
    <row r="24" spans="1:10" s="90" customFormat="1" ht="15.75" x14ac:dyDescent="0.25">
      <c r="A24" s="92">
        <v>20</v>
      </c>
      <c r="B24" s="92" t="s">
        <v>807</v>
      </c>
      <c r="C24" s="92" t="s">
        <v>821</v>
      </c>
      <c r="D24" s="92" t="s">
        <v>838</v>
      </c>
      <c r="E24" s="92" t="s">
        <v>117</v>
      </c>
      <c r="F24" s="92"/>
      <c r="G24" s="92">
        <v>1</v>
      </c>
      <c r="H24" s="104">
        <v>32</v>
      </c>
      <c r="I24" s="95">
        <v>0.1</v>
      </c>
      <c r="J24" s="110">
        <f t="shared" si="0"/>
        <v>28.8</v>
      </c>
    </row>
    <row r="25" spans="1:10" s="90" customFormat="1" ht="31.5" x14ac:dyDescent="0.25">
      <c r="A25" s="92">
        <v>21</v>
      </c>
      <c r="B25" s="92" t="s">
        <v>807</v>
      </c>
      <c r="C25" s="92" t="s">
        <v>822</v>
      </c>
      <c r="D25" s="92" t="s">
        <v>839</v>
      </c>
      <c r="E25" s="92" t="s">
        <v>117</v>
      </c>
      <c r="F25" s="92"/>
      <c r="G25" s="92">
        <v>1</v>
      </c>
      <c r="H25" s="104">
        <v>28</v>
      </c>
      <c r="I25" s="95">
        <v>0.1</v>
      </c>
      <c r="J25" s="110">
        <f t="shared" si="0"/>
        <v>25.2</v>
      </c>
    </row>
    <row r="26" spans="1:10" s="90" customFormat="1" ht="31.5" x14ac:dyDescent="0.25">
      <c r="A26" s="92">
        <v>22</v>
      </c>
      <c r="B26" s="92" t="s">
        <v>807</v>
      </c>
      <c r="C26" s="92" t="s">
        <v>823</v>
      </c>
      <c r="D26" s="92" t="s">
        <v>840</v>
      </c>
      <c r="E26" s="92" t="s">
        <v>117</v>
      </c>
      <c r="F26" s="92"/>
      <c r="G26" s="92">
        <v>1</v>
      </c>
      <c r="H26" s="104">
        <v>38</v>
      </c>
      <c r="I26" s="95">
        <v>0.1</v>
      </c>
      <c r="J26" s="110">
        <f t="shared" si="0"/>
        <v>34.200000000000003</v>
      </c>
    </row>
    <row r="27" spans="1:10" s="90" customFormat="1" ht="31.5" x14ac:dyDescent="0.25">
      <c r="A27" s="92">
        <v>23</v>
      </c>
      <c r="B27" s="92" t="s">
        <v>807</v>
      </c>
      <c r="C27" s="92" t="s">
        <v>824</v>
      </c>
      <c r="D27" s="92" t="s">
        <v>841</v>
      </c>
      <c r="E27" s="92" t="s">
        <v>117</v>
      </c>
      <c r="F27" s="92"/>
      <c r="G27" s="92">
        <v>1</v>
      </c>
      <c r="H27" s="104">
        <v>50</v>
      </c>
      <c r="I27" s="95">
        <v>0.1</v>
      </c>
      <c r="J27" s="110">
        <f t="shared" si="0"/>
        <v>45</v>
      </c>
    </row>
    <row r="28" spans="1:10" s="90" customFormat="1" ht="15.75" x14ac:dyDescent="0.25">
      <c r="A28" s="92">
        <v>24</v>
      </c>
      <c r="B28" s="92" t="s">
        <v>807</v>
      </c>
      <c r="C28" s="92" t="s">
        <v>842</v>
      </c>
      <c r="D28" s="92" t="s">
        <v>857</v>
      </c>
      <c r="E28" s="92" t="s">
        <v>117</v>
      </c>
      <c r="F28" s="92"/>
      <c r="G28" s="92">
        <v>3</v>
      </c>
      <c r="H28" s="104">
        <v>2142.4</v>
      </c>
      <c r="I28" s="95">
        <v>0.1</v>
      </c>
      <c r="J28" s="110">
        <f t="shared" si="0"/>
        <v>1928.16</v>
      </c>
    </row>
    <row r="29" spans="1:10" s="90" customFormat="1" ht="15.75" x14ac:dyDescent="0.25">
      <c r="A29" s="92">
        <v>25</v>
      </c>
      <c r="B29" s="92" t="s">
        <v>807</v>
      </c>
      <c r="C29" s="92" t="s">
        <v>843</v>
      </c>
      <c r="D29" s="92" t="s">
        <v>858</v>
      </c>
      <c r="E29" s="92" t="s">
        <v>117</v>
      </c>
      <c r="F29" s="92"/>
      <c r="G29" s="92">
        <v>3</v>
      </c>
      <c r="H29" s="104">
        <v>2863.4</v>
      </c>
      <c r="I29" s="95">
        <v>0.1</v>
      </c>
      <c r="J29" s="110">
        <f t="shared" si="0"/>
        <v>2577.06</v>
      </c>
    </row>
    <row r="30" spans="1:10" s="90" customFormat="1" ht="15.75" x14ac:dyDescent="0.25">
      <c r="A30" s="92">
        <v>26</v>
      </c>
      <c r="B30" s="92" t="s">
        <v>807</v>
      </c>
      <c r="C30" s="92" t="s">
        <v>844</v>
      </c>
      <c r="D30" s="92" t="s">
        <v>859</v>
      </c>
      <c r="E30" s="92" t="s">
        <v>117</v>
      </c>
      <c r="F30" s="92"/>
      <c r="G30" s="92">
        <v>3</v>
      </c>
      <c r="H30" s="104">
        <v>3100</v>
      </c>
      <c r="I30" s="95">
        <v>0.1</v>
      </c>
      <c r="J30" s="110">
        <f t="shared" si="0"/>
        <v>2790</v>
      </c>
    </row>
    <row r="31" spans="1:10" s="90" customFormat="1" ht="15.75" x14ac:dyDescent="0.25">
      <c r="A31" s="92">
        <v>27</v>
      </c>
      <c r="B31" s="92" t="s">
        <v>807</v>
      </c>
      <c r="C31" s="92" t="s">
        <v>845</v>
      </c>
      <c r="D31" s="92" t="s">
        <v>860</v>
      </c>
      <c r="E31" s="92" t="s">
        <v>117</v>
      </c>
      <c r="F31" s="92"/>
      <c r="G31" s="92">
        <v>3</v>
      </c>
      <c r="H31" s="104">
        <v>4100</v>
      </c>
      <c r="I31" s="95">
        <v>0.1</v>
      </c>
      <c r="J31" s="110">
        <f t="shared" si="0"/>
        <v>3690</v>
      </c>
    </row>
    <row r="32" spans="1:10" s="90" customFormat="1" ht="15.75" x14ac:dyDescent="0.25">
      <c r="A32" s="92">
        <v>28</v>
      </c>
      <c r="B32" s="92" t="s">
        <v>807</v>
      </c>
      <c r="C32" s="92" t="s">
        <v>846</v>
      </c>
      <c r="D32" s="92" t="s">
        <v>861</v>
      </c>
      <c r="E32" s="92" t="s">
        <v>117</v>
      </c>
      <c r="F32" s="92"/>
      <c r="G32" s="92">
        <v>1</v>
      </c>
      <c r="H32" s="104">
        <v>495</v>
      </c>
      <c r="I32" s="95">
        <v>0.1</v>
      </c>
      <c r="J32" s="110">
        <f t="shared" si="0"/>
        <v>445.5</v>
      </c>
    </row>
    <row r="33" spans="1:10" s="90" customFormat="1" ht="15.75" x14ac:dyDescent="0.25">
      <c r="A33" s="92">
        <v>29</v>
      </c>
      <c r="B33" s="92" t="s">
        <v>807</v>
      </c>
      <c r="C33" s="92" t="s">
        <v>847</v>
      </c>
      <c r="D33" s="92" t="s">
        <v>862</v>
      </c>
      <c r="E33" s="92" t="s">
        <v>117</v>
      </c>
      <c r="F33" s="92"/>
      <c r="G33" s="92">
        <v>1</v>
      </c>
      <c r="H33" s="104">
        <v>995</v>
      </c>
      <c r="I33" s="95">
        <v>0.1</v>
      </c>
      <c r="J33" s="110">
        <f t="shared" si="0"/>
        <v>895.5</v>
      </c>
    </row>
    <row r="34" spans="1:10" s="90" customFormat="1" ht="15.75" x14ac:dyDescent="0.25">
      <c r="A34" s="92">
        <v>30</v>
      </c>
      <c r="B34" s="92" t="s">
        <v>807</v>
      </c>
      <c r="C34" s="92" t="s">
        <v>848</v>
      </c>
      <c r="D34" s="92" t="s">
        <v>863</v>
      </c>
      <c r="E34" s="92" t="s">
        <v>117</v>
      </c>
      <c r="F34" s="92"/>
      <c r="G34" s="92">
        <v>1</v>
      </c>
      <c r="H34" s="104">
        <v>795</v>
      </c>
      <c r="I34" s="95">
        <v>0.1</v>
      </c>
      <c r="J34" s="110">
        <f t="shared" si="0"/>
        <v>715.5</v>
      </c>
    </row>
    <row r="35" spans="1:10" s="90" customFormat="1" ht="15.75" x14ac:dyDescent="0.25">
      <c r="A35" s="92">
        <v>31</v>
      </c>
      <c r="B35" s="92" t="s">
        <v>807</v>
      </c>
      <c r="C35" s="92" t="s">
        <v>849</v>
      </c>
      <c r="D35" s="92" t="s">
        <v>864</v>
      </c>
      <c r="E35" s="92" t="s">
        <v>117</v>
      </c>
      <c r="F35" s="92"/>
      <c r="G35" s="92">
        <v>1</v>
      </c>
      <c r="H35" s="104">
        <v>795</v>
      </c>
      <c r="I35" s="95">
        <v>0.1</v>
      </c>
      <c r="J35" s="110">
        <f t="shared" si="0"/>
        <v>715.5</v>
      </c>
    </row>
    <row r="36" spans="1:10" s="90" customFormat="1" ht="15.75" x14ac:dyDescent="0.25">
      <c r="A36" s="92">
        <v>32</v>
      </c>
      <c r="B36" s="92" t="s">
        <v>807</v>
      </c>
      <c r="C36" s="92" t="s">
        <v>850</v>
      </c>
      <c r="D36" s="92" t="s">
        <v>865</v>
      </c>
      <c r="E36" s="92" t="s">
        <v>117</v>
      </c>
      <c r="F36" s="92"/>
      <c r="G36" s="92">
        <v>1</v>
      </c>
      <c r="H36" s="104">
        <v>795</v>
      </c>
      <c r="I36" s="95">
        <v>0.1</v>
      </c>
      <c r="J36" s="110">
        <f t="shared" si="0"/>
        <v>715.5</v>
      </c>
    </row>
    <row r="37" spans="1:10" s="90" customFormat="1" ht="15.75" x14ac:dyDescent="0.25">
      <c r="A37" s="92">
        <v>33</v>
      </c>
      <c r="B37" s="92" t="s">
        <v>807</v>
      </c>
      <c r="C37" s="92" t="s">
        <v>851</v>
      </c>
      <c r="D37" s="92" t="s">
        <v>866</v>
      </c>
      <c r="E37" s="92" t="s">
        <v>117</v>
      </c>
      <c r="F37" s="92"/>
      <c r="G37" s="92">
        <v>1</v>
      </c>
      <c r="H37" s="104">
        <v>167.1</v>
      </c>
      <c r="I37" s="95">
        <v>0.1</v>
      </c>
      <c r="J37" s="110">
        <f t="shared" si="0"/>
        <v>150.38999999999999</v>
      </c>
    </row>
    <row r="38" spans="1:10" s="90" customFormat="1" ht="15.75" x14ac:dyDescent="0.25">
      <c r="A38" s="92">
        <v>34</v>
      </c>
      <c r="B38" s="92" t="s">
        <v>807</v>
      </c>
      <c r="C38" s="92" t="s">
        <v>852</v>
      </c>
      <c r="D38" s="92" t="s">
        <v>867</v>
      </c>
      <c r="E38" s="92" t="s">
        <v>117</v>
      </c>
      <c r="F38" s="92"/>
      <c r="G38" s="92">
        <v>1</v>
      </c>
      <c r="H38" s="104">
        <v>246.3</v>
      </c>
      <c r="I38" s="95">
        <v>0.1</v>
      </c>
      <c r="J38" s="110">
        <f t="shared" si="0"/>
        <v>221.67000000000002</v>
      </c>
    </row>
    <row r="39" spans="1:10" s="90" customFormat="1" ht="15.75" x14ac:dyDescent="0.25">
      <c r="A39" s="92">
        <v>35</v>
      </c>
      <c r="B39" s="92" t="s">
        <v>807</v>
      </c>
      <c r="C39" s="92" t="s">
        <v>853</v>
      </c>
      <c r="D39" s="92" t="s">
        <v>868</v>
      </c>
      <c r="E39" s="92" t="s">
        <v>117</v>
      </c>
      <c r="F39" s="92"/>
      <c r="G39" s="92">
        <v>1</v>
      </c>
      <c r="H39" s="104">
        <v>21</v>
      </c>
      <c r="I39" s="95">
        <v>0.1</v>
      </c>
      <c r="J39" s="110">
        <f t="shared" si="0"/>
        <v>18.900000000000002</v>
      </c>
    </row>
    <row r="40" spans="1:10" s="90" customFormat="1" ht="15.75" x14ac:dyDescent="0.25">
      <c r="A40" s="92">
        <v>36</v>
      </c>
      <c r="B40" s="92" t="s">
        <v>807</v>
      </c>
      <c r="C40" s="92" t="s">
        <v>854</v>
      </c>
      <c r="D40" s="92" t="s">
        <v>869</v>
      </c>
      <c r="E40" s="92" t="s">
        <v>117</v>
      </c>
      <c r="F40" s="92"/>
      <c r="G40" s="92">
        <v>1</v>
      </c>
      <c r="H40" s="104">
        <v>46.35</v>
      </c>
      <c r="I40" s="95">
        <v>0.1</v>
      </c>
      <c r="J40" s="110">
        <f t="shared" si="0"/>
        <v>41.715000000000003</v>
      </c>
    </row>
    <row r="41" spans="1:10" s="90" customFormat="1" ht="15.75" x14ac:dyDescent="0.25">
      <c r="A41" s="92">
        <v>37</v>
      </c>
      <c r="B41" s="92" t="s">
        <v>807</v>
      </c>
      <c r="C41" s="92" t="s">
        <v>855</v>
      </c>
      <c r="D41" s="92" t="s">
        <v>870</v>
      </c>
      <c r="E41" s="92" t="s">
        <v>117</v>
      </c>
      <c r="F41" s="92"/>
      <c r="G41" s="92">
        <v>1</v>
      </c>
      <c r="H41" s="104">
        <v>91</v>
      </c>
      <c r="I41" s="95">
        <v>0.1</v>
      </c>
      <c r="J41" s="110">
        <f t="shared" si="0"/>
        <v>81.900000000000006</v>
      </c>
    </row>
    <row r="42" spans="1:10" s="90" customFormat="1" ht="15.75" x14ac:dyDescent="0.25">
      <c r="A42" s="92">
        <v>38</v>
      </c>
      <c r="B42" s="92" t="s">
        <v>807</v>
      </c>
      <c r="C42" s="92" t="s">
        <v>856</v>
      </c>
      <c r="D42" s="92" t="s">
        <v>871</v>
      </c>
      <c r="E42" s="92" t="s">
        <v>117</v>
      </c>
      <c r="F42" s="92"/>
      <c r="G42" s="92">
        <v>1</v>
      </c>
      <c r="H42" s="104">
        <v>91</v>
      </c>
      <c r="I42" s="95">
        <v>0.1</v>
      </c>
      <c r="J42" s="110">
        <f t="shared" si="0"/>
        <v>81.900000000000006</v>
      </c>
    </row>
    <row r="43" spans="1:10" s="90" customFormat="1" ht="31.5" x14ac:dyDescent="0.25">
      <c r="A43" s="92">
        <v>39</v>
      </c>
      <c r="B43" s="92" t="s">
        <v>807</v>
      </c>
      <c r="C43" s="92" t="s">
        <v>872</v>
      </c>
      <c r="D43" s="92" t="s">
        <v>874</v>
      </c>
      <c r="E43" s="92" t="s">
        <v>117</v>
      </c>
      <c r="F43" s="92"/>
      <c r="G43" s="92">
        <v>1</v>
      </c>
      <c r="H43" s="104">
        <v>100</v>
      </c>
      <c r="I43" s="95">
        <v>0.1</v>
      </c>
      <c r="J43" s="110">
        <f t="shared" si="0"/>
        <v>90</v>
      </c>
    </row>
    <row r="44" spans="1:10" s="90" customFormat="1" ht="15.75" x14ac:dyDescent="0.25">
      <c r="A44" s="92">
        <v>40</v>
      </c>
      <c r="B44" s="92" t="s">
        <v>807</v>
      </c>
      <c r="C44" s="92" t="s">
        <v>873</v>
      </c>
      <c r="D44" s="92" t="s">
        <v>875</v>
      </c>
      <c r="E44" s="92" t="s">
        <v>117</v>
      </c>
      <c r="F44" s="92"/>
      <c r="G44" s="92">
        <v>1</v>
      </c>
      <c r="H44" s="104">
        <v>12</v>
      </c>
      <c r="I44" s="95">
        <v>0.1</v>
      </c>
      <c r="J44" s="110">
        <f t="shared" si="0"/>
        <v>10.8</v>
      </c>
    </row>
    <row r="45" spans="1:10" s="90" customFormat="1" ht="15.75" x14ac:dyDescent="0.25">
      <c r="A45" s="92">
        <v>41</v>
      </c>
      <c r="B45" s="92" t="s">
        <v>807</v>
      </c>
      <c r="C45" s="92" t="s">
        <v>876</v>
      </c>
      <c r="D45" s="92" t="s">
        <v>895</v>
      </c>
      <c r="E45" s="92" t="s">
        <v>117</v>
      </c>
      <c r="F45" s="92"/>
      <c r="G45" s="92">
        <v>1</v>
      </c>
      <c r="H45" s="104">
        <v>1000</v>
      </c>
      <c r="I45" s="95">
        <v>0.1</v>
      </c>
      <c r="J45" s="110">
        <f t="shared" si="0"/>
        <v>900</v>
      </c>
    </row>
    <row r="46" spans="1:10" s="90" customFormat="1" ht="31.5" x14ac:dyDescent="0.25">
      <c r="A46" s="92">
        <v>42</v>
      </c>
      <c r="B46" s="92" t="s">
        <v>807</v>
      </c>
      <c r="C46" s="92" t="s">
        <v>876</v>
      </c>
      <c r="D46" s="92" t="s">
        <v>896</v>
      </c>
      <c r="E46" s="92" t="s">
        <v>117</v>
      </c>
      <c r="F46" s="92"/>
      <c r="G46" s="92">
        <v>1</v>
      </c>
      <c r="H46" s="104">
        <v>1000</v>
      </c>
      <c r="I46" s="95">
        <v>0.1</v>
      </c>
      <c r="J46" s="110">
        <f t="shared" si="0"/>
        <v>900</v>
      </c>
    </row>
    <row r="47" spans="1:10" s="90" customFormat="1" ht="31.5" x14ac:dyDescent="0.25">
      <c r="A47" s="92">
        <v>43</v>
      </c>
      <c r="B47" s="92" t="s">
        <v>807</v>
      </c>
      <c r="C47" s="92" t="s">
        <v>877</v>
      </c>
      <c r="D47" s="92" t="s">
        <v>897</v>
      </c>
      <c r="E47" s="92" t="s">
        <v>117</v>
      </c>
      <c r="F47" s="92"/>
      <c r="G47" s="92">
        <v>1</v>
      </c>
      <c r="H47" s="104">
        <v>250</v>
      </c>
      <c r="I47" s="95">
        <v>0.1</v>
      </c>
      <c r="J47" s="110">
        <f t="shared" si="0"/>
        <v>225</v>
      </c>
    </row>
    <row r="48" spans="1:10" s="90" customFormat="1" ht="31.5" x14ac:dyDescent="0.25">
      <c r="A48" s="92">
        <v>44</v>
      </c>
      <c r="B48" s="92" t="s">
        <v>807</v>
      </c>
      <c r="C48" s="92" t="s">
        <v>1041</v>
      </c>
      <c r="D48" s="92" t="s">
        <v>6369</v>
      </c>
      <c r="E48" s="92" t="s">
        <v>117</v>
      </c>
      <c r="F48" s="92"/>
      <c r="G48" s="92">
        <v>1</v>
      </c>
      <c r="H48" s="104">
        <v>250</v>
      </c>
      <c r="I48" s="95">
        <v>0.1</v>
      </c>
      <c r="J48" s="110">
        <f>H48*(1-I48)</f>
        <v>225</v>
      </c>
    </row>
    <row r="49" spans="1:10" s="90" customFormat="1" ht="31.5" x14ac:dyDescent="0.25">
      <c r="A49" s="92">
        <v>45</v>
      </c>
      <c r="B49" s="92" t="s">
        <v>807</v>
      </c>
      <c r="C49" s="92" t="s">
        <v>878</v>
      </c>
      <c r="D49" s="92" t="s">
        <v>898</v>
      </c>
      <c r="E49" s="92" t="s">
        <v>117</v>
      </c>
      <c r="F49" s="92"/>
      <c r="G49" s="92">
        <v>1</v>
      </c>
      <c r="H49" s="104">
        <v>200</v>
      </c>
      <c r="I49" s="95">
        <v>0.1</v>
      </c>
      <c r="J49" s="110">
        <f t="shared" si="0"/>
        <v>180</v>
      </c>
    </row>
    <row r="50" spans="1:10" s="90" customFormat="1" ht="15.75" x14ac:dyDescent="0.25">
      <c r="A50" s="92">
        <v>46</v>
      </c>
      <c r="B50" s="92" t="s">
        <v>807</v>
      </c>
      <c r="C50" s="92" t="s">
        <v>879</v>
      </c>
      <c r="D50" s="92" t="s">
        <v>899</v>
      </c>
      <c r="E50" s="92" t="s">
        <v>117</v>
      </c>
      <c r="F50" s="92"/>
      <c r="G50" s="92">
        <v>1</v>
      </c>
      <c r="H50" s="104">
        <v>685</v>
      </c>
      <c r="I50" s="95">
        <v>0.1</v>
      </c>
      <c r="J50" s="110">
        <f t="shared" si="0"/>
        <v>616.5</v>
      </c>
    </row>
    <row r="51" spans="1:10" s="90" customFormat="1" ht="15.75" x14ac:dyDescent="0.25">
      <c r="A51" s="92">
        <v>47</v>
      </c>
      <c r="B51" s="92" t="s">
        <v>807</v>
      </c>
      <c r="C51" s="92" t="s">
        <v>880</v>
      </c>
      <c r="D51" s="92" t="s">
        <v>900</v>
      </c>
      <c r="E51" s="92" t="s">
        <v>117</v>
      </c>
      <c r="F51" s="92"/>
      <c r="G51" s="92">
        <v>1</v>
      </c>
      <c r="H51" s="104">
        <v>611</v>
      </c>
      <c r="I51" s="95">
        <v>0.1</v>
      </c>
      <c r="J51" s="110">
        <f t="shared" si="0"/>
        <v>549.9</v>
      </c>
    </row>
    <row r="52" spans="1:10" s="90" customFormat="1" ht="15.75" x14ac:dyDescent="0.25">
      <c r="A52" s="92">
        <v>48</v>
      </c>
      <c r="B52" s="92" t="s">
        <v>807</v>
      </c>
      <c r="C52" s="92" t="s">
        <v>881</v>
      </c>
      <c r="D52" s="92" t="s">
        <v>901</v>
      </c>
      <c r="E52" s="92" t="s">
        <v>117</v>
      </c>
      <c r="F52" s="92"/>
      <c r="G52" s="92">
        <v>1</v>
      </c>
      <c r="H52" s="104">
        <v>900</v>
      </c>
      <c r="I52" s="95">
        <v>0.1</v>
      </c>
      <c r="J52" s="110">
        <f t="shared" si="0"/>
        <v>810</v>
      </c>
    </row>
    <row r="53" spans="1:10" s="90" customFormat="1" ht="15.75" x14ac:dyDescent="0.25">
      <c r="A53" s="92">
        <v>49</v>
      </c>
      <c r="B53" s="92" t="s">
        <v>807</v>
      </c>
      <c r="C53" s="92" t="s">
        <v>882</v>
      </c>
      <c r="D53" s="92" t="s">
        <v>902</v>
      </c>
      <c r="E53" s="92" t="s">
        <v>117</v>
      </c>
      <c r="F53" s="92"/>
      <c r="G53" s="92">
        <v>1</v>
      </c>
      <c r="H53" s="104">
        <v>82</v>
      </c>
      <c r="I53" s="95">
        <v>0.1</v>
      </c>
      <c r="J53" s="110">
        <f t="shared" si="0"/>
        <v>73.8</v>
      </c>
    </row>
    <row r="54" spans="1:10" s="90" customFormat="1" ht="15.75" x14ac:dyDescent="0.25">
      <c r="A54" s="92">
        <v>50</v>
      </c>
      <c r="B54" s="92" t="s">
        <v>807</v>
      </c>
      <c r="C54" s="92" t="s">
        <v>883</v>
      </c>
      <c r="D54" s="92" t="s">
        <v>903</v>
      </c>
      <c r="E54" s="92" t="s">
        <v>117</v>
      </c>
      <c r="F54" s="92"/>
      <c r="G54" s="92">
        <v>1</v>
      </c>
      <c r="H54" s="104">
        <v>100</v>
      </c>
      <c r="I54" s="95">
        <v>0.1</v>
      </c>
      <c r="J54" s="110">
        <f t="shared" si="0"/>
        <v>90</v>
      </c>
    </row>
    <row r="55" spans="1:10" s="90" customFormat="1" ht="15.75" x14ac:dyDescent="0.25">
      <c r="A55" s="92">
        <v>51</v>
      </c>
      <c r="B55" s="92" t="s">
        <v>807</v>
      </c>
      <c r="C55" s="92" t="s">
        <v>884</v>
      </c>
      <c r="D55" s="92" t="s">
        <v>904</v>
      </c>
      <c r="E55" s="92" t="s">
        <v>117</v>
      </c>
      <c r="F55" s="92"/>
      <c r="G55" s="92">
        <v>1</v>
      </c>
      <c r="H55" s="104">
        <v>268</v>
      </c>
      <c r="I55" s="95">
        <v>0.1</v>
      </c>
      <c r="J55" s="110">
        <f t="shared" si="0"/>
        <v>241.20000000000002</v>
      </c>
    </row>
    <row r="56" spans="1:10" s="90" customFormat="1" ht="15.75" x14ac:dyDescent="0.25">
      <c r="A56" s="92">
        <v>52</v>
      </c>
      <c r="B56" s="92" t="s">
        <v>807</v>
      </c>
      <c r="C56" s="92" t="s">
        <v>885</v>
      </c>
      <c r="D56" s="92" t="s">
        <v>905</v>
      </c>
      <c r="E56" s="92" t="s">
        <v>117</v>
      </c>
      <c r="F56" s="92"/>
      <c r="G56" s="92">
        <v>1</v>
      </c>
      <c r="H56" s="104">
        <v>999</v>
      </c>
      <c r="I56" s="95">
        <v>0.1</v>
      </c>
      <c r="J56" s="110">
        <f t="shared" si="0"/>
        <v>899.1</v>
      </c>
    </row>
    <row r="57" spans="1:10" s="90" customFormat="1" ht="15.75" x14ac:dyDescent="0.25">
      <c r="A57" s="92">
        <v>53</v>
      </c>
      <c r="B57" s="92" t="s">
        <v>807</v>
      </c>
      <c r="C57" s="92" t="s">
        <v>886</v>
      </c>
      <c r="D57" s="92" t="s">
        <v>906</v>
      </c>
      <c r="E57" s="92" t="s">
        <v>117</v>
      </c>
      <c r="F57" s="92"/>
      <c r="G57" s="92">
        <v>1</v>
      </c>
      <c r="H57" s="104">
        <v>1249</v>
      </c>
      <c r="I57" s="95">
        <v>0.1</v>
      </c>
      <c r="J57" s="110">
        <f t="shared" si="0"/>
        <v>1124.1000000000001</v>
      </c>
    </row>
    <row r="58" spans="1:10" s="90" customFormat="1" ht="15.75" x14ac:dyDescent="0.25">
      <c r="A58" s="92">
        <v>54</v>
      </c>
      <c r="B58" s="92" t="s">
        <v>807</v>
      </c>
      <c r="C58" s="92" t="s">
        <v>887</v>
      </c>
      <c r="D58" s="92" t="s">
        <v>907</v>
      </c>
      <c r="E58" s="92" t="s">
        <v>117</v>
      </c>
      <c r="F58" s="92"/>
      <c r="G58" s="92">
        <v>1</v>
      </c>
      <c r="H58" s="104">
        <v>110</v>
      </c>
      <c r="I58" s="95">
        <v>0.1</v>
      </c>
      <c r="J58" s="110">
        <f t="shared" si="0"/>
        <v>99</v>
      </c>
    </row>
    <row r="59" spans="1:10" s="90" customFormat="1" ht="15.75" x14ac:dyDescent="0.25">
      <c r="A59" s="92">
        <v>55</v>
      </c>
      <c r="B59" s="92" t="s">
        <v>807</v>
      </c>
      <c r="C59" s="92" t="s">
        <v>888</v>
      </c>
      <c r="D59" s="92" t="s">
        <v>908</v>
      </c>
      <c r="E59" s="92" t="s">
        <v>117</v>
      </c>
      <c r="F59" s="92"/>
      <c r="G59" s="92">
        <v>1</v>
      </c>
      <c r="H59" s="104">
        <v>204</v>
      </c>
      <c r="I59" s="95">
        <v>0.1</v>
      </c>
      <c r="J59" s="110">
        <f t="shared" si="0"/>
        <v>183.6</v>
      </c>
    </row>
    <row r="60" spans="1:10" s="90" customFormat="1" ht="15.75" x14ac:dyDescent="0.25">
      <c r="A60" s="92">
        <v>56</v>
      </c>
      <c r="B60" s="92" t="s">
        <v>807</v>
      </c>
      <c r="C60" s="92" t="s">
        <v>889</v>
      </c>
      <c r="D60" s="92" t="s">
        <v>909</v>
      </c>
      <c r="E60" s="92" t="s">
        <v>117</v>
      </c>
      <c r="F60" s="92"/>
      <c r="G60" s="92">
        <v>1</v>
      </c>
      <c r="H60" s="104">
        <v>78</v>
      </c>
      <c r="I60" s="95">
        <v>0.1</v>
      </c>
      <c r="J60" s="110">
        <f t="shared" si="0"/>
        <v>70.2</v>
      </c>
    </row>
    <row r="61" spans="1:10" s="90" customFormat="1" ht="15.75" x14ac:dyDescent="0.25">
      <c r="A61" s="92">
        <v>57</v>
      </c>
      <c r="B61" s="92" t="s">
        <v>807</v>
      </c>
      <c r="C61" s="92" t="s">
        <v>890</v>
      </c>
      <c r="D61" s="92" t="s">
        <v>910</v>
      </c>
      <c r="E61" s="92" t="s">
        <v>117</v>
      </c>
      <c r="F61" s="92"/>
      <c r="G61" s="92">
        <v>1</v>
      </c>
      <c r="H61" s="104">
        <v>193</v>
      </c>
      <c r="I61" s="95">
        <v>0.1</v>
      </c>
      <c r="J61" s="110">
        <f t="shared" si="0"/>
        <v>173.70000000000002</v>
      </c>
    </row>
    <row r="62" spans="1:10" s="90" customFormat="1" ht="15.75" x14ac:dyDescent="0.25">
      <c r="A62" s="92">
        <v>58</v>
      </c>
      <c r="B62" s="92" t="s">
        <v>807</v>
      </c>
      <c r="C62" s="92" t="s">
        <v>891</v>
      </c>
      <c r="D62" s="92" t="s">
        <v>911</v>
      </c>
      <c r="E62" s="92" t="s">
        <v>117</v>
      </c>
      <c r="F62" s="92"/>
      <c r="G62" s="92">
        <v>1</v>
      </c>
      <c r="H62" s="104">
        <v>118</v>
      </c>
      <c r="I62" s="95">
        <v>0.1</v>
      </c>
      <c r="J62" s="110">
        <f t="shared" si="0"/>
        <v>106.2</v>
      </c>
    </row>
    <row r="63" spans="1:10" s="90" customFormat="1" ht="15.75" x14ac:dyDescent="0.25">
      <c r="A63" s="92">
        <v>59</v>
      </c>
      <c r="B63" s="92" t="s">
        <v>807</v>
      </c>
      <c r="C63" s="92" t="s">
        <v>892</v>
      </c>
      <c r="D63" s="92" t="s">
        <v>984</v>
      </c>
      <c r="E63" s="92" t="s">
        <v>117</v>
      </c>
      <c r="F63" s="92"/>
      <c r="G63" s="92">
        <v>1</v>
      </c>
      <c r="H63" s="104">
        <v>192</v>
      </c>
      <c r="I63" s="95">
        <v>0.1</v>
      </c>
      <c r="J63" s="110">
        <f>H63*(1-I63)</f>
        <v>172.8</v>
      </c>
    </row>
    <row r="64" spans="1:10" s="90" customFormat="1" ht="15.75" x14ac:dyDescent="0.25">
      <c r="A64" s="92">
        <v>60</v>
      </c>
      <c r="B64" s="92" t="s">
        <v>807</v>
      </c>
      <c r="C64" s="92" t="s">
        <v>893</v>
      </c>
      <c r="D64" s="92" t="s">
        <v>985</v>
      </c>
      <c r="E64" s="92" t="s">
        <v>117</v>
      </c>
      <c r="F64" s="92"/>
      <c r="G64" s="92">
        <v>1</v>
      </c>
      <c r="H64" s="104">
        <v>8.5</v>
      </c>
      <c r="I64" s="95">
        <v>0.1</v>
      </c>
      <c r="J64" s="110">
        <f>H64*(1-I64)</f>
        <v>7.65</v>
      </c>
    </row>
    <row r="65" spans="1:10" s="90" customFormat="1" ht="15.75" x14ac:dyDescent="0.25">
      <c r="A65" s="92">
        <v>61</v>
      </c>
      <c r="B65" s="92" t="s">
        <v>807</v>
      </c>
      <c r="C65" s="92" t="s">
        <v>894</v>
      </c>
      <c r="D65" s="92" t="s">
        <v>986</v>
      </c>
      <c r="E65" s="92" t="s">
        <v>117</v>
      </c>
      <c r="F65" s="92"/>
      <c r="G65" s="92">
        <v>1</v>
      </c>
      <c r="H65" s="104">
        <v>6</v>
      </c>
      <c r="I65" s="95">
        <v>0.1</v>
      </c>
      <c r="J65" s="110">
        <f>H65*(1-I65)</f>
        <v>5.4</v>
      </c>
    </row>
    <row r="66" spans="1:10" s="90" customFormat="1" ht="15.75" x14ac:dyDescent="0.25">
      <c r="A66" s="92">
        <v>62</v>
      </c>
      <c r="B66" s="92" t="s">
        <v>807</v>
      </c>
      <c r="C66" s="92" t="s">
        <v>912</v>
      </c>
      <c r="D66" s="92" t="s">
        <v>913</v>
      </c>
      <c r="E66" s="92" t="s">
        <v>117</v>
      </c>
      <c r="F66" s="92"/>
      <c r="G66" s="92">
        <v>1</v>
      </c>
      <c r="H66" s="104">
        <v>50</v>
      </c>
      <c r="I66" s="95">
        <v>0.1</v>
      </c>
      <c r="J66" s="110">
        <f>H66*(1-I66)</f>
        <v>45</v>
      </c>
    </row>
    <row r="67" spans="1:10" ht="15.75" x14ac:dyDescent="0.25">
      <c r="A67" s="92">
        <v>63</v>
      </c>
      <c r="B67" s="92" t="s">
        <v>807</v>
      </c>
      <c r="C67" s="92" t="s">
        <v>914</v>
      </c>
      <c r="D67" s="92" t="s">
        <v>915</v>
      </c>
      <c r="E67" s="92" t="s">
        <v>117</v>
      </c>
      <c r="F67" s="92"/>
      <c r="G67" s="92">
        <v>1</v>
      </c>
      <c r="H67" s="104">
        <v>20</v>
      </c>
      <c r="I67" s="95">
        <v>0.1</v>
      </c>
      <c r="J67" s="110">
        <f t="shared" ref="J67:J102" si="1">H67*(1-I67)</f>
        <v>18</v>
      </c>
    </row>
    <row r="68" spans="1:10" ht="15.75" x14ac:dyDescent="0.25">
      <c r="A68" s="92">
        <v>64</v>
      </c>
      <c r="B68" s="92" t="s">
        <v>807</v>
      </c>
      <c r="C68" s="92" t="s">
        <v>916</v>
      </c>
      <c r="D68" s="92" t="s">
        <v>917</v>
      </c>
      <c r="E68" s="92" t="s">
        <v>117</v>
      </c>
      <c r="F68" s="92"/>
      <c r="G68" s="92">
        <v>1</v>
      </c>
      <c r="H68" s="104">
        <v>1345</v>
      </c>
      <c r="I68" s="95">
        <v>0.1</v>
      </c>
      <c r="J68" s="110">
        <f t="shared" si="1"/>
        <v>1210.5</v>
      </c>
    </row>
    <row r="69" spans="1:10" ht="15.75" x14ac:dyDescent="0.25">
      <c r="A69" s="92">
        <v>65</v>
      </c>
      <c r="B69" s="92" t="s">
        <v>807</v>
      </c>
      <c r="C69" s="92" t="s">
        <v>918</v>
      </c>
      <c r="D69" s="92" t="s">
        <v>919</v>
      </c>
      <c r="E69" s="92" t="s">
        <v>117</v>
      </c>
      <c r="F69" s="92"/>
      <c r="G69" s="92">
        <v>1</v>
      </c>
      <c r="H69" s="104">
        <v>946</v>
      </c>
      <c r="I69" s="95">
        <v>0.1</v>
      </c>
      <c r="J69" s="110">
        <f t="shared" si="1"/>
        <v>851.4</v>
      </c>
    </row>
    <row r="70" spans="1:10" ht="15.75" x14ac:dyDescent="0.25">
      <c r="A70" s="92">
        <v>66</v>
      </c>
      <c r="B70" s="92" t="s">
        <v>807</v>
      </c>
      <c r="C70" s="92" t="s">
        <v>920</v>
      </c>
      <c r="D70" s="92" t="s">
        <v>921</v>
      </c>
      <c r="E70" s="92" t="s">
        <v>117</v>
      </c>
      <c r="F70" s="92"/>
      <c r="G70" s="92">
        <v>1</v>
      </c>
      <c r="H70" s="104">
        <v>472</v>
      </c>
      <c r="I70" s="95">
        <v>0.1</v>
      </c>
      <c r="J70" s="110">
        <f t="shared" si="1"/>
        <v>424.8</v>
      </c>
    </row>
    <row r="71" spans="1:10" ht="15.75" x14ac:dyDescent="0.25">
      <c r="A71" s="92">
        <v>67</v>
      </c>
      <c r="B71" s="92" t="s">
        <v>807</v>
      </c>
      <c r="C71" s="92" t="s">
        <v>922</v>
      </c>
      <c r="D71" s="92" t="s">
        <v>923</v>
      </c>
      <c r="E71" s="92" t="s">
        <v>117</v>
      </c>
      <c r="F71" s="92"/>
      <c r="G71" s="92">
        <v>1</v>
      </c>
      <c r="H71" s="104">
        <v>706</v>
      </c>
      <c r="I71" s="95">
        <v>0.1</v>
      </c>
      <c r="J71" s="110">
        <f t="shared" si="1"/>
        <v>635.4</v>
      </c>
    </row>
    <row r="72" spans="1:10" ht="15.75" x14ac:dyDescent="0.25">
      <c r="A72" s="92">
        <v>68</v>
      </c>
      <c r="B72" s="92" t="s">
        <v>807</v>
      </c>
      <c r="C72" s="92" t="s">
        <v>924</v>
      </c>
      <c r="D72" s="92" t="s">
        <v>925</v>
      </c>
      <c r="E72" s="92" t="s">
        <v>117</v>
      </c>
      <c r="F72" s="92"/>
      <c r="G72" s="92">
        <v>1</v>
      </c>
      <c r="H72" s="104">
        <v>630</v>
      </c>
      <c r="I72" s="95">
        <v>0.1</v>
      </c>
      <c r="J72" s="110">
        <f t="shared" si="1"/>
        <v>567</v>
      </c>
    </row>
    <row r="73" spans="1:10" ht="15.75" x14ac:dyDescent="0.25">
      <c r="A73" s="92">
        <v>69</v>
      </c>
      <c r="B73" s="92" t="s">
        <v>807</v>
      </c>
      <c r="C73" s="92" t="s">
        <v>926</v>
      </c>
      <c r="D73" s="92" t="s">
        <v>927</v>
      </c>
      <c r="E73" s="92" t="s">
        <v>117</v>
      </c>
      <c r="F73" s="92"/>
      <c r="G73" s="92">
        <v>1</v>
      </c>
      <c r="H73" s="104">
        <v>871</v>
      </c>
      <c r="I73" s="95">
        <v>0.1</v>
      </c>
      <c r="J73" s="110">
        <f t="shared" si="1"/>
        <v>783.9</v>
      </c>
    </row>
    <row r="74" spans="1:10" ht="15.75" x14ac:dyDescent="0.25">
      <c r="A74" s="92">
        <v>70</v>
      </c>
      <c r="B74" s="92" t="s">
        <v>807</v>
      </c>
      <c r="C74" s="92" t="s">
        <v>928</v>
      </c>
      <c r="D74" s="92" t="s">
        <v>929</v>
      </c>
      <c r="E74" s="92" t="s">
        <v>117</v>
      </c>
      <c r="F74" s="92"/>
      <c r="G74" s="92">
        <v>1</v>
      </c>
      <c r="H74" s="104">
        <v>871</v>
      </c>
      <c r="I74" s="95">
        <v>0.1</v>
      </c>
      <c r="J74" s="110">
        <f t="shared" si="1"/>
        <v>783.9</v>
      </c>
    </row>
    <row r="75" spans="1:10" ht="15.75" x14ac:dyDescent="0.25">
      <c r="A75" s="92">
        <v>71</v>
      </c>
      <c r="B75" s="92" t="s">
        <v>807</v>
      </c>
      <c r="C75" s="92" t="s">
        <v>930</v>
      </c>
      <c r="D75" s="92" t="s">
        <v>931</v>
      </c>
      <c r="E75" s="92" t="s">
        <v>117</v>
      </c>
      <c r="F75" s="92"/>
      <c r="G75" s="92">
        <v>1</v>
      </c>
      <c r="H75" s="104">
        <v>1500</v>
      </c>
      <c r="I75" s="95">
        <v>0.1</v>
      </c>
      <c r="J75" s="110">
        <f t="shared" si="1"/>
        <v>1350</v>
      </c>
    </row>
    <row r="76" spans="1:10" ht="15.75" x14ac:dyDescent="0.25">
      <c r="A76" s="92">
        <v>72</v>
      </c>
      <c r="B76" s="92" t="s">
        <v>807</v>
      </c>
      <c r="C76" s="92" t="s">
        <v>932</v>
      </c>
      <c r="D76" s="92" t="s">
        <v>933</v>
      </c>
      <c r="E76" s="92" t="s">
        <v>117</v>
      </c>
      <c r="F76" s="92"/>
      <c r="G76" s="92">
        <v>1</v>
      </c>
      <c r="H76" s="104">
        <v>2967</v>
      </c>
      <c r="I76" s="95">
        <v>0.1</v>
      </c>
      <c r="J76" s="110">
        <f t="shared" si="1"/>
        <v>2670.3</v>
      </c>
    </row>
    <row r="77" spans="1:10" ht="15.75" x14ac:dyDescent="0.25">
      <c r="A77" s="92">
        <v>73</v>
      </c>
      <c r="B77" s="92" t="s">
        <v>807</v>
      </c>
      <c r="C77" s="92" t="s">
        <v>934</v>
      </c>
      <c r="D77" s="92" t="s">
        <v>935</v>
      </c>
      <c r="E77" s="92" t="s">
        <v>117</v>
      </c>
      <c r="F77" s="92"/>
      <c r="G77" s="92">
        <v>1</v>
      </c>
      <c r="H77" s="104">
        <v>2205</v>
      </c>
      <c r="I77" s="95">
        <v>0.1</v>
      </c>
      <c r="J77" s="110">
        <f t="shared" si="1"/>
        <v>1984.5</v>
      </c>
    </row>
    <row r="78" spans="1:10" ht="15.75" x14ac:dyDescent="0.25">
      <c r="A78" s="92">
        <v>74</v>
      </c>
      <c r="B78" s="92" t="s">
        <v>807</v>
      </c>
      <c r="C78" s="92" t="s">
        <v>936</v>
      </c>
      <c r="D78" s="92" t="s">
        <v>937</v>
      </c>
      <c r="E78" s="92" t="s">
        <v>117</v>
      </c>
      <c r="F78" s="92"/>
      <c r="G78" s="92">
        <v>1</v>
      </c>
      <c r="H78" s="104">
        <v>370</v>
      </c>
      <c r="I78" s="95">
        <v>0.1</v>
      </c>
      <c r="J78" s="110">
        <f t="shared" si="1"/>
        <v>333</v>
      </c>
    </row>
    <row r="79" spans="1:10" ht="15.75" x14ac:dyDescent="0.25">
      <c r="A79" s="92">
        <v>75</v>
      </c>
      <c r="B79" s="92" t="s">
        <v>807</v>
      </c>
      <c r="C79" s="92" t="s">
        <v>938</v>
      </c>
      <c r="D79" s="92" t="s">
        <v>939</v>
      </c>
      <c r="E79" s="92" t="s">
        <v>117</v>
      </c>
      <c r="F79" s="92"/>
      <c r="G79" s="92">
        <v>1</v>
      </c>
      <c r="H79" s="104">
        <v>1029</v>
      </c>
      <c r="I79" s="95">
        <v>0.1</v>
      </c>
      <c r="J79" s="110">
        <f t="shared" si="1"/>
        <v>926.1</v>
      </c>
    </row>
    <row r="80" spans="1:10" ht="31.5" x14ac:dyDescent="0.25">
      <c r="A80" s="92">
        <v>76</v>
      </c>
      <c r="B80" s="92" t="s">
        <v>807</v>
      </c>
      <c r="C80" s="92" t="s">
        <v>940</v>
      </c>
      <c r="D80" s="92" t="s">
        <v>941</v>
      </c>
      <c r="E80" s="92" t="s">
        <v>117</v>
      </c>
      <c r="F80" s="92"/>
      <c r="G80" s="92">
        <v>1</v>
      </c>
      <c r="H80" s="104">
        <v>590</v>
      </c>
      <c r="I80" s="95">
        <v>0.1</v>
      </c>
      <c r="J80" s="110">
        <f t="shared" si="1"/>
        <v>531</v>
      </c>
    </row>
    <row r="81" spans="1:10" ht="15.75" x14ac:dyDescent="0.25">
      <c r="A81" s="92">
        <v>77</v>
      </c>
      <c r="B81" s="92" t="s">
        <v>807</v>
      </c>
      <c r="C81" s="92" t="s">
        <v>942</v>
      </c>
      <c r="D81" s="92" t="s">
        <v>943</v>
      </c>
      <c r="E81" s="92" t="s">
        <v>117</v>
      </c>
      <c r="F81" s="92"/>
      <c r="G81" s="92">
        <v>1</v>
      </c>
      <c r="H81" s="104">
        <v>463</v>
      </c>
      <c r="I81" s="95">
        <v>0.1</v>
      </c>
      <c r="J81" s="110">
        <f t="shared" si="1"/>
        <v>416.7</v>
      </c>
    </row>
    <row r="82" spans="1:10" ht="31.5" x14ac:dyDescent="0.25">
      <c r="A82" s="92">
        <v>78</v>
      </c>
      <c r="B82" s="92" t="s">
        <v>807</v>
      </c>
      <c r="C82" s="92" t="s">
        <v>944</v>
      </c>
      <c r="D82" s="92" t="s">
        <v>945</v>
      </c>
      <c r="E82" s="92" t="s">
        <v>117</v>
      </c>
      <c r="F82" s="92"/>
      <c r="G82" s="92">
        <v>1</v>
      </c>
      <c r="H82" s="104">
        <v>990</v>
      </c>
      <c r="I82" s="95">
        <v>0.1</v>
      </c>
      <c r="J82" s="110">
        <f t="shared" si="1"/>
        <v>891</v>
      </c>
    </row>
    <row r="83" spans="1:10" ht="47.25" x14ac:dyDescent="0.25">
      <c r="A83" s="92">
        <v>79</v>
      </c>
      <c r="B83" s="92" t="s">
        <v>807</v>
      </c>
      <c r="C83" s="92" t="s">
        <v>946</v>
      </c>
      <c r="D83" s="92" t="s">
        <v>947</v>
      </c>
      <c r="E83" s="92" t="s">
        <v>117</v>
      </c>
      <c r="F83" s="92"/>
      <c r="G83" s="92">
        <v>1</v>
      </c>
      <c r="H83" s="104">
        <v>410</v>
      </c>
      <c r="I83" s="95">
        <v>0.1</v>
      </c>
      <c r="J83" s="110">
        <f t="shared" si="1"/>
        <v>369</v>
      </c>
    </row>
    <row r="84" spans="1:10" ht="15.75" x14ac:dyDescent="0.25">
      <c r="A84" s="92">
        <v>80</v>
      </c>
      <c r="B84" s="92" t="s">
        <v>807</v>
      </c>
      <c r="C84" s="92" t="s">
        <v>948</v>
      </c>
      <c r="D84" s="92" t="s">
        <v>949</v>
      </c>
      <c r="E84" s="92" t="s">
        <v>117</v>
      </c>
      <c r="F84" s="92"/>
      <c r="G84" s="92">
        <v>1</v>
      </c>
      <c r="H84" s="104">
        <v>483</v>
      </c>
      <c r="I84" s="95">
        <v>0.1</v>
      </c>
      <c r="J84" s="110">
        <f t="shared" si="1"/>
        <v>434.7</v>
      </c>
    </row>
    <row r="85" spans="1:10" ht="15.75" x14ac:dyDescent="0.25">
      <c r="A85" s="92">
        <v>81</v>
      </c>
      <c r="B85" s="92" t="s">
        <v>807</v>
      </c>
      <c r="C85" s="92" t="s">
        <v>950</v>
      </c>
      <c r="D85" s="92" t="s">
        <v>951</v>
      </c>
      <c r="E85" s="92" t="s">
        <v>117</v>
      </c>
      <c r="F85" s="92"/>
      <c r="G85" s="92">
        <v>1</v>
      </c>
      <c r="H85" s="104">
        <v>302</v>
      </c>
      <c r="I85" s="95">
        <v>0.1</v>
      </c>
      <c r="J85" s="110">
        <f t="shared" si="1"/>
        <v>271.8</v>
      </c>
    </row>
    <row r="86" spans="1:10" ht="15.75" x14ac:dyDescent="0.25">
      <c r="A86" s="92">
        <v>82</v>
      </c>
      <c r="B86" s="92" t="s">
        <v>807</v>
      </c>
      <c r="C86" s="92" t="s">
        <v>952</v>
      </c>
      <c r="D86" s="92" t="s">
        <v>953</v>
      </c>
      <c r="E86" s="92" t="s">
        <v>117</v>
      </c>
      <c r="F86" s="92"/>
      <c r="G86" s="92">
        <v>1</v>
      </c>
      <c r="H86" s="104">
        <v>302</v>
      </c>
      <c r="I86" s="95">
        <v>0.1</v>
      </c>
      <c r="J86" s="110">
        <f t="shared" si="1"/>
        <v>271.8</v>
      </c>
    </row>
    <row r="87" spans="1:10" ht="15.75" x14ac:dyDescent="0.25">
      <c r="A87" s="92">
        <v>83</v>
      </c>
      <c r="B87" s="92" t="s">
        <v>807</v>
      </c>
      <c r="C87" s="92" t="s">
        <v>954</v>
      </c>
      <c r="D87" s="92" t="s">
        <v>955</v>
      </c>
      <c r="E87" s="92" t="s">
        <v>117</v>
      </c>
      <c r="F87" s="92"/>
      <c r="G87" s="92">
        <v>1</v>
      </c>
      <c r="H87" s="104">
        <v>155</v>
      </c>
      <c r="I87" s="95">
        <v>0.1</v>
      </c>
      <c r="J87" s="110">
        <f t="shared" si="1"/>
        <v>139.5</v>
      </c>
    </row>
    <row r="88" spans="1:10" ht="15.75" x14ac:dyDescent="0.25">
      <c r="A88" s="92">
        <v>84</v>
      </c>
      <c r="B88" s="92" t="s">
        <v>807</v>
      </c>
      <c r="C88" s="92" t="s">
        <v>956</v>
      </c>
      <c r="D88" s="92" t="s">
        <v>957</v>
      </c>
      <c r="E88" s="92" t="s">
        <v>117</v>
      </c>
      <c r="F88" s="92"/>
      <c r="G88" s="92">
        <v>1</v>
      </c>
      <c r="H88" s="104">
        <v>155</v>
      </c>
      <c r="I88" s="95">
        <v>0.1</v>
      </c>
      <c r="J88" s="110">
        <f t="shared" si="1"/>
        <v>139.5</v>
      </c>
    </row>
    <row r="89" spans="1:10" ht="15.75" x14ac:dyDescent="0.25">
      <c r="A89" s="92">
        <v>85</v>
      </c>
      <c r="B89" s="92" t="s">
        <v>807</v>
      </c>
      <c r="C89" s="92" t="s">
        <v>958</v>
      </c>
      <c r="D89" s="92" t="s">
        <v>959</v>
      </c>
      <c r="E89" s="92" t="s">
        <v>117</v>
      </c>
      <c r="F89" s="92"/>
      <c r="G89" s="92">
        <v>1</v>
      </c>
      <c r="H89" s="104">
        <v>715</v>
      </c>
      <c r="I89" s="95">
        <v>0.1</v>
      </c>
      <c r="J89" s="110">
        <f t="shared" si="1"/>
        <v>643.5</v>
      </c>
    </row>
    <row r="90" spans="1:10" ht="15.75" x14ac:dyDescent="0.25">
      <c r="A90" s="92">
        <v>86</v>
      </c>
      <c r="B90" s="92" t="s">
        <v>807</v>
      </c>
      <c r="C90" s="92" t="s">
        <v>960</v>
      </c>
      <c r="D90" s="92" t="s">
        <v>961</v>
      </c>
      <c r="E90" s="92" t="s">
        <v>117</v>
      </c>
      <c r="F90" s="92"/>
      <c r="G90" s="92">
        <v>1</v>
      </c>
      <c r="H90" s="104">
        <v>530</v>
      </c>
      <c r="I90" s="95">
        <v>0.1</v>
      </c>
      <c r="J90" s="110">
        <f t="shared" si="1"/>
        <v>477</v>
      </c>
    </row>
    <row r="91" spans="1:10" ht="15.75" x14ac:dyDescent="0.25">
      <c r="A91" s="92">
        <v>87</v>
      </c>
      <c r="B91" s="92" t="s">
        <v>807</v>
      </c>
      <c r="C91" s="92" t="s">
        <v>962</v>
      </c>
      <c r="D91" s="92" t="s">
        <v>963</v>
      </c>
      <c r="E91" s="92" t="s">
        <v>117</v>
      </c>
      <c r="F91" s="92"/>
      <c r="G91" s="92">
        <v>1</v>
      </c>
      <c r="H91" s="104">
        <v>294</v>
      </c>
      <c r="I91" s="95">
        <v>0.1</v>
      </c>
      <c r="J91" s="110">
        <f t="shared" si="1"/>
        <v>264.60000000000002</v>
      </c>
    </row>
    <row r="92" spans="1:10" ht="15.75" x14ac:dyDescent="0.25">
      <c r="A92" s="92">
        <v>88</v>
      </c>
      <c r="B92" s="92" t="s">
        <v>807</v>
      </c>
      <c r="C92" s="92" t="s">
        <v>964</v>
      </c>
      <c r="D92" s="92" t="s">
        <v>965</v>
      </c>
      <c r="E92" s="92" t="s">
        <v>117</v>
      </c>
      <c r="F92" s="92"/>
      <c r="G92" s="92">
        <v>1</v>
      </c>
      <c r="H92" s="104">
        <v>599</v>
      </c>
      <c r="I92" s="95">
        <v>0.1</v>
      </c>
      <c r="J92" s="110">
        <f t="shared" si="1"/>
        <v>539.1</v>
      </c>
    </row>
    <row r="93" spans="1:10" ht="15.75" x14ac:dyDescent="0.25">
      <c r="A93" s="92">
        <v>89</v>
      </c>
      <c r="B93" s="92" t="s">
        <v>807</v>
      </c>
      <c r="C93" s="92" t="s">
        <v>966</v>
      </c>
      <c r="D93" s="92" t="s">
        <v>967</v>
      </c>
      <c r="E93" s="92" t="s">
        <v>117</v>
      </c>
      <c r="F93" s="92"/>
      <c r="G93" s="92">
        <v>1</v>
      </c>
      <c r="H93" s="104">
        <v>599</v>
      </c>
      <c r="I93" s="95">
        <v>0.1</v>
      </c>
      <c r="J93" s="110">
        <f t="shared" si="1"/>
        <v>539.1</v>
      </c>
    </row>
    <row r="94" spans="1:10" ht="15.75" x14ac:dyDescent="0.25">
      <c r="A94" s="92">
        <v>90</v>
      </c>
      <c r="B94" s="92" t="s">
        <v>807</v>
      </c>
      <c r="C94" s="92" t="s">
        <v>968</v>
      </c>
      <c r="D94" s="92" t="s">
        <v>969</v>
      </c>
      <c r="E94" s="92" t="s">
        <v>117</v>
      </c>
      <c r="F94" s="92"/>
      <c r="G94" s="92">
        <v>1</v>
      </c>
      <c r="H94" s="104">
        <v>699</v>
      </c>
      <c r="I94" s="95">
        <v>0.1</v>
      </c>
      <c r="J94" s="110">
        <f t="shared" si="1"/>
        <v>629.1</v>
      </c>
    </row>
    <row r="95" spans="1:10" ht="15.75" x14ac:dyDescent="0.25">
      <c r="A95" s="92">
        <v>91</v>
      </c>
      <c r="B95" s="92" t="s">
        <v>807</v>
      </c>
      <c r="C95" s="92" t="s">
        <v>970</v>
      </c>
      <c r="D95" s="92" t="s">
        <v>971</v>
      </c>
      <c r="E95" s="92" t="s">
        <v>117</v>
      </c>
      <c r="F95" s="92"/>
      <c r="G95" s="92">
        <v>1</v>
      </c>
      <c r="H95" s="104">
        <v>699</v>
      </c>
      <c r="I95" s="95">
        <v>0.1</v>
      </c>
      <c r="J95" s="110">
        <f t="shared" si="1"/>
        <v>629.1</v>
      </c>
    </row>
    <row r="96" spans="1:10" ht="15.75" x14ac:dyDescent="0.25">
      <c r="A96" s="92">
        <v>92</v>
      </c>
      <c r="B96" s="92" t="s">
        <v>807</v>
      </c>
      <c r="C96" s="92" t="s">
        <v>972</v>
      </c>
      <c r="D96" s="92" t="s">
        <v>973</v>
      </c>
      <c r="E96" s="92" t="s">
        <v>117</v>
      </c>
      <c r="F96" s="92"/>
      <c r="G96" s="92">
        <v>1</v>
      </c>
      <c r="H96" s="104">
        <v>499</v>
      </c>
      <c r="I96" s="95">
        <v>0.1</v>
      </c>
      <c r="J96" s="110">
        <f t="shared" si="1"/>
        <v>449.1</v>
      </c>
    </row>
    <row r="97" spans="1:10" ht="15.75" x14ac:dyDescent="0.25">
      <c r="A97" s="92">
        <v>93</v>
      </c>
      <c r="B97" s="92" t="s">
        <v>807</v>
      </c>
      <c r="C97" s="92" t="s">
        <v>974</v>
      </c>
      <c r="D97" s="92" t="s">
        <v>975</v>
      </c>
      <c r="E97" s="92" t="s">
        <v>117</v>
      </c>
      <c r="F97" s="92"/>
      <c r="G97" s="92">
        <v>1</v>
      </c>
      <c r="H97" s="104">
        <v>499</v>
      </c>
      <c r="I97" s="95">
        <v>0.1</v>
      </c>
      <c r="J97" s="110">
        <f t="shared" si="1"/>
        <v>449.1</v>
      </c>
    </row>
    <row r="98" spans="1:10" ht="15.75" x14ac:dyDescent="0.25">
      <c r="A98" s="92">
        <v>94</v>
      </c>
      <c r="B98" s="92" t="s">
        <v>807</v>
      </c>
      <c r="C98" s="92" t="s">
        <v>976</v>
      </c>
      <c r="D98" s="92" t="s">
        <v>977</v>
      </c>
      <c r="E98" s="92" t="s">
        <v>117</v>
      </c>
      <c r="F98" s="92"/>
      <c r="G98" s="92">
        <v>1</v>
      </c>
      <c r="H98" s="104">
        <v>1000</v>
      </c>
      <c r="I98" s="95">
        <v>0.1</v>
      </c>
      <c r="J98" s="110">
        <f t="shared" si="1"/>
        <v>900</v>
      </c>
    </row>
    <row r="99" spans="1:10" ht="15.75" x14ac:dyDescent="0.25">
      <c r="A99" s="92">
        <v>95</v>
      </c>
      <c r="B99" s="92" t="s">
        <v>807</v>
      </c>
      <c r="C99" s="92" t="s">
        <v>978</v>
      </c>
      <c r="D99" s="92" t="s">
        <v>979</v>
      </c>
      <c r="E99" s="92" t="s">
        <v>117</v>
      </c>
      <c r="F99" s="92"/>
      <c r="G99" s="92">
        <v>1</v>
      </c>
      <c r="H99" s="104">
        <v>200</v>
      </c>
      <c r="I99" s="95">
        <v>0.1</v>
      </c>
      <c r="J99" s="110">
        <f t="shared" si="1"/>
        <v>180</v>
      </c>
    </row>
    <row r="100" spans="1:10" ht="15.75" x14ac:dyDescent="0.25">
      <c r="A100" s="92">
        <v>96</v>
      </c>
      <c r="B100" s="92" t="s">
        <v>807</v>
      </c>
      <c r="C100" s="92" t="s">
        <v>980</v>
      </c>
      <c r="D100" s="92" t="s">
        <v>981</v>
      </c>
      <c r="E100" s="92" t="s">
        <v>117</v>
      </c>
      <c r="F100" s="92"/>
      <c r="G100" s="92">
        <v>1</v>
      </c>
      <c r="H100" s="104">
        <v>50</v>
      </c>
      <c r="I100" s="95">
        <v>0.1</v>
      </c>
      <c r="J100" s="110">
        <f t="shared" si="1"/>
        <v>45</v>
      </c>
    </row>
    <row r="101" spans="1:10" ht="15.75" x14ac:dyDescent="0.25">
      <c r="A101" s="92">
        <v>97</v>
      </c>
      <c r="B101" s="92" t="s">
        <v>807</v>
      </c>
      <c r="C101" s="92" t="s">
        <v>982</v>
      </c>
      <c r="D101" s="92" t="s">
        <v>983</v>
      </c>
      <c r="E101" s="92" t="s">
        <v>117</v>
      </c>
      <c r="F101" s="92"/>
      <c r="G101" s="92">
        <v>1</v>
      </c>
      <c r="H101" s="104">
        <v>10</v>
      </c>
      <c r="I101" s="95">
        <v>0.1</v>
      </c>
      <c r="J101" s="110">
        <f t="shared" si="1"/>
        <v>9</v>
      </c>
    </row>
    <row r="102" spans="1:10" ht="47.25" x14ac:dyDescent="0.25">
      <c r="A102" s="92">
        <v>98</v>
      </c>
      <c r="B102" s="92" t="s">
        <v>807</v>
      </c>
      <c r="C102" s="92" t="s">
        <v>987</v>
      </c>
      <c r="D102" s="92" t="s">
        <v>988</v>
      </c>
      <c r="E102" s="92" t="s">
        <v>117</v>
      </c>
      <c r="F102" s="92"/>
      <c r="G102" s="92">
        <v>1</v>
      </c>
      <c r="H102" s="104">
        <v>10995</v>
      </c>
      <c r="I102" s="95">
        <v>0.1</v>
      </c>
      <c r="J102" s="110">
        <f t="shared" si="1"/>
        <v>9895.5</v>
      </c>
    </row>
    <row r="103" spans="1:10" ht="47.25" x14ac:dyDescent="0.25">
      <c r="A103" s="92">
        <v>99</v>
      </c>
      <c r="B103" s="92" t="s">
        <v>807</v>
      </c>
      <c r="C103" s="92" t="s">
        <v>989</v>
      </c>
      <c r="D103" s="92" t="s">
        <v>990</v>
      </c>
      <c r="E103" s="92" t="s">
        <v>117</v>
      </c>
      <c r="F103" s="92"/>
      <c r="G103" s="92">
        <v>1</v>
      </c>
      <c r="H103" s="104">
        <v>19978.2</v>
      </c>
      <c r="I103" s="95">
        <v>0.1</v>
      </c>
      <c r="J103" s="110">
        <f>H103*(1-I103)</f>
        <v>17980.38</v>
      </c>
    </row>
    <row r="104" spans="1:10" ht="47.25" x14ac:dyDescent="0.25">
      <c r="A104" s="92">
        <v>100</v>
      </c>
      <c r="B104" s="92" t="s">
        <v>807</v>
      </c>
      <c r="C104" s="92" t="s">
        <v>992</v>
      </c>
      <c r="D104" s="92" t="s">
        <v>991</v>
      </c>
      <c r="E104" s="92" t="s">
        <v>117</v>
      </c>
      <c r="F104" s="92"/>
      <c r="G104" s="92">
        <v>1</v>
      </c>
      <c r="H104" s="104">
        <v>28778.2</v>
      </c>
      <c r="I104" s="95">
        <v>0.1</v>
      </c>
      <c r="J104" s="110">
        <f>H104*(1-I104)</f>
        <v>25900.38</v>
      </c>
    </row>
    <row r="105" spans="1:10" ht="47.25" x14ac:dyDescent="0.25">
      <c r="A105" s="92">
        <v>101</v>
      </c>
      <c r="B105" s="92" t="s">
        <v>807</v>
      </c>
      <c r="C105" s="92" t="s">
        <v>994</v>
      </c>
      <c r="D105" s="92" t="s">
        <v>993</v>
      </c>
      <c r="E105" s="92" t="s">
        <v>117</v>
      </c>
      <c r="F105" s="92"/>
      <c r="G105" s="92">
        <v>1</v>
      </c>
      <c r="H105" s="104">
        <v>54078.2</v>
      </c>
      <c r="I105" s="95">
        <v>0.1</v>
      </c>
      <c r="J105" s="110">
        <f>H105*(1-I105)</f>
        <v>48670.38</v>
      </c>
    </row>
    <row r="106" spans="1:10" ht="15.75" x14ac:dyDescent="0.25">
      <c r="A106" s="92">
        <v>102</v>
      </c>
      <c r="B106" s="92" t="s">
        <v>807</v>
      </c>
      <c r="C106" s="92" t="s">
        <v>995</v>
      </c>
      <c r="D106" s="92" t="s">
        <v>996</v>
      </c>
      <c r="E106" s="92" t="s">
        <v>117</v>
      </c>
      <c r="F106" s="92"/>
      <c r="G106" s="92">
        <v>1</v>
      </c>
      <c r="H106" s="104">
        <v>15</v>
      </c>
      <c r="I106" s="95">
        <v>0.1</v>
      </c>
      <c r="J106" s="110">
        <f t="shared" ref="J106:J139" si="2">H106*(1-I106)</f>
        <v>13.5</v>
      </c>
    </row>
    <row r="107" spans="1:10" ht="15.75" x14ac:dyDescent="0.25">
      <c r="A107" s="92">
        <v>103</v>
      </c>
      <c r="B107" s="92" t="s">
        <v>807</v>
      </c>
      <c r="C107" s="92" t="s">
        <v>997</v>
      </c>
      <c r="D107" s="92" t="s">
        <v>998</v>
      </c>
      <c r="E107" s="92" t="s">
        <v>117</v>
      </c>
      <c r="F107" s="92"/>
      <c r="G107" s="92">
        <v>1</v>
      </c>
      <c r="H107" s="104">
        <v>998</v>
      </c>
      <c r="I107" s="95">
        <v>0.1</v>
      </c>
      <c r="J107" s="110">
        <f t="shared" si="2"/>
        <v>898.2</v>
      </c>
    </row>
    <row r="108" spans="1:10" ht="15.75" x14ac:dyDescent="0.25">
      <c r="A108" s="92">
        <v>104</v>
      </c>
      <c r="B108" s="92" t="s">
        <v>807</v>
      </c>
      <c r="C108" s="92" t="s">
        <v>999</v>
      </c>
      <c r="D108" s="92" t="s">
        <v>1000</v>
      </c>
      <c r="E108" s="92" t="s">
        <v>117</v>
      </c>
      <c r="F108" s="92"/>
      <c r="G108" s="92">
        <v>1</v>
      </c>
      <c r="H108" s="104">
        <v>1195</v>
      </c>
      <c r="I108" s="95">
        <v>0.1</v>
      </c>
      <c r="J108" s="110">
        <f t="shared" si="2"/>
        <v>1075.5</v>
      </c>
    </row>
    <row r="109" spans="1:10" ht="15.75" x14ac:dyDescent="0.25">
      <c r="A109" s="92">
        <v>105</v>
      </c>
      <c r="B109" s="92" t="s">
        <v>807</v>
      </c>
      <c r="C109" s="92" t="s">
        <v>1001</v>
      </c>
      <c r="D109" s="92" t="s">
        <v>1002</v>
      </c>
      <c r="E109" s="92" t="s">
        <v>117</v>
      </c>
      <c r="F109" s="92"/>
      <c r="G109" s="92">
        <v>1</v>
      </c>
      <c r="H109" s="104">
        <v>1195</v>
      </c>
      <c r="I109" s="95">
        <v>0.1</v>
      </c>
      <c r="J109" s="110">
        <f t="shared" si="2"/>
        <v>1075.5</v>
      </c>
    </row>
    <row r="110" spans="1:10" ht="15.75" x14ac:dyDescent="0.25">
      <c r="A110" s="92">
        <v>106</v>
      </c>
      <c r="B110" s="92" t="s">
        <v>807</v>
      </c>
      <c r="C110" s="92" t="s">
        <v>1003</v>
      </c>
      <c r="D110" s="92" t="s">
        <v>1004</v>
      </c>
      <c r="E110" s="92" t="s">
        <v>117</v>
      </c>
      <c r="F110" s="92"/>
      <c r="G110" s="92">
        <v>1</v>
      </c>
      <c r="H110" s="104">
        <v>300</v>
      </c>
      <c r="I110" s="95">
        <v>0.1</v>
      </c>
      <c r="J110" s="110">
        <f t="shared" si="2"/>
        <v>270</v>
      </c>
    </row>
    <row r="111" spans="1:10" ht="15.75" x14ac:dyDescent="0.25">
      <c r="A111" s="92">
        <v>107</v>
      </c>
      <c r="B111" s="92" t="s">
        <v>807</v>
      </c>
      <c r="C111" s="92" t="s">
        <v>1005</v>
      </c>
      <c r="D111" s="92" t="s">
        <v>1006</v>
      </c>
      <c r="E111" s="92" t="s">
        <v>117</v>
      </c>
      <c r="F111" s="92"/>
      <c r="G111" s="92">
        <v>1</v>
      </c>
      <c r="H111" s="104">
        <v>612</v>
      </c>
      <c r="I111" s="95">
        <v>0.1</v>
      </c>
      <c r="J111" s="110">
        <f t="shared" si="2"/>
        <v>550.80000000000007</v>
      </c>
    </row>
    <row r="112" spans="1:10" ht="15.75" x14ac:dyDescent="0.25">
      <c r="A112" s="92">
        <v>108</v>
      </c>
      <c r="B112" s="92" t="s">
        <v>807</v>
      </c>
      <c r="C112" s="92" t="s">
        <v>1007</v>
      </c>
      <c r="D112" s="92" t="s">
        <v>1008</v>
      </c>
      <c r="E112" s="92" t="s">
        <v>117</v>
      </c>
      <c r="F112" s="92"/>
      <c r="G112" s="92">
        <v>1</v>
      </c>
      <c r="H112" s="104">
        <v>84</v>
      </c>
      <c r="I112" s="95">
        <v>0.1</v>
      </c>
      <c r="J112" s="110">
        <f t="shared" si="2"/>
        <v>75.600000000000009</v>
      </c>
    </row>
    <row r="113" spans="1:10" ht="15.75" x14ac:dyDescent="0.25">
      <c r="A113" s="92">
        <v>109</v>
      </c>
      <c r="B113" s="92" t="s">
        <v>807</v>
      </c>
      <c r="C113" s="92" t="s">
        <v>1009</v>
      </c>
      <c r="D113" s="92" t="s">
        <v>1010</v>
      </c>
      <c r="E113" s="92" t="s">
        <v>117</v>
      </c>
      <c r="F113" s="92"/>
      <c r="G113" s="92">
        <v>1</v>
      </c>
      <c r="H113" s="104">
        <v>204</v>
      </c>
      <c r="I113" s="95">
        <v>0.1</v>
      </c>
      <c r="J113" s="110">
        <f t="shared" si="2"/>
        <v>183.6</v>
      </c>
    </row>
    <row r="114" spans="1:10" ht="15.75" x14ac:dyDescent="0.25">
      <c r="A114" s="92">
        <v>110</v>
      </c>
      <c r="B114" s="92" t="s">
        <v>807</v>
      </c>
      <c r="C114" s="92" t="s">
        <v>1011</v>
      </c>
      <c r="D114" s="92" t="s">
        <v>1012</v>
      </c>
      <c r="E114" s="92" t="s">
        <v>117</v>
      </c>
      <c r="F114" s="92"/>
      <c r="G114" s="92">
        <v>1</v>
      </c>
      <c r="H114" s="104">
        <v>248</v>
      </c>
      <c r="I114" s="95">
        <v>0.1</v>
      </c>
      <c r="J114" s="110">
        <f t="shared" si="2"/>
        <v>223.20000000000002</v>
      </c>
    </row>
    <row r="115" spans="1:10" ht="15.75" x14ac:dyDescent="0.25">
      <c r="A115" s="92">
        <v>111</v>
      </c>
      <c r="B115" s="92" t="s">
        <v>807</v>
      </c>
      <c r="C115" s="92" t="s">
        <v>1013</v>
      </c>
      <c r="D115" s="92" t="s">
        <v>1014</v>
      </c>
      <c r="E115" s="92" t="s">
        <v>117</v>
      </c>
      <c r="F115" s="92"/>
      <c r="G115" s="92">
        <v>1</v>
      </c>
      <c r="H115" s="104">
        <v>300</v>
      </c>
      <c r="I115" s="95">
        <v>0.1</v>
      </c>
      <c r="J115" s="110">
        <f t="shared" si="2"/>
        <v>270</v>
      </c>
    </row>
    <row r="116" spans="1:10" ht="15.75" x14ac:dyDescent="0.25">
      <c r="A116" s="92">
        <v>112</v>
      </c>
      <c r="B116" s="92" t="s">
        <v>807</v>
      </c>
      <c r="C116" s="92" t="s">
        <v>1007</v>
      </c>
      <c r="D116" s="92" t="s">
        <v>1008</v>
      </c>
      <c r="E116" s="92" t="s">
        <v>117</v>
      </c>
      <c r="F116" s="92"/>
      <c r="G116" s="92">
        <v>1</v>
      </c>
      <c r="H116" s="104">
        <v>84</v>
      </c>
      <c r="I116" s="95">
        <v>0.1</v>
      </c>
      <c r="J116" s="110">
        <f t="shared" si="2"/>
        <v>75.600000000000009</v>
      </c>
    </row>
    <row r="117" spans="1:10" ht="15.75" x14ac:dyDescent="0.25">
      <c r="A117" s="92">
        <v>113</v>
      </c>
      <c r="B117" s="92" t="s">
        <v>807</v>
      </c>
      <c r="C117" s="92" t="s">
        <v>1009</v>
      </c>
      <c r="D117" s="92" t="s">
        <v>1010</v>
      </c>
      <c r="E117" s="92" t="s">
        <v>117</v>
      </c>
      <c r="F117" s="92"/>
      <c r="G117" s="92">
        <v>1</v>
      </c>
      <c r="H117" s="104">
        <v>204</v>
      </c>
      <c r="I117" s="95">
        <v>0.1</v>
      </c>
      <c r="J117" s="110">
        <f t="shared" si="2"/>
        <v>183.6</v>
      </c>
    </row>
    <row r="118" spans="1:10" ht="15.75" x14ac:dyDescent="0.25">
      <c r="A118" s="92">
        <v>114</v>
      </c>
      <c r="B118" s="92" t="s">
        <v>807</v>
      </c>
      <c r="C118" s="92" t="s">
        <v>1011</v>
      </c>
      <c r="D118" s="92" t="s">
        <v>1012</v>
      </c>
      <c r="E118" s="92" t="s">
        <v>117</v>
      </c>
      <c r="F118" s="92"/>
      <c r="G118" s="92">
        <v>1</v>
      </c>
      <c r="H118" s="104">
        <v>248</v>
      </c>
      <c r="I118" s="95">
        <v>0.1</v>
      </c>
      <c r="J118" s="110">
        <f t="shared" si="2"/>
        <v>223.20000000000002</v>
      </c>
    </row>
    <row r="119" spans="1:10" ht="15.75" x14ac:dyDescent="0.25">
      <c r="A119" s="92">
        <v>115</v>
      </c>
      <c r="B119" s="92" t="s">
        <v>807</v>
      </c>
      <c r="C119" s="92" t="s">
        <v>1015</v>
      </c>
      <c r="D119" s="92" t="s">
        <v>1016</v>
      </c>
      <c r="E119" s="92" t="s">
        <v>117</v>
      </c>
      <c r="F119" s="92"/>
      <c r="G119" s="92">
        <v>1</v>
      </c>
      <c r="H119" s="104">
        <v>15</v>
      </c>
      <c r="I119" s="95">
        <v>0.1</v>
      </c>
      <c r="J119" s="110">
        <f t="shared" si="2"/>
        <v>13.5</v>
      </c>
    </row>
    <row r="120" spans="1:10" ht="15.75" x14ac:dyDescent="0.25">
      <c r="A120" s="92">
        <v>116</v>
      </c>
      <c r="B120" s="92" t="s">
        <v>807</v>
      </c>
      <c r="C120" s="92" t="s">
        <v>1017</v>
      </c>
      <c r="D120" s="92" t="s">
        <v>1018</v>
      </c>
      <c r="E120" s="92" t="s">
        <v>117</v>
      </c>
      <c r="F120" s="92"/>
      <c r="G120" s="92">
        <v>1</v>
      </c>
      <c r="H120" s="104">
        <v>1414</v>
      </c>
      <c r="I120" s="95">
        <v>0.1</v>
      </c>
      <c r="J120" s="110">
        <f t="shared" si="2"/>
        <v>1272.6000000000001</v>
      </c>
    </row>
    <row r="121" spans="1:10" ht="15.75" x14ac:dyDescent="0.25">
      <c r="A121" s="92">
        <v>117</v>
      </c>
      <c r="B121" s="92" t="s">
        <v>807</v>
      </c>
      <c r="C121" s="92" t="s">
        <v>1019</v>
      </c>
      <c r="D121" s="92" t="s">
        <v>1020</v>
      </c>
      <c r="E121" s="92" t="s">
        <v>117</v>
      </c>
      <c r="F121" s="92"/>
      <c r="G121" s="92">
        <v>1</v>
      </c>
      <c r="H121" s="104">
        <v>2002</v>
      </c>
      <c r="I121" s="95">
        <v>0.1</v>
      </c>
      <c r="J121" s="110">
        <f t="shared" si="2"/>
        <v>1801.8</v>
      </c>
    </row>
    <row r="122" spans="1:10" ht="15.75" x14ac:dyDescent="0.25">
      <c r="A122" s="92">
        <v>118</v>
      </c>
      <c r="B122" s="92" t="s">
        <v>807</v>
      </c>
      <c r="C122" s="92" t="s">
        <v>1021</v>
      </c>
      <c r="D122" s="92" t="s">
        <v>1022</v>
      </c>
      <c r="E122" s="92" t="s">
        <v>117</v>
      </c>
      <c r="F122" s="92"/>
      <c r="G122" s="92">
        <v>1</v>
      </c>
      <c r="H122" s="104">
        <v>54</v>
      </c>
      <c r="I122" s="95">
        <v>0.1</v>
      </c>
      <c r="J122" s="110">
        <f t="shared" si="2"/>
        <v>48.6</v>
      </c>
    </row>
    <row r="123" spans="1:10" ht="15.75" x14ac:dyDescent="0.25">
      <c r="A123" s="92">
        <v>119</v>
      </c>
      <c r="B123" s="92" t="s">
        <v>807</v>
      </c>
      <c r="C123" s="92" t="s">
        <v>1023</v>
      </c>
      <c r="D123" s="92" t="s">
        <v>1024</v>
      </c>
      <c r="E123" s="92" t="s">
        <v>117</v>
      </c>
      <c r="F123" s="92"/>
      <c r="G123" s="92">
        <v>1</v>
      </c>
      <c r="H123" s="104">
        <v>1995</v>
      </c>
      <c r="I123" s="95">
        <v>0.1</v>
      </c>
      <c r="J123" s="110">
        <f t="shared" si="2"/>
        <v>1795.5</v>
      </c>
    </row>
    <row r="124" spans="1:10" ht="15.75" x14ac:dyDescent="0.25">
      <c r="A124" s="92">
        <v>120</v>
      </c>
      <c r="B124" s="92" t="s">
        <v>807</v>
      </c>
      <c r="C124" s="92" t="s">
        <v>1025</v>
      </c>
      <c r="D124" s="92" t="s">
        <v>1026</v>
      </c>
      <c r="E124" s="92" t="s">
        <v>117</v>
      </c>
      <c r="F124" s="92"/>
      <c r="G124" s="92">
        <v>1</v>
      </c>
      <c r="H124" s="104">
        <v>15</v>
      </c>
      <c r="I124" s="95">
        <v>0.1</v>
      </c>
      <c r="J124" s="110">
        <f t="shared" si="2"/>
        <v>13.5</v>
      </c>
    </row>
    <row r="125" spans="1:10" ht="15.75" x14ac:dyDescent="0.25">
      <c r="A125" s="92">
        <v>121</v>
      </c>
      <c r="B125" s="92" t="s">
        <v>807</v>
      </c>
      <c r="C125" s="92" t="s">
        <v>1007</v>
      </c>
      <c r="D125" s="92" t="s">
        <v>1008</v>
      </c>
      <c r="E125" s="92" t="s">
        <v>117</v>
      </c>
      <c r="F125" s="92"/>
      <c r="G125" s="92">
        <v>1</v>
      </c>
      <c r="H125" s="104">
        <v>84</v>
      </c>
      <c r="I125" s="95">
        <v>0.1</v>
      </c>
      <c r="J125" s="110">
        <f t="shared" si="2"/>
        <v>75.600000000000009</v>
      </c>
    </row>
    <row r="126" spans="1:10" ht="15.75" x14ac:dyDescent="0.25">
      <c r="A126" s="92">
        <v>122</v>
      </c>
      <c r="B126" s="92" t="s">
        <v>807</v>
      </c>
      <c r="C126" s="92" t="s">
        <v>1009</v>
      </c>
      <c r="D126" s="92" t="s">
        <v>1010</v>
      </c>
      <c r="E126" s="92" t="s">
        <v>117</v>
      </c>
      <c r="F126" s="92"/>
      <c r="G126" s="92">
        <v>1</v>
      </c>
      <c r="H126" s="104">
        <v>204</v>
      </c>
      <c r="I126" s="95">
        <v>0.1</v>
      </c>
      <c r="J126" s="110">
        <f t="shared" si="2"/>
        <v>183.6</v>
      </c>
    </row>
    <row r="127" spans="1:10" ht="15.75" x14ac:dyDescent="0.25">
      <c r="A127" s="92">
        <v>123</v>
      </c>
      <c r="B127" s="92" t="s">
        <v>807</v>
      </c>
      <c r="C127" s="92" t="s">
        <v>1011</v>
      </c>
      <c r="D127" s="92" t="s">
        <v>1012</v>
      </c>
      <c r="E127" s="92" t="s">
        <v>117</v>
      </c>
      <c r="F127" s="92"/>
      <c r="G127" s="92">
        <v>1</v>
      </c>
      <c r="H127" s="104">
        <v>248</v>
      </c>
      <c r="I127" s="95">
        <v>0.1</v>
      </c>
      <c r="J127" s="110">
        <f t="shared" si="2"/>
        <v>223.20000000000002</v>
      </c>
    </row>
    <row r="128" spans="1:10" ht="31.5" x14ac:dyDescent="0.25">
      <c r="A128" s="92">
        <v>124</v>
      </c>
      <c r="B128" s="92" t="s">
        <v>807</v>
      </c>
      <c r="C128" s="92" t="s">
        <v>1027</v>
      </c>
      <c r="D128" s="92" t="s">
        <v>1028</v>
      </c>
      <c r="E128" s="92" t="s">
        <v>117</v>
      </c>
      <c r="F128" s="92"/>
      <c r="G128" s="92">
        <v>1</v>
      </c>
      <c r="H128" s="104">
        <v>1205</v>
      </c>
      <c r="I128" s="95">
        <v>0.1</v>
      </c>
      <c r="J128" s="110">
        <f t="shared" si="2"/>
        <v>1084.5</v>
      </c>
    </row>
    <row r="129" spans="1:10" ht="31.5" x14ac:dyDescent="0.25">
      <c r="A129" s="92">
        <v>125</v>
      </c>
      <c r="B129" s="92" t="s">
        <v>807</v>
      </c>
      <c r="C129" s="92" t="s">
        <v>1029</v>
      </c>
      <c r="D129" s="92" t="s">
        <v>1030</v>
      </c>
      <c r="E129" s="92" t="s">
        <v>117</v>
      </c>
      <c r="F129" s="92"/>
      <c r="G129" s="92">
        <v>1</v>
      </c>
      <c r="H129" s="104">
        <v>1315</v>
      </c>
      <c r="I129" s="95">
        <v>0.1</v>
      </c>
      <c r="J129" s="110">
        <f t="shared" si="2"/>
        <v>1183.5</v>
      </c>
    </row>
    <row r="130" spans="1:10" ht="31.5" x14ac:dyDescent="0.25">
      <c r="A130" s="92">
        <v>126</v>
      </c>
      <c r="B130" s="92" t="s">
        <v>807</v>
      </c>
      <c r="C130" s="92" t="s">
        <v>1031</v>
      </c>
      <c r="D130" s="92" t="s">
        <v>1032</v>
      </c>
      <c r="E130" s="92" t="s">
        <v>117</v>
      </c>
      <c r="F130" s="92"/>
      <c r="G130" s="92">
        <v>1</v>
      </c>
      <c r="H130" s="104">
        <v>1600</v>
      </c>
      <c r="I130" s="95">
        <v>0.1</v>
      </c>
      <c r="J130" s="110">
        <f t="shared" si="2"/>
        <v>1440</v>
      </c>
    </row>
    <row r="131" spans="1:10" ht="31.5" x14ac:dyDescent="0.25">
      <c r="A131" s="92">
        <v>127</v>
      </c>
      <c r="B131" s="92" t="s">
        <v>807</v>
      </c>
      <c r="C131" s="92" t="s">
        <v>1033</v>
      </c>
      <c r="D131" s="92" t="s">
        <v>1034</v>
      </c>
      <c r="E131" s="92" t="s">
        <v>117</v>
      </c>
      <c r="F131" s="92"/>
      <c r="G131" s="92">
        <v>1</v>
      </c>
      <c r="H131" s="104">
        <v>1000</v>
      </c>
      <c r="I131" s="95">
        <v>0.1</v>
      </c>
      <c r="J131" s="110">
        <f t="shared" si="2"/>
        <v>900</v>
      </c>
    </row>
    <row r="132" spans="1:10" ht="15.75" x14ac:dyDescent="0.25">
      <c r="A132" s="92">
        <v>128</v>
      </c>
      <c r="B132" s="92" t="s">
        <v>807</v>
      </c>
      <c r="C132" s="92" t="s">
        <v>1035</v>
      </c>
      <c r="D132" s="92" t="s">
        <v>1036</v>
      </c>
      <c r="E132" s="92" t="s">
        <v>117</v>
      </c>
      <c r="F132" s="92"/>
      <c r="G132" s="92">
        <v>1</v>
      </c>
      <c r="H132" s="104">
        <v>1000</v>
      </c>
      <c r="I132" s="95">
        <v>0.1</v>
      </c>
      <c r="J132" s="110">
        <f t="shared" si="2"/>
        <v>900</v>
      </c>
    </row>
    <row r="133" spans="1:10" ht="31.5" x14ac:dyDescent="0.25">
      <c r="A133" s="92">
        <v>129</v>
      </c>
      <c r="B133" s="92" t="s">
        <v>807</v>
      </c>
      <c r="C133" s="92" t="s">
        <v>1037</v>
      </c>
      <c r="D133" s="92" t="s">
        <v>1038</v>
      </c>
      <c r="E133" s="92" t="s">
        <v>117</v>
      </c>
      <c r="F133" s="92"/>
      <c r="G133" s="92">
        <v>1</v>
      </c>
      <c r="H133" s="104">
        <v>200</v>
      </c>
      <c r="I133" s="95">
        <v>0.1</v>
      </c>
      <c r="J133" s="110">
        <f t="shared" si="2"/>
        <v>180</v>
      </c>
    </row>
    <row r="134" spans="1:10" ht="15.75" x14ac:dyDescent="0.25">
      <c r="A134" s="92">
        <v>130</v>
      </c>
      <c r="B134" s="92" t="s">
        <v>807</v>
      </c>
      <c r="C134" s="92" t="s">
        <v>879</v>
      </c>
      <c r="D134" s="92" t="s">
        <v>899</v>
      </c>
      <c r="E134" s="92" t="s">
        <v>117</v>
      </c>
      <c r="F134" s="92"/>
      <c r="G134" s="92">
        <v>1</v>
      </c>
      <c r="H134" s="104">
        <v>685</v>
      </c>
      <c r="I134" s="95">
        <v>0.1</v>
      </c>
      <c r="J134" s="110">
        <f t="shared" si="2"/>
        <v>616.5</v>
      </c>
    </row>
    <row r="135" spans="1:10" ht="15.75" x14ac:dyDescent="0.25">
      <c r="A135" s="92">
        <v>131</v>
      </c>
      <c r="B135" s="92" t="s">
        <v>807</v>
      </c>
      <c r="C135" s="92" t="s">
        <v>880</v>
      </c>
      <c r="D135" s="92" t="s">
        <v>900</v>
      </c>
      <c r="E135" s="92" t="s">
        <v>117</v>
      </c>
      <c r="F135" s="92"/>
      <c r="G135" s="92">
        <v>1</v>
      </c>
      <c r="H135" s="104">
        <v>611</v>
      </c>
      <c r="I135" s="95">
        <v>0.1</v>
      </c>
      <c r="J135" s="110">
        <f t="shared" si="2"/>
        <v>549.9</v>
      </c>
    </row>
    <row r="136" spans="1:10" ht="15.75" x14ac:dyDescent="0.25">
      <c r="A136" s="92">
        <v>132</v>
      </c>
      <c r="B136" s="92" t="s">
        <v>807</v>
      </c>
      <c r="C136" s="92" t="s">
        <v>882</v>
      </c>
      <c r="D136" s="92" t="s">
        <v>902</v>
      </c>
      <c r="E136" s="92" t="s">
        <v>117</v>
      </c>
      <c r="F136" s="92"/>
      <c r="G136" s="92">
        <v>1</v>
      </c>
      <c r="H136" s="104">
        <v>82</v>
      </c>
      <c r="I136" s="95">
        <v>0.1</v>
      </c>
      <c r="J136" s="110">
        <f t="shared" si="2"/>
        <v>73.8</v>
      </c>
    </row>
    <row r="137" spans="1:10" ht="15.75" x14ac:dyDescent="0.25">
      <c r="A137" s="92">
        <v>133</v>
      </c>
      <c r="B137" s="92" t="s">
        <v>807</v>
      </c>
      <c r="C137" s="92" t="s">
        <v>883</v>
      </c>
      <c r="D137" s="92" t="s">
        <v>903</v>
      </c>
      <c r="E137" s="92" t="s">
        <v>117</v>
      </c>
      <c r="F137" s="92"/>
      <c r="G137" s="92">
        <v>1</v>
      </c>
      <c r="H137" s="104">
        <v>100</v>
      </c>
      <c r="I137" s="95">
        <v>0.1</v>
      </c>
      <c r="J137" s="110">
        <f t="shared" si="2"/>
        <v>90</v>
      </c>
    </row>
    <row r="138" spans="1:10" ht="15.75" x14ac:dyDescent="0.25">
      <c r="A138" s="92">
        <v>134</v>
      </c>
      <c r="B138" s="92" t="s">
        <v>807</v>
      </c>
      <c r="C138" s="92" t="s">
        <v>1039</v>
      </c>
      <c r="D138" s="92" t="s">
        <v>1040</v>
      </c>
      <c r="E138" s="92" t="s">
        <v>117</v>
      </c>
      <c r="F138" s="92"/>
      <c r="G138" s="92">
        <v>3</v>
      </c>
      <c r="H138" s="104">
        <v>120</v>
      </c>
      <c r="I138" s="95">
        <v>0.1</v>
      </c>
      <c r="J138" s="110">
        <f t="shared" si="2"/>
        <v>108</v>
      </c>
    </row>
    <row r="139" spans="1:10" ht="15.75" x14ac:dyDescent="0.25">
      <c r="A139" s="92">
        <v>135</v>
      </c>
      <c r="B139" s="92" t="s">
        <v>807</v>
      </c>
      <c r="C139" s="92" t="s">
        <v>885</v>
      </c>
      <c r="D139" s="92" t="s">
        <v>905</v>
      </c>
      <c r="E139" s="92" t="s">
        <v>117</v>
      </c>
      <c r="F139" s="92"/>
      <c r="G139" s="92">
        <v>1</v>
      </c>
      <c r="H139" s="104">
        <v>999</v>
      </c>
      <c r="I139" s="95">
        <v>0.1</v>
      </c>
      <c r="J139" s="110">
        <f t="shared" si="2"/>
        <v>899.1</v>
      </c>
    </row>
  </sheetData>
  <sheetProtection algorithmName="SHA-512" hashValue="9iKnMOHovsuzgP8iWyNCn7PpIgb0Vezyki5TZRkPss/ApTqJFqjV3nxA98wca5/sfaVCgj0yedrlVYb7c/esIA==" saltValue="hmcJEmYPjU0jKtYxyssh6w==" spinCount="100000" sheet="1" objects="1" scenarios="1"/>
  <autoFilter ref="A4:J139" xr:uid="{00000000-0009-0000-0000-000003000000}"/>
  <printOptions horizontalCentered="1"/>
  <pageMargins left="0.75" right="0.75" top="1" bottom="1" header="0.25" footer="0.5"/>
  <pageSetup paperSize="3" scale="80" fitToHeight="0" orientation="landscape" r:id="rId1"/>
  <headerFooter alignWithMargins="0">
    <oddHeader>&amp;LGROUP 77201, AWARD 23150
INTELLIGENT FACILITY AND SECURITY SYSTEMS &amp;&amp; SOLUTIONS&amp;RMETROPOLITAN DATA SOLUTIONS MGMT
CO INC dba METROPOLITAN DATA SOL
CONTRACT NO.: PT68831</oddHeader>
    <oddFooter>&amp;L&amp;F
&amp;A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J427"/>
  <sheetViews>
    <sheetView topLeftCell="C1" zoomScaleNormal="100" workbookViewId="0">
      <pane ySplit="4" topLeftCell="A5" activePane="bottomLeft" state="frozen"/>
      <selection activeCell="B5" sqref="B5"/>
      <selection pane="bottomLeft" activeCell="I1" sqref="I1:I1048576"/>
    </sheetView>
  </sheetViews>
  <sheetFormatPr defaultColWidth="9.28515625" defaultRowHeight="12.75" x14ac:dyDescent="0.2"/>
  <cols>
    <col min="1" max="1" width="11.5703125" style="90" bestFit="1" customWidth="1"/>
    <col min="2" max="2" width="31.42578125" style="90" customWidth="1"/>
    <col min="3" max="3" width="31.42578125" style="90" bestFit="1" customWidth="1"/>
    <col min="4" max="4" width="76.28515625" style="90" customWidth="1"/>
    <col min="5" max="5" width="19.140625" style="90" bestFit="1" customWidth="1"/>
    <col min="6" max="6" width="19.28515625" style="90" bestFit="1" customWidth="1"/>
    <col min="7" max="7" width="23" style="90" bestFit="1" customWidth="1"/>
    <col min="8" max="8" width="15.85546875" style="105" bestFit="1" customWidth="1"/>
    <col min="9" max="9" width="17.140625" style="113" bestFit="1" customWidth="1"/>
    <col min="10" max="10" width="19.7109375" style="105" bestFit="1" customWidth="1"/>
    <col min="11" max="16384" width="9.28515625" style="74"/>
  </cols>
  <sheetData>
    <row r="1" spans="1:10" ht="15.75" x14ac:dyDescent="0.25">
      <c r="B1" s="4" t="s">
        <v>8116</v>
      </c>
      <c r="C1" s="4" t="s">
        <v>15</v>
      </c>
      <c r="D1" s="4"/>
      <c r="E1" s="4"/>
      <c r="F1" s="91"/>
      <c r="G1" s="91"/>
      <c r="H1" s="103"/>
      <c r="I1" s="111"/>
      <c r="J1" s="103"/>
    </row>
    <row r="2" spans="1:10" ht="15.75" x14ac:dyDescent="0.25">
      <c r="B2" s="91" t="s">
        <v>8115</v>
      </c>
      <c r="C2" s="4">
        <f>'Cover Page'!B3:D3</f>
        <v>0</v>
      </c>
      <c r="D2" s="4"/>
      <c r="E2" s="4"/>
      <c r="F2" s="91"/>
      <c r="G2" s="91"/>
      <c r="H2" s="103"/>
      <c r="I2" s="111"/>
      <c r="J2" s="103"/>
    </row>
    <row r="3" spans="1:10" ht="15.75" x14ac:dyDescent="0.25">
      <c r="B3" s="91"/>
      <c r="C3" s="4"/>
      <c r="D3" s="4"/>
      <c r="E3" s="4"/>
      <c r="F3" s="91"/>
      <c r="G3" s="91"/>
      <c r="H3" s="103"/>
      <c r="I3" s="111"/>
      <c r="J3" s="103"/>
    </row>
    <row r="4" spans="1:10" s="90" customFormat="1" ht="78.75" x14ac:dyDescent="0.25">
      <c r="A4" s="2" t="s">
        <v>16</v>
      </c>
      <c r="B4" s="2" t="s">
        <v>3</v>
      </c>
      <c r="C4" s="2" t="s">
        <v>102</v>
      </c>
      <c r="D4" s="2" t="s">
        <v>103</v>
      </c>
      <c r="E4" s="2" t="s">
        <v>2</v>
      </c>
      <c r="F4" s="2" t="s">
        <v>36</v>
      </c>
      <c r="G4" s="2" t="s">
        <v>17</v>
      </c>
      <c r="H4" s="5" t="s">
        <v>1</v>
      </c>
      <c r="I4" s="112" t="s">
        <v>5</v>
      </c>
      <c r="J4" s="5" t="s">
        <v>0</v>
      </c>
    </row>
    <row r="5" spans="1:10" ht="15.75" x14ac:dyDescent="0.25">
      <c r="A5" s="92">
        <v>1</v>
      </c>
      <c r="B5" s="93" t="s">
        <v>1042</v>
      </c>
      <c r="C5" s="93">
        <v>110250.1</v>
      </c>
      <c r="D5" s="93" t="s">
        <v>1059</v>
      </c>
      <c r="E5" s="93" t="s">
        <v>117</v>
      </c>
      <c r="F5" s="93"/>
      <c r="G5" s="93">
        <v>1</v>
      </c>
      <c r="H5" s="104">
        <v>382</v>
      </c>
      <c r="I5" s="95">
        <v>0.1</v>
      </c>
      <c r="J5" s="110">
        <f t="shared" ref="J5:J68" si="0">H5*(1-I5)</f>
        <v>343.8</v>
      </c>
    </row>
    <row r="6" spans="1:10" s="90" customFormat="1" ht="15.75" x14ac:dyDescent="0.25">
      <c r="A6" s="92">
        <v>2</v>
      </c>
      <c r="B6" s="92" t="s">
        <v>1042</v>
      </c>
      <c r="C6" s="92">
        <v>110250.2</v>
      </c>
      <c r="D6" s="92" t="s">
        <v>1060</v>
      </c>
      <c r="E6" s="92" t="s">
        <v>117</v>
      </c>
      <c r="F6" s="92"/>
      <c r="G6" s="93">
        <v>1</v>
      </c>
      <c r="H6" s="104">
        <v>80</v>
      </c>
      <c r="I6" s="95">
        <v>0.1</v>
      </c>
      <c r="J6" s="110">
        <f t="shared" si="0"/>
        <v>72</v>
      </c>
    </row>
    <row r="7" spans="1:10" s="90" customFormat="1" ht="15.75" x14ac:dyDescent="0.25">
      <c r="A7" s="92">
        <v>3</v>
      </c>
      <c r="B7" s="92" t="s">
        <v>1042</v>
      </c>
      <c r="C7" s="92">
        <v>110250.3</v>
      </c>
      <c r="D7" s="92" t="s">
        <v>1061</v>
      </c>
      <c r="E7" s="92" t="s">
        <v>117</v>
      </c>
      <c r="F7" s="92"/>
      <c r="G7" s="93">
        <v>1</v>
      </c>
      <c r="H7" s="104">
        <v>175</v>
      </c>
      <c r="I7" s="95">
        <v>0.1</v>
      </c>
      <c r="J7" s="110">
        <f t="shared" si="0"/>
        <v>157.5</v>
      </c>
    </row>
    <row r="8" spans="1:10" s="90" customFormat="1" ht="15.75" x14ac:dyDescent="0.25">
      <c r="A8" s="92">
        <v>4</v>
      </c>
      <c r="B8" s="92" t="s">
        <v>1042</v>
      </c>
      <c r="C8" s="92">
        <v>110250.4</v>
      </c>
      <c r="D8" s="92" t="s">
        <v>1062</v>
      </c>
      <c r="E8" s="92" t="s">
        <v>117</v>
      </c>
      <c r="F8" s="92"/>
      <c r="G8" s="93">
        <v>1</v>
      </c>
      <c r="H8" s="104">
        <v>239</v>
      </c>
      <c r="I8" s="95">
        <v>0.1</v>
      </c>
      <c r="J8" s="110">
        <f t="shared" si="0"/>
        <v>215.1</v>
      </c>
    </row>
    <row r="9" spans="1:10" s="90" customFormat="1" ht="15.75" x14ac:dyDescent="0.25">
      <c r="A9" s="92">
        <v>5</v>
      </c>
      <c r="B9" s="92" t="s">
        <v>1042</v>
      </c>
      <c r="C9" s="92">
        <v>110250.5</v>
      </c>
      <c r="D9" s="92" t="s">
        <v>1063</v>
      </c>
      <c r="E9" s="92" t="s">
        <v>117</v>
      </c>
      <c r="F9" s="92"/>
      <c r="G9" s="93">
        <v>1</v>
      </c>
      <c r="H9" s="104">
        <v>281</v>
      </c>
      <c r="I9" s="95">
        <v>0.1</v>
      </c>
      <c r="J9" s="110">
        <f t="shared" si="0"/>
        <v>252.9</v>
      </c>
    </row>
    <row r="10" spans="1:10" s="90" customFormat="1" ht="15.75" x14ac:dyDescent="0.25">
      <c r="A10" s="92">
        <v>6</v>
      </c>
      <c r="B10" s="92" t="s">
        <v>1042</v>
      </c>
      <c r="C10" s="92">
        <v>110250.7</v>
      </c>
      <c r="D10" s="92" t="s">
        <v>1064</v>
      </c>
      <c r="E10" s="92" t="s">
        <v>117</v>
      </c>
      <c r="F10" s="92"/>
      <c r="G10" s="93">
        <v>1</v>
      </c>
      <c r="H10" s="104">
        <v>53</v>
      </c>
      <c r="I10" s="95">
        <v>0.1</v>
      </c>
      <c r="J10" s="110">
        <f t="shared" si="0"/>
        <v>47.7</v>
      </c>
    </row>
    <row r="11" spans="1:10" s="90" customFormat="1" ht="15.75" x14ac:dyDescent="0.25">
      <c r="A11" s="92">
        <v>7</v>
      </c>
      <c r="B11" s="92" t="s">
        <v>1042</v>
      </c>
      <c r="C11" s="92">
        <v>110019.1</v>
      </c>
      <c r="D11" s="92" t="s">
        <v>1065</v>
      </c>
      <c r="E11" s="92" t="s">
        <v>117</v>
      </c>
      <c r="F11" s="92"/>
      <c r="G11" s="93">
        <v>1</v>
      </c>
      <c r="H11" s="104">
        <v>345</v>
      </c>
      <c r="I11" s="95">
        <v>0.1</v>
      </c>
      <c r="J11" s="110">
        <f t="shared" si="0"/>
        <v>310.5</v>
      </c>
    </row>
    <row r="12" spans="1:10" s="90" customFormat="1" ht="15.75" x14ac:dyDescent="0.25">
      <c r="A12" s="92">
        <v>8</v>
      </c>
      <c r="B12" s="92" t="s">
        <v>1042</v>
      </c>
      <c r="C12" s="92">
        <v>110019.2</v>
      </c>
      <c r="D12" s="92" t="s">
        <v>1066</v>
      </c>
      <c r="E12" s="92" t="s">
        <v>117</v>
      </c>
      <c r="F12" s="92"/>
      <c r="G12" s="93">
        <v>1</v>
      </c>
      <c r="H12" s="104">
        <v>345</v>
      </c>
      <c r="I12" s="95">
        <v>0.1</v>
      </c>
      <c r="J12" s="110">
        <f t="shared" si="0"/>
        <v>310.5</v>
      </c>
    </row>
    <row r="13" spans="1:10" s="90" customFormat="1" ht="15.75" x14ac:dyDescent="0.25">
      <c r="A13" s="92">
        <v>9</v>
      </c>
      <c r="B13" s="92" t="s">
        <v>1042</v>
      </c>
      <c r="C13" s="92">
        <v>107350.1</v>
      </c>
      <c r="D13" s="92" t="s">
        <v>1067</v>
      </c>
      <c r="E13" s="92" t="s">
        <v>117</v>
      </c>
      <c r="F13" s="92"/>
      <c r="G13" s="93">
        <v>1</v>
      </c>
      <c r="H13" s="104">
        <v>345</v>
      </c>
      <c r="I13" s="95">
        <v>0.1</v>
      </c>
      <c r="J13" s="110">
        <f t="shared" si="0"/>
        <v>310.5</v>
      </c>
    </row>
    <row r="14" spans="1:10" s="90" customFormat="1" ht="15.75" x14ac:dyDescent="0.25">
      <c r="A14" s="92">
        <v>10</v>
      </c>
      <c r="B14" s="92" t="s">
        <v>1042</v>
      </c>
      <c r="C14" s="92">
        <v>109840.1</v>
      </c>
      <c r="D14" s="92" t="s">
        <v>1068</v>
      </c>
      <c r="E14" s="92" t="s">
        <v>117</v>
      </c>
      <c r="F14" s="92"/>
      <c r="G14" s="93">
        <v>1</v>
      </c>
      <c r="H14" s="104">
        <v>371</v>
      </c>
      <c r="I14" s="95">
        <v>0.1</v>
      </c>
      <c r="J14" s="110">
        <f t="shared" si="0"/>
        <v>333.90000000000003</v>
      </c>
    </row>
    <row r="15" spans="1:10" s="90" customFormat="1" ht="15.75" x14ac:dyDescent="0.25">
      <c r="A15" s="92">
        <v>11</v>
      </c>
      <c r="B15" s="92" t="s">
        <v>1042</v>
      </c>
      <c r="C15" s="92">
        <v>107350.2</v>
      </c>
      <c r="D15" s="92" t="s">
        <v>1079</v>
      </c>
      <c r="E15" s="92" t="s">
        <v>117</v>
      </c>
      <c r="F15" s="92"/>
      <c r="G15" s="93">
        <v>1</v>
      </c>
      <c r="H15" s="104">
        <v>525</v>
      </c>
      <c r="I15" s="95">
        <v>0.1</v>
      </c>
      <c r="J15" s="110">
        <f t="shared" si="0"/>
        <v>472.5</v>
      </c>
    </row>
    <row r="16" spans="1:10" s="90" customFormat="1" ht="15.75" x14ac:dyDescent="0.25">
      <c r="A16" s="92">
        <v>12</v>
      </c>
      <c r="B16" s="92" t="s">
        <v>1042</v>
      </c>
      <c r="C16" s="92">
        <v>110823</v>
      </c>
      <c r="D16" s="92" t="s">
        <v>1069</v>
      </c>
      <c r="E16" s="92" t="s">
        <v>117</v>
      </c>
      <c r="F16" s="92"/>
      <c r="G16" s="93">
        <v>1</v>
      </c>
      <c r="H16" s="104">
        <v>9</v>
      </c>
      <c r="I16" s="95">
        <v>0.1</v>
      </c>
      <c r="J16" s="110">
        <f t="shared" si="0"/>
        <v>8.1</v>
      </c>
    </row>
    <row r="17" spans="1:10" s="90" customFormat="1" ht="15.75" x14ac:dyDescent="0.25">
      <c r="A17" s="92">
        <v>13</v>
      </c>
      <c r="B17" s="92" t="s">
        <v>1042</v>
      </c>
      <c r="C17" s="92">
        <v>110824</v>
      </c>
      <c r="D17" s="92" t="s">
        <v>1070</v>
      </c>
      <c r="E17" s="92" t="s">
        <v>117</v>
      </c>
      <c r="F17" s="92"/>
      <c r="G17" s="93">
        <v>1</v>
      </c>
      <c r="H17" s="104">
        <v>7</v>
      </c>
      <c r="I17" s="95">
        <v>0.1</v>
      </c>
      <c r="J17" s="110">
        <f t="shared" si="0"/>
        <v>6.3</v>
      </c>
    </row>
    <row r="18" spans="1:10" s="90" customFormat="1" ht="15.75" x14ac:dyDescent="0.25">
      <c r="A18" s="92">
        <v>14</v>
      </c>
      <c r="B18" s="92" t="s">
        <v>1042</v>
      </c>
      <c r="C18" s="92">
        <v>110198</v>
      </c>
      <c r="D18" s="92" t="s">
        <v>1071</v>
      </c>
      <c r="E18" s="92" t="s">
        <v>117</v>
      </c>
      <c r="F18" s="92"/>
      <c r="G18" s="93">
        <v>1</v>
      </c>
      <c r="H18" s="104">
        <v>43</v>
      </c>
      <c r="I18" s="95">
        <v>0.1</v>
      </c>
      <c r="J18" s="110">
        <f t="shared" si="0"/>
        <v>38.700000000000003</v>
      </c>
    </row>
    <row r="19" spans="1:10" s="90" customFormat="1" ht="15.75" x14ac:dyDescent="0.25">
      <c r="A19" s="92">
        <v>15</v>
      </c>
      <c r="B19" s="92" t="s">
        <v>1042</v>
      </c>
      <c r="C19" s="92">
        <v>110867</v>
      </c>
      <c r="D19" s="92" t="s">
        <v>1080</v>
      </c>
      <c r="E19" s="92" t="s">
        <v>117</v>
      </c>
      <c r="F19" s="92"/>
      <c r="G19" s="93">
        <v>1</v>
      </c>
      <c r="H19" s="104">
        <v>26</v>
      </c>
      <c r="I19" s="95">
        <v>0.1</v>
      </c>
      <c r="J19" s="110">
        <f t="shared" si="0"/>
        <v>23.400000000000002</v>
      </c>
    </row>
    <row r="20" spans="1:10" s="90" customFormat="1" ht="15.75" x14ac:dyDescent="0.25">
      <c r="A20" s="92">
        <v>16</v>
      </c>
      <c r="B20" s="92" t="s">
        <v>1042</v>
      </c>
      <c r="C20" s="92">
        <v>110251.1</v>
      </c>
      <c r="D20" s="92" t="s">
        <v>1043</v>
      </c>
      <c r="E20" s="92" t="s">
        <v>117</v>
      </c>
      <c r="F20" s="92"/>
      <c r="G20" s="93">
        <v>1</v>
      </c>
      <c r="H20" s="104">
        <v>19</v>
      </c>
      <c r="I20" s="95">
        <v>0.1</v>
      </c>
      <c r="J20" s="110">
        <f t="shared" si="0"/>
        <v>17.100000000000001</v>
      </c>
    </row>
    <row r="21" spans="1:10" s="90" customFormat="1" ht="15.75" x14ac:dyDescent="0.25">
      <c r="A21" s="92">
        <v>17</v>
      </c>
      <c r="B21" s="92" t="s">
        <v>1042</v>
      </c>
      <c r="C21" s="92">
        <v>110251.2</v>
      </c>
      <c r="D21" s="92" t="s">
        <v>1044</v>
      </c>
      <c r="E21" s="92" t="s">
        <v>117</v>
      </c>
      <c r="F21" s="92"/>
      <c r="G21" s="93">
        <v>1</v>
      </c>
      <c r="H21" s="104">
        <v>324</v>
      </c>
      <c r="I21" s="95">
        <v>0.1</v>
      </c>
      <c r="J21" s="110">
        <f t="shared" si="0"/>
        <v>291.60000000000002</v>
      </c>
    </row>
    <row r="22" spans="1:10" s="90" customFormat="1" ht="15.75" x14ac:dyDescent="0.25">
      <c r="A22" s="92">
        <v>18</v>
      </c>
      <c r="B22" s="92" t="s">
        <v>1042</v>
      </c>
      <c r="C22" s="92">
        <v>110251.3</v>
      </c>
      <c r="D22" s="92" t="s">
        <v>1045</v>
      </c>
      <c r="E22" s="92" t="s">
        <v>117</v>
      </c>
      <c r="F22" s="92"/>
      <c r="G22" s="93">
        <v>1</v>
      </c>
      <c r="H22" s="104">
        <v>360</v>
      </c>
      <c r="I22" s="95">
        <v>0.1</v>
      </c>
      <c r="J22" s="110">
        <f t="shared" si="0"/>
        <v>324</v>
      </c>
    </row>
    <row r="23" spans="1:10" s="90" customFormat="1" ht="15.75" x14ac:dyDescent="0.25">
      <c r="A23" s="92">
        <v>19</v>
      </c>
      <c r="B23" s="92" t="s">
        <v>1042</v>
      </c>
      <c r="C23" s="92">
        <v>110251.4</v>
      </c>
      <c r="D23" s="92" t="s">
        <v>1046</v>
      </c>
      <c r="E23" s="92" t="s">
        <v>117</v>
      </c>
      <c r="F23" s="92"/>
      <c r="G23" s="93">
        <v>1</v>
      </c>
      <c r="H23" s="104">
        <v>35</v>
      </c>
      <c r="I23" s="95">
        <v>0.1</v>
      </c>
      <c r="J23" s="110">
        <f t="shared" si="0"/>
        <v>31.5</v>
      </c>
    </row>
    <row r="24" spans="1:10" s="90" customFormat="1" ht="15.75" x14ac:dyDescent="0.25">
      <c r="A24" s="92">
        <v>20</v>
      </c>
      <c r="B24" s="92" t="s">
        <v>1042</v>
      </c>
      <c r="C24" s="92">
        <v>110251.5</v>
      </c>
      <c r="D24" s="92" t="s">
        <v>1047</v>
      </c>
      <c r="E24" s="92" t="s">
        <v>117</v>
      </c>
      <c r="F24" s="92"/>
      <c r="G24" s="93">
        <v>1</v>
      </c>
      <c r="H24" s="104">
        <v>30</v>
      </c>
      <c r="I24" s="95">
        <v>0.1</v>
      </c>
      <c r="J24" s="110">
        <f t="shared" si="0"/>
        <v>27</v>
      </c>
    </row>
    <row r="25" spans="1:10" s="90" customFormat="1" ht="15.75" x14ac:dyDescent="0.25">
      <c r="A25" s="92">
        <v>21</v>
      </c>
      <c r="B25" s="92" t="s">
        <v>1042</v>
      </c>
      <c r="C25" s="92">
        <v>110251.6</v>
      </c>
      <c r="D25" s="92" t="s">
        <v>1048</v>
      </c>
      <c r="E25" s="92" t="s">
        <v>117</v>
      </c>
      <c r="F25" s="92"/>
      <c r="G25" s="93">
        <v>1</v>
      </c>
      <c r="H25" s="104">
        <v>325</v>
      </c>
      <c r="I25" s="95">
        <v>0.1</v>
      </c>
      <c r="J25" s="110">
        <f t="shared" si="0"/>
        <v>292.5</v>
      </c>
    </row>
    <row r="26" spans="1:10" s="90" customFormat="1" ht="15.75" x14ac:dyDescent="0.25">
      <c r="A26" s="92">
        <v>22</v>
      </c>
      <c r="B26" s="92" t="s">
        <v>1042</v>
      </c>
      <c r="C26" s="92">
        <v>110251.7</v>
      </c>
      <c r="D26" s="92" t="s">
        <v>1049</v>
      </c>
      <c r="E26" s="92" t="s">
        <v>117</v>
      </c>
      <c r="F26" s="92"/>
      <c r="G26" s="93">
        <v>1</v>
      </c>
      <c r="H26" s="104">
        <v>425</v>
      </c>
      <c r="I26" s="95">
        <v>0.1</v>
      </c>
      <c r="J26" s="110">
        <f t="shared" si="0"/>
        <v>382.5</v>
      </c>
    </row>
    <row r="27" spans="1:10" s="90" customFormat="1" ht="15.75" x14ac:dyDescent="0.25">
      <c r="A27" s="92">
        <v>23</v>
      </c>
      <c r="B27" s="92" t="s">
        <v>1042</v>
      </c>
      <c r="C27" s="92">
        <v>110251.8</v>
      </c>
      <c r="D27" s="92" t="s">
        <v>1050</v>
      </c>
      <c r="E27" s="92" t="s">
        <v>117</v>
      </c>
      <c r="F27" s="92"/>
      <c r="G27" s="93">
        <v>1</v>
      </c>
      <c r="H27" s="104">
        <v>30</v>
      </c>
      <c r="I27" s="95">
        <v>0.1</v>
      </c>
      <c r="J27" s="110">
        <f t="shared" si="0"/>
        <v>27</v>
      </c>
    </row>
    <row r="28" spans="1:10" s="90" customFormat="1" ht="15.75" x14ac:dyDescent="0.25">
      <c r="A28" s="92">
        <v>24</v>
      </c>
      <c r="B28" s="92" t="s">
        <v>1042</v>
      </c>
      <c r="C28" s="92">
        <v>110251.9</v>
      </c>
      <c r="D28" s="92" t="s">
        <v>1051</v>
      </c>
      <c r="E28" s="92" t="s">
        <v>117</v>
      </c>
      <c r="F28" s="92"/>
      <c r="G28" s="93">
        <v>1</v>
      </c>
      <c r="H28" s="104">
        <v>30</v>
      </c>
      <c r="I28" s="95">
        <v>0.1</v>
      </c>
      <c r="J28" s="110">
        <f t="shared" si="0"/>
        <v>27</v>
      </c>
    </row>
    <row r="29" spans="1:10" s="90" customFormat="1" ht="15.75" x14ac:dyDescent="0.25">
      <c r="A29" s="92">
        <v>25</v>
      </c>
      <c r="B29" s="92" t="s">
        <v>1042</v>
      </c>
      <c r="C29" s="92">
        <v>110285.2</v>
      </c>
      <c r="D29" s="92" t="s">
        <v>1052</v>
      </c>
      <c r="E29" s="92" t="s">
        <v>117</v>
      </c>
      <c r="F29" s="92"/>
      <c r="G29" s="93">
        <v>1</v>
      </c>
      <c r="H29" s="104">
        <v>38</v>
      </c>
      <c r="I29" s="95">
        <v>0.1</v>
      </c>
      <c r="J29" s="110">
        <f t="shared" si="0"/>
        <v>34.200000000000003</v>
      </c>
    </row>
    <row r="30" spans="1:10" s="90" customFormat="1" ht="15.75" x14ac:dyDescent="0.25">
      <c r="A30" s="92">
        <v>26</v>
      </c>
      <c r="B30" s="92" t="s">
        <v>1042</v>
      </c>
      <c r="C30" s="92">
        <v>110285.1</v>
      </c>
      <c r="D30" s="92" t="s">
        <v>1053</v>
      </c>
      <c r="E30" s="92" t="s">
        <v>117</v>
      </c>
      <c r="F30" s="92"/>
      <c r="G30" s="93">
        <v>1</v>
      </c>
      <c r="H30" s="104">
        <v>38</v>
      </c>
      <c r="I30" s="95">
        <v>0.1</v>
      </c>
      <c r="J30" s="110">
        <f t="shared" si="0"/>
        <v>34.200000000000003</v>
      </c>
    </row>
    <row r="31" spans="1:10" s="90" customFormat="1" ht="15.75" x14ac:dyDescent="0.25">
      <c r="A31" s="92">
        <v>27</v>
      </c>
      <c r="B31" s="92" t="s">
        <v>1042</v>
      </c>
      <c r="C31" s="92">
        <v>110690.3</v>
      </c>
      <c r="D31" s="92" t="s">
        <v>1054</v>
      </c>
      <c r="E31" s="92" t="s">
        <v>117</v>
      </c>
      <c r="F31" s="92"/>
      <c r="G31" s="93">
        <v>1</v>
      </c>
      <c r="H31" s="104">
        <v>50</v>
      </c>
      <c r="I31" s="95">
        <v>0.1</v>
      </c>
      <c r="J31" s="110">
        <f t="shared" si="0"/>
        <v>45</v>
      </c>
    </row>
    <row r="32" spans="1:10" s="90" customFormat="1" ht="15.75" x14ac:dyDescent="0.25">
      <c r="A32" s="92">
        <v>28</v>
      </c>
      <c r="B32" s="92" t="s">
        <v>1042</v>
      </c>
      <c r="C32" s="92">
        <v>110854</v>
      </c>
      <c r="D32" s="92" t="s">
        <v>1055</v>
      </c>
      <c r="E32" s="92" t="s">
        <v>117</v>
      </c>
      <c r="F32" s="92"/>
      <c r="G32" s="93">
        <v>1</v>
      </c>
      <c r="H32" s="104">
        <v>115</v>
      </c>
      <c r="I32" s="95">
        <v>0.1</v>
      </c>
      <c r="J32" s="110">
        <f t="shared" si="0"/>
        <v>103.5</v>
      </c>
    </row>
    <row r="33" spans="1:10" s="90" customFormat="1" ht="15.75" x14ac:dyDescent="0.25">
      <c r="A33" s="92">
        <v>29</v>
      </c>
      <c r="B33" s="92" t="s">
        <v>1042</v>
      </c>
      <c r="C33" s="92">
        <v>110855</v>
      </c>
      <c r="D33" s="92" t="s">
        <v>1056</v>
      </c>
      <c r="E33" s="92" t="s">
        <v>117</v>
      </c>
      <c r="F33" s="92"/>
      <c r="G33" s="93">
        <v>1</v>
      </c>
      <c r="H33" s="104">
        <v>115</v>
      </c>
      <c r="I33" s="95">
        <v>0.1</v>
      </c>
      <c r="J33" s="110">
        <f t="shared" si="0"/>
        <v>103.5</v>
      </c>
    </row>
    <row r="34" spans="1:10" s="90" customFormat="1" ht="15.75" x14ac:dyDescent="0.25">
      <c r="A34" s="92">
        <v>30</v>
      </c>
      <c r="B34" s="92" t="s">
        <v>1042</v>
      </c>
      <c r="C34" s="92">
        <v>110401</v>
      </c>
      <c r="D34" s="92" t="s">
        <v>1057</v>
      </c>
      <c r="E34" s="92" t="s">
        <v>117</v>
      </c>
      <c r="F34" s="92"/>
      <c r="G34" s="93">
        <v>1</v>
      </c>
      <c r="H34" s="104">
        <v>10</v>
      </c>
      <c r="I34" s="95">
        <v>0.1</v>
      </c>
      <c r="J34" s="110">
        <f t="shared" si="0"/>
        <v>9</v>
      </c>
    </row>
    <row r="35" spans="1:10" s="90" customFormat="1" ht="15.75" x14ac:dyDescent="0.25">
      <c r="A35" s="92">
        <v>31</v>
      </c>
      <c r="B35" s="92" t="s">
        <v>1042</v>
      </c>
      <c r="C35" s="92">
        <v>110021</v>
      </c>
      <c r="D35" s="92" t="s">
        <v>1058</v>
      </c>
      <c r="E35" s="92" t="s">
        <v>117</v>
      </c>
      <c r="F35" s="92"/>
      <c r="G35" s="93">
        <v>1</v>
      </c>
      <c r="H35" s="104">
        <v>30</v>
      </c>
      <c r="I35" s="95">
        <v>0.1</v>
      </c>
      <c r="J35" s="110">
        <f t="shared" si="0"/>
        <v>27</v>
      </c>
    </row>
    <row r="36" spans="1:10" s="90" customFormat="1" ht="15.75" x14ac:dyDescent="0.25">
      <c r="A36" s="92">
        <v>32</v>
      </c>
      <c r="B36" s="92" t="s">
        <v>1042</v>
      </c>
      <c r="C36" s="92">
        <v>110350.1</v>
      </c>
      <c r="D36" s="92" t="s">
        <v>1072</v>
      </c>
      <c r="E36" s="92" t="s">
        <v>117</v>
      </c>
      <c r="F36" s="92"/>
      <c r="G36" s="93">
        <v>1</v>
      </c>
      <c r="H36" s="104">
        <v>769</v>
      </c>
      <c r="I36" s="95">
        <v>0.1</v>
      </c>
      <c r="J36" s="110">
        <f t="shared" si="0"/>
        <v>692.1</v>
      </c>
    </row>
    <row r="37" spans="1:10" s="90" customFormat="1" ht="15.75" x14ac:dyDescent="0.25">
      <c r="A37" s="92">
        <v>33</v>
      </c>
      <c r="B37" s="92" t="s">
        <v>1042</v>
      </c>
      <c r="C37" s="92">
        <v>110350.2</v>
      </c>
      <c r="D37" s="92" t="s">
        <v>1073</v>
      </c>
      <c r="E37" s="92" t="s">
        <v>117</v>
      </c>
      <c r="F37" s="92"/>
      <c r="G37" s="93">
        <v>1</v>
      </c>
      <c r="H37" s="104">
        <v>477</v>
      </c>
      <c r="I37" s="95">
        <v>0.1</v>
      </c>
      <c r="J37" s="110">
        <f t="shared" si="0"/>
        <v>429.3</v>
      </c>
    </row>
    <row r="38" spans="1:10" s="90" customFormat="1" ht="15.75" x14ac:dyDescent="0.25">
      <c r="A38" s="92">
        <v>34</v>
      </c>
      <c r="B38" s="92" t="s">
        <v>1042</v>
      </c>
      <c r="C38" s="92">
        <v>110350.39999999999</v>
      </c>
      <c r="D38" s="92" t="s">
        <v>1074</v>
      </c>
      <c r="E38" s="92" t="s">
        <v>117</v>
      </c>
      <c r="F38" s="92"/>
      <c r="G38" s="93">
        <v>1</v>
      </c>
      <c r="H38" s="104">
        <v>387</v>
      </c>
      <c r="I38" s="95">
        <v>0.1</v>
      </c>
      <c r="J38" s="110">
        <f t="shared" si="0"/>
        <v>348.3</v>
      </c>
    </row>
    <row r="39" spans="1:10" s="90" customFormat="1" ht="15.75" x14ac:dyDescent="0.25">
      <c r="A39" s="92">
        <v>35</v>
      </c>
      <c r="B39" s="92" t="s">
        <v>1042</v>
      </c>
      <c r="C39" s="92">
        <v>110350.5</v>
      </c>
      <c r="D39" s="92" t="s">
        <v>1075</v>
      </c>
      <c r="E39" s="92" t="s">
        <v>117</v>
      </c>
      <c r="F39" s="92"/>
      <c r="G39" s="93">
        <v>1</v>
      </c>
      <c r="H39" s="104">
        <v>387</v>
      </c>
      <c r="I39" s="95">
        <v>0.1</v>
      </c>
      <c r="J39" s="110">
        <f t="shared" si="0"/>
        <v>348.3</v>
      </c>
    </row>
    <row r="40" spans="1:10" s="90" customFormat="1" ht="15.75" x14ac:dyDescent="0.25">
      <c r="A40" s="92">
        <v>36</v>
      </c>
      <c r="B40" s="92" t="s">
        <v>1042</v>
      </c>
      <c r="C40" s="92">
        <v>110350.6</v>
      </c>
      <c r="D40" s="92" t="s">
        <v>1076</v>
      </c>
      <c r="E40" s="92" t="s">
        <v>117</v>
      </c>
      <c r="F40" s="92"/>
      <c r="G40" s="93">
        <v>1</v>
      </c>
      <c r="H40" s="104">
        <v>175</v>
      </c>
      <c r="I40" s="95">
        <v>0.1</v>
      </c>
      <c r="J40" s="110">
        <f t="shared" si="0"/>
        <v>157.5</v>
      </c>
    </row>
    <row r="41" spans="1:10" s="90" customFormat="1" ht="15.75" x14ac:dyDescent="0.25">
      <c r="A41" s="92">
        <v>37</v>
      </c>
      <c r="B41" s="92" t="s">
        <v>1042</v>
      </c>
      <c r="C41" s="92">
        <v>110350.7</v>
      </c>
      <c r="D41" s="92" t="s">
        <v>1077</v>
      </c>
      <c r="E41" s="92" t="s">
        <v>117</v>
      </c>
      <c r="F41" s="92"/>
      <c r="G41" s="93">
        <v>1</v>
      </c>
      <c r="H41" s="104">
        <v>239</v>
      </c>
      <c r="I41" s="95">
        <v>0.1</v>
      </c>
      <c r="J41" s="110">
        <f t="shared" si="0"/>
        <v>215.1</v>
      </c>
    </row>
    <row r="42" spans="1:10" s="90" customFormat="1" ht="15.75" x14ac:dyDescent="0.25">
      <c r="A42" s="92">
        <v>38</v>
      </c>
      <c r="B42" s="92" t="s">
        <v>1042</v>
      </c>
      <c r="C42" s="92">
        <v>110350.8</v>
      </c>
      <c r="D42" s="92" t="s">
        <v>1078</v>
      </c>
      <c r="E42" s="92" t="s">
        <v>117</v>
      </c>
      <c r="F42" s="92"/>
      <c r="G42" s="93">
        <v>1</v>
      </c>
      <c r="H42" s="104">
        <v>281</v>
      </c>
      <c r="I42" s="95">
        <v>0.1</v>
      </c>
      <c r="J42" s="110">
        <f t="shared" si="0"/>
        <v>252.9</v>
      </c>
    </row>
    <row r="43" spans="1:10" s="90" customFormat="1" ht="15.75" x14ac:dyDescent="0.25">
      <c r="A43" s="92">
        <v>39</v>
      </c>
      <c r="B43" s="92" t="s">
        <v>1042</v>
      </c>
      <c r="C43" s="92">
        <v>109829</v>
      </c>
      <c r="D43" s="92" t="s">
        <v>1275</v>
      </c>
      <c r="E43" s="92" t="s">
        <v>117</v>
      </c>
      <c r="F43" s="92"/>
      <c r="G43" s="93">
        <v>1</v>
      </c>
      <c r="H43" s="104">
        <v>43</v>
      </c>
      <c r="I43" s="95">
        <v>0.1</v>
      </c>
      <c r="J43" s="110">
        <f t="shared" si="0"/>
        <v>38.700000000000003</v>
      </c>
    </row>
    <row r="44" spans="1:10" s="90" customFormat="1" ht="15.75" x14ac:dyDescent="0.25">
      <c r="A44" s="92">
        <v>40</v>
      </c>
      <c r="B44" s="92" t="s">
        <v>1042</v>
      </c>
      <c r="C44" s="92">
        <v>110822</v>
      </c>
      <c r="D44" s="92" t="s">
        <v>1081</v>
      </c>
      <c r="E44" s="92" t="s">
        <v>117</v>
      </c>
      <c r="F44" s="92"/>
      <c r="G44" s="93">
        <v>1</v>
      </c>
      <c r="H44" s="104">
        <v>20</v>
      </c>
      <c r="I44" s="95">
        <v>0.1</v>
      </c>
      <c r="J44" s="110">
        <f t="shared" si="0"/>
        <v>18</v>
      </c>
    </row>
    <row r="45" spans="1:10" s="90" customFormat="1" ht="15.75" x14ac:dyDescent="0.25">
      <c r="A45" s="92">
        <v>41</v>
      </c>
      <c r="B45" s="92" t="s">
        <v>1042</v>
      </c>
      <c r="C45" s="92">
        <v>110351.1</v>
      </c>
      <c r="D45" s="92" t="s">
        <v>1082</v>
      </c>
      <c r="E45" s="92" t="s">
        <v>117</v>
      </c>
      <c r="F45" s="92"/>
      <c r="G45" s="93">
        <v>1</v>
      </c>
      <c r="H45" s="104">
        <v>34</v>
      </c>
      <c r="I45" s="95">
        <v>0.1</v>
      </c>
      <c r="J45" s="110">
        <f t="shared" si="0"/>
        <v>30.6</v>
      </c>
    </row>
    <row r="46" spans="1:10" s="90" customFormat="1" ht="15.75" x14ac:dyDescent="0.25">
      <c r="A46" s="92">
        <v>42</v>
      </c>
      <c r="B46" s="92" t="s">
        <v>1042</v>
      </c>
      <c r="C46" s="92">
        <v>110351.2</v>
      </c>
      <c r="D46" s="92" t="s">
        <v>1083</v>
      </c>
      <c r="E46" s="92" t="s">
        <v>117</v>
      </c>
      <c r="F46" s="92"/>
      <c r="G46" s="93">
        <v>1</v>
      </c>
      <c r="H46" s="104">
        <v>128</v>
      </c>
      <c r="I46" s="95">
        <v>0.1</v>
      </c>
      <c r="J46" s="110">
        <f t="shared" si="0"/>
        <v>115.2</v>
      </c>
    </row>
    <row r="47" spans="1:10" s="90" customFormat="1" ht="15.75" x14ac:dyDescent="0.25">
      <c r="A47" s="92">
        <v>43</v>
      </c>
      <c r="B47" s="92" t="s">
        <v>1042</v>
      </c>
      <c r="C47" s="92">
        <v>110351.3</v>
      </c>
      <c r="D47" s="92" t="s">
        <v>1084</v>
      </c>
      <c r="E47" s="92" t="s">
        <v>117</v>
      </c>
      <c r="F47" s="92"/>
      <c r="G47" s="93">
        <v>1</v>
      </c>
      <c r="H47" s="104">
        <v>207</v>
      </c>
      <c r="I47" s="95">
        <v>0.1</v>
      </c>
      <c r="J47" s="110">
        <f t="shared" si="0"/>
        <v>186.3</v>
      </c>
    </row>
    <row r="48" spans="1:10" s="90" customFormat="1" ht="15.75" x14ac:dyDescent="0.25">
      <c r="A48" s="92">
        <v>44</v>
      </c>
      <c r="B48" s="92" t="s">
        <v>1042</v>
      </c>
      <c r="C48" s="92">
        <v>110351.4</v>
      </c>
      <c r="D48" s="92" t="s">
        <v>1085</v>
      </c>
      <c r="E48" s="92" t="s">
        <v>117</v>
      </c>
      <c r="F48" s="92"/>
      <c r="G48" s="93">
        <v>1</v>
      </c>
      <c r="H48" s="104">
        <v>450</v>
      </c>
      <c r="I48" s="95">
        <v>0.1</v>
      </c>
      <c r="J48" s="110">
        <f t="shared" si="0"/>
        <v>405</v>
      </c>
    </row>
    <row r="49" spans="1:10" s="90" customFormat="1" ht="15.75" x14ac:dyDescent="0.25">
      <c r="A49" s="92">
        <v>45</v>
      </c>
      <c r="B49" s="92" t="s">
        <v>1042</v>
      </c>
      <c r="C49" s="92">
        <v>110351.5</v>
      </c>
      <c r="D49" s="92" t="s">
        <v>1086</v>
      </c>
      <c r="E49" s="92" t="s">
        <v>117</v>
      </c>
      <c r="F49" s="92"/>
      <c r="G49" s="93">
        <v>1</v>
      </c>
      <c r="H49" s="104">
        <v>695</v>
      </c>
      <c r="I49" s="95">
        <v>0.1</v>
      </c>
      <c r="J49" s="110">
        <f t="shared" si="0"/>
        <v>625.5</v>
      </c>
    </row>
    <row r="50" spans="1:10" s="90" customFormat="1" ht="15.75" x14ac:dyDescent="0.25">
      <c r="A50" s="92">
        <v>46</v>
      </c>
      <c r="B50" s="92" t="s">
        <v>1042</v>
      </c>
      <c r="C50" s="92">
        <v>110351.6</v>
      </c>
      <c r="D50" s="92" t="s">
        <v>1087</v>
      </c>
      <c r="E50" s="92" t="s">
        <v>117</v>
      </c>
      <c r="F50" s="92"/>
      <c r="G50" s="93">
        <v>1</v>
      </c>
      <c r="H50" s="104">
        <v>207</v>
      </c>
      <c r="I50" s="95">
        <v>0.1</v>
      </c>
      <c r="J50" s="110">
        <f t="shared" si="0"/>
        <v>186.3</v>
      </c>
    </row>
    <row r="51" spans="1:10" s="90" customFormat="1" ht="15.75" x14ac:dyDescent="0.25">
      <c r="A51" s="92">
        <v>47</v>
      </c>
      <c r="B51" s="92" t="s">
        <v>1042</v>
      </c>
      <c r="C51" s="92">
        <v>110351.7</v>
      </c>
      <c r="D51" s="92" t="s">
        <v>1088</v>
      </c>
      <c r="E51" s="92" t="s">
        <v>117</v>
      </c>
      <c r="F51" s="92"/>
      <c r="G51" s="93">
        <v>1</v>
      </c>
      <c r="H51" s="104">
        <v>255</v>
      </c>
      <c r="I51" s="95">
        <v>0.1</v>
      </c>
      <c r="J51" s="110">
        <f t="shared" si="0"/>
        <v>229.5</v>
      </c>
    </row>
    <row r="52" spans="1:10" s="90" customFormat="1" ht="15.75" x14ac:dyDescent="0.25">
      <c r="A52" s="92">
        <v>48</v>
      </c>
      <c r="B52" s="92" t="s">
        <v>1042</v>
      </c>
      <c r="C52" s="92">
        <v>110351.8</v>
      </c>
      <c r="D52" s="92" t="s">
        <v>1089</v>
      </c>
      <c r="E52" s="92" t="s">
        <v>117</v>
      </c>
      <c r="F52" s="92"/>
      <c r="G52" s="93">
        <v>1</v>
      </c>
      <c r="H52" s="104">
        <v>133</v>
      </c>
      <c r="I52" s="95">
        <v>0.1</v>
      </c>
      <c r="J52" s="110">
        <f t="shared" si="0"/>
        <v>119.7</v>
      </c>
    </row>
    <row r="53" spans="1:10" s="90" customFormat="1" ht="15.75" x14ac:dyDescent="0.25">
      <c r="A53" s="92">
        <v>49</v>
      </c>
      <c r="B53" s="92" t="s">
        <v>1042</v>
      </c>
      <c r="C53" s="92">
        <v>110351.9</v>
      </c>
      <c r="D53" s="92" t="s">
        <v>1090</v>
      </c>
      <c r="E53" s="92" t="s">
        <v>117</v>
      </c>
      <c r="F53" s="92"/>
      <c r="G53" s="93">
        <v>1</v>
      </c>
      <c r="H53" s="104">
        <v>96</v>
      </c>
      <c r="I53" s="95">
        <v>0.1</v>
      </c>
      <c r="J53" s="110">
        <f t="shared" si="0"/>
        <v>86.4</v>
      </c>
    </row>
    <row r="54" spans="1:10" s="90" customFormat="1" ht="15.75" x14ac:dyDescent="0.25">
      <c r="A54" s="92">
        <v>50</v>
      </c>
      <c r="B54" s="92" t="s">
        <v>1042</v>
      </c>
      <c r="C54" s="92">
        <v>110351.12</v>
      </c>
      <c r="D54" s="92" t="s">
        <v>1091</v>
      </c>
      <c r="E54" s="92" t="s">
        <v>117</v>
      </c>
      <c r="F54" s="92"/>
      <c r="G54" s="93">
        <v>1</v>
      </c>
      <c r="H54" s="104">
        <v>32</v>
      </c>
      <c r="I54" s="95">
        <v>0.1</v>
      </c>
      <c r="J54" s="110">
        <f t="shared" si="0"/>
        <v>28.8</v>
      </c>
    </row>
    <row r="55" spans="1:10" s="90" customFormat="1" ht="15.75" x14ac:dyDescent="0.25">
      <c r="A55" s="92">
        <v>51</v>
      </c>
      <c r="B55" s="92" t="s">
        <v>1042</v>
      </c>
      <c r="C55" s="92">
        <v>110351.13</v>
      </c>
      <c r="D55" s="92" t="s">
        <v>1092</v>
      </c>
      <c r="E55" s="92" t="s">
        <v>117</v>
      </c>
      <c r="F55" s="92"/>
      <c r="G55" s="93">
        <v>1</v>
      </c>
      <c r="H55" s="104">
        <v>32</v>
      </c>
      <c r="I55" s="95">
        <v>0.1</v>
      </c>
      <c r="J55" s="110">
        <f t="shared" si="0"/>
        <v>28.8</v>
      </c>
    </row>
    <row r="56" spans="1:10" s="90" customFormat="1" ht="15.75" x14ac:dyDescent="0.25">
      <c r="A56" s="92">
        <v>52</v>
      </c>
      <c r="B56" s="92" t="s">
        <v>1042</v>
      </c>
      <c r="C56" s="92">
        <v>110351.14</v>
      </c>
      <c r="D56" s="92" t="s">
        <v>1093</v>
      </c>
      <c r="E56" s="92" t="s">
        <v>117</v>
      </c>
      <c r="F56" s="92"/>
      <c r="G56" s="93">
        <v>1</v>
      </c>
      <c r="H56" s="104">
        <v>112</v>
      </c>
      <c r="I56" s="95">
        <v>0.1</v>
      </c>
      <c r="J56" s="110">
        <f t="shared" si="0"/>
        <v>100.8</v>
      </c>
    </row>
    <row r="57" spans="1:10" s="90" customFormat="1" ht="15.75" x14ac:dyDescent="0.25">
      <c r="A57" s="92">
        <v>53</v>
      </c>
      <c r="B57" s="92" t="s">
        <v>1042</v>
      </c>
      <c r="C57" s="92">
        <v>110819</v>
      </c>
      <c r="D57" s="92" t="s">
        <v>1094</v>
      </c>
      <c r="E57" s="92" t="s">
        <v>117</v>
      </c>
      <c r="F57" s="92"/>
      <c r="G57" s="93">
        <v>1</v>
      </c>
      <c r="H57" s="104">
        <v>58</v>
      </c>
      <c r="I57" s="95">
        <v>0.1</v>
      </c>
      <c r="J57" s="110">
        <f t="shared" si="0"/>
        <v>52.2</v>
      </c>
    </row>
    <row r="58" spans="1:10" s="90" customFormat="1" ht="15.75" x14ac:dyDescent="0.25">
      <c r="A58" s="92">
        <v>54</v>
      </c>
      <c r="B58" s="92" t="s">
        <v>1042</v>
      </c>
      <c r="C58" s="92">
        <v>110821</v>
      </c>
      <c r="D58" s="92" t="s">
        <v>1095</v>
      </c>
      <c r="E58" s="92" t="s">
        <v>117</v>
      </c>
      <c r="F58" s="92"/>
      <c r="G58" s="93">
        <v>1</v>
      </c>
      <c r="H58" s="104">
        <v>32</v>
      </c>
      <c r="I58" s="95">
        <v>0.1</v>
      </c>
      <c r="J58" s="110">
        <f t="shared" si="0"/>
        <v>28.8</v>
      </c>
    </row>
    <row r="59" spans="1:10" s="90" customFormat="1" ht="15.75" x14ac:dyDescent="0.25">
      <c r="A59" s="92">
        <v>55</v>
      </c>
      <c r="B59" s="92" t="s">
        <v>1042</v>
      </c>
      <c r="C59" s="92">
        <v>110976</v>
      </c>
      <c r="D59" s="92" t="s">
        <v>1096</v>
      </c>
      <c r="E59" s="92" t="s">
        <v>117</v>
      </c>
      <c r="F59" s="92"/>
      <c r="G59" s="93">
        <v>1</v>
      </c>
      <c r="H59" s="104">
        <v>30</v>
      </c>
      <c r="I59" s="95">
        <v>0.1</v>
      </c>
      <c r="J59" s="110">
        <f t="shared" si="0"/>
        <v>27</v>
      </c>
    </row>
    <row r="60" spans="1:10" s="90" customFormat="1" ht="31.5" x14ac:dyDescent="0.25">
      <c r="A60" s="92">
        <v>56</v>
      </c>
      <c r="B60" s="92" t="s">
        <v>1042</v>
      </c>
      <c r="C60" s="92">
        <v>110118.1</v>
      </c>
      <c r="D60" s="92" t="s">
        <v>1097</v>
      </c>
      <c r="E60" s="92" t="s">
        <v>117</v>
      </c>
      <c r="F60" s="92"/>
      <c r="G60" s="93">
        <v>1</v>
      </c>
      <c r="H60" s="104">
        <v>50</v>
      </c>
      <c r="I60" s="95">
        <v>0.1</v>
      </c>
      <c r="J60" s="110">
        <f t="shared" si="0"/>
        <v>45</v>
      </c>
    </row>
    <row r="61" spans="1:10" s="90" customFormat="1" ht="15.75" x14ac:dyDescent="0.25">
      <c r="A61" s="92">
        <v>57</v>
      </c>
      <c r="B61" s="92" t="s">
        <v>1042</v>
      </c>
      <c r="C61" s="92">
        <v>110118.2</v>
      </c>
      <c r="D61" s="92" t="s">
        <v>1098</v>
      </c>
      <c r="E61" s="92" t="s">
        <v>117</v>
      </c>
      <c r="F61" s="92"/>
      <c r="G61" s="93">
        <v>1</v>
      </c>
      <c r="H61" s="104">
        <v>50</v>
      </c>
      <c r="I61" s="95">
        <v>0.1</v>
      </c>
      <c r="J61" s="110">
        <f t="shared" si="0"/>
        <v>45</v>
      </c>
    </row>
    <row r="62" spans="1:10" s="90" customFormat="1" ht="15.75" x14ac:dyDescent="0.25">
      <c r="A62" s="92">
        <v>58</v>
      </c>
      <c r="B62" s="92" t="s">
        <v>1042</v>
      </c>
      <c r="C62" s="92">
        <v>110118.3</v>
      </c>
      <c r="D62" s="92" t="s">
        <v>1099</v>
      </c>
      <c r="E62" s="92" t="s">
        <v>117</v>
      </c>
      <c r="F62" s="92"/>
      <c r="G62" s="93">
        <v>1</v>
      </c>
      <c r="H62" s="104">
        <v>50</v>
      </c>
      <c r="I62" s="95">
        <v>0.1</v>
      </c>
      <c r="J62" s="110">
        <f t="shared" si="0"/>
        <v>45</v>
      </c>
    </row>
    <row r="63" spans="1:10" s="90" customFormat="1" ht="15.75" x14ac:dyDescent="0.25">
      <c r="A63" s="92">
        <v>59</v>
      </c>
      <c r="B63" s="92" t="s">
        <v>1042</v>
      </c>
      <c r="C63" s="92">
        <v>110118.39999999999</v>
      </c>
      <c r="D63" s="92" t="s">
        <v>1100</v>
      </c>
      <c r="E63" s="92" t="s">
        <v>117</v>
      </c>
      <c r="F63" s="92"/>
      <c r="G63" s="93">
        <v>1</v>
      </c>
      <c r="H63" s="104">
        <v>50</v>
      </c>
      <c r="I63" s="95">
        <v>0.1</v>
      </c>
      <c r="J63" s="110">
        <f t="shared" si="0"/>
        <v>45</v>
      </c>
    </row>
    <row r="64" spans="1:10" s="90" customFormat="1" ht="31.5" x14ac:dyDescent="0.25">
      <c r="A64" s="92">
        <v>60</v>
      </c>
      <c r="B64" s="92" t="s">
        <v>1042</v>
      </c>
      <c r="C64" s="92">
        <v>110285.3</v>
      </c>
      <c r="D64" s="92" t="s">
        <v>1101</v>
      </c>
      <c r="E64" s="92" t="s">
        <v>117</v>
      </c>
      <c r="F64" s="92"/>
      <c r="G64" s="93">
        <v>1</v>
      </c>
      <c r="H64" s="104">
        <v>50</v>
      </c>
      <c r="I64" s="95">
        <v>0.1</v>
      </c>
      <c r="J64" s="110">
        <f t="shared" si="0"/>
        <v>45</v>
      </c>
    </row>
    <row r="65" spans="1:10" s="90" customFormat="1" ht="15.75" x14ac:dyDescent="0.25">
      <c r="A65" s="92">
        <v>61</v>
      </c>
      <c r="B65" s="92" t="s">
        <v>1042</v>
      </c>
      <c r="C65" s="92">
        <v>110121</v>
      </c>
      <c r="D65" s="92" t="s">
        <v>1102</v>
      </c>
      <c r="E65" s="92" t="s">
        <v>117</v>
      </c>
      <c r="F65" s="92"/>
      <c r="G65" s="93">
        <v>1</v>
      </c>
      <c r="H65" s="104">
        <v>32</v>
      </c>
      <c r="I65" s="95">
        <v>0.1</v>
      </c>
      <c r="J65" s="110">
        <f t="shared" si="0"/>
        <v>28.8</v>
      </c>
    </row>
    <row r="66" spans="1:10" s="90" customFormat="1" ht="15.75" x14ac:dyDescent="0.25">
      <c r="A66" s="92">
        <v>62</v>
      </c>
      <c r="B66" s="92" t="s">
        <v>1042</v>
      </c>
      <c r="C66" s="92">
        <v>140010.1</v>
      </c>
      <c r="D66" s="92" t="s">
        <v>1109</v>
      </c>
      <c r="E66" s="92" t="s">
        <v>117</v>
      </c>
      <c r="F66" s="92"/>
      <c r="G66" s="93">
        <v>1</v>
      </c>
      <c r="H66" s="104">
        <v>1395</v>
      </c>
      <c r="I66" s="95">
        <v>0.1</v>
      </c>
      <c r="J66" s="110">
        <f t="shared" si="0"/>
        <v>1255.5</v>
      </c>
    </row>
    <row r="67" spans="1:10" s="90" customFormat="1" ht="15.75" x14ac:dyDescent="0.25">
      <c r="A67" s="92">
        <v>63</v>
      </c>
      <c r="B67" s="92" t="s">
        <v>1042</v>
      </c>
      <c r="C67" s="92" t="s">
        <v>1103</v>
      </c>
      <c r="D67" s="92" t="s">
        <v>1110</v>
      </c>
      <c r="E67" s="92" t="s">
        <v>117</v>
      </c>
      <c r="F67" s="92"/>
      <c r="G67" s="93">
        <v>1</v>
      </c>
      <c r="H67" s="104">
        <v>1395</v>
      </c>
      <c r="I67" s="95">
        <v>0.1</v>
      </c>
      <c r="J67" s="110">
        <f t="shared" si="0"/>
        <v>1255.5</v>
      </c>
    </row>
    <row r="68" spans="1:10" s="90" customFormat="1" ht="15.75" x14ac:dyDescent="0.25">
      <c r="A68" s="92">
        <v>64</v>
      </c>
      <c r="B68" s="92" t="s">
        <v>1042</v>
      </c>
      <c r="C68" s="92" t="s">
        <v>1104</v>
      </c>
      <c r="D68" s="92" t="s">
        <v>1111</v>
      </c>
      <c r="E68" s="92" t="s">
        <v>117</v>
      </c>
      <c r="F68" s="92"/>
      <c r="G68" s="93">
        <v>1</v>
      </c>
      <c r="H68" s="104">
        <v>1395</v>
      </c>
      <c r="I68" s="95">
        <v>0.1</v>
      </c>
      <c r="J68" s="110">
        <f t="shared" si="0"/>
        <v>1255.5</v>
      </c>
    </row>
    <row r="69" spans="1:10" s="90" customFormat="1" ht="31.5" x14ac:dyDescent="0.25">
      <c r="A69" s="92">
        <v>65</v>
      </c>
      <c r="B69" s="92" t="s">
        <v>1042</v>
      </c>
      <c r="C69" s="92">
        <v>140010.51</v>
      </c>
      <c r="D69" s="92" t="s">
        <v>1112</v>
      </c>
      <c r="E69" s="92" t="s">
        <v>117</v>
      </c>
      <c r="F69" s="92"/>
      <c r="G69" s="93">
        <v>1</v>
      </c>
      <c r="H69" s="104">
        <v>1795</v>
      </c>
      <c r="I69" s="95">
        <v>0.1</v>
      </c>
      <c r="J69" s="110">
        <f t="shared" ref="J69:J132" si="1">H69*(1-I69)</f>
        <v>1615.5</v>
      </c>
    </row>
    <row r="70" spans="1:10" ht="31.5" x14ac:dyDescent="0.25">
      <c r="A70" s="92">
        <v>66</v>
      </c>
      <c r="B70" s="92" t="s">
        <v>1042</v>
      </c>
      <c r="C70" s="92" t="s">
        <v>1105</v>
      </c>
      <c r="D70" s="92" t="s">
        <v>1113</v>
      </c>
      <c r="E70" s="92" t="s">
        <v>117</v>
      </c>
      <c r="F70" s="92"/>
      <c r="G70" s="93">
        <v>1</v>
      </c>
      <c r="H70" s="104">
        <v>1795</v>
      </c>
      <c r="I70" s="95">
        <v>0.1</v>
      </c>
      <c r="J70" s="110">
        <f t="shared" si="1"/>
        <v>1615.5</v>
      </c>
    </row>
    <row r="71" spans="1:10" ht="15.75" x14ac:dyDescent="0.25">
      <c r="A71" s="92">
        <v>67</v>
      </c>
      <c r="B71" s="92" t="s">
        <v>1042</v>
      </c>
      <c r="C71" s="92">
        <v>140011.1</v>
      </c>
      <c r="D71" s="92" t="s">
        <v>1109</v>
      </c>
      <c r="E71" s="92" t="s">
        <v>117</v>
      </c>
      <c r="F71" s="92"/>
      <c r="G71" s="93">
        <v>1</v>
      </c>
      <c r="H71" s="104">
        <v>1795</v>
      </c>
      <c r="I71" s="95">
        <v>0.1</v>
      </c>
      <c r="J71" s="110">
        <f t="shared" si="1"/>
        <v>1615.5</v>
      </c>
    </row>
    <row r="72" spans="1:10" ht="15.75" x14ac:dyDescent="0.25">
      <c r="A72" s="92">
        <v>68</v>
      </c>
      <c r="B72" s="92" t="s">
        <v>1042</v>
      </c>
      <c r="C72" s="92" t="s">
        <v>1106</v>
      </c>
      <c r="D72" s="92" t="s">
        <v>1110</v>
      </c>
      <c r="E72" s="92" t="s">
        <v>117</v>
      </c>
      <c r="F72" s="92"/>
      <c r="G72" s="93">
        <v>1</v>
      </c>
      <c r="H72" s="104">
        <v>1795</v>
      </c>
      <c r="I72" s="95">
        <v>0.1</v>
      </c>
      <c r="J72" s="110">
        <f t="shared" si="1"/>
        <v>1615.5</v>
      </c>
    </row>
    <row r="73" spans="1:10" ht="15.75" x14ac:dyDescent="0.25">
      <c r="A73" s="92">
        <v>69</v>
      </c>
      <c r="B73" s="92" t="s">
        <v>1042</v>
      </c>
      <c r="C73" s="92" t="s">
        <v>1107</v>
      </c>
      <c r="D73" s="92" t="s">
        <v>1111</v>
      </c>
      <c r="E73" s="92" t="s">
        <v>117</v>
      </c>
      <c r="F73" s="92"/>
      <c r="G73" s="93">
        <v>1</v>
      </c>
      <c r="H73" s="104">
        <v>1795</v>
      </c>
      <c r="I73" s="95">
        <v>0.1</v>
      </c>
      <c r="J73" s="110">
        <f t="shared" si="1"/>
        <v>1615.5</v>
      </c>
    </row>
    <row r="74" spans="1:10" ht="31.5" x14ac:dyDescent="0.25">
      <c r="A74" s="92">
        <v>70</v>
      </c>
      <c r="B74" s="92" t="s">
        <v>1042</v>
      </c>
      <c r="C74" s="92">
        <v>140011.51</v>
      </c>
      <c r="D74" s="92" t="s">
        <v>1112</v>
      </c>
      <c r="E74" s="92" t="s">
        <v>117</v>
      </c>
      <c r="F74" s="92"/>
      <c r="G74" s="93">
        <v>1</v>
      </c>
      <c r="H74" s="104">
        <v>2195</v>
      </c>
      <c r="I74" s="95">
        <v>0.1</v>
      </c>
      <c r="J74" s="110">
        <f t="shared" si="1"/>
        <v>1975.5</v>
      </c>
    </row>
    <row r="75" spans="1:10" ht="31.5" x14ac:dyDescent="0.25">
      <c r="A75" s="92">
        <v>71</v>
      </c>
      <c r="B75" s="92" t="s">
        <v>1042</v>
      </c>
      <c r="C75" s="92" t="s">
        <v>1108</v>
      </c>
      <c r="D75" s="92" t="s">
        <v>1113</v>
      </c>
      <c r="E75" s="92" t="s">
        <v>117</v>
      </c>
      <c r="F75" s="92"/>
      <c r="G75" s="93">
        <v>1</v>
      </c>
      <c r="H75" s="104">
        <v>2195</v>
      </c>
      <c r="I75" s="95">
        <v>0.1</v>
      </c>
      <c r="J75" s="110">
        <f t="shared" si="1"/>
        <v>1975.5</v>
      </c>
    </row>
    <row r="76" spans="1:10" ht="15.75" x14ac:dyDescent="0.25">
      <c r="A76" s="92">
        <v>72</v>
      </c>
      <c r="B76" s="92" t="s">
        <v>1042</v>
      </c>
      <c r="C76" s="92">
        <v>108801</v>
      </c>
      <c r="D76" s="92" t="s">
        <v>1114</v>
      </c>
      <c r="E76" s="92" t="s">
        <v>117</v>
      </c>
      <c r="F76" s="92"/>
      <c r="G76" s="93">
        <v>1</v>
      </c>
      <c r="H76" s="104">
        <v>16</v>
      </c>
      <c r="I76" s="95">
        <v>0.1</v>
      </c>
      <c r="J76" s="110">
        <f t="shared" si="1"/>
        <v>14.4</v>
      </c>
    </row>
    <row r="77" spans="1:10" ht="15.75" x14ac:dyDescent="0.25">
      <c r="A77" s="92">
        <v>73</v>
      </c>
      <c r="B77" s="92" t="s">
        <v>1042</v>
      </c>
      <c r="C77" s="92">
        <v>120240.1</v>
      </c>
      <c r="D77" s="92" t="s">
        <v>1115</v>
      </c>
      <c r="E77" s="92" t="s">
        <v>117</v>
      </c>
      <c r="F77" s="92"/>
      <c r="G77" s="93">
        <v>1</v>
      </c>
      <c r="H77" s="104">
        <v>840</v>
      </c>
      <c r="I77" s="95">
        <v>0.1</v>
      </c>
      <c r="J77" s="110">
        <f t="shared" si="1"/>
        <v>756</v>
      </c>
    </row>
    <row r="78" spans="1:10" ht="15.75" x14ac:dyDescent="0.25">
      <c r="A78" s="92">
        <v>74</v>
      </c>
      <c r="B78" s="92" t="s">
        <v>1042</v>
      </c>
      <c r="C78" s="92">
        <v>140211</v>
      </c>
      <c r="D78" s="92" t="s">
        <v>1116</v>
      </c>
      <c r="E78" s="92" t="s">
        <v>117</v>
      </c>
      <c r="F78" s="92"/>
      <c r="G78" s="93">
        <v>1</v>
      </c>
      <c r="H78" s="104">
        <v>6.5</v>
      </c>
      <c r="I78" s="95">
        <v>0.1</v>
      </c>
      <c r="J78" s="110">
        <f t="shared" si="1"/>
        <v>5.8500000000000005</v>
      </c>
    </row>
    <row r="79" spans="1:10" ht="15.75" x14ac:dyDescent="0.25">
      <c r="A79" s="92">
        <v>75</v>
      </c>
      <c r="B79" s="92" t="s">
        <v>1042</v>
      </c>
      <c r="C79" s="92">
        <v>140149</v>
      </c>
      <c r="D79" s="92" t="s">
        <v>1117</v>
      </c>
      <c r="E79" s="92" t="s">
        <v>117</v>
      </c>
      <c r="F79" s="92"/>
      <c r="G79" s="93">
        <v>1</v>
      </c>
      <c r="H79" s="104">
        <v>390</v>
      </c>
      <c r="I79" s="95">
        <v>0.1</v>
      </c>
      <c r="J79" s="110">
        <f t="shared" si="1"/>
        <v>351</v>
      </c>
    </row>
    <row r="80" spans="1:10" ht="15.75" x14ac:dyDescent="0.25">
      <c r="A80" s="92">
        <v>76</v>
      </c>
      <c r="B80" s="92" t="s">
        <v>1042</v>
      </c>
      <c r="C80" s="92">
        <v>140150</v>
      </c>
      <c r="D80" s="92" t="s">
        <v>1118</v>
      </c>
      <c r="E80" s="92" t="s">
        <v>117</v>
      </c>
      <c r="F80" s="92"/>
      <c r="G80" s="93">
        <v>1</v>
      </c>
      <c r="H80" s="104">
        <v>540</v>
      </c>
      <c r="I80" s="95">
        <v>0.1</v>
      </c>
      <c r="J80" s="110">
        <f t="shared" si="1"/>
        <v>486</v>
      </c>
    </row>
    <row r="81" spans="1:10" ht="15.75" x14ac:dyDescent="0.25">
      <c r="A81" s="92">
        <v>77</v>
      </c>
      <c r="B81" s="92" t="s">
        <v>1042</v>
      </c>
      <c r="C81" s="92">
        <v>140213.1</v>
      </c>
      <c r="D81" s="92" t="s">
        <v>1119</v>
      </c>
      <c r="E81" s="92" t="s">
        <v>117</v>
      </c>
      <c r="F81" s="92"/>
      <c r="G81" s="93">
        <v>1</v>
      </c>
      <c r="H81" s="104">
        <v>450</v>
      </c>
      <c r="I81" s="95">
        <v>0.1</v>
      </c>
      <c r="J81" s="110">
        <f t="shared" si="1"/>
        <v>405</v>
      </c>
    </row>
    <row r="82" spans="1:10" ht="15.75" x14ac:dyDescent="0.25">
      <c r="A82" s="92">
        <v>78</v>
      </c>
      <c r="B82" s="92" t="s">
        <v>1042</v>
      </c>
      <c r="C82" s="92">
        <v>140213.20000000001</v>
      </c>
      <c r="D82" s="92" t="s">
        <v>1120</v>
      </c>
      <c r="E82" s="92" t="s">
        <v>117</v>
      </c>
      <c r="F82" s="92"/>
      <c r="G82" s="93">
        <v>1</v>
      </c>
      <c r="H82" s="104">
        <v>695</v>
      </c>
      <c r="I82" s="95">
        <v>0.1</v>
      </c>
      <c r="J82" s="110">
        <f t="shared" si="1"/>
        <v>625.5</v>
      </c>
    </row>
    <row r="83" spans="1:10" ht="15.75" x14ac:dyDescent="0.25">
      <c r="A83" s="92">
        <v>79</v>
      </c>
      <c r="B83" s="92" t="s">
        <v>1042</v>
      </c>
      <c r="C83" s="92">
        <v>122000.1</v>
      </c>
      <c r="D83" s="92" t="s">
        <v>1121</v>
      </c>
      <c r="E83" s="92" t="s">
        <v>117</v>
      </c>
      <c r="F83" s="92"/>
      <c r="G83" s="93">
        <v>1</v>
      </c>
      <c r="H83" s="104">
        <v>545</v>
      </c>
      <c r="I83" s="95">
        <v>0.1</v>
      </c>
      <c r="J83" s="110">
        <f t="shared" si="1"/>
        <v>490.5</v>
      </c>
    </row>
    <row r="84" spans="1:10" ht="15.75" x14ac:dyDescent="0.25">
      <c r="A84" s="92">
        <v>80</v>
      </c>
      <c r="B84" s="92" t="s">
        <v>1042</v>
      </c>
      <c r="C84" s="92">
        <v>122000.2</v>
      </c>
      <c r="D84" s="92" t="s">
        <v>1122</v>
      </c>
      <c r="E84" s="92" t="s">
        <v>117</v>
      </c>
      <c r="F84" s="92"/>
      <c r="G84" s="93">
        <v>1</v>
      </c>
      <c r="H84" s="104">
        <v>795</v>
      </c>
      <c r="I84" s="95">
        <v>0.1</v>
      </c>
      <c r="J84" s="110">
        <f t="shared" si="1"/>
        <v>715.5</v>
      </c>
    </row>
    <row r="85" spans="1:10" ht="15.75" x14ac:dyDescent="0.25">
      <c r="A85" s="92">
        <v>81</v>
      </c>
      <c r="B85" s="92" t="s">
        <v>1042</v>
      </c>
      <c r="C85" s="92">
        <v>140190.1</v>
      </c>
      <c r="D85" s="92" t="s">
        <v>1123</v>
      </c>
      <c r="E85" s="92" t="s">
        <v>117</v>
      </c>
      <c r="F85" s="92"/>
      <c r="G85" s="93">
        <v>1</v>
      </c>
      <c r="H85" s="104">
        <v>1195</v>
      </c>
      <c r="I85" s="95">
        <v>0.1</v>
      </c>
      <c r="J85" s="110">
        <f t="shared" si="1"/>
        <v>1075.5</v>
      </c>
    </row>
    <row r="86" spans="1:10" ht="15.75" x14ac:dyDescent="0.25">
      <c r="A86" s="92">
        <v>82</v>
      </c>
      <c r="B86" s="92" t="s">
        <v>1042</v>
      </c>
      <c r="C86" s="92">
        <v>120201.202</v>
      </c>
      <c r="D86" s="92" t="s">
        <v>1124</v>
      </c>
      <c r="E86" s="92" t="s">
        <v>117</v>
      </c>
      <c r="F86" s="92"/>
      <c r="G86" s="93">
        <v>1</v>
      </c>
      <c r="H86" s="104">
        <v>14.17</v>
      </c>
      <c r="I86" s="95">
        <v>0.1</v>
      </c>
      <c r="J86" s="110">
        <f t="shared" si="1"/>
        <v>12.753</v>
      </c>
    </row>
    <row r="87" spans="1:10" ht="15.75" x14ac:dyDescent="0.25">
      <c r="A87" s="92">
        <v>83</v>
      </c>
      <c r="B87" s="92" t="s">
        <v>1042</v>
      </c>
      <c r="C87" s="92">
        <v>110031.205</v>
      </c>
      <c r="D87" s="92" t="s">
        <v>1125</v>
      </c>
      <c r="E87" s="92" t="s">
        <v>117</v>
      </c>
      <c r="F87" s="92"/>
      <c r="G87" s="93">
        <v>1</v>
      </c>
      <c r="H87" s="104">
        <v>5.47</v>
      </c>
      <c r="I87" s="95">
        <v>0.1</v>
      </c>
      <c r="J87" s="110">
        <f t="shared" si="1"/>
        <v>4.923</v>
      </c>
    </row>
    <row r="88" spans="1:10" ht="15.75" x14ac:dyDescent="0.25">
      <c r="A88" s="92">
        <v>84</v>
      </c>
      <c r="B88" s="92" t="s">
        <v>1042</v>
      </c>
      <c r="C88" s="92">
        <v>120304.1</v>
      </c>
      <c r="D88" s="92" t="s">
        <v>1126</v>
      </c>
      <c r="E88" s="92" t="s">
        <v>117</v>
      </c>
      <c r="F88" s="92"/>
      <c r="G88" s="93">
        <v>1</v>
      </c>
      <c r="H88" s="104">
        <v>730</v>
      </c>
      <c r="I88" s="95">
        <v>0.1</v>
      </c>
      <c r="J88" s="110">
        <f t="shared" si="1"/>
        <v>657</v>
      </c>
    </row>
    <row r="89" spans="1:10" ht="15.75" x14ac:dyDescent="0.25">
      <c r="A89" s="92">
        <v>85</v>
      </c>
      <c r="B89" s="92" t="s">
        <v>1042</v>
      </c>
      <c r="C89" s="92">
        <v>120304.2</v>
      </c>
      <c r="D89" s="92" t="s">
        <v>1127</v>
      </c>
      <c r="E89" s="92" t="s">
        <v>117</v>
      </c>
      <c r="F89" s="92"/>
      <c r="G89" s="93">
        <v>1</v>
      </c>
      <c r="H89" s="104">
        <v>590</v>
      </c>
      <c r="I89" s="95">
        <v>0.1</v>
      </c>
      <c r="J89" s="110">
        <f t="shared" si="1"/>
        <v>531</v>
      </c>
    </row>
    <row r="90" spans="1:10" ht="15.75" x14ac:dyDescent="0.25">
      <c r="A90" s="92">
        <v>86</v>
      </c>
      <c r="B90" s="92" t="s">
        <v>1042</v>
      </c>
      <c r="C90" s="92">
        <v>120408.1</v>
      </c>
      <c r="D90" s="92" t="s">
        <v>1128</v>
      </c>
      <c r="E90" s="92" t="s">
        <v>117</v>
      </c>
      <c r="F90" s="92"/>
      <c r="G90" s="93">
        <v>1</v>
      </c>
      <c r="H90" s="104">
        <v>1095</v>
      </c>
      <c r="I90" s="95">
        <v>0.1</v>
      </c>
      <c r="J90" s="110">
        <f t="shared" si="1"/>
        <v>985.5</v>
      </c>
    </row>
    <row r="91" spans="1:10" ht="15.75" x14ac:dyDescent="0.25">
      <c r="A91" s="92">
        <v>87</v>
      </c>
      <c r="B91" s="92" t="s">
        <v>1042</v>
      </c>
      <c r="C91" s="92">
        <v>120408.2</v>
      </c>
      <c r="D91" s="92" t="s">
        <v>1129</v>
      </c>
      <c r="E91" s="92" t="s">
        <v>117</v>
      </c>
      <c r="F91" s="92"/>
      <c r="G91" s="93">
        <v>1</v>
      </c>
      <c r="H91" s="104">
        <v>1180</v>
      </c>
      <c r="I91" s="95">
        <v>0.1</v>
      </c>
      <c r="J91" s="110">
        <f t="shared" si="1"/>
        <v>1062</v>
      </c>
    </row>
    <row r="92" spans="1:10" ht="15.75" x14ac:dyDescent="0.25">
      <c r="A92" s="92">
        <v>88</v>
      </c>
      <c r="B92" s="92" t="s">
        <v>1042</v>
      </c>
      <c r="C92" s="92">
        <v>120408.6</v>
      </c>
      <c r="D92" s="92" t="s">
        <v>1130</v>
      </c>
      <c r="E92" s="92" t="s">
        <v>117</v>
      </c>
      <c r="F92" s="92"/>
      <c r="G92" s="93">
        <v>1</v>
      </c>
      <c r="H92" s="104">
        <v>1395</v>
      </c>
      <c r="I92" s="95">
        <v>0.1</v>
      </c>
      <c r="J92" s="110">
        <f t="shared" si="1"/>
        <v>1255.5</v>
      </c>
    </row>
    <row r="93" spans="1:10" ht="15.75" x14ac:dyDescent="0.25">
      <c r="A93" s="92">
        <v>89</v>
      </c>
      <c r="B93" s="92" t="s">
        <v>1042</v>
      </c>
      <c r="C93" s="92">
        <v>120409.1</v>
      </c>
      <c r="D93" s="92" t="s">
        <v>1128</v>
      </c>
      <c r="E93" s="92" t="s">
        <v>117</v>
      </c>
      <c r="F93" s="92"/>
      <c r="G93" s="93">
        <v>1</v>
      </c>
      <c r="H93" s="104">
        <v>1155</v>
      </c>
      <c r="I93" s="95">
        <v>0.1</v>
      </c>
      <c r="J93" s="110">
        <f t="shared" si="1"/>
        <v>1039.5</v>
      </c>
    </row>
    <row r="94" spans="1:10" ht="15.75" x14ac:dyDescent="0.25">
      <c r="A94" s="92">
        <v>90</v>
      </c>
      <c r="B94" s="92" t="s">
        <v>1042</v>
      </c>
      <c r="C94" s="92">
        <v>120409.2</v>
      </c>
      <c r="D94" s="92" t="s">
        <v>1129</v>
      </c>
      <c r="E94" s="92" t="s">
        <v>117</v>
      </c>
      <c r="F94" s="92"/>
      <c r="G94" s="93">
        <v>1</v>
      </c>
      <c r="H94" s="104">
        <v>1235</v>
      </c>
      <c r="I94" s="95">
        <v>0.1</v>
      </c>
      <c r="J94" s="110">
        <f t="shared" si="1"/>
        <v>1111.5</v>
      </c>
    </row>
    <row r="95" spans="1:10" ht="15.75" x14ac:dyDescent="0.25">
      <c r="A95" s="92">
        <v>91</v>
      </c>
      <c r="B95" s="92" t="s">
        <v>1042</v>
      </c>
      <c r="C95" s="92">
        <v>120409.3</v>
      </c>
      <c r="D95" s="92" t="s">
        <v>1131</v>
      </c>
      <c r="E95" s="92" t="s">
        <v>117</v>
      </c>
      <c r="F95" s="92"/>
      <c r="G95" s="93">
        <v>1</v>
      </c>
      <c r="H95" s="104">
        <v>1385</v>
      </c>
      <c r="I95" s="95">
        <v>0.1</v>
      </c>
      <c r="J95" s="110">
        <f t="shared" si="1"/>
        <v>1246.5</v>
      </c>
    </row>
    <row r="96" spans="1:10" ht="15.75" x14ac:dyDescent="0.25">
      <c r="A96" s="92">
        <v>92</v>
      </c>
      <c r="B96" s="92" t="s">
        <v>1042</v>
      </c>
      <c r="C96" s="92">
        <v>120409.4</v>
      </c>
      <c r="D96" s="92" t="s">
        <v>1132</v>
      </c>
      <c r="E96" s="92" t="s">
        <v>117</v>
      </c>
      <c r="F96" s="92"/>
      <c r="G96" s="93">
        <v>1</v>
      </c>
      <c r="H96" s="104">
        <v>1465</v>
      </c>
      <c r="I96" s="95">
        <v>0.1</v>
      </c>
      <c r="J96" s="110">
        <f t="shared" si="1"/>
        <v>1318.5</v>
      </c>
    </row>
    <row r="97" spans="1:10" ht="15.75" x14ac:dyDescent="0.25">
      <c r="A97" s="92">
        <v>93</v>
      </c>
      <c r="B97" s="92" t="s">
        <v>1042</v>
      </c>
      <c r="C97" s="92">
        <v>120324</v>
      </c>
      <c r="D97" s="92" t="s">
        <v>1133</v>
      </c>
      <c r="E97" s="92" t="s">
        <v>117</v>
      </c>
      <c r="F97" s="92"/>
      <c r="G97" s="93">
        <v>1</v>
      </c>
      <c r="H97" s="104">
        <v>90</v>
      </c>
      <c r="I97" s="95">
        <v>0.1</v>
      </c>
      <c r="J97" s="110">
        <f t="shared" si="1"/>
        <v>81</v>
      </c>
    </row>
    <row r="98" spans="1:10" ht="15.75" x14ac:dyDescent="0.25">
      <c r="A98" s="92">
        <v>94</v>
      </c>
      <c r="B98" s="92" t="s">
        <v>1042</v>
      </c>
      <c r="C98" s="92">
        <v>120325</v>
      </c>
      <c r="D98" s="92" t="s">
        <v>1134</v>
      </c>
      <c r="E98" s="92" t="s">
        <v>117</v>
      </c>
      <c r="F98" s="92"/>
      <c r="G98" s="93">
        <v>1</v>
      </c>
      <c r="H98" s="104">
        <v>30</v>
      </c>
      <c r="I98" s="95">
        <v>0.1</v>
      </c>
      <c r="J98" s="110">
        <f t="shared" si="1"/>
        <v>27</v>
      </c>
    </row>
    <row r="99" spans="1:10" ht="15.75" x14ac:dyDescent="0.25">
      <c r="A99" s="92">
        <v>95</v>
      </c>
      <c r="B99" s="92" t="s">
        <v>1042</v>
      </c>
      <c r="C99" s="92">
        <v>120326</v>
      </c>
      <c r="D99" s="92" t="s">
        <v>1135</v>
      </c>
      <c r="E99" s="92" t="s">
        <v>117</v>
      </c>
      <c r="F99" s="92"/>
      <c r="G99" s="93">
        <v>1</v>
      </c>
      <c r="H99" s="104">
        <v>100</v>
      </c>
      <c r="I99" s="95">
        <v>0.1</v>
      </c>
      <c r="J99" s="110">
        <f t="shared" si="1"/>
        <v>90</v>
      </c>
    </row>
    <row r="100" spans="1:10" ht="15.75" x14ac:dyDescent="0.25">
      <c r="A100" s="92">
        <v>96</v>
      </c>
      <c r="B100" s="92" t="s">
        <v>1042</v>
      </c>
      <c r="C100" s="92">
        <v>120327</v>
      </c>
      <c r="D100" s="92" t="s">
        <v>1136</v>
      </c>
      <c r="E100" s="92" t="s">
        <v>117</v>
      </c>
      <c r="F100" s="92"/>
      <c r="G100" s="93">
        <v>1</v>
      </c>
      <c r="H100" s="104">
        <v>50</v>
      </c>
      <c r="I100" s="95">
        <v>0.1</v>
      </c>
      <c r="J100" s="110">
        <f t="shared" si="1"/>
        <v>45</v>
      </c>
    </row>
    <row r="101" spans="1:10" ht="15.75" x14ac:dyDescent="0.25">
      <c r="A101" s="92">
        <v>97</v>
      </c>
      <c r="B101" s="92" t="s">
        <v>1042</v>
      </c>
      <c r="C101" s="92">
        <v>120328</v>
      </c>
      <c r="D101" s="92" t="s">
        <v>1137</v>
      </c>
      <c r="E101" s="92" t="s">
        <v>117</v>
      </c>
      <c r="F101" s="92"/>
      <c r="G101" s="93">
        <v>1</v>
      </c>
      <c r="H101" s="104">
        <v>40</v>
      </c>
      <c r="I101" s="95">
        <v>0.1</v>
      </c>
      <c r="J101" s="110">
        <f t="shared" si="1"/>
        <v>36</v>
      </c>
    </row>
    <row r="102" spans="1:10" ht="15.75" x14ac:dyDescent="0.25">
      <c r="A102" s="92">
        <v>98</v>
      </c>
      <c r="B102" s="92" t="s">
        <v>1042</v>
      </c>
      <c r="C102" s="92">
        <v>120329</v>
      </c>
      <c r="D102" s="92" t="s">
        <v>1138</v>
      </c>
      <c r="E102" s="92" t="s">
        <v>117</v>
      </c>
      <c r="F102" s="92"/>
      <c r="G102" s="93">
        <v>1</v>
      </c>
      <c r="H102" s="104">
        <v>65</v>
      </c>
      <c r="I102" s="95">
        <v>0.1</v>
      </c>
      <c r="J102" s="110">
        <f t="shared" si="1"/>
        <v>58.5</v>
      </c>
    </row>
    <row r="103" spans="1:10" ht="15.75" x14ac:dyDescent="0.25">
      <c r="A103" s="92">
        <v>99</v>
      </c>
      <c r="B103" s="92" t="s">
        <v>1042</v>
      </c>
      <c r="C103" s="92">
        <v>120330</v>
      </c>
      <c r="D103" s="92" t="s">
        <v>1139</v>
      </c>
      <c r="E103" s="92" t="s">
        <v>117</v>
      </c>
      <c r="F103" s="92"/>
      <c r="G103" s="93">
        <v>1</v>
      </c>
      <c r="H103" s="104">
        <v>200</v>
      </c>
      <c r="I103" s="95">
        <v>0.1</v>
      </c>
      <c r="J103" s="110">
        <f t="shared" si="1"/>
        <v>180</v>
      </c>
    </row>
    <row r="104" spans="1:10" ht="15.75" x14ac:dyDescent="0.25">
      <c r="A104" s="92">
        <v>100</v>
      </c>
      <c r="B104" s="92" t="s">
        <v>1042</v>
      </c>
      <c r="C104" s="92">
        <v>120428</v>
      </c>
      <c r="D104" s="92" t="s">
        <v>1140</v>
      </c>
      <c r="E104" s="92" t="s">
        <v>117</v>
      </c>
      <c r="F104" s="92"/>
      <c r="G104" s="93">
        <v>1</v>
      </c>
      <c r="H104" s="104">
        <v>155</v>
      </c>
      <c r="I104" s="95">
        <v>0.1</v>
      </c>
      <c r="J104" s="110">
        <f t="shared" si="1"/>
        <v>139.5</v>
      </c>
    </row>
    <row r="105" spans="1:10" ht="15.75" x14ac:dyDescent="0.25">
      <c r="A105" s="92">
        <v>101</v>
      </c>
      <c r="B105" s="92" t="s">
        <v>1042</v>
      </c>
      <c r="C105" s="92">
        <v>120429</v>
      </c>
      <c r="D105" s="92" t="s">
        <v>1141</v>
      </c>
      <c r="E105" s="92" t="s">
        <v>117</v>
      </c>
      <c r="F105" s="92"/>
      <c r="G105" s="93">
        <v>1</v>
      </c>
      <c r="H105" s="104">
        <v>125</v>
      </c>
      <c r="I105" s="95">
        <v>0.1</v>
      </c>
      <c r="J105" s="110">
        <f t="shared" si="1"/>
        <v>112.5</v>
      </c>
    </row>
    <row r="106" spans="1:10" ht="15.75" x14ac:dyDescent="0.25">
      <c r="A106" s="92">
        <v>102</v>
      </c>
      <c r="B106" s="92" t="s">
        <v>1042</v>
      </c>
      <c r="C106" s="92">
        <v>120430</v>
      </c>
      <c r="D106" s="92" t="s">
        <v>1142</v>
      </c>
      <c r="E106" s="92" t="s">
        <v>117</v>
      </c>
      <c r="F106" s="92"/>
      <c r="G106" s="93">
        <v>1</v>
      </c>
      <c r="H106" s="104">
        <v>80</v>
      </c>
      <c r="I106" s="95">
        <v>0.1</v>
      </c>
      <c r="J106" s="110">
        <f t="shared" si="1"/>
        <v>72</v>
      </c>
    </row>
    <row r="107" spans="1:10" ht="15.75" x14ac:dyDescent="0.25">
      <c r="A107" s="92">
        <v>103</v>
      </c>
      <c r="B107" s="92" t="s">
        <v>1042</v>
      </c>
      <c r="C107" s="92">
        <v>120431</v>
      </c>
      <c r="D107" s="92" t="s">
        <v>1143</v>
      </c>
      <c r="E107" s="92" t="s">
        <v>117</v>
      </c>
      <c r="F107" s="92"/>
      <c r="G107" s="93">
        <v>1</v>
      </c>
      <c r="H107" s="104">
        <v>350</v>
      </c>
      <c r="I107" s="95">
        <v>0.1</v>
      </c>
      <c r="J107" s="110">
        <f t="shared" si="1"/>
        <v>315</v>
      </c>
    </row>
    <row r="108" spans="1:10" ht="15.75" x14ac:dyDescent="0.25">
      <c r="A108" s="92">
        <v>104</v>
      </c>
      <c r="B108" s="92" t="s">
        <v>1042</v>
      </c>
      <c r="C108" s="92">
        <v>120432</v>
      </c>
      <c r="D108" s="92" t="s">
        <v>1144</v>
      </c>
      <c r="E108" s="92" t="s">
        <v>117</v>
      </c>
      <c r="F108" s="92"/>
      <c r="G108" s="93">
        <v>1</v>
      </c>
      <c r="H108" s="104">
        <v>40</v>
      </c>
      <c r="I108" s="95">
        <v>0.1</v>
      </c>
      <c r="J108" s="110">
        <f t="shared" si="1"/>
        <v>36</v>
      </c>
    </row>
    <row r="109" spans="1:10" ht="15.75" x14ac:dyDescent="0.25">
      <c r="A109" s="92">
        <v>105</v>
      </c>
      <c r="B109" s="92" t="s">
        <v>1042</v>
      </c>
      <c r="C109" s="92">
        <v>120433</v>
      </c>
      <c r="D109" s="92" t="s">
        <v>1145</v>
      </c>
      <c r="E109" s="92" t="s">
        <v>117</v>
      </c>
      <c r="F109" s="92"/>
      <c r="G109" s="93">
        <v>1</v>
      </c>
      <c r="H109" s="104">
        <v>2</v>
      </c>
      <c r="I109" s="95">
        <v>0.1</v>
      </c>
      <c r="J109" s="110">
        <f t="shared" si="1"/>
        <v>1.8</v>
      </c>
    </row>
    <row r="110" spans="1:10" ht="15.75" x14ac:dyDescent="0.25">
      <c r="A110" s="92">
        <v>106</v>
      </c>
      <c r="B110" s="92" t="s">
        <v>1042</v>
      </c>
      <c r="C110" s="92">
        <v>120434</v>
      </c>
      <c r="D110" s="92" t="s">
        <v>1146</v>
      </c>
      <c r="E110" s="92" t="s">
        <v>117</v>
      </c>
      <c r="F110" s="92"/>
      <c r="G110" s="93">
        <v>1</v>
      </c>
      <c r="H110" s="104">
        <v>65</v>
      </c>
      <c r="I110" s="95">
        <v>0.1</v>
      </c>
      <c r="J110" s="110">
        <f t="shared" si="1"/>
        <v>58.5</v>
      </c>
    </row>
    <row r="111" spans="1:10" ht="15.75" x14ac:dyDescent="0.25">
      <c r="A111" s="92">
        <v>107</v>
      </c>
      <c r="B111" s="92" t="s">
        <v>1042</v>
      </c>
      <c r="C111" s="92">
        <v>120435</v>
      </c>
      <c r="D111" s="92" t="s">
        <v>1147</v>
      </c>
      <c r="E111" s="92" t="s">
        <v>117</v>
      </c>
      <c r="F111" s="92"/>
      <c r="G111" s="93">
        <v>1</v>
      </c>
      <c r="H111" s="104">
        <v>225</v>
      </c>
      <c r="I111" s="95">
        <v>0.1</v>
      </c>
      <c r="J111" s="110">
        <f t="shared" si="1"/>
        <v>202.5</v>
      </c>
    </row>
    <row r="112" spans="1:10" ht="31.5" x14ac:dyDescent="0.25">
      <c r="A112" s="92">
        <v>108</v>
      </c>
      <c r="B112" s="92" t="s">
        <v>1042</v>
      </c>
      <c r="C112" s="92">
        <v>120101.51</v>
      </c>
      <c r="D112" s="92" t="s">
        <v>1148</v>
      </c>
      <c r="E112" s="92" t="s">
        <v>117</v>
      </c>
      <c r="F112" s="92"/>
      <c r="G112" s="93">
        <v>1</v>
      </c>
      <c r="H112" s="104">
        <v>795</v>
      </c>
      <c r="I112" s="95">
        <v>0.1</v>
      </c>
      <c r="J112" s="110">
        <f t="shared" si="1"/>
        <v>715.5</v>
      </c>
    </row>
    <row r="113" spans="1:10" ht="31.5" x14ac:dyDescent="0.25">
      <c r="A113" s="92">
        <v>109</v>
      </c>
      <c r="B113" s="92" t="s">
        <v>1042</v>
      </c>
      <c r="C113" s="92">
        <v>120101.52</v>
      </c>
      <c r="D113" s="92" t="s">
        <v>1149</v>
      </c>
      <c r="E113" s="92" t="s">
        <v>117</v>
      </c>
      <c r="F113" s="92"/>
      <c r="G113" s="93">
        <v>1</v>
      </c>
      <c r="H113" s="104">
        <v>835</v>
      </c>
      <c r="I113" s="95">
        <v>0.1</v>
      </c>
      <c r="J113" s="110">
        <f t="shared" si="1"/>
        <v>751.5</v>
      </c>
    </row>
    <row r="114" spans="1:10" ht="31.5" x14ac:dyDescent="0.25">
      <c r="A114" s="92">
        <v>110</v>
      </c>
      <c r="B114" s="92" t="s">
        <v>1042</v>
      </c>
      <c r="C114" s="92">
        <v>120101.53</v>
      </c>
      <c r="D114" s="92" t="s">
        <v>1150</v>
      </c>
      <c r="E114" s="92" t="s">
        <v>117</v>
      </c>
      <c r="F114" s="92"/>
      <c r="G114" s="93">
        <v>1</v>
      </c>
      <c r="H114" s="104">
        <v>975</v>
      </c>
      <c r="I114" s="95">
        <v>0.1</v>
      </c>
      <c r="J114" s="110">
        <f t="shared" si="1"/>
        <v>877.5</v>
      </c>
    </row>
    <row r="115" spans="1:10" ht="31.5" x14ac:dyDescent="0.25">
      <c r="A115" s="92">
        <v>111</v>
      </c>
      <c r="B115" s="92" t="s">
        <v>1042</v>
      </c>
      <c r="C115" s="92">
        <v>120101.1</v>
      </c>
      <c r="D115" s="92" t="s">
        <v>1151</v>
      </c>
      <c r="E115" s="92" t="s">
        <v>117</v>
      </c>
      <c r="F115" s="92"/>
      <c r="G115" s="93">
        <v>1</v>
      </c>
      <c r="H115" s="104">
        <v>645</v>
      </c>
      <c r="I115" s="95">
        <v>0.1</v>
      </c>
      <c r="J115" s="110">
        <f t="shared" si="1"/>
        <v>580.5</v>
      </c>
    </row>
    <row r="116" spans="1:10" ht="31.5" x14ac:dyDescent="0.25">
      <c r="A116" s="92">
        <v>112</v>
      </c>
      <c r="B116" s="92" t="s">
        <v>1042</v>
      </c>
      <c r="C116" s="92">
        <v>120101.2</v>
      </c>
      <c r="D116" s="92" t="s">
        <v>1152</v>
      </c>
      <c r="E116" s="92" t="s">
        <v>117</v>
      </c>
      <c r="F116" s="92"/>
      <c r="G116" s="93">
        <v>1</v>
      </c>
      <c r="H116" s="104">
        <v>685</v>
      </c>
      <c r="I116" s="95">
        <v>0.1</v>
      </c>
      <c r="J116" s="110">
        <f t="shared" si="1"/>
        <v>616.5</v>
      </c>
    </row>
    <row r="117" spans="1:10" ht="31.5" x14ac:dyDescent="0.25">
      <c r="A117" s="92">
        <v>113</v>
      </c>
      <c r="B117" s="92" t="s">
        <v>1042</v>
      </c>
      <c r="C117" s="92">
        <v>120101.3</v>
      </c>
      <c r="D117" s="92" t="s">
        <v>1153</v>
      </c>
      <c r="E117" s="92" t="s">
        <v>117</v>
      </c>
      <c r="F117" s="92"/>
      <c r="G117" s="93">
        <v>1</v>
      </c>
      <c r="H117" s="104">
        <v>825</v>
      </c>
      <c r="I117" s="95">
        <v>0.1</v>
      </c>
      <c r="J117" s="110">
        <f t="shared" si="1"/>
        <v>742.5</v>
      </c>
    </row>
    <row r="118" spans="1:10" ht="31.5" x14ac:dyDescent="0.25">
      <c r="A118" s="92">
        <v>114</v>
      </c>
      <c r="B118" s="92" t="s">
        <v>1042</v>
      </c>
      <c r="C118" s="92">
        <v>120101.6</v>
      </c>
      <c r="D118" s="92" t="s">
        <v>1151</v>
      </c>
      <c r="E118" s="92" t="s">
        <v>117</v>
      </c>
      <c r="F118" s="92"/>
      <c r="G118" s="93">
        <v>1</v>
      </c>
      <c r="H118" s="104">
        <v>745</v>
      </c>
      <c r="I118" s="95">
        <v>0.1</v>
      </c>
      <c r="J118" s="110">
        <f t="shared" si="1"/>
        <v>670.5</v>
      </c>
    </row>
    <row r="119" spans="1:10" ht="31.5" x14ac:dyDescent="0.25">
      <c r="A119" s="92">
        <v>115</v>
      </c>
      <c r="B119" s="92" t="s">
        <v>1042</v>
      </c>
      <c r="C119" s="92">
        <v>120101.61</v>
      </c>
      <c r="D119" s="92" t="s">
        <v>1148</v>
      </c>
      <c r="E119" s="92" t="s">
        <v>117</v>
      </c>
      <c r="F119" s="92"/>
      <c r="G119" s="93">
        <v>1</v>
      </c>
      <c r="H119" s="104">
        <v>895</v>
      </c>
      <c r="I119" s="95">
        <v>0.1</v>
      </c>
      <c r="J119" s="110">
        <f t="shared" si="1"/>
        <v>805.5</v>
      </c>
    </row>
    <row r="120" spans="1:10" ht="31.5" x14ac:dyDescent="0.25">
      <c r="A120" s="92">
        <v>116</v>
      </c>
      <c r="B120" s="92" t="s">
        <v>1042</v>
      </c>
      <c r="C120" s="92">
        <v>120101.62</v>
      </c>
      <c r="D120" s="92" t="s">
        <v>1154</v>
      </c>
      <c r="E120" s="92" t="s">
        <v>117</v>
      </c>
      <c r="F120" s="92"/>
      <c r="G120" s="93">
        <v>1</v>
      </c>
      <c r="H120" s="104">
        <v>935</v>
      </c>
      <c r="I120" s="95">
        <v>0.1</v>
      </c>
      <c r="J120" s="110">
        <f t="shared" si="1"/>
        <v>841.5</v>
      </c>
    </row>
    <row r="121" spans="1:10" ht="31.5" x14ac:dyDescent="0.25">
      <c r="A121" s="92">
        <v>117</v>
      </c>
      <c r="B121" s="92" t="s">
        <v>1042</v>
      </c>
      <c r="C121" s="92">
        <v>120101.63</v>
      </c>
      <c r="D121" s="92" t="s">
        <v>1155</v>
      </c>
      <c r="E121" s="92" t="s">
        <v>117</v>
      </c>
      <c r="F121" s="92"/>
      <c r="G121" s="93">
        <v>1</v>
      </c>
      <c r="H121" s="104">
        <v>1075</v>
      </c>
      <c r="I121" s="95">
        <v>0.1</v>
      </c>
      <c r="J121" s="110">
        <f t="shared" si="1"/>
        <v>967.5</v>
      </c>
    </row>
    <row r="122" spans="1:10" ht="31.5" x14ac:dyDescent="0.25">
      <c r="A122" s="92">
        <v>118</v>
      </c>
      <c r="B122" s="92" t="s">
        <v>1042</v>
      </c>
      <c r="C122" s="92">
        <v>120101.64</v>
      </c>
      <c r="D122" s="92" t="s">
        <v>1156</v>
      </c>
      <c r="E122" s="92" t="s">
        <v>117</v>
      </c>
      <c r="F122" s="92"/>
      <c r="G122" s="93">
        <v>1</v>
      </c>
      <c r="H122" s="104">
        <v>795</v>
      </c>
      <c r="I122" s="95">
        <v>0.1</v>
      </c>
      <c r="J122" s="110">
        <f t="shared" si="1"/>
        <v>715.5</v>
      </c>
    </row>
    <row r="123" spans="1:10" ht="31.5" x14ac:dyDescent="0.25">
      <c r="A123" s="92">
        <v>119</v>
      </c>
      <c r="B123" s="92" t="s">
        <v>1042</v>
      </c>
      <c r="C123" s="92">
        <v>120101.65</v>
      </c>
      <c r="D123" s="92" t="s">
        <v>1157</v>
      </c>
      <c r="E123" s="92" t="s">
        <v>117</v>
      </c>
      <c r="F123" s="92"/>
      <c r="G123" s="93">
        <v>1</v>
      </c>
      <c r="H123" s="104">
        <v>945</v>
      </c>
      <c r="I123" s="95">
        <v>0.1</v>
      </c>
      <c r="J123" s="110">
        <f t="shared" si="1"/>
        <v>850.5</v>
      </c>
    </row>
    <row r="124" spans="1:10" ht="15.75" x14ac:dyDescent="0.25">
      <c r="A124" s="92">
        <v>120</v>
      </c>
      <c r="B124" s="92" t="s">
        <v>1042</v>
      </c>
      <c r="C124" s="92">
        <v>120113</v>
      </c>
      <c r="D124" s="92" t="s">
        <v>1158</v>
      </c>
      <c r="E124" s="92" t="s">
        <v>117</v>
      </c>
      <c r="F124" s="92"/>
      <c r="G124" s="93">
        <v>1</v>
      </c>
      <c r="H124" s="104">
        <v>40</v>
      </c>
      <c r="I124" s="95">
        <v>0.1</v>
      </c>
      <c r="J124" s="110">
        <f t="shared" si="1"/>
        <v>36</v>
      </c>
    </row>
    <row r="125" spans="1:10" ht="15.75" x14ac:dyDescent="0.25">
      <c r="A125" s="92">
        <v>121</v>
      </c>
      <c r="B125" s="92" t="s">
        <v>1042</v>
      </c>
      <c r="C125" s="92">
        <v>120114</v>
      </c>
      <c r="D125" s="92" t="s">
        <v>1159</v>
      </c>
      <c r="E125" s="92" t="s">
        <v>117</v>
      </c>
      <c r="F125" s="92"/>
      <c r="G125" s="93">
        <v>1</v>
      </c>
      <c r="H125" s="104">
        <v>150</v>
      </c>
      <c r="I125" s="95">
        <v>0.1</v>
      </c>
      <c r="J125" s="110">
        <f t="shared" si="1"/>
        <v>135</v>
      </c>
    </row>
    <row r="126" spans="1:10" ht="15.75" x14ac:dyDescent="0.25">
      <c r="A126" s="92">
        <v>122</v>
      </c>
      <c r="B126" s="92" t="s">
        <v>1042</v>
      </c>
      <c r="C126" s="92">
        <v>120012.1</v>
      </c>
      <c r="D126" s="92" t="s">
        <v>1245</v>
      </c>
      <c r="E126" s="92" t="s">
        <v>117</v>
      </c>
      <c r="F126" s="92"/>
      <c r="G126" s="93">
        <v>1</v>
      </c>
      <c r="H126" s="104">
        <v>175</v>
      </c>
      <c r="I126" s="95">
        <v>0.1</v>
      </c>
      <c r="J126" s="110">
        <f t="shared" si="1"/>
        <v>157.5</v>
      </c>
    </row>
    <row r="127" spans="1:10" ht="15.75" x14ac:dyDescent="0.25">
      <c r="A127" s="92">
        <v>123</v>
      </c>
      <c r="B127" s="92" t="s">
        <v>1042</v>
      </c>
      <c r="C127" s="92">
        <v>120134</v>
      </c>
      <c r="D127" s="92" t="s">
        <v>1160</v>
      </c>
      <c r="E127" s="92" t="s">
        <v>117</v>
      </c>
      <c r="F127" s="92"/>
      <c r="G127" s="93">
        <v>1</v>
      </c>
      <c r="H127" s="104">
        <v>65</v>
      </c>
      <c r="I127" s="95">
        <v>0.1</v>
      </c>
      <c r="J127" s="110">
        <f t="shared" si="1"/>
        <v>58.5</v>
      </c>
    </row>
    <row r="128" spans="1:10" ht="15.75" x14ac:dyDescent="0.25">
      <c r="A128" s="92">
        <v>124</v>
      </c>
      <c r="B128" s="92" t="s">
        <v>1042</v>
      </c>
      <c r="C128" s="92">
        <v>120132</v>
      </c>
      <c r="D128" s="92" t="s">
        <v>1161</v>
      </c>
      <c r="E128" s="92" t="s">
        <v>117</v>
      </c>
      <c r="F128" s="92"/>
      <c r="G128" s="93">
        <v>1</v>
      </c>
      <c r="H128" s="104">
        <v>70</v>
      </c>
      <c r="I128" s="95">
        <v>0.1</v>
      </c>
      <c r="J128" s="110">
        <f t="shared" si="1"/>
        <v>63</v>
      </c>
    </row>
    <row r="129" spans="1:10" ht="15.75" x14ac:dyDescent="0.25">
      <c r="A129" s="92">
        <v>125</v>
      </c>
      <c r="B129" s="92" t="s">
        <v>1042</v>
      </c>
      <c r="C129" s="92">
        <v>120837</v>
      </c>
      <c r="D129" s="92" t="s">
        <v>1162</v>
      </c>
      <c r="E129" s="92" t="s">
        <v>117</v>
      </c>
      <c r="F129" s="92"/>
      <c r="G129" s="93">
        <v>1</v>
      </c>
      <c r="H129" s="104">
        <v>350</v>
      </c>
      <c r="I129" s="95">
        <v>0.1</v>
      </c>
      <c r="J129" s="110">
        <f t="shared" si="1"/>
        <v>315</v>
      </c>
    </row>
    <row r="130" spans="1:10" ht="15.75" x14ac:dyDescent="0.25">
      <c r="A130" s="92">
        <v>126</v>
      </c>
      <c r="B130" s="92" t="s">
        <v>1042</v>
      </c>
      <c r="C130" s="92">
        <v>107365.1</v>
      </c>
      <c r="D130" s="92" t="s">
        <v>1163</v>
      </c>
      <c r="E130" s="92" t="s">
        <v>117</v>
      </c>
      <c r="F130" s="92"/>
      <c r="G130" s="93">
        <v>1</v>
      </c>
      <c r="H130" s="104">
        <v>27</v>
      </c>
      <c r="I130" s="95">
        <v>0.1</v>
      </c>
      <c r="J130" s="110">
        <f t="shared" si="1"/>
        <v>24.3</v>
      </c>
    </row>
    <row r="131" spans="1:10" ht="15.75" x14ac:dyDescent="0.25">
      <c r="A131" s="92">
        <v>127</v>
      </c>
      <c r="B131" s="92" t="s">
        <v>1042</v>
      </c>
      <c r="C131" s="92">
        <v>120240.2</v>
      </c>
      <c r="D131" s="92" t="s">
        <v>1164</v>
      </c>
      <c r="E131" s="92" t="s">
        <v>117</v>
      </c>
      <c r="F131" s="92"/>
      <c r="G131" s="93">
        <v>1</v>
      </c>
      <c r="H131" s="104">
        <v>900</v>
      </c>
      <c r="I131" s="95">
        <v>0.1</v>
      </c>
      <c r="J131" s="110">
        <f t="shared" si="1"/>
        <v>810</v>
      </c>
    </row>
    <row r="132" spans="1:10" ht="15.75" x14ac:dyDescent="0.25">
      <c r="A132" s="92">
        <v>128</v>
      </c>
      <c r="B132" s="92" t="s">
        <v>1042</v>
      </c>
      <c r="C132" s="92">
        <v>120146</v>
      </c>
      <c r="D132" s="92" t="s">
        <v>1165</v>
      </c>
      <c r="E132" s="92" t="s">
        <v>117</v>
      </c>
      <c r="F132" s="92"/>
      <c r="G132" s="93">
        <v>1</v>
      </c>
      <c r="H132" s="104">
        <v>160</v>
      </c>
      <c r="I132" s="95">
        <v>0.1</v>
      </c>
      <c r="J132" s="110">
        <f t="shared" si="1"/>
        <v>144</v>
      </c>
    </row>
    <row r="133" spans="1:10" ht="15.75" x14ac:dyDescent="0.25">
      <c r="A133" s="92">
        <v>129</v>
      </c>
      <c r="B133" s="92" t="s">
        <v>1042</v>
      </c>
      <c r="C133" s="92">
        <v>120147</v>
      </c>
      <c r="D133" s="92" t="s">
        <v>1166</v>
      </c>
      <c r="E133" s="92" t="s">
        <v>117</v>
      </c>
      <c r="F133" s="92"/>
      <c r="G133" s="93">
        <v>1</v>
      </c>
      <c r="H133" s="104">
        <v>15</v>
      </c>
      <c r="I133" s="95">
        <v>0.1</v>
      </c>
      <c r="J133" s="110">
        <f t="shared" ref="J133:J196" si="2">H133*(1-I133)</f>
        <v>13.5</v>
      </c>
    </row>
    <row r="134" spans="1:10" ht="15.75" x14ac:dyDescent="0.25">
      <c r="A134" s="92">
        <v>130</v>
      </c>
      <c r="B134" s="92" t="s">
        <v>1042</v>
      </c>
      <c r="C134" s="92">
        <v>120160.1</v>
      </c>
      <c r="D134" s="92" t="s">
        <v>1180</v>
      </c>
      <c r="E134" s="92" t="s">
        <v>117</v>
      </c>
      <c r="F134" s="92"/>
      <c r="G134" s="93">
        <v>1</v>
      </c>
      <c r="H134" s="104">
        <v>240</v>
      </c>
      <c r="I134" s="95">
        <v>0.1</v>
      </c>
      <c r="J134" s="110">
        <f t="shared" si="2"/>
        <v>216</v>
      </c>
    </row>
    <row r="135" spans="1:10" ht="15.75" x14ac:dyDescent="0.25">
      <c r="A135" s="92">
        <v>131</v>
      </c>
      <c r="B135" s="92" t="s">
        <v>1042</v>
      </c>
      <c r="C135" s="92">
        <v>120160.2</v>
      </c>
      <c r="D135" s="92" t="s">
        <v>1167</v>
      </c>
      <c r="E135" s="92" t="s">
        <v>117</v>
      </c>
      <c r="F135" s="92"/>
      <c r="G135" s="93">
        <v>1</v>
      </c>
      <c r="H135" s="104">
        <v>227</v>
      </c>
      <c r="I135" s="95">
        <v>0.1</v>
      </c>
      <c r="J135" s="110">
        <f t="shared" si="2"/>
        <v>204.3</v>
      </c>
    </row>
    <row r="136" spans="1:10" ht="15.75" x14ac:dyDescent="0.25">
      <c r="A136" s="92">
        <v>132</v>
      </c>
      <c r="B136" s="92" t="s">
        <v>1042</v>
      </c>
      <c r="C136" s="92">
        <v>120141</v>
      </c>
      <c r="D136" s="92" t="s">
        <v>1168</v>
      </c>
      <c r="E136" s="92" t="s">
        <v>117</v>
      </c>
      <c r="F136" s="92"/>
      <c r="G136" s="93">
        <v>1</v>
      </c>
      <c r="H136" s="104">
        <v>90</v>
      </c>
      <c r="I136" s="95">
        <v>0.1</v>
      </c>
      <c r="J136" s="110">
        <f t="shared" si="2"/>
        <v>81</v>
      </c>
    </row>
    <row r="137" spans="1:10" ht="15.75" x14ac:dyDescent="0.25">
      <c r="A137" s="92">
        <v>133</v>
      </c>
      <c r="B137" s="92" t="s">
        <v>1042</v>
      </c>
      <c r="C137" s="92">
        <v>120140</v>
      </c>
      <c r="D137" s="92" t="s">
        <v>1169</v>
      </c>
      <c r="E137" s="92" t="s">
        <v>117</v>
      </c>
      <c r="F137" s="92"/>
      <c r="G137" s="93">
        <v>1</v>
      </c>
      <c r="H137" s="104">
        <v>10</v>
      </c>
      <c r="I137" s="95">
        <v>0.1</v>
      </c>
      <c r="J137" s="110">
        <f t="shared" si="2"/>
        <v>9</v>
      </c>
    </row>
    <row r="138" spans="1:10" ht="15.75" x14ac:dyDescent="0.25">
      <c r="A138" s="92">
        <v>134</v>
      </c>
      <c r="B138" s="92" t="s">
        <v>1042</v>
      </c>
      <c r="C138" s="92">
        <v>120152</v>
      </c>
      <c r="D138" s="92" t="s">
        <v>1170</v>
      </c>
      <c r="E138" s="92" t="s">
        <v>117</v>
      </c>
      <c r="F138" s="92"/>
      <c r="G138" s="93">
        <v>1</v>
      </c>
      <c r="H138" s="104">
        <v>15</v>
      </c>
      <c r="I138" s="95">
        <v>0.1</v>
      </c>
      <c r="J138" s="110">
        <f t="shared" si="2"/>
        <v>13.5</v>
      </c>
    </row>
    <row r="139" spans="1:10" ht="31.5" x14ac:dyDescent="0.25">
      <c r="A139" s="92">
        <v>135</v>
      </c>
      <c r="B139" s="92" t="s">
        <v>1042</v>
      </c>
      <c r="C139" s="92">
        <v>120174.51</v>
      </c>
      <c r="D139" s="92" t="s">
        <v>1171</v>
      </c>
      <c r="E139" s="92" t="s">
        <v>117</v>
      </c>
      <c r="F139" s="92"/>
      <c r="G139" s="93">
        <v>1</v>
      </c>
      <c r="H139" s="104">
        <v>895</v>
      </c>
      <c r="I139" s="95">
        <v>0.1</v>
      </c>
      <c r="J139" s="110">
        <f t="shared" si="2"/>
        <v>805.5</v>
      </c>
    </row>
    <row r="140" spans="1:10" ht="31.5" x14ac:dyDescent="0.25">
      <c r="A140" s="92">
        <v>136</v>
      </c>
      <c r="B140" s="92" t="s">
        <v>1042</v>
      </c>
      <c r="C140" s="92">
        <v>120174.52</v>
      </c>
      <c r="D140" s="92" t="s">
        <v>1172</v>
      </c>
      <c r="E140" s="92" t="s">
        <v>117</v>
      </c>
      <c r="F140" s="92"/>
      <c r="G140" s="93">
        <v>1</v>
      </c>
      <c r="H140" s="104">
        <v>935</v>
      </c>
      <c r="I140" s="95">
        <v>0.1</v>
      </c>
      <c r="J140" s="110">
        <f t="shared" si="2"/>
        <v>841.5</v>
      </c>
    </row>
    <row r="141" spans="1:10" ht="31.5" x14ac:dyDescent="0.25">
      <c r="A141" s="92">
        <v>137</v>
      </c>
      <c r="B141" s="92" t="s">
        <v>1042</v>
      </c>
      <c r="C141" s="92">
        <v>120174.53</v>
      </c>
      <c r="D141" s="92" t="s">
        <v>1173</v>
      </c>
      <c r="E141" s="92" t="s">
        <v>117</v>
      </c>
      <c r="F141" s="92"/>
      <c r="G141" s="93">
        <v>1</v>
      </c>
      <c r="H141" s="104">
        <v>1075</v>
      </c>
      <c r="I141" s="95">
        <v>0.1</v>
      </c>
      <c r="J141" s="110">
        <f t="shared" si="2"/>
        <v>967.5</v>
      </c>
    </row>
    <row r="142" spans="1:10" ht="31.5" x14ac:dyDescent="0.25">
      <c r="A142" s="92">
        <v>138</v>
      </c>
      <c r="B142" s="92" t="s">
        <v>1042</v>
      </c>
      <c r="C142" s="92">
        <v>120174.6</v>
      </c>
      <c r="D142" s="92" t="s">
        <v>1174</v>
      </c>
      <c r="E142" s="92" t="s">
        <v>117</v>
      </c>
      <c r="F142" s="92"/>
      <c r="G142" s="93">
        <v>1</v>
      </c>
      <c r="H142" s="104">
        <v>995</v>
      </c>
      <c r="I142" s="95">
        <v>0.1</v>
      </c>
      <c r="J142" s="110">
        <f t="shared" si="2"/>
        <v>895.5</v>
      </c>
    </row>
    <row r="143" spans="1:10" ht="31.5" x14ac:dyDescent="0.25">
      <c r="A143" s="92">
        <v>139</v>
      </c>
      <c r="B143" s="92" t="s">
        <v>1042</v>
      </c>
      <c r="C143" s="92">
        <v>120174.61</v>
      </c>
      <c r="D143" s="92" t="s">
        <v>1175</v>
      </c>
      <c r="E143" s="92" t="s">
        <v>117</v>
      </c>
      <c r="F143" s="92"/>
      <c r="G143" s="93">
        <v>1</v>
      </c>
      <c r="H143" s="104">
        <v>1035</v>
      </c>
      <c r="I143" s="95">
        <v>0.1</v>
      </c>
      <c r="J143" s="110">
        <f t="shared" si="2"/>
        <v>931.5</v>
      </c>
    </row>
    <row r="144" spans="1:10" ht="31.5" x14ac:dyDescent="0.25">
      <c r="A144" s="92">
        <v>140</v>
      </c>
      <c r="B144" s="92" t="s">
        <v>1042</v>
      </c>
      <c r="C144" s="92">
        <v>120174.62</v>
      </c>
      <c r="D144" s="92" t="s">
        <v>1176</v>
      </c>
      <c r="E144" s="92" t="s">
        <v>117</v>
      </c>
      <c r="F144" s="92"/>
      <c r="G144" s="93">
        <v>1</v>
      </c>
      <c r="H144" s="104">
        <v>1175</v>
      </c>
      <c r="I144" s="95">
        <v>0.1</v>
      </c>
      <c r="J144" s="110">
        <f t="shared" si="2"/>
        <v>1057.5</v>
      </c>
    </row>
    <row r="145" spans="1:10" ht="15.75" x14ac:dyDescent="0.25">
      <c r="A145" s="92">
        <v>141</v>
      </c>
      <c r="B145" s="92" t="s">
        <v>1042</v>
      </c>
      <c r="C145" s="92">
        <v>120174.1</v>
      </c>
      <c r="D145" s="92" t="s">
        <v>1177</v>
      </c>
      <c r="E145" s="92" t="s">
        <v>117</v>
      </c>
      <c r="F145" s="92"/>
      <c r="G145" s="93">
        <v>1</v>
      </c>
      <c r="H145" s="104">
        <v>845</v>
      </c>
      <c r="I145" s="95">
        <v>0.1</v>
      </c>
      <c r="J145" s="110">
        <f t="shared" si="2"/>
        <v>760.5</v>
      </c>
    </row>
    <row r="146" spans="1:10" ht="31.5" x14ac:dyDescent="0.25">
      <c r="A146" s="92">
        <v>142</v>
      </c>
      <c r="B146" s="92" t="s">
        <v>1042</v>
      </c>
      <c r="C146" s="92">
        <v>120174.2</v>
      </c>
      <c r="D146" s="92" t="s">
        <v>1178</v>
      </c>
      <c r="E146" s="92" t="s">
        <v>117</v>
      </c>
      <c r="F146" s="92"/>
      <c r="G146" s="93">
        <v>1</v>
      </c>
      <c r="H146" s="104">
        <v>885</v>
      </c>
      <c r="I146" s="95">
        <v>0.1</v>
      </c>
      <c r="J146" s="110">
        <f t="shared" si="2"/>
        <v>796.5</v>
      </c>
    </row>
    <row r="147" spans="1:10" ht="31.5" x14ac:dyDescent="0.25">
      <c r="A147" s="92">
        <v>143</v>
      </c>
      <c r="B147" s="92" t="s">
        <v>1042</v>
      </c>
      <c r="C147" s="92">
        <v>120174.3</v>
      </c>
      <c r="D147" s="92" t="s">
        <v>1179</v>
      </c>
      <c r="E147" s="92" t="s">
        <v>117</v>
      </c>
      <c r="F147" s="92"/>
      <c r="G147" s="93">
        <v>1</v>
      </c>
      <c r="H147" s="104">
        <v>1025</v>
      </c>
      <c r="I147" s="95">
        <v>0.1</v>
      </c>
      <c r="J147" s="110">
        <f t="shared" si="2"/>
        <v>922.5</v>
      </c>
    </row>
    <row r="148" spans="1:10" ht="15.75" x14ac:dyDescent="0.25">
      <c r="A148" s="92">
        <v>144</v>
      </c>
      <c r="B148" s="92" t="s">
        <v>1042</v>
      </c>
      <c r="C148" s="92">
        <v>120182</v>
      </c>
      <c r="D148" s="92" t="s">
        <v>1165</v>
      </c>
      <c r="E148" s="92" t="s">
        <v>117</v>
      </c>
      <c r="F148" s="92"/>
      <c r="G148" s="93">
        <v>1</v>
      </c>
      <c r="H148" s="104">
        <v>190</v>
      </c>
      <c r="I148" s="95">
        <v>0.1</v>
      </c>
      <c r="J148" s="110">
        <f t="shared" si="2"/>
        <v>171</v>
      </c>
    </row>
    <row r="149" spans="1:10" ht="15.75" x14ac:dyDescent="0.25">
      <c r="A149" s="92">
        <v>145</v>
      </c>
      <c r="B149" s="92" t="s">
        <v>1042</v>
      </c>
      <c r="C149" s="92">
        <v>120524.1</v>
      </c>
      <c r="D149" s="92" t="s">
        <v>1181</v>
      </c>
      <c r="E149" s="92" t="s">
        <v>117</v>
      </c>
      <c r="F149" s="92"/>
      <c r="G149" s="93">
        <v>1</v>
      </c>
      <c r="H149" s="104">
        <v>950</v>
      </c>
      <c r="I149" s="95">
        <v>0.1</v>
      </c>
      <c r="J149" s="110">
        <f t="shared" si="2"/>
        <v>855</v>
      </c>
    </row>
    <row r="150" spans="1:10" ht="15.75" x14ac:dyDescent="0.25">
      <c r="A150" s="92">
        <v>146</v>
      </c>
      <c r="B150" s="92" t="s">
        <v>1042</v>
      </c>
      <c r="C150" s="92">
        <v>120524.2</v>
      </c>
      <c r="D150" s="92" t="s">
        <v>1182</v>
      </c>
      <c r="E150" s="92" t="s">
        <v>117</v>
      </c>
      <c r="F150" s="92"/>
      <c r="G150" s="93">
        <v>1</v>
      </c>
      <c r="H150" s="104">
        <v>1035</v>
      </c>
      <c r="I150" s="95">
        <v>0.1</v>
      </c>
      <c r="J150" s="110">
        <f t="shared" si="2"/>
        <v>931.5</v>
      </c>
    </row>
    <row r="151" spans="1:10" ht="15.75" x14ac:dyDescent="0.25">
      <c r="A151" s="92">
        <v>147</v>
      </c>
      <c r="B151" s="92" t="s">
        <v>1042</v>
      </c>
      <c r="C151" s="92">
        <v>120524.3</v>
      </c>
      <c r="D151" s="92" t="s">
        <v>1183</v>
      </c>
      <c r="E151" s="92" t="s">
        <v>117</v>
      </c>
      <c r="F151" s="92"/>
      <c r="G151" s="93">
        <v>1</v>
      </c>
      <c r="H151" s="104">
        <v>985</v>
      </c>
      <c r="I151" s="95">
        <v>0.1</v>
      </c>
      <c r="J151" s="110">
        <f t="shared" si="2"/>
        <v>886.5</v>
      </c>
    </row>
    <row r="152" spans="1:10" ht="15.75" x14ac:dyDescent="0.25">
      <c r="A152" s="92">
        <v>148</v>
      </c>
      <c r="B152" s="92" t="s">
        <v>1042</v>
      </c>
      <c r="C152" s="92">
        <v>120524.4</v>
      </c>
      <c r="D152" s="92" t="s">
        <v>1184</v>
      </c>
      <c r="E152" s="92" t="s">
        <v>117</v>
      </c>
      <c r="F152" s="92"/>
      <c r="G152" s="93">
        <v>1</v>
      </c>
      <c r="H152" s="104">
        <v>985</v>
      </c>
      <c r="I152" s="95">
        <v>0.1</v>
      </c>
      <c r="J152" s="110">
        <f t="shared" si="2"/>
        <v>886.5</v>
      </c>
    </row>
    <row r="153" spans="1:10" ht="15.75" x14ac:dyDescent="0.25">
      <c r="A153" s="92">
        <v>149</v>
      </c>
      <c r="B153" s="92" t="s">
        <v>1042</v>
      </c>
      <c r="C153" s="92">
        <v>120524.5</v>
      </c>
      <c r="D153" s="92" t="s">
        <v>1185</v>
      </c>
      <c r="E153" s="92" t="s">
        <v>117</v>
      </c>
      <c r="F153" s="92"/>
      <c r="G153" s="93">
        <v>1</v>
      </c>
      <c r="H153" s="104">
        <v>1160</v>
      </c>
      <c r="I153" s="95">
        <v>0.1</v>
      </c>
      <c r="J153" s="110">
        <f t="shared" si="2"/>
        <v>1044</v>
      </c>
    </row>
    <row r="154" spans="1:10" ht="15.75" x14ac:dyDescent="0.25">
      <c r="A154" s="92">
        <v>150</v>
      </c>
      <c r="B154" s="92" t="s">
        <v>1042</v>
      </c>
      <c r="C154" s="92">
        <v>120524.6</v>
      </c>
      <c r="D154" s="92" t="s">
        <v>1186</v>
      </c>
      <c r="E154" s="92" t="s">
        <v>117</v>
      </c>
      <c r="F154" s="92"/>
      <c r="G154" s="93">
        <v>1</v>
      </c>
      <c r="H154" s="104">
        <v>1070</v>
      </c>
      <c r="I154" s="95">
        <v>0.1</v>
      </c>
      <c r="J154" s="110">
        <f t="shared" si="2"/>
        <v>963</v>
      </c>
    </row>
    <row r="155" spans="1:10" ht="15.75" x14ac:dyDescent="0.25">
      <c r="A155" s="92">
        <v>151</v>
      </c>
      <c r="B155" s="92" t="s">
        <v>1042</v>
      </c>
      <c r="C155" s="92">
        <v>120524.7</v>
      </c>
      <c r="D155" s="92" t="s">
        <v>1187</v>
      </c>
      <c r="E155" s="92" t="s">
        <v>117</v>
      </c>
      <c r="F155" s="92"/>
      <c r="G155" s="93">
        <v>1</v>
      </c>
      <c r="H155" s="104">
        <v>1245</v>
      </c>
      <c r="I155" s="95">
        <v>0.1</v>
      </c>
      <c r="J155" s="110">
        <f t="shared" si="2"/>
        <v>1120.5</v>
      </c>
    </row>
    <row r="156" spans="1:10" ht="15.75" x14ac:dyDescent="0.25">
      <c r="A156" s="92">
        <v>152</v>
      </c>
      <c r="B156" s="92" t="s">
        <v>1042</v>
      </c>
      <c r="C156" s="92">
        <v>120524.8</v>
      </c>
      <c r="D156" s="92" t="s">
        <v>1188</v>
      </c>
      <c r="E156" s="92" t="s">
        <v>117</v>
      </c>
      <c r="F156" s="92"/>
      <c r="G156" s="93">
        <v>1</v>
      </c>
      <c r="H156" s="104">
        <v>1015</v>
      </c>
      <c r="I156" s="95">
        <v>0.1</v>
      </c>
      <c r="J156" s="110">
        <f t="shared" si="2"/>
        <v>913.5</v>
      </c>
    </row>
    <row r="157" spans="1:10" ht="15.75" x14ac:dyDescent="0.25">
      <c r="A157" s="92">
        <v>153</v>
      </c>
      <c r="B157" s="92" t="s">
        <v>1042</v>
      </c>
      <c r="C157" s="92">
        <v>120524.9</v>
      </c>
      <c r="D157" s="92" t="s">
        <v>1189</v>
      </c>
      <c r="E157" s="92" t="s">
        <v>117</v>
      </c>
      <c r="F157" s="92"/>
      <c r="G157" s="93">
        <v>1</v>
      </c>
      <c r="H157" s="104">
        <v>1190</v>
      </c>
      <c r="I157" s="95">
        <v>0.1</v>
      </c>
      <c r="J157" s="110">
        <f t="shared" si="2"/>
        <v>1071</v>
      </c>
    </row>
    <row r="158" spans="1:10" ht="15.75" x14ac:dyDescent="0.25">
      <c r="A158" s="92">
        <v>154</v>
      </c>
      <c r="B158" s="92" t="s">
        <v>1042</v>
      </c>
      <c r="C158" s="92">
        <v>120524.51</v>
      </c>
      <c r="D158" s="92" t="s">
        <v>1190</v>
      </c>
      <c r="E158" s="92" t="s">
        <v>117</v>
      </c>
      <c r="F158" s="92"/>
      <c r="G158" s="93">
        <v>1</v>
      </c>
      <c r="H158" s="104">
        <v>1270</v>
      </c>
      <c r="I158" s="95">
        <v>0.1</v>
      </c>
      <c r="J158" s="110">
        <f t="shared" si="2"/>
        <v>1143</v>
      </c>
    </row>
    <row r="159" spans="1:10" ht="15.75" x14ac:dyDescent="0.25">
      <c r="A159" s="92">
        <v>155</v>
      </c>
      <c r="B159" s="92" t="s">
        <v>1042</v>
      </c>
      <c r="C159" s="92">
        <v>120524.52</v>
      </c>
      <c r="D159" s="92" t="s">
        <v>1182</v>
      </c>
      <c r="E159" s="92" t="s">
        <v>117</v>
      </c>
      <c r="F159" s="92"/>
      <c r="G159" s="93">
        <v>1</v>
      </c>
      <c r="H159" s="104">
        <v>1355</v>
      </c>
      <c r="I159" s="95">
        <v>0.1</v>
      </c>
      <c r="J159" s="110">
        <f t="shared" si="2"/>
        <v>1219.5</v>
      </c>
    </row>
    <row r="160" spans="1:10" ht="15.75" x14ac:dyDescent="0.25">
      <c r="A160" s="92">
        <v>156</v>
      </c>
      <c r="B160" s="92" t="s">
        <v>1042</v>
      </c>
      <c r="C160" s="92">
        <v>120524.53</v>
      </c>
      <c r="D160" s="92" t="s">
        <v>1183</v>
      </c>
      <c r="E160" s="92" t="s">
        <v>117</v>
      </c>
      <c r="F160" s="92"/>
      <c r="G160" s="93">
        <v>1</v>
      </c>
      <c r="H160" s="104">
        <v>1300</v>
      </c>
      <c r="I160" s="95">
        <v>0.1</v>
      </c>
      <c r="J160" s="110">
        <f t="shared" si="2"/>
        <v>1170</v>
      </c>
    </row>
    <row r="161" spans="1:10" ht="15.75" x14ac:dyDescent="0.25">
      <c r="A161" s="92">
        <v>157</v>
      </c>
      <c r="B161" s="92" t="s">
        <v>1042</v>
      </c>
      <c r="C161" s="92">
        <v>120524.54</v>
      </c>
      <c r="D161" s="92" t="s">
        <v>1184</v>
      </c>
      <c r="E161" s="92" t="s">
        <v>117</v>
      </c>
      <c r="F161" s="92"/>
      <c r="G161" s="93">
        <v>1</v>
      </c>
      <c r="H161" s="104">
        <v>1300</v>
      </c>
      <c r="I161" s="95">
        <v>0.1</v>
      </c>
      <c r="J161" s="110">
        <f t="shared" si="2"/>
        <v>1170</v>
      </c>
    </row>
    <row r="162" spans="1:10" ht="15.75" x14ac:dyDescent="0.25">
      <c r="A162" s="92">
        <v>158</v>
      </c>
      <c r="B162" s="92" t="s">
        <v>1042</v>
      </c>
      <c r="C162" s="92">
        <v>120524.55</v>
      </c>
      <c r="D162" s="92" t="s">
        <v>1185</v>
      </c>
      <c r="E162" s="92" t="s">
        <v>117</v>
      </c>
      <c r="F162" s="92"/>
      <c r="G162" s="93">
        <v>1</v>
      </c>
      <c r="H162" s="104">
        <v>1475</v>
      </c>
      <c r="I162" s="95">
        <v>0.1</v>
      </c>
      <c r="J162" s="110">
        <f t="shared" si="2"/>
        <v>1327.5</v>
      </c>
    </row>
    <row r="163" spans="1:10" ht="15.75" x14ac:dyDescent="0.25">
      <c r="A163" s="92">
        <v>159</v>
      </c>
      <c r="B163" s="92" t="s">
        <v>1042</v>
      </c>
      <c r="C163" s="92">
        <v>120524.56</v>
      </c>
      <c r="D163" s="92" t="s">
        <v>1186</v>
      </c>
      <c r="E163" s="92" t="s">
        <v>117</v>
      </c>
      <c r="F163" s="92"/>
      <c r="G163" s="93">
        <v>1</v>
      </c>
      <c r="H163" s="104">
        <v>1385</v>
      </c>
      <c r="I163" s="95">
        <v>0.1</v>
      </c>
      <c r="J163" s="110">
        <f t="shared" si="2"/>
        <v>1246.5</v>
      </c>
    </row>
    <row r="164" spans="1:10" ht="15.75" x14ac:dyDescent="0.25">
      <c r="A164" s="92">
        <v>160</v>
      </c>
      <c r="B164" s="92" t="s">
        <v>1042</v>
      </c>
      <c r="C164" s="92">
        <v>120524.57</v>
      </c>
      <c r="D164" s="92" t="s">
        <v>1187</v>
      </c>
      <c r="E164" s="92" t="s">
        <v>117</v>
      </c>
      <c r="F164" s="92"/>
      <c r="G164" s="93">
        <v>1</v>
      </c>
      <c r="H164" s="104">
        <v>1560</v>
      </c>
      <c r="I164" s="95">
        <v>0.1</v>
      </c>
      <c r="J164" s="110">
        <f t="shared" si="2"/>
        <v>1404</v>
      </c>
    </row>
    <row r="165" spans="1:10" ht="15.75" x14ac:dyDescent="0.25">
      <c r="A165" s="92">
        <v>161</v>
      </c>
      <c r="B165" s="92" t="s">
        <v>1042</v>
      </c>
      <c r="C165" s="92">
        <v>120524.58</v>
      </c>
      <c r="D165" s="92" t="s">
        <v>1188</v>
      </c>
      <c r="E165" s="92" t="s">
        <v>117</v>
      </c>
      <c r="F165" s="92"/>
      <c r="G165" s="93">
        <v>1</v>
      </c>
      <c r="H165" s="104">
        <v>1335</v>
      </c>
      <c r="I165" s="95">
        <v>0.1</v>
      </c>
      <c r="J165" s="110">
        <f t="shared" si="2"/>
        <v>1201.5</v>
      </c>
    </row>
    <row r="166" spans="1:10" ht="15.75" x14ac:dyDescent="0.25">
      <c r="A166" s="92">
        <v>162</v>
      </c>
      <c r="B166" s="92" t="s">
        <v>1042</v>
      </c>
      <c r="C166" s="92">
        <v>120524.59</v>
      </c>
      <c r="D166" s="92" t="s">
        <v>1189</v>
      </c>
      <c r="E166" s="92" t="s">
        <v>117</v>
      </c>
      <c r="F166" s="92"/>
      <c r="G166" s="93">
        <v>1</v>
      </c>
      <c r="H166" s="104">
        <v>1510</v>
      </c>
      <c r="I166" s="95">
        <v>0.1</v>
      </c>
      <c r="J166" s="110">
        <f t="shared" si="2"/>
        <v>1359</v>
      </c>
    </row>
    <row r="167" spans="1:10" ht="15.75" x14ac:dyDescent="0.25">
      <c r="A167" s="92">
        <v>163</v>
      </c>
      <c r="B167" s="92" t="s">
        <v>1042</v>
      </c>
      <c r="C167" s="92">
        <v>121521</v>
      </c>
      <c r="D167" s="92" t="s">
        <v>1191</v>
      </c>
      <c r="E167" s="92" t="s">
        <v>117</v>
      </c>
      <c r="F167" s="92"/>
      <c r="G167" s="93">
        <v>1</v>
      </c>
      <c r="H167" s="104">
        <v>32</v>
      </c>
      <c r="I167" s="95">
        <v>0.1</v>
      </c>
      <c r="J167" s="110">
        <f t="shared" si="2"/>
        <v>28.8</v>
      </c>
    </row>
    <row r="168" spans="1:10" ht="15.75" x14ac:dyDescent="0.25">
      <c r="A168" s="92">
        <v>164</v>
      </c>
      <c r="B168" s="92" t="s">
        <v>1042</v>
      </c>
      <c r="C168" s="92">
        <v>121522</v>
      </c>
      <c r="D168" s="92" t="s">
        <v>1192</v>
      </c>
      <c r="E168" s="92" t="s">
        <v>117</v>
      </c>
      <c r="F168" s="92"/>
      <c r="G168" s="93">
        <v>1</v>
      </c>
      <c r="H168" s="104">
        <v>249</v>
      </c>
      <c r="I168" s="95">
        <v>0.1</v>
      </c>
      <c r="J168" s="110">
        <f t="shared" si="2"/>
        <v>224.1</v>
      </c>
    </row>
    <row r="169" spans="1:10" ht="15.75" x14ac:dyDescent="0.25">
      <c r="A169" s="92">
        <v>165</v>
      </c>
      <c r="B169" s="92" t="s">
        <v>1042</v>
      </c>
      <c r="C169" s="92">
        <v>121524</v>
      </c>
      <c r="D169" s="92" t="s">
        <v>1193</v>
      </c>
      <c r="E169" s="92" t="s">
        <v>117</v>
      </c>
      <c r="F169" s="92"/>
      <c r="G169" s="93">
        <v>1</v>
      </c>
      <c r="H169" s="104">
        <v>732</v>
      </c>
      <c r="I169" s="95">
        <v>0.1</v>
      </c>
      <c r="J169" s="110">
        <f t="shared" si="2"/>
        <v>658.80000000000007</v>
      </c>
    </row>
    <row r="170" spans="1:10" ht="15.75" x14ac:dyDescent="0.25">
      <c r="A170" s="92">
        <v>166</v>
      </c>
      <c r="B170" s="92" t="s">
        <v>1042</v>
      </c>
      <c r="C170" s="92">
        <v>121504</v>
      </c>
      <c r="D170" s="92" t="s">
        <v>1194</v>
      </c>
      <c r="E170" s="92" t="s">
        <v>117</v>
      </c>
      <c r="F170" s="92"/>
      <c r="G170" s="93">
        <v>1</v>
      </c>
      <c r="H170" s="104">
        <v>32</v>
      </c>
      <c r="I170" s="95">
        <v>0.1</v>
      </c>
      <c r="J170" s="110">
        <f t="shared" si="2"/>
        <v>28.8</v>
      </c>
    </row>
    <row r="171" spans="1:10" ht="15.75" x14ac:dyDescent="0.25">
      <c r="A171" s="92">
        <v>167</v>
      </c>
      <c r="B171" s="92" t="s">
        <v>1042</v>
      </c>
      <c r="C171" s="92">
        <v>121506</v>
      </c>
      <c r="D171" s="92" t="s">
        <v>1195</v>
      </c>
      <c r="E171" s="92" t="s">
        <v>117</v>
      </c>
      <c r="F171" s="92"/>
      <c r="G171" s="93">
        <v>1</v>
      </c>
      <c r="H171" s="104">
        <v>90</v>
      </c>
      <c r="I171" s="95">
        <v>0.1</v>
      </c>
      <c r="J171" s="110">
        <f t="shared" si="2"/>
        <v>81</v>
      </c>
    </row>
    <row r="172" spans="1:10" ht="15.75" x14ac:dyDescent="0.25">
      <c r="A172" s="92">
        <v>168</v>
      </c>
      <c r="B172" s="92" t="s">
        <v>1042</v>
      </c>
      <c r="C172" s="92">
        <v>120497.1</v>
      </c>
      <c r="D172" s="92" t="s">
        <v>1168</v>
      </c>
      <c r="E172" s="92" t="s">
        <v>117</v>
      </c>
      <c r="F172" s="92"/>
      <c r="G172" s="93">
        <v>1</v>
      </c>
      <c r="H172" s="104">
        <v>101</v>
      </c>
      <c r="I172" s="95">
        <v>0.1</v>
      </c>
      <c r="J172" s="110">
        <f t="shared" si="2"/>
        <v>90.9</v>
      </c>
    </row>
    <row r="173" spans="1:10" ht="15.75" x14ac:dyDescent="0.25">
      <c r="A173" s="92">
        <v>169</v>
      </c>
      <c r="B173" s="92" t="s">
        <v>1042</v>
      </c>
      <c r="C173" s="92">
        <v>121639</v>
      </c>
      <c r="D173" s="92" t="s">
        <v>1196</v>
      </c>
      <c r="E173" s="92" t="s">
        <v>117</v>
      </c>
      <c r="F173" s="92"/>
      <c r="G173" s="93">
        <v>1</v>
      </c>
      <c r="H173" s="104">
        <v>227</v>
      </c>
      <c r="I173" s="95">
        <v>0.1</v>
      </c>
      <c r="J173" s="110">
        <f t="shared" si="2"/>
        <v>204.3</v>
      </c>
    </row>
    <row r="174" spans="1:10" ht="15.75" x14ac:dyDescent="0.25">
      <c r="A174" s="92">
        <v>170</v>
      </c>
      <c r="B174" s="92" t="s">
        <v>1042</v>
      </c>
      <c r="C174" s="92">
        <v>121647</v>
      </c>
      <c r="D174" s="92" t="s">
        <v>1197</v>
      </c>
      <c r="E174" s="92" t="s">
        <v>117</v>
      </c>
      <c r="F174" s="92"/>
      <c r="G174" s="93">
        <v>1</v>
      </c>
      <c r="H174" s="104">
        <v>5</v>
      </c>
      <c r="I174" s="95">
        <v>0.1</v>
      </c>
      <c r="J174" s="110">
        <f t="shared" si="2"/>
        <v>4.5</v>
      </c>
    </row>
    <row r="175" spans="1:10" ht="15.75" x14ac:dyDescent="0.25">
      <c r="A175" s="92">
        <v>171</v>
      </c>
      <c r="B175" s="92" t="s">
        <v>1042</v>
      </c>
      <c r="C175" s="92">
        <v>121646</v>
      </c>
      <c r="D175" s="92" t="s">
        <v>1220</v>
      </c>
      <c r="E175" s="92" t="s">
        <v>117</v>
      </c>
      <c r="F175" s="92"/>
      <c r="G175" s="93">
        <v>1</v>
      </c>
      <c r="H175" s="104">
        <v>5</v>
      </c>
      <c r="I175" s="95">
        <v>0.1</v>
      </c>
      <c r="J175" s="110">
        <f t="shared" si="2"/>
        <v>4.5</v>
      </c>
    </row>
    <row r="176" spans="1:10" ht="15.75" x14ac:dyDescent="0.25">
      <c r="A176" s="92">
        <v>172</v>
      </c>
      <c r="B176" s="92" t="s">
        <v>1042</v>
      </c>
      <c r="C176" s="92">
        <v>121645</v>
      </c>
      <c r="D176" s="92" t="s">
        <v>1198</v>
      </c>
      <c r="E176" s="92" t="s">
        <v>117</v>
      </c>
      <c r="F176" s="92"/>
      <c r="G176" s="93">
        <v>1</v>
      </c>
      <c r="H176" s="104">
        <v>5</v>
      </c>
      <c r="I176" s="95">
        <v>0.1</v>
      </c>
      <c r="J176" s="110">
        <f t="shared" si="2"/>
        <v>4.5</v>
      </c>
    </row>
    <row r="177" spans="1:10" ht="15.75" x14ac:dyDescent="0.25">
      <c r="A177" s="92">
        <v>173</v>
      </c>
      <c r="B177" s="92" t="s">
        <v>1042</v>
      </c>
      <c r="C177" s="92">
        <v>120554</v>
      </c>
      <c r="D177" s="92" t="s">
        <v>1199</v>
      </c>
      <c r="E177" s="92" t="s">
        <v>117</v>
      </c>
      <c r="F177" s="92"/>
      <c r="G177" s="93">
        <v>1</v>
      </c>
      <c r="H177" s="104">
        <v>15</v>
      </c>
      <c r="I177" s="95">
        <v>0.1</v>
      </c>
      <c r="J177" s="110">
        <f t="shared" si="2"/>
        <v>13.5</v>
      </c>
    </row>
    <row r="178" spans="1:10" ht="15.75" x14ac:dyDescent="0.25">
      <c r="A178" s="92">
        <v>174</v>
      </c>
      <c r="B178" s="92" t="s">
        <v>1042</v>
      </c>
      <c r="C178" s="92">
        <v>121675</v>
      </c>
      <c r="D178" s="92" t="s">
        <v>1200</v>
      </c>
      <c r="E178" s="92" t="s">
        <v>117</v>
      </c>
      <c r="F178" s="92"/>
      <c r="G178" s="93">
        <v>1</v>
      </c>
      <c r="H178" s="104">
        <v>24</v>
      </c>
      <c r="I178" s="95">
        <v>0.1</v>
      </c>
      <c r="J178" s="110">
        <f t="shared" si="2"/>
        <v>21.6</v>
      </c>
    </row>
    <row r="179" spans="1:10" ht="15.75" x14ac:dyDescent="0.25">
      <c r="A179" s="92">
        <v>175</v>
      </c>
      <c r="B179" s="92" t="s">
        <v>1042</v>
      </c>
      <c r="C179" s="92">
        <v>121680</v>
      </c>
      <c r="D179" s="92" t="s">
        <v>1201</v>
      </c>
      <c r="E179" s="92" t="s">
        <v>117</v>
      </c>
      <c r="F179" s="92"/>
      <c r="G179" s="93">
        <v>1</v>
      </c>
      <c r="H179" s="104">
        <v>72</v>
      </c>
      <c r="I179" s="95">
        <v>0.1</v>
      </c>
      <c r="J179" s="110">
        <f t="shared" si="2"/>
        <v>64.8</v>
      </c>
    </row>
    <row r="180" spans="1:10" ht="15.75" x14ac:dyDescent="0.25">
      <c r="A180" s="92">
        <v>176</v>
      </c>
      <c r="B180" s="92" t="s">
        <v>1042</v>
      </c>
      <c r="C180" s="92">
        <v>121678</v>
      </c>
      <c r="D180" s="92" t="s">
        <v>1207</v>
      </c>
      <c r="E180" s="92" t="s">
        <v>117</v>
      </c>
      <c r="F180" s="92"/>
      <c r="G180" s="93">
        <v>1</v>
      </c>
      <c r="H180" s="104">
        <v>4</v>
      </c>
      <c r="I180" s="95">
        <v>0.1</v>
      </c>
      <c r="J180" s="110">
        <f t="shared" si="2"/>
        <v>3.6</v>
      </c>
    </row>
    <row r="181" spans="1:10" ht="15.75" x14ac:dyDescent="0.25">
      <c r="A181" s="92">
        <v>177</v>
      </c>
      <c r="B181" s="92" t="s">
        <v>1042</v>
      </c>
      <c r="C181" s="92">
        <v>121679</v>
      </c>
      <c r="D181" s="92" t="s">
        <v>1208</v>
      </c>
      <c r="E181" s="92" t="s">
        <v>117</v>
      </c>
      <c r="F181" s="92"/>
      <c r="G181" s="93">
        <v>1</v>
      </c>
      <c r="H181" s="104">
        <v>4</v>
      </c>
      <c r="I181" s="95">
        <v>0.1</v>
      </c>
      <c r="J181" s="110">
        <f t="shared" si="2"/>
        <v>3.6</v>
      </c>
    </row>
    <row r="182" spans="1:10" ht="15.75" x14ac:dyDescent="0.25">
      <c r="A182" s="92">
        <v>178</v>
      </c>
      <c r="B182" s="92" t="s">
        <v>1042</v>
      </c>
      <c r="C182" s="92">
        <v>121701</v>
      </c>
      <c r="D182" s="92" t="s">
        <v>1202</v>
      </c>
      <c r="E182" s="92" t="s">
        <v>117</v>
      </c>
      <c r="F182" s="92"/>
      <c r="G182" s="93">
        <v>1</v>
      </c>
      <c r="H182" s="104">
        <v>4</v>
      </c>
      <c r="I182" s="95">
        <v>0.1</v>
      </c>
      <c r="J182" s="110">
        <f t="shared" si="2"/>
        <v>3.6</v>
      </c>
    </row>
    <row r="183" spans="1:10" ht="15.75" x14ac:dyDescent="0.25">
      <c r="A183" s="92">
        <v>179</v>
      </c>
      <c r="B183" s="92" t="s">
        <v>1042</v>
      </c>
      <c r="C183" s="92">
        <v>121696</v>
      </c>
      <c r="D183" s="92" t="s">
        <v>1203</v>
      </c>
      <c r="E183" s="92" t="s">
        <v>117</v>
      </c>
      <c r="F183" s="92"/>
      <c r="G183" s="93">
        <v>1</v>
      </c>
      <c r="H183" s="104">
        <v>2</v>
      </c>
      <c r="I183" s="95">
        <v>0.1</v>
      </c>
      <c r="J183" s="110">
        <f t="shared" si="2"/>
        <v>1.8</v>
      </c>
    </row>
    <row r="184" spans="1:10" ht="15.75" x14ac:dyDescent="0.25">
      <c r="A184" s="92">
        <v>180</v>
      </c>
      <c r="B184" s="92" t="s">
        <v>1042</v>
      </c>
      <c r="C184" s="92">
        <v>121695</v>
      </c>
      <c r="D184" s="92" t="s">
        <v>1204</v>
      </c>
      <c r="E184" s="92" t="s">
        <v>117</v>
      </c>
      <c r="F184" s="92"/>
      <c r="G184" s="93">
        <v>1</v>
      </c>
      <c r="H184" s="104">
        <v>6</v>
      </c>
      <c r="I184" s="95">
        <v>0.1</v>
      </c>
      <c r="J184" s="110">
        <f t="shared" si="2"/>
        <v>5.4</v>
      </c>
    </row>
    <row r="185" spans="1:10" ht="15.75" x14ac:dyDescent="0.25">
      <c r="A185" s="92">
        <v>181</v>
      </c>
      <c r="B185" s="92" t="s">
        <v>1042</v>
      </c>
      <c r="C185" s="92">
        <v>121694</v>
      </c>
      <c r="D185" s="92" t="s">
        <v>1205</v>
      </c>
      <c r="E185" s="92" t="s">
        <v>117</v>
      </c>
      <c r="F185" s="92"/>
      <c r="G185" s="93">
        <v>1</v>
      </c>
      <c r="H185" s="104">
        <v>3</v>
      </c>
      <c r="I185" s="95">
        <v>0.1</v>
      </c>
      <c r="J185" s="110">
        <f t="shared" si="2"/>
        <v>2.7</v>
      </c>
    </row>
    <row r="186" spans="1:10" ht="15.75" x14ac:dyDescent="0.25">
      <c r="A186" s="92">
        <v>182</v>
      </c>
      <c r="B186" s="92" t="s">
        <v>1042</v>
      </c>
      <c r="C186" s="92">
        <v>121693</v>
      </c>
      <c r="D186" s="92" t="s">
        <v>1206</v>
      </c>
      <c r="E186" s="92" t="s">
        <v>117</v>
      </c>
      <c r="F186" s="92"/>
      <c r="G186" s="93">
        <v>1</v>
      </c>
      <c r="H186" s="104">
        <v>24</v>
      </c>
      <c r="I186" s="95">
        <v>0.1</v>
      </c>
      <c r="J186" s="110">
        <f t="shared" si="2"/>
        <v>21.6</v>
      </c>
    </row>
    <row r="187" spans="1:10" ht="15.75" x14ac:dyDescent="0.25">
      <c r="A187" s="92">
        <v>183</v>
      </c>
      <c r="B187" s="92" t="s">
        <v>1042</v>
      </c>
      <c r="C187" s="92">
        <v>120590.1</v>
      </c>
      <c r="D187" s="92" t="s">
        <v>1209</v>
      </c>
      <c r="E187" s="92" t="s">
        <v>117</v>
      </c>
      <c r="F187" s="92"/>
      <c r="G187" s="93">
        <v>1</v>
      </c>
      <c r="H187" s="104">
        <v>1095</v>
      </c>
      <c r="I187" s="95">
        <v>0.1</v>
      </c>
      <c r="J187" s="110">
        <f t="shared" si="2"/>
        <v>985.5</v>
      </c>
    </row>
    <row r="188" spans="1:10" ht="15.75" x14ac:dyDescent="0.25">
      <c r="A188" s="92">
        <v>184</v>
      </c>
      <c r="B188" s="92" t="s">
        <v>1042</v>
      </c>
      <c r="C188" s="92">
        <v>120590.2</v>
      </c>
      <c r="D188" s="92" t="s">
        <v>1210</v>
      </c>
      <c r="E188" s="92" t="s">
        <v>117</v>
      </c>
      <c r="F188" s="92"/>
      <c r="G188" s="93">
        <v>1</v>
      </c>
      <c r="H188" s="104">
        <v>1180</v>
      </c>
      <c r="I188" s="95">
        <v>0.1</v>
      </c>
      <c r="J188" s="110">
        <f t="shared" si="2"/>
        <v>1062</v>
      </c>
    </row>
    <row r="189" spans="1:10" ht="15.75" x14ac:dyDescent="0.25">
      <c r="A189" s="92">
        <v>185</v>
      </c>
      <c r="B189" s="92" t="s">
        <v>1042</v>
      </c>
      <c r="C189" s="92">
        <v>120590.3</v>
      </c>
      <c r="D189" s="92" t="s">
        <v>1211</v>
      </c>
      <c r="E189" s="92" t="s">
        <v>117</v>
      </c>
      <c r="F189" s="92"/>
      <c r="G189" s="93">
        <v>1</v>
      </c>
      <c r="H189" s="104">
        <v>1130</v>
      </c>
      <c r="I189" s="95">
        <v>0.1</v>
      </c>
      <c r="J189" s="110">
        <f t="shared" si="2"/>
        <v>1017</v>
      </c>
    </row>
    <row r="190" spans="1:10" ht="15.75" x14ac:dyDescent="0.25">
      <c r="A190" s="92">
        <v>186</v>
      </c>
      <c r="B190" s="92" t="s">
        <v>1042</v>
      </c>
      <c r="C190" s="92">
        <v>120590.39999999999</v>
      </c>
      <c r="D190" s="92" t="s">
        <v>1212</v>
      </c>
      <c r="E190" s="92" t="s">
        <v>117</v>
      </c>
      <c r="F190" s="92"/>
      <c r="G190" s="93">
        <v>1</v>
      </c>
      <c r="H190" s="104">
        <v>1130</v>
      </c>
      <c r="I190" s="95">
        <v>0.1</v>
      </c>
      <c r="J190" s="110">
        <f t="shared" si="2"/>
        <v>1017</v>
      </c>
    </row>
    <row r="191" spans="1:10" ht="15.75" x14ac:dyDescent="0.25">
      <c r="A191" s="92">
        <v>187</v>
      </c>
      <c r="B191" s="92" t="s">
        <v>1042</v>
      </c>
      <c r="C191" s="92">
        <v>120590.5</v>
      </c>
      <c r="D191" s="92" t="s">
        <v>1213</v>
      </c>
      <c r="E191" s="92" t="s">
        <v>117</v>
      </c>
      <c r="F191" s="92"/>
      <c r="G191" s="93">
        <v>1</v>
      </c>
      <c r="H191" s="104">
        <v>1305</v>
      </c>
      <c r="I191" s="95">
        <v>0.1</v>
      </c>
      <c r="J191" s="110">
        <f t="shared" si="2"/>
        <v>1174.5</v>
      </c>
    </row>
    <row r="192" spans="1:10" ht="15.75" x14ac:dyDescent="0.25">
      <c r="A192" s="92">
        <v>188</v>
      </c>
      <c r="B192" s="92" t="s">
        <v>1042</v>
      </c>
      <c r="C192" s="92">
        <v>120590.6</v>
      </c>
      <c r="D192" s="92" t="s">
        <v>1214</v>
      </c>
      <c r="E192" s="92" t="s">
        <v>117</v>
      </c>
      <c r="F192" s="92"/>
      <c r="G192" s="93">
        <v>1</v>
      </c>
      <c r="H192" s="104">
        <v>1215</v>
      </c>
      <c r="I192" s="95">
        <v>0.1</v>
      </c>
      <c r="J192" s="110">
        <f t="shared" si="2"/>
        <v>1093.5</v>
      </c>
    </row>
    <row r="193" spans="1:10" ht="15.75" x14ac:dyDescent="0.25">
      <c r="A193" s="92">
        <v>189</v>
      </c>
      <c r="B193" s="92" t="s">
        <v>1042</v>
      </c>
      <c r="C193" s="92">
        <v>120590.7</v>
      </c>
      <c r="D193" s="92" t="s">
        <v>1215</v>
      </c>
      <c r="E193" s="92" t="s">
        <v>117</v>
      </c>
      <c r="F193" s="92"/>
      <c r="G193" s="93">
        <v>1</v>
      </c>
      <c r="H193" s="104">
        <v>1390</v>
      </c>
      <c r="I193" s="95">
        <v>0.1</v>
      </c>
      <c r="J193" s="110">
        <f t="shared" si="2"/>
        <v>1251</v>
      </c>
    </row>
    <row r="194" spans="1:10" ht="15.75" x14ac:dyDescent="0.25">
      <c r="A194" s="92">
        <v>190</v>
      </c>
      <c r="B194" s="92" t="s">
        <v>1042</v>
      </c>
      <c r="C194" s="92">
        <v>120590.8</v>
      </c>
      <c r="D194" s="92" t="s">
        <v>1216</v>
      </c>
      <c r="E194" s="92" t="s">
        <v>117</v>
      </c>
      <c r="F194" s="92"/>
      <c r="G194" s="93">
        <v>1</v>
      </c>
      <c r="H194" s="104">
        <v>1160</v>
      </c>
      <c r="I194" s="95">
        <v>0.1</v>
      </c>
      <c r="J194" s="110">
        <f t="shared" si="2"/>
        <v>1044</v>
      </c>
    </row>
    <row r="195" spans="1:10" ht="15.75" x14ac:dyDescent="0.25">
      <c r="A195" s="92">
        <v>191</v>
      </c>
      <c r="B195" s="92" t="s">
        <v>1042</v>
      </c>
      <c r="C195" s="92">
        <v>120590.9</v>
      </c>
      <c r="D195" s="92" t="s">
        <v>1217</v>
      </c>
      <c r="E195" s="92" t="s">
        <v>117</v>
      </c>
      <c r="F195" s="92"/>
      <c r="G195" s="93">
        <v>1</v>
      </c>
      <c r="H195" s="104">
        <v>1335</v>
      </c>
      <c r="I195" s="95">
        <v>0.1</v>
      </c>
      <c r="J195" s="110">
        <f t="shared" si="2"/>
        <v>1201.5</v>
      </c>
    </row>
    <row r="196" spans="1:10" ht="15.75" x14ac:dyDescent="0.25">
      <c r="A196" s="92">
        <v>192</v>
      </c>
      <c r="B196" s="92" t="s">
        <v>1042</v>
      </c>
      <c r="C196" s="92">
        <v>120590.51</v>
      </c>
      <c r="D196" s="92" t="s">
        <v>1218</v>
      </c>
      <c r="E196" s="92" t="s">
        <v>117</v>
      </c>
      <c r="F196" s="92"/>
      <c r="G196" s="93">
        <v>1</v>
      </c>
      <c r="H196" s="104">
        <v>1415</v>
      </c>
      <c r="I196" s="95">
        <v>0.1</v>
      </c>
      <c r="J196" s="110">
        <f t="shared" si="2"/>
        <v>1273.5</v>
      </c>
    </row>
    <row r="197" spans="1:10" ht="15.75" x14ac:dyDescent="0.25">
      <c r="A197" s="92">
        <v>193</v>
      </c>
      <c r="B197" s="92" t="s">
        <v>1042</v>
      </c>
      <c r="C197" s="92">
        <v>120590.52</v>
      </c>
      <c r="D197" s="92" t="s">
        <v>1210</v>
      </c>
      <c r="E197" s="92" t="s">
        <v>117</v>
      </c>
      <c r="F197" s="92"/>
      <c r="G197" s="93">
        <v>1</v>
      </c>
      <c r="H197" s="104">
        <v>1500</v>
      </c>
      <c r="I197" s="95">
        <v>0.1</v>
      </c>
      <c r="J197" s="110">
        <f t="shared" ref="J197:J260" si="3">H197*(1-I197)</f>
        <v>1350</v>
      </c>
    </row>
    <row r="198" spans="1:10" ht="15.75" x14ac:dyDescent="0.25">
      <c r="A198" s="92">
        <v>194</v>
      </c>
      <c r="B198" s="92" t="s">
        <v>1042</v>
      </c>
      <c r="C198" s="92">
        <v>120590.53</v>
      </c>
      <c r="D198" s="92" t="s">
        <v>1211</v>
      </c>
      <c r="E198" s="92" t="s">
        <v>117</v>
      </c>
      <c r="F198" s="92"/>
      <c r="G198" s="93">
        <v>1</v>
      </c>
      <c r="H198" s="104">
        <v>1450</v>
      </c>
      <c r="I198" s="95">
        <v>0.1</v>
      </c>
      <c r="J198" s="110">
        <f t="shared" si="3"/>
        <v>1305</v>
      </c>
    </row>
    <row r="199" spans="1:10" ht="15.75" x14ac:dyDescent="0.25">
      <c r="A199" s="92">
        <v>195</v>
      </c>
      <c r="B199" s="92" t="s">
        <v>1042</v>
      </c>
      <c r="C199" s="92">
        <v>120590.54</v>
      </c>
      <c r="D199" s="92" t="s">
        <v>1212</v>
      </c>
      <c r="E199" s="92" t="s">
        <v>117</v>
      </c>
      <c r="F199" s="92"/>
      <c r="G199" s="93">
        <v>1</v>
      </c>
      <c r="H199" s="104">
        <v>1450</v>
      </c>
      <c r="I199" s="95">
        <v>0.1</v>
      </c>
      <c r="J199" s="110">
        <f t="shared" si="3"/>
        <v>1305</v>
      </c>
    </row>
    <row r="200" spans="1:10" ht="15.75" x14ac:dyDescent="0.25">
      <c r="A200" s="92">
        <v>196</v>
      </c>
      <c r="B200" s="92" t="s">
        <v>1042</v>
      </c>
      <c r="C200" s="92">
        <v>120590.55</v>
      </c>
      <c r="D200" s="92" t="s">
        <v>1213</v>
      </c>
      <c r="E200" s="92" t="s">
        <v>117</v>
      </c>
      <c r="F200" s="92"/>
      <c r="G200" s="93">
        <v>1</v>
      </c>
      <c r="H200" s="104">
        <v>1620</v>
      </c>
      <c r="I200" s="95">
        <v>0.1</v>
      </c>
      <c r="J200" s="110">
        <f t="shared" si="3"/>
        <v>1458</v>
      </c>
    </row>
    <row r="201" spans="1:10" ht="15.75" x14ac:dyDescent="0.25">
      <c r="A201" s="92">
        <v>197</v>
      </c>
      <c r="B201" s="92" t="s">
        <v>1042</v>
      </c>
      <c r="C201" s="92">
        <v>120590.56</v>
      </c>
      <c r="D201" s="92" t="s">
        <v>1214</v>
      </c>
      <c r="E201" s="92" t="s">
        <v>117</v>
      </c>
      <c r="F201" s="92"/>
      <c r="G201" s="93">
        <v>1</v>
      </c>
      <c r="H201" s="104">
        <v>1635</v>
      </c>
      <c r="I201" s="95">
        <v>0.1</v>
      </c>
      <c r="J201" s="110">
        <f t="shared" si="3"/>
        <v>1471.5</v>
      </c>
    </row>
    <row r="202" spans="1:10" ht="15.75" x14ac:dyDescent="0.25">
      <c r="A202" s="92">
        <v>198</v>
      </c>
      <c r="B202" s="92" t="s">
        <v>1042</v>
      </c>
      <c r="C202" s="92">
        <v>120590.57</v>
      </c>
      <c r="D202" s="92" t="s">
        <v>1215</v>
      </c>
      <c r="E202" s="92" t="s">
        <v>117</v>
      </c>
      <c r="F202" s="92"/>
      <c r="G202" s="93">
        <v>1</v>
      </c>
      <c r="H202" s="104">
        <v>1710</v>
      </c>
      <c r="I202" s="95">
        <v>0.1</v>
      </c>
      <c r="J202" s="110">
        <f t="shared" si="3"/>
        <v>1539</v>
      </c>
    </row>
    <row r="203" spans="1:10" ht="15.75" x14ac:dyDescent="0.25">
      <c r="A203" s="92">
        <v>199</v>
      </c>
      <c r="B203" s="92" t="s">
        <v>1042</v>
      </c>
      <c r="C203" s="92">
        <v>120590.58</v>
      </c>
      <c r="D203" s="92" t="s">
        <v>1216</v>
      </c>
      <c r="E203" s="92" t="s">
        <v>117</v>
      </c>
      <c r="F203" s="92"/>
      <c r="G203" s="93">
        <v>1</v>
      </c>
      <c r="H203" s="104">
        <v>1480</v>
      </c>
      <c r="I203" s="95">
        <v>0.1</v>
      </c>
      <c r="J203" s="110">
        <f t="shared" si="3"/>
        <v>1332</v>
      </c>
    </row>
    <row r="204" spans="1:10" ht="15.75" x14ac:dyDescent="0.25">
      <c r="A204" s="92">
        <v>200</v>
      </c>
      <c r="B204" s="92" t="s">
        <v>1042</v>
      </c>
      <c r="C204" s="92">
        <v>120590.59</v>
      </c>
      <c r="D204" s="92" t="s">
        <v>1217</v>
      </c>
      <c r="E204" s="92" t="s">
        <v>117</v>
      </c>
      <c r="F204" s="92"/>
      <c r="G204" s="93">
        <v>1</v>
      </c>
      <c r="H204" s="104">
        <v>1645</v>
      </c>
      <c r="I204" s="95">
        <v>0.1</v>
      </c>
      <c r="J204" s="110">
        <f t="shared" si="3"/>
        <v>1480.5</v>
      </c>
    </row>
    <row r="205" spans="1:10" ht="15.75" x14ac:dyDescent="0.25">
      <c r="A205" s="92">
        <v>201</v>
      </c>
      <c r="B205" s="92" t="s">
        <v>1042</v>
      </c>
      <c r="C205" s="92">
        <v>121697</v>
      </c>
      <c r="D205" s="92" t="s">
        <v>1219</v>
      </c>
      <c r="E205" s="92" t="s">
        <v>117</v>
      </c>
      <c r="F205" s="92"/>
      <c r="G205" s="93">
        <v>1</v>
      </c>
      <c r="H205" s="104">
        <v>300</v>
      </c>
      <c r="I205" s="95">
        <v>0.1</v>
      </c>
      <c r="J205" s="110">
        <f t="shared" si="3"/>
        <v>270</v>
      </c>
    </row>
    <row r="206" spans="1:10" ht="15.75" x14ac:dyDescent="0.25">
      <c r="A206" s="92">
        <v>202</v>
      </c>
      <c r="B206" s="92" t="s">
        <v>1042</v>
      </c>
      <c r="C206" s="92">
        <v>120525.1</v>
      </c>
      <c r="D206" s="92" t="s">
        <v>1221</v>
      </c>
      <c r="E206" s="92" t="s">
        <v>117</v>
      </c>
      <c r="F206" s="92"/>
      <c r="G206" s="93">
        <v>1</v>
      </c>
      <c r="H206" s="104">
        <v>1055</v>
      </c>
      <c r="I206" s="95">
        <v>0.1</v>
      </c>
      <c r="J206" s="110">
        <f t="shared" si="3"/>
        <v>949.5</v>
      </c>
    </row>
    <row r="207" spans="1:10" ht="15.75" x14ac:dyDescent="0.25">
      <c r="A207" s="92">
        <v>203</v>
      </c>
      <c r="B207" s="92" t="s">
        <v>1042</v>
      </c>
      <c r="C207" s="92">
        <v>120525.2</v>
      </c>
      <c r="D207" s="92" t="s">
        <v>1222</v>
      </c>
      <c r="E207" s="92" t="s">
        <v>117</v>
      </c>
      <c r="F207" s="92"/>
      <c r="G207" s="93">
        <v>1</v>
      </c>
      <c r="H207" s="104">
        <v>1140</v>
      </c>
      <c r="I207" s="95">
        <v>0.1</v>
      </c>
      <c r="J207" s="110">
        <f t="shared" si="3"/>
        <v>1026</v>
      </c>
    </row>
    <row r="208" spans="1:10" ht="15.75" x14ac:dyDescent="0.25">
      <c r="A208" s="92">
        <v>204</v>
      </c>
      <c r="B208" s="92" t="s">
        <v>1042</v>
      </c>
      <c r="C208" s="92">
        <v>120525.3</v>
      </c>
      <c r="D208" s="92" t="s">
        <v>1223</v>
      </c>
      <c r="E208" s="92" t="s">
        <v>117</v>
      </c>
      <c r="F208" s="92"/>
      <c r="G208" s="93">
        <v>1</v>
      </c>
      <c r="H208" s="104">
        <v>1090</v>
      </c>
      <c r="I208" s="95">
        <v>0.1</v>
      </c>
      <c r="J208" s="110">
        <f t="shared" si="3"/>
        <v>981</v>
      </c>
    </row>
    <row r="209" spans="1:10" ht="15.75" x14ac:dyDescent="0.25">
      <c r="A209" s="92">
        <v>205</v>
      </c>
      <c r="B209" s="92" t="s">
        <v>1042</v>
      </c>
      <c r="C209" s="92">
        <v>120525.4</v>
      </c>
      <c r="D209" s="92" t="s">
        <v>1224</v>
      </c>
      <c r="E209" s="92" t="s">
        <v>117</v>
      </c>
      <c r="F209" s="92"/>
      <c r="G209" s="93">
        <v>1</v>
      </c>
      <c r="H209" s="104">
        <v>1090</v>
      </c>
      <c r="I209" s="95">
        <v>0.1</v>
      </c>
      <c r="J209" s="110">
        <f t="shared" si="3"/>
        <v>981</v>
      </c>
    </row>
    <row r="210" spans="1:10" ht="15.75" x14ac:dyDescent="0.25">
      <c r="A210" s="92">
        <v>206</v>
      </c>
      <c r="B210" s="92" t="s">
        <v>1042</v>
      </c>
      <c r="C210" s="92">
        <v>120525.5</v>
      </c>
      <c r="D210" s="92" t="s">
        <v>1225</v>
      </c>
      <c r="E210" s="92" t="s">
        <v>117</v>
      </c>
      <c r="F210" s="92"/>
      <c r="G210" s="93">
        <v>1</v>
      </c>
      <c r="H210" s="104">
        <v>1265</v>
      </c>
      <c r="I210" s="95">
        <v>0.1</v>
      </c>
      <c r="J210" s="110">
        <f t="shared" si="3"/>
        <v>1138.5</v>
      </c>
    </row>
    <row r="211" spans="1:10" ht="15.75" x14ac:dyDescent="0.25">
      <c r="A211" s="92">
        <v>207</v>
      </c>
      <c r="B211" s="92" t="s">
        <v>1042</v>
      </c>
      <c r="C211" s="92">
        <v>120525.6</v>
      </c>
      <c r="D211" s="92" t="s">
        <v>1226</v>
      </c>
      <c r="E211" s="92" t="s">
        <v>117</v>
      </c>
      <c r="F211" s="92"/>
      <c r="G211" s="93">
        <v>1</v>
      </c>
      <c r="H211" s="104">
        <v>1175</v>
      </c>
      <c r="I211" s="95">
        <v>0.1</v>
      </c>
      <c r="J211" s="110">
        <f t="shared" si="3"/>
        <v>1057.5</v>
      </c>
    </row>
    <row r="212" spans="1:10" ht="15.75" x14ac:dyDescent="0.25">
      <c r="A212" s="92">
        <v>208</v>
      </c>
      <c r="B212" s="92" t="s">
        <v>1042</v>
      </c>
      <c r="C212" s="92">
        <v>120525.7</v>
      </c>
      <c r="D212" s="92" t="s">
        <v>1227</v>
      </c>
      <c r="E212" s="92" t="s">
        <v>117</v>
      </c>
      <c r="F212" s="92"/>
      <c r="G212" s="93">
        <v>1</v>
      </c>
      <c r="H212" s="104">
        <v>1350</v>
      </c>
      <c r="I212" s="95">
        <v>0.1</v>
      </c>
      <c r="J212" s="110">
        <f t="shared" si="3"/>
        <v>1215</v>
      </c>
    </row>
    <row r="213" spans="1:10" ht="15.75" x14ac:dyDescent="0.25">
      <c r="A213" s="92">
        <v>209</v>
      </c>
      <c r="B213" s="92" t="s">
        <v>1042</v>
      </c>
      <c r="C213" s="92">
        <v>120525.8</v>
      </c>
      <c r="D213" s="92" t="s">
        <v>1228</v>
      </c>
      <c r="E213" s="92" t="s">
        <v>117</v>
      </c>
      <c r="F213" s="92"/>
      <c r="G213" s="93">
        <v>1</v>
      </c>
      <c r="H213" s="104">
        <v>1120</v>
      </c>
      <c r="I213" s="95">
        <v>0.1</v>
      </c>
      <c r="J213" s="110">
        <f t="shared" si="3"/>
        <v>1008</v>
      </c>
    </row>
    <row r="214" spans="1:10" ht="15.75" x14ac:dyDescent="0.25">
      <c r="A214" s="92">
        <v>210</v>
      </c>
      <c r="B214" s="92" t="s">
        <v>1042</v>
      </c>
      <c r="C214" s="92">
        <v>120525.9</v>
      </c>
      <c r="D214" s="92" t="s">
        <v>1229</v>
      </c>
      <c r="E214" s="92" t="s">
        <v>117</v>
      </c>
      <c r="F214" s="92"/>
      <c r="G214" s="93">
        <v>1</v>
      </c>
      <c r="H214" s="104">
        <v>1295</v>
      </c>
      <c r="I214" s="95">
        <v>0.1</v>
      </c>
      <c r="J214" s="110">
        <f t="shared" si="3"/>
        <v>1165.5</v>
      </c>
    </row>
    <row r="215" spans="1:10" ht="15.75" x14ac:dyDescent="0.25">
      <c r="A215" s="92">
        <v>211</v>
      </c>
      <c r="B215" s="92" t="s">
        <v>1042</v>
      </c>
      <c r="C215" s="92">
        <v>120525.51</v>
      </c>
      <c r="D215" s="92" t="s">
        <v>1230</v>
      </c>
      <c r="E215" s="92" t="s">
        <v>117</v>
      </c>
      <c r="F215" s="92"/>
      <c r="G215" s="93">
        <v>1</v>
      </c>
      <c r="H215" s="104">
        <v>1375</v>
      </c>
      <c r="I215" s="95">
        <v>0.1</v>
      </c>
      <c r="J215" s="110">
        <f t="shared" si="3"/>
        <v>1237.5</v>
      </c>
    </row>
    <row r="216" spans="1:10" ht="15.75" x14ac:dyDescent="0.25">
      <c r="A216" s="92">
        <v>212</v>
      </c>
      <c r="B216" s="92" t="s">
        <v>1042</v>
      </c>
      <c r="C216" s="92">
        <v>120525.52</v>
      </c>
      <c r="D216" s="92" t="s">
        <v>1222</v>
      </c>
      <c r="E216" s="92" t="s">
        <v>117</v>
      </c>
      <c r="F216" s="92"/>
      <c r="G216" s="93">
        <v>1</v>
      </c>
      <c r="H216" s="104">
        <v>1460</v>
      </c>
      <c r="I216" s="95">
        <v>0.1</v>
      </c>
      <c r="J216" s="110">
        <f t="shared" si="3"/>
        <v>1314</v>
      </c>
    </row>
    <row r="217" spans="1:10" ht="15.75" x14ac:dyDescent="0.25">
      <c r="A217" s="92">
        <v>213</v>
      </c>
      <c r="B217" s="92" t="s">
        <v>1042</v>
      </c>
      <c r="C217" s="92">
        <v>120525.53</v>
      </c>
      <c r="D217" s="92" t="s">
        <v>1223</v>
      </c>
      <c r="E217" s="92" t="s">
        <v>117</v>
      </c>
      <c r="F217" s="92"/>
      <c r="G217" s="93">
        <v>1</v>
      </c>
      <c r="H217" s="104">
        <v>1405</v>
      </c>
      <c r="I217" s="95">
        <v>0.1</v>
      </c>
      <c r="J217" s="110">
        <f t="shared" si="3"/>
        <v>1264.5</v>
      </c>
    </row>
    <row r="218" spans="1:10" ht="15.75" x14ac:dyDescent="0.25">
      <c r="A218" s="92">
        <v>214</v>
      </c>
      <c r="B218" s="92" t="s">
        <v>1042</v>
      </c>
      <c r="C218" s="92">
        <v>120525.54</v>
      </c>
      <c r="D218" s="92" t="s">
        <v>1224</v>
      </c>
      <c r="E218" s="92" t="s">
        <v>117</v>
      </c>
      <c r="F218" s="92"/>
      <c r="G218" s="93">
        <v>1</v>
      </c>
      <c r="H218" s="104">
        <v>1405</v>
      </c>
      <c r="I218" s="95">
        <v>0.1</v>
      </c>
      <c r="J218" s="110">
        <f t="shared" si="3"/>
        <v>1264.5</v>
      </c>
    </row>
    <row r="219" spans="1:10" ht="15.75" x14ac:dyDescent="0.25">
      <c r="A219" s="92">
        <v>215</v>
      </c>
      <c r="B219" s="92" t="s">
        <v>1042</v>
      </c>
      <c r="C219" s="92">
        <v>120525.55</v>
      </c>
      <c r="D219" s="92" t="s">
        <v>1225</v>
      </c>
      <c r="E219" s="92" t="s">
        <v>117</v>
      </c>
      <c r="F219" s="92"/>
      <c r="G219" s="93">
        <v>1</v>
      </c>
      <c r="H219" s="104">
        <v>1580</v>
      </c>
      <c r="I219" s="95">
        <v>0.1</v>
      </c>
      <c r="J219" s="110">
        <f t="shared" si="3"/>
        <v>1422</v>
      </c>
    </row>
    <row r="220" spans="1:10" ht="15.75" x14ac:dyDescent="0.25">
      <c r="A220" s="92">
        <v>216</v>
      </c>
      <c r="B220" s="92" t="s">
        <v>1042</v>
      </c>
      <c r="C220" s="92">
        <v>120525.56</v>
      </c>
      <c r="D220" s="92" t="s">
        <v>1226</v>
      </c>
      <c r="E220" s="92" t="s">
        <v>117</v>
      </c>
      <c r="F220" s="92"/>
      <c r="G220" s="93">
        <v>1</v>
      </c>
      <c r="H220" s="104">
        <v>1490</v>
      </c>
      <c r="I220" s="95">
        <v>0.1</v>
      </c>
      <c r="J220" s="110">
        <f t="shared" si="3"/>
        <v>1341</v>
      </c>
    </row>
    <row r="221" spans="1:10" ht="15.75" x14ac:dyDescent="0.25">
      <c r="A221" s="92">
        <v>217</v>
      </c>
      <c r="B221" s="92" t="s">
        <v>1042</v>
      </c>
      <c r="C221" s="92">
        <v>120525.57</v>
      </c>
      <c r="D221" s="92" t="s">
        <v>1227</v>
      </c>
      <c r="E221" s="92" t="s">
        <v>117</v>
      </c>
      <c r="F221" s="92"/>
      <c r="G221" s="93">
        <v>1</v>
      </c>
      <c r="H221" s="104">
        <v>1665</v>
      </c>
      <c r="I221" s="95">
        <v>0.1</v>
      </c>
      <c r="J221" s="110">
        <f t="shared" si="3"/>
        <v>1498.5</v>
      </c>
    </row>
    <row r="222" spans="1:10" ht="15.75" x14ac:dyDescent="0.25">
      <c r="A222" s="92">
        <v>218</v>
      </c>
      <c r="B222" s="92" t="s">
        <v>1042</v>
      </c>
      <c r="C222" s="92">
        <v>120525.58</v>
      </c>
      <c r="D222" s="92" t="s">
        <v>1228</v>
      </c>
      <c r="E222" s="92" t="s">
        <v>117</v>
      </c>
      <c r="F222" s="92"/>
      <c r="G222" s="93">
        <v>1</v>
      </c>
      <c r="H222" s="104">
        <v>1440</v>
      </c>
      <c r="I222" s="95">
        <v>0.1</v>
      </c>
      <c r="J222" s="110">
        <f t="shared" si="3"/>
        <v>1296</v>
      </c>
    </row>
    <row r="223" spans="1:10" ht="15.75" x14ac:dyDescent="0.25">
      <c r="A223" s="92">
        <v>219</v>
      </c>
      <c r="B223" s="92" t="s">
        <v>1042</v>
      </c>
      <c r="C223" s="92">
        <v>120525.59</v>
      </c>
      <c r="D223" s="92" t="s">
        <v>1229</v>
      </c>
      <c r="E223" s="92" t="s">
        <v>117</v>
      </c>
      <c r="F223" s="92"/>
      <c r="G223" s="93">
        <v>1</v>
      </c>
      <c r="H223" s="104">
        <v>1615</v>
      </c>
      <c r="I223" s="95">
        <v>0.1</v>
      </c>
      <c r="J223" s="110">
        <f t="shared" si="3"/>
        <v>1453.5</v>
      </c>
    </row>
    <row r="224" spans="1:10" ht="15.75" x14ac:dyDescent="0.25">
      <c r="A224" s="92">
        <v>220</v>
      </c>
      <c r="B224" s="92" t="s">
        <v>1042</v>
      </c>
      <c r="C224" s="92">
        <v>120538.1</v>
      </c>
      <c r="D224" s="92" t="s">
        <v>1231</v>
      </c>
      <c r="E224" s="92" t="s">
        <v>117</v>
      </c>
      <c r="F224" s="92"/>
      <c r="G224" s="93">
        <v>1</v>
      </c>
      <c r="H224" s="104">
        <v>1270</v>
      </c>
      <c r="I224" s="95">
        <v>0.1</v>
      </c>
      <c r="J224" s="110">
        <f t="shared" si="3"/>
        <v>1143</v>
      </c>
    </row>
    <row r="225" spans="1:10" ht="15.75" x14ac:dyDescent="0.25">
      <c r="A225" s="92">
        <v>221</v>
      </c>
      <c r="B225" s="92" t="s">
        <v>1042</v>
      </c>
      <c r="C225" s="92">
        <v>120538.2</v>
      </c>
      <c r="D225" s="92" t="s">
        <v>1232</v>
      </c>
      <c r="E225" s="92" t="s">
        <v>117</v>
      </c>
      <c r="F225" s="92"/>
      <c r="G225" s="93">
        <v>1</v>
      </c>
      <c r="H225" s="104">
        <v>1355</v>
      </c>
      <c r="I225" s="95">
        <v>0.1</v>
      </c>
      <c r="J225" s="110">
        <f t="shared" si="3"/>
        <v>1219.5</v>
      </c>
    </row>
    <row r="226" spans="1:10" ht="15.75" x14ac:dyDescent="0.25">
      <c r="A226" s="92">
        <v>222</v>
      </c>
      <c r="B226" s="92" t="s">
        <v>1042</v>
      </c>
      <c r="C226" s="92">
        <v>120538.3</v>
      </c>
      <c r="D226" s="92" t="s">
        <v>1233</v>
      </c>
      <c r="E226" s="92" t="s">
        <v>117</v>
      </c>
      <c r="F226" s="92"/>
      <c r="G226" s="93">
        <v>1</v>
      </c>
      <c r="H226" s="104">
        <v>1300</v>
      </c>
      <c r="I226" s="95">
        <v>0.1</v>
      </c>
      <c r="J226" s="110">
        <f t="shared" si="3"/>
        <v>1170</v>
      </c>
    </row>
    <row r="227" spans="1:10" ht="15.75" x14ac:dyDescent="0.25">
      <c r="A227" s="92">
        <v>223</v>
      </c>
      <c r="B227" s="92" t="s">
        <v>1042</v>
      </c>
      <c r="C227" s="92">
        <v>120538.4</v>
      </c>
      <c r="D227" s="92" t="s">
        <v>1234</v>
      </c>
      <c r="E227" s="92" t="s">
        <v>117</v>
      </c>
      <c r="F227" s="92"/>
      <c r="G227" s="93">
        <v>1</v>
      </c>
      <c r="H227" s="104">
        <v>1300</v>
      </c>
      <c r="I227" s="95">
        <v>0.1</v>
      </c>
      <c r="J227" s="110">
        <f t="shared" si="3"/>
        <v>1170</v>
      </c>
    </row>
    <row r="228" spans="1:10" ht="15.75" x14ac:dyDescent="0.25">
      <c r="A228" s="92">
        <v>224</v>
      </c>
      <c r="B228" s="92" t="s">
        <v>1042</v>
      </c>
      <c r="C228" s="92">
        <v>120538.5</v>
      </c>
      <c r="D228" s="92" t="s">
        <v>1235</v>
      </c>
      <c r="E228" s="92" t="s">
        <v>117</v>
      </c>
      <c r="F228" s="92"/>
      <c r="G228" s="93">
        <v>1</v>
      </c>
      <c r="H228" s="104">
        <v>1475</v>
      </c>
      <c r="I228" s="95">
        <v>0.1</v>
      </c>
      <c r="J228" s="110">
        <f t="shared" si="3"/>
        <v>1327.5</v>
      </c>
    </row>
    <row r="229" spans="1:10" ht="15.75" x14ac:dyDescent="0.25">
      <c r="A229" s="92">
        <v>225</v>
      </c>
      <c r="B229" s="92" t="s">
        <v>1042</v>
      </c>
      <c r="C229" s="92">
        <v>120538.6</v>
      </c>
      <c r="D229" s="92" t="s">
        <v>1236</v>
      </c>
      <c r="E229" s="92" t="s">
        <v>117</v>
      </c>
      <c r="F229" s="92"/>
      <c r="G229" s="93">
        <v>1</v>
      </c>
      <c r="H229" s="104">
        <v>1385</v>
      </c>
      <c r="I229" s="95">
        <v>0.1</v>
      </c>
      <c r="J229" s="110">
        <f t="shared" si="3"/>
        <v>1246.5</v>
      </c>
    </row>
    <row r="230" spans="1:10" ht="15.75" x14ac:dyDescent="0.25">
      <c r="A230" s="92">
        <v>226</v>
      </c>
      <c r="B230" s="92" t="s">
        <v>1042</v>
      </c>
      <c r="C230" s="92">
        <v>120538.7</v>
      </c>
      <c r="D230" s="92" t="s">
        <v>1237</v>
      </c>
      <c r="E230" s="92" t="s">
        <v>117</v>
      </c>
      <c r="F230" s="92"/>
      <c r="G230" s="93">
        <v>1</v>
      </c>
      <c r="H230" s="104">
        <v>1560</v>
      </c>
      <c r="I230" s="95">
        <v>0.1</v>
      </c>
      <c r="J230" s="110">
        <f t="shared" si="3"/>
        <v>1404</v>
      </c>
    </row>
    <row r="231" spans="1:10" ht="15.75" x14ac:dyDescent="0.25">
      <c r="A231" s="92">
        <v>227</v>
      </c>
      <c r="B231" s="92" t="s">
        <v>1042</v>
      </c>
      <c r="C231" s="92">
        <v>120538.8</v>
      </c>
      <c r="D231" s="92" t="s">
        <v>1238</v>
      </c>
      <c r="E231" s="92" t="s">
        <v>117</v>
      </c>
      <c r="F231" s="92"/>
      <c r="G231" s="93">
        <v>1</v>
      </c>
      <c r="H231" s="104">
        <v>1335</v>
      </c>
      <c r="I231" s="95">
        <v>0.1</v>
      </c>
      <c r="J231" s="110">
        <f t="shared" si="3"/>
        <v>1201.5</v>
      </c>
    </row>
    <row r="232" spans="1:10" ht="15.75" x14ac:dyDescent="0.25">
      <c r="A232" s="92">
        <v>228</v>
      </c>
      <c r="B232" s="92" t="s">
        <v>1042</v>
      </c>
      <c r="C232" s="92">
        <v>120538.9</v>
      </c>
      <c r="D232" s="92" t="s">
        <v>1239</v>
      </c>
      <c r="E232" s="92" t="s">
        <v>117</v>
      </c>
      <c r="F232" s="92"/>
      <c r="G232" s="93">
        <v>1</v>
      </c>
      <c r="H232" s="104">
        <v>1510</v>
      </c>
      <c r="I232" s="95">
        <v>0.1</v>
      </c>
      <c r="J232" s="110">
        <f t="shared" si="3"/>
        <v>1359</v>
      </c>
    </row>
    <row r="233" spans="1:10" ht="15.75" x14ac:dyDescent="0.25">
      <c r="A233" s="92">
        <v>229</v>
      </c>
      <c r="B233" s="92" t="s">
        <v>1042</v>
      </c>
      <c r="C233" s="92">
        <v>120538.51</v>
      </c>
      <c r="D233" s="92" t="s">
        <v>1240</v>
      </c>
      <c r="E233" s="92" t="s">
        <v>117</v>
      </c>
      <c r="F233" s="92"/>
      <c r="G233" s="93">
        <v>1</v>
      </c>
      <c r="H233" s="104">
        <v>1585</v>
      </c>
      <c r="I233" s="95">
        <v>0.1</v>
      </c>
      <c r="J233" s="110">
        <f t="shared" si="3"/>
        <v>1426.5</v>
      </c>
    </row>
    <row r="234" spans="1:10" ht="15.75" x14ac:dyDescent="0.25">
      <c r="A234" s="92">
        <v>230</v>
      </c>
      <c r="B234" s="92" t="s">
        <v>1042</v>
      </c>
      <c r="C234" s="92">
        <v>120538.52</v>
      </c>
      <c r="D234" s="92" t="s">
        <v>1232</v>
      </c>
      <c r="E234" s="92" t="s">
        <v>117</v>
      </c>
      <c r="F234" s="92"/>
      <c r="G234" s="93">
        <v>1</v>
      </c>
      <c r="H234" s="104">
        <v>1670</v>
      </c>
      <c r="I234" s="95">
        <v>0.1</v>
      </c>
      <c r="J234" s="110">
        <f t="shared" si="3"/>
        <v>1503</v>
      </c>
    </row>
    <row r="235" spans="1:10" ht="15.75" x14ac:dyDescent="0.25">
      <c r="A235" s="92">
        <v>231</v>
      </c>
      <c r="B235" s="92" t="s">
        <v>1042</v>
      </c>
      <c r="C235" s="92">
        <v>120538.53</v>
      </c>
      <c r="D235" s="92" t="s">
        <v>1233</v>
      </c>
      <c r="E235" s="92" t="s">
        <v>117</v>
      </c>
      <c r="F235" s="92"/>
      <c r="G235" s="93">
        <v>1</v>
      </c>
      <c r="H235" s="104">
        <v>1620</v>
      </c>
      <c r="I235" s="95">
        <v>0.1</v>
      </c>
      <c r="J235" s="110">
        <f t="shared" si="3"/>
        <v>1458</v>
      </c>
    </row>
    <row r="236" spans="1:10" ht="15.75" x14ac:dyDescent="0.25">
      <c r="A236" s="92">
        <v>232</v>
      </c>
      <c r="B236" s="92" t="s">
        <v>1042</v>
      </c>
      <c r="C236" s="92">
        <v>120538.54</v>
      </c>
      <c r="D236" s="92" t="s">
        <v>1234</v>
      </c>
      <c r="E236" s="92" t="s">
        <v>117</v>
      </c>
      <c r="F236" s="92"/>
      <c r="G236" s="93">
        <v>1</v>
      </c>
      <c r="H236" s="104">
        <v>1620</v>
      </c>
      <c r="I236" s="95">
        <v>0.1</v>
      </c>
      <c r="J236" s="110">
        <f t="shared" si="3"/>
        <v>1458</v>
      </c>
    </row>
    <row r="237" spans="1:10" ht="15.75" x14ac:dyDescent="0.25">
      <c r="A237" s="92">
        <v>233</v>
      </c>
      <c r="B237" s="92" t="s">
        <v>1042</v>
      </c>
      <c r="C237" s="92">
        <v>120538.55</v>
      </c>
      <c r="D237" s="92" t="s">
        <v>1235</v>
      </c>
      <c r="E237" s="92" t="s">
        <v>117</v>
      </c>
      <c r="F237" s="92"/>
      <c r="G237" s="93">
        <v>1</v>
      </c>
      <c r="H237" s="104">
        <v>1795</v>
      </c>
      <c r="I237" s="95">
        <v>0.1</v>
      </c>
      <c r="J237" s="110">
        <f t="shared" si="3"/>
        <v>1615.5</v>
      </c>
    </row>
    <row r="238" spans="1:10" ht="15.75" x14ac:dyDescent="0.25">
      <c r="A238" s="92">
        <v>234</v>
      </c>
      <c r="B238" s="92" t="s">
        <v>1042</v>
      </c>
      <c r="C238" s="92">
        <v>120538.56</v>
      </c>
      <c r="D238" s="92" t="s">
        <v>1236</v>
      </c>
      <c r="E238" s="92" t="s">
        <v>117</v>
      </c>
      <c r="F238" s="92"/>
      <c r="G238" s="93">
        <v>1</v>
      </c>
      <c r="H238" s="104">
        <v>1705</v>
      </c>
      <c r="I238" s="95">
        <v>0.1</v>
      </c>
      <c r="J238" s="110">
        <f t="shared" si="3"/>
        <v>1534.5</v>
      </c>
    </row>
    <row r="239" spans="1:10" ht="15.75" x14ac:dyDescent="0.25">
      <c r="A239" s="92">
        <v>235</v>
      </c>
      <c r="B239" s="92" t="s">
        <v>1042</v>
      </c>
      <c r="C239" s="92">
        <v>120538.57</v>
      </c>
      <c r="D239" s="92" t="s">
        <v>1237</v>
      </c>
      <c r="E239" s="92" t="s">
        <v>117</v>
      </c>
      <c r="F239" s="92"/>
      <c r="G239" s="93">
        <v>1</v>
      </c>
      <c r="H239" s="104">
        <v>1880</v>
      </c>
      <c r="I239" s="95">
        <v>0.1</v>
      </c>
      <c r="J239" s="110">
        <f t="shared" si="3"/>
        <v>1692</v>
      </c>
    </row>
    <row r="240" spans="1:10" ht="15.75" x14ac:dyDescent="0.25">
      <c r="A240" s="92">
        <v>236</v>
      </c>
      <c r="B240" s="92" t="s">
        <v>1042</v>
      </c>
      <c r="C240" s="92">
        <v>120538.58</v>
      </c>
      <c r="D240" s="92" t="s">
        <v>1238</v>
      </c>
      <c r="E240" s="92" t="s">
        <v>117</v>
      </c>
      <c r="F240" s="92"/>
      <c r="G240" s="93">
        <v>1</v>
      </c>
      <c r="H240" s="104">
        <v>1650</v>
      </c>
      <c r="I240" s="95">
        <v>0.1</v>
      </c>
      <c r="J240" s="110">
        <f t="shared" si="3"/>
        <v>1485</v>
      </c>
    </row>
    <row r="241" spans="1:10" ht="15.75" x14ac:dyDescent="0.25">
      <c r="A241" s="92">
        <v>237</v>
      </c>
      <c r="B241" s="92" t="s">
        <v>1042</v>
      </c>
      <c r="C241" s="92">
        <v>120538.59</v>
      </c>
      <c r="D241" s="92" t="s">
        <v>1239</v>
      </c>
      <c r="E241" s="92" t="s">
        <v>117</v>
      </c>
      <c r="F241" s="92"/>
      <c r="G241" s="93">
        <v>1</v>
      </c>
      <c r="H241" s="104">
        <v>1825</v>
      </c>
      <c r="I241" s="95">
        <v>0.1</v>
      </c>
      <c r="J241" s="110">
        <f t="shared" si="3"/>
        <v>1642.5</v>
      </c>
    </row>
    <row r="242" spans="1:10" ht="15.75" x14ac:dyDescent="0.25">
      <c r="A242" s="92">
        <v>238</v>
      </c>
      <c r="B242" s="92" t="s">
        <v>1042</v>
      </c>
      <c r="C242" s="92">
        <v>121507</v>
      </c>
      <c r="D242" s="92" t="s">
        <v>1241</v>
      </c>
      <c r="E242" s="92" t="s">
        <v>117</v>
      </c>
      <c r="F242" s="92"/>
      <c r="G242" s="93">
        <v>1</v>
      </c>
      <c r="H242" s="104">
        <v>732</v>
      </c>
      <c r="I242" s="95">
        <v>0.1</v>
      </c>
      <c r="J242" s="110">
        <f t="shared" si="3"/>
        <v>658.80000000000007</v>
      </c>
    </row>
    <row r="243" spans="1:10" ht="15.75" x14ac:dyDescent="0.25">
      <c r="A243" s="92">
        <v>239</v>
      </c>
      <c r="B243" s="92" t="s">
        <v>1042</v>
      </c>
      <c r="C243" s="92">
        <v>121508</v>
      </c>
      <c r="D243" s="92" t="s">
        <v>1242</v>
      </c>
      <c r="E243" s="92" t="s">
        <v>117</v>
      </c>
      <c r="F243" s="92"/>
      <c r="G243" s="93">
        <v>1</v>
      </c>
      <c r="H243" s="104">
        <v>32</v>
      </c>
      <c r="I243" s="95">
        <v>0.1</v>
      </c>
      <c r="J243" s="110">
        <f t="shared" si="3"/>
        <v>28.8</v>
      </c>
    </row>
    <row r="244" spans="1:10" ht="15.75" x14ac:dyDescent="0.25">
      <c r="A244" s="92">
        <v>240</v>
      </c>
      <c r="B244" s="92" t="s">
        <v>1042</v>
      </c>
      <c r="C244" s="92">
        <v>121509</v>
      </c>
      <c r="D244" s="92" t="s">
        <v>1243</v>
      </c>
      <c r="E244" s="92" t="s">
        <v>117</v>
      </c>
      <c r="F244" s="92"/>
      <c r="G244" s="93">
        <v>1</v>
      </c>
      <c r="H244" s="104">
        <v>249</v>
      </c>
      <c r="I244" s="95">
        <v>0.1</v>
      </c>
      <c r="J244" s="110">
        <f t="shared" si="3"/>
        <v>224.1</v>
      </c>
    </row>
    <row r="245" spans="1:10" ht="15.75" x14ac:dyDescent="0.25">
      <c r="A245" s="92">
        <v>241</v>
      </c>
      <c r="B245" s="92" t="s">
        <v>1042</v>
      </c>
      <c r="C245" s="92">
        <v>121598</v>
      </c>
      <c r="D245" s="92" t="s">
        <v>1244</v>
      </c>
      <c r="E245" s="92" t="s">
        <v>117</v>
      </c>
      <c r="F245" s="92"/>
      <c r="G245" s="93">
        <v>1</v>
      </c>
      <c r="H245" s="104">
        <v>318</v>
      </c>
      <c r="I245" s="95">
        <v>0.1</v>
      </c>
      <c r="J245" s="110">
        <f t="shared" si="3"/>
        <v>286.2</v>
      </c>
    </row>
    <row r="246" spans="1:10" ht="15.75" x14ac:dyDescent="0.25">
      <c r="A246" s="92">
        <v>242</v>
      </c>
      <c r="B246" s="92" t="s">
        <v>1042</v>
      </c>
      <c r="C246" s="92">
        <v>121505</v>
      </c>
      <c r="D246" s="92" t="s">
        <v>1194</v>
      </c>
      <c r="E246" s="92" t="s">
        <v>117</v>
      </c>
      <c r="F246" s="92"/>
      <c r="G246" s="93">
        <v>1</v>
      </c>
      <c r="H246" s="104">
        <v>32</v>
      </c>
      <c r="I246" s="95">
        <v>0.1</v>
      </c>
      <c r="J246" s="110">
        <f t="shared" si="3"/>
        <v>28.8</v>
      </c>
    </row>
    <row r="247" spans="1:10" ht="15.75" x14ac:dyDescent="0.25">
      <c r="A247" s="92">
        <v>243</v>
      </c>
      <c r="B247" s="92" t="s">
        <v>1042</v>
      </c>
      <c r="C247" s="92">
        <v>121670.1</v>
      </c>
      <c r="D247" s="92" t="s">
        <v>1246</v>
      </c>
      <c r="E247" s="92" t="s">
        <v>117</v>
      </c>
      <c r="F247" s="92"/>
      <c r="G247" s="93">
        <v>1</v>
      </c>
      <c r="H247" s="104">
        <v>216</v>
      </c>
      <c r="I247" s="95">
        <v>0.1</v>
      </c>
      <c r="J247" s="110">
        <f t="shared" si="3"/>
        <v>194.4</v>
      </c>
    </row>
    <row r="248" spans="1:10" ht="15.75" x14ac:dyDescent="0.25">
      <c r="A248" s="92">
        <v>244</v>
      </c>
      <c r="B248" s="92" t="s">
        <v>1042</v>
      </c>
      <c r="C248" s="92">
        <v>121670.2</v>
      </c>
      <c r="D248" s="92" t="s">
        <v>1247</v>
      </c>
      <c r="E248" s="92" t="s">
        <v>117</v>
      </c>
      <c r="F248" s="92"/>
      <c r="G248" s="93">
        <v>1</v>
      </c>
      <c r="H248" s="104">
        <v>300</v>
      </c>
      <c r="I248" s="95">
        <v>0.1</v>
      </c>
      <c r="J248" s="110">
        <f t="shared" si="3"/>
        <v>270</v>
      </c>
    </row>
    <row r="249" spans="1:10" ht="15.75" x14ac:dyDescent="0.25">
      <c r="A249" s="92">
        <v>245</v>
      </c>
      <c r="B249" s="92" t="s">
        <v>1042</v>
      </c>
      <c r="C249" s="92">
        <v>120640.51</v>
      </c>
      <c r="D249" s="92" t="s">
        <v>1248</v>
      </c>
      <c r="E249" s="92" t="s">
        <v>117</v>
      </c>
      <c r="F249" s="92"/>
      <c r="G249" s="93">
        <v>1</v>
      </c>
      <c r="H249" s="104">
        <v>1645</v>
      </c>
      <c r="I249" s="95">
        <v>0.1</v>
      </c>
      <c r="J249" s="110">
        <f t="shared" si="3"/>
        <v>1480.5</v>
      </c>
    </row>
    <row r="250" spans="1:10" ht="15.75" x14ac:dyDescent="0.25">
      <c r="A250" s="92">
        <v>246</v>
      </c>
      <c r="B250" s="92" t="s">
        <v>1042</v>
      </c>
      <c r="C250" s="92">
        <v>120640.52</v>
      </c>
      <c r="D250" s="92" t="s">
        <v>1249</v>
      </c>
      <c r="E250" s="92" t="s">
        <v>117</v>
      </c>
      <c r="F250" s="92"/>
      <c r="G250" s="93">
        <v>1</v>
      </c>
      <c r="H250" s="104">
        <v>1765</v>
      </c>
      <c r="I250" s="95">
        <v>0.1</v>
      </c>
      <c r="J250" s="110">
        <f t="shared" si="3"/>
        <v>1588.5</v>
      </c>
    </row>
    <row r="251" spans="1:10" ht="15.75" x14ac:dyDescent="0.25">
      <c r="A251" s="92">
        <v>247</v>
      </c>
      <c r="B251" s="92" t="s">
        <v>1042</v>
      </c>
      <c r="C251" s="92">
        <v>120640.53</v>
      </c>
      <c r="D251" s="92" t="s">
        <v>1250</v>
      </c>
      <c r="E251" s="92" t="s">
        <v>117</v>
      </c>
      <c r="F251" s="92"/>
      <c r="G251" s="93">
        <v>1</v>
      </c>
      <c r="H251" s="104">
        <v>2120</v>
      </c>
      <c r="I251" s="95">
        <v>0.1</v>
      </c>
      <c r="J251" s="110">
        <f t="shared" si="3"/>
        <v>1908</v>
      </c>
    </row>
    <row r="252" spans="1:10" ht="15.75" x14ac:dyDescent="0.25">
      <c r="A252" s="92">
        <v>248</v>
      </c>
      <c r="B252" s="92" t="s">
        <v>1042</v>
      </c>
      <c r="C252" s="92">
        <v>120640.54</v>
      </c>
      <c r="D252" s="92" t="s">
        <v>1251</v>
      </c>
      <c r="E252" s="92" t="s">
        <v>117</v>
      </c>
      <c r="F252" s="92"/>
      <c r="G252" s="93">
        <v>1</v>
      </c>
      <c r="H252" s="104">
        <v>1945</v>
      </c>
      <c r="I252" s="95">
        <v>0.1</v>
      </c>
      <c r="J252" s="110">
        <f t="shared" si="3"/>
        <v>1750.5</v>
      </c>
    </row>
    <row r="253" spans="1:10" ht="15.75" x14ac:dyDescent="0.25">
      <c r="A253" s="92">
        <v>249</v>
      </c>
      <c r="B253" s="92" t="s">
        <v>1042</v>
      </c>
      <c r="C253" s="92">
        <v>120641.51</v>
      </c>
      <c r="D253" s="92" t="s">
        <v>1252</v>
      </c>
      <c r="E253" s="92" t="s">
        <v>117</v>
      </c>
      <c r="F253" s="92"/>
      <c r="G253" s="93">
        <v>1</v>
      </c>
      <c r="H253" s="104">
        <v>1945</v>
      </c>
      <c r="I253" s="95">
        <v>0.1</v>
      </c>
      <c r="J253" s="110">
        <f t="shared" si="3"/>
        <v>1750.5</v>
      </c>
    </row>
    <row r="254" spans="1:10" ht="15.75" x14ac:dyDescent="0.25">
      <c r="A254" s="92">
        <v>250</v>
      </c>
      <c r="B254" s="92" t="s">
        <v>1042</v>
      </c>
      <c r="C254" s="92">
        <v>120641.52</v>
      </c>
      <c r="D254" s="92" t="s">
        <v>1253</v>
      </c>
      <c r="E254" s="92" t="s">
        <v>117</v>
      </c>
      <c r="F254" s="92"/>
      <c r="G254" s="93">
        <v>1</v>
      </c>
      <c r="H254" s="104">
        <v>2065</v>
      </c>
      <c r="I254" s="95">
        <v>0.1</v>
      </c>
      <c r="J254" s="110">
        <f t="shared" si="3"/>
        <v>1858.5</v>
      </c>
    </row>
    <row r="255" spans="1:10" ht="15.75" x14ac:dyDescent="0.25">
      <c r="A255" s="92">
        <v>251</v>
      </c>
      <c r="B255" s="92" t="s">
        <v>1042</v>
      </c>
      <c r="C255" s="92">
        <v>120641.53</v>
      </c>
      <c r="D255" s="92" t="s">
        <v>1254</v>
      </c>
      <c r="E255" s="92" t="s">
        <v>117</v>
      </c>
      <c r="F255" s="92"/>
      <c r="G255" s="93">
        <v>1</v>
      </c>
      <c r="H255" s="104">
        <v>2420</v>
      </c>
      <c r="I255" s="95">
        <v>0.1</v>
      </c>
      <c r="J255" s="110">
        <f t="shared" si="3"/>
        <v>2178</v>
      </c>
    </row>
    <row r="256" spans="1:10" ht="15.75" x14ac:dyDescent="0.25">
      <c r="A256" s="92">
        <v>252</v>
      </c>
      <c r="B256" s="92" t="s">
        <v>1042</v>
      </c>
      <c r="C256" s="92">
        <v>120641.54</v>
      </c>
      <c r="D256" s="92" t="s">
        <v>1255</v>
      </c>
      <c r="E256" s="92" t="s">
        <v>117</v>
      </c>
      <c r="F256" s="92"/>
      <c r="G256" s="93">
        <v>1</v>
      </c>
      <c r="H256" s="104">
        <v>2245</v>
      </c>
      <c r="I256" s="95">
        <v>0.1</v>
      </c>
      <c r="J256" s="110">
        <f t="shared" si="3"/>
        <v>2020.5</v>
      </c>
    </row>
    <row r="257" spans="1:10" ht="15.75" x14ac:dyDescent="0.25">
      <c r="A257" s="92">
        <v>253</v>
      </c>
      <c r="B257" s="92" t="s">
        <v>1042</v>
      </c>
      <c r="C257" s="92">
        <v>120643</v>
      </c>
      <c r="D257" s="92" t="s">
        <v>1256</v>
      </c>
      <c r="E257" s="92" t="s">
        <v>117</v>
      </c>
      <c r="F257" s="92"/>
      <c r="G257" s="93">
        <v>1</v>
      </c>
      <c r="H257" s="104">
        <v>120</v>
      </c>
      <c r="I257" s="95">
        <v>0.1</v>
      </c>
      <c r="J257" s="110">
        <f t="shared" si="3"/>
        <v>108</v>
      </c>
    </row>
    <row r="258" spans="1:10" ht="15.75" x14ac:dyDescent="0.25">
      <c r="A258" s="92">
        <v>254</v>
      </c>
      <c r="B258" s="92" t="s">
        <v>1042</v>
      </c>
      <c r="C258" s="92">
        <v>120644</v>
      </c>
      <c r="D258" s="92" t="s">
        <v>1257</v>
      </c>
      <c r="E258" s="92" t="s">
        <v>117</v>
      </c>
      <c r="F258" s="92"/>
      <c r="G258" s="93">
        <v>1</v>
      </c>
      <c r="H258" s="104">
        <v>475</v>
      </c>
      <c r="I258" s="95">
        <v>0.1</v>
      </c>
      <c r="J258" s="110">
        <f t="shared" si="3"/>
        <v>427.5</v>
      </c>
    </row>
    <row r="259" spans="1:10" ht="15.75" x14ac:dyDescent="0.25">
      <c r="A259" s="92">
        <v>255</v>
      </c>
      <c r="B259" s="92" t="s">
        <v>1042</v>
      </c>
      <c r="C259" s="92">
        <v>120645</v>
      </c>
      <c r="D259" s="92" t="s">
        <v>1258</v>
      </c>
      <c r="E259" s="92" t="s">
        <v>117</v>
      </c>
      <c r="F259" s="92"/>
      <c r="G259" s="93">
        <v>1</v>
      </c>
      <c r="H259" s="104">
        <v>300</v>
      </c>
      <c r="I259" s="95">
        <v>0.1</v>
      </c>
      <c r="J259" s="110">
        <f t="shared" si="3"/>
        <v>270</v>
      </c>
    </row>
    <row r="260" spans="1:10" ht="15.75" x14ac:dyDescent="0.25">
      <c r="A260" s="92">
        <v>256</v>
      </c>
      <c r="B260" s="92" t="s">
        <v>1042</v>
      </c>
      <c r="C260" s="92">
        <v>120669</v>
      </c>
      <c r="D260" s="92" t="s">
        <v>1322</v>
      </c>
      <c r="E260" s="92" t="s">
        <v>117</v>
      </c>
      <c r="F260" s="92"/>
      <c r="G260" s="93">
        <v>1</v>
      </c>
      <c r="H260" s="104">
        <v>335</v>
      </c>
      <c r="I260" s="95">
        <v>0.1</v>
      </c>
      <c r="J260" s="110">
        <f t="shared" si="3"/>
        <v>301.5</v>
      </c>
    </row>
    <row r="261" spans="1:10" ht="15.75" x14ac:dyDescent="0.25">
      <c r="A261" s="92">
        <v>257</v>
      </c>
      <c r="B261" s="92" t="s">
        <v>1042</v>
      </c>
      <c r="C261" s="92">
        <v>120671</v>
      </c>
      <c r="D261" s="92" t="s">
        <v>1323</v>
      </c>
      <c r="E261" s="92" t="s">
        <v>117</v>
      </c>
      <c r="F261" s="92"/>
      <c r="G261" s="93">
        <v>1</v>
      </c>
      <c r="H261" s="104">
        <v>450</v>
      </c>
      <c r="I261" s="95">
        <v>0.1</v>
      </c>
      <c r="J261" s="110">
        <f t="shared" ref="J261:J324" si="4">H261*(1-I261)</f>
        <v>405</v>
      </c>
    </row>
    <row r="262" spans="1:10" ht="15.75" x14ac:dyDescent="0.25">
      <c r="A262" s="92">
        <v>258</v>
      </c>
      <c r="B262" s="92" t="s">
        <v>1042</v>
      </c>
      <c r="C262" s="92">
        <v>120680.1</v>
      </c>
      <c r="D262" s="92" t="s">
        <v>1259</v>
      </c>
      <c r="E262" s="92" t="s">
        <v>117</v>
      </c>
      <c r="F262" s="92"/>
      <c r="G262" s="93">
        <v>1</v>
      </c>
      <c r="H262" s="104">
        <v>562</v>
      </c>
      <c r="I262" s="95">
        <v>0.1</v>
      </c>
      <c r="J262" s="110">
        <f t="shared" si="4"/>
        <v>505.8</v>
      </c>
    </row>
    <row r="263" spans="1:10" ht="15.75" x14ac:dyDescent="0.25">
      <c r="A263" s="92">
        <v>259</v>
      </c>
      <c r="B263" s="92" t="s">
        <v>1042</v>
      </c>
      <c r="C263" s="92">
        <v>120676</v>
      </c>
      <c r="D263" s="92" t="s">
        <v>1260</v>
      </c>
      <c r="E263" s="92" t="s">
        <v>117</v>
      </c>
      <c r="F263" s="92"/>
      <c r="G263" s="93">
        <v>1</v>
      </c>
      <c r="H263" s="104">
        <v>45</v>
      </c>
      <c r="I263" s="95">
        <v>0.1</v>
      </c>
      <c r="J263" s="110">
        <f t="shared" si="4"/>
        <v>40.5</v>
      </c>
    </row>
    <row r="264" spans="1:10" ht="15.75" x14ac:dyDescent="0.25">
      <c r="A264" s="92">
        <v>260</v>
      </c>
      <c r="B264" s="92" t="s">
        <v>1042</v>
      </c>
      <c r="C264" s="92">
        <v>120677</v>
      </c>
      <c r="D264" s="92" t="s">
        <v>1261</v>
      </c>
      <c r="E264" s="92" t="s">
        <v>117</v>
      </c>
      <c r="F264" s="92"/>
      <c r="G264" s="93">
        <v>1</v>
      </c>
      <c r="H264" s="104">
        <v>45</v>
      </c>
      <c r="I264" s="95">
        <v>0.1</v>
      </c>
      <c r="J264" s="110">
        <f t="shared" si="4"/>
        <v>40.5</v>
      </c>
    </row>
    <row r="265" spans="1:10" ht="15.75" x14ac:dyDescent="0.25">
      <c r="A265" s="92">
        <v>261</v>
      </c>
      <c r="B265" s="92" t="s">
        <v>1042</v>
      </c>
      <c r="C265" s="92">
        <v>120704.1</v>
      </c>
      <c r="D265" s="92" t="s">
        <v>1264</v>
      </c>
      <c r="E265" s="92" t="s">
        <v>117</v>
      </c>
      <c r="F265" s="92"/>
      <c r="G265" s="93">
        <v>1</v>
      </c>
      <c r="H265" s="104">
        <v>1295</v>
      </c>
      <c r="I265" s="95">
        <v>0.1</v>
      </c>
      <c r="J265" s="110">
        <f t="shared" si="4"/>
        <v>1165.5</v>
      </c>
    </row>
    <row r="266" spans="1:10" ht="15.75" x14ac:dyDescent="0.25">
      <c r="A266" s="92">
        <v>262</v>
      </c>
      <c r="B266" s="92" t="s">
        <v>1042</v>
      </c>
      <c r="C266" s="92">
        <v>120704.2</v>
      </c>
      <c r="D266" s="92" t="s">
        <v>1265</v>
      </c>
      <c r="E266" s="92" t="s">
        <v>117</v>
      </c>
      <c r="F266" s="92"/>
      <c r="G266" s="93">
        <v>1</v>
      </c>
      <c r="H266" s="104">
        <v>1490</v>
      </c>
      <c r="I266" s="95">
        <v>0.1</v>
      </c>
      <c r="J266" s="110">
        <f t="shared" si="4"/>
        <v>1341</v>
      </c>
    </row>
    <row r="267" spans="1:10" ht="15.75" x14ac:dyDescent="0.25">
      <c r="A267" s="92">
        <v>263</v>
      </c>
      <c r="B267" s="92" t="s">
        <v>1042</v>
      </c>
      <c r="C267" s="92">
        <v>120704.3</v>
      </c>
      <c r="D267" s="92" t="s">
        <v>1266</v>
      </c>
      <c r="E267" s="92" t="s">
        <v>117</v>
      </c>
      <c r="F267" s="92"/>
      <c r="G267" s="93">
        <v>1</v>
      </c>
      <c r="H267" s="104">
        <v>1490</v>
      </c>
      <c r="I267" s="95">
        <v>0.1</v>
      </c>
      <c r="J267" s="110">
        <f t="shared" si="4"/>
        <v>1341</v>
      </c>
    </row>
    <row r="268" spans="1:10" ht="15.75" x14ac:dyDescent="0.25">
      <c r="A268" s="92">
        <v>264</v>
      </c>
      <c r="B268" s="92" t="s">
        <v>1042</v>
      </c>
      <c r="C268" s="92">
        <v>120704.4</v>
      </c>
      <c r="D268" s="92" t="s">
        <v>1267</v>
      </c>
      <c r="E268" s="92" t="s">
        <v>117</v>
      </c>
      <c r="F268" s="92"/>
      <c r="G268" s="93">
        <v>1</v>
      </c>
      <c r="H268" s="104">
        <v>1690</v>
      </c>
      <c r="I268" s="95">
        <v>0.1</v>
      </c>
      <c r="J268" s="110">
        <f t="shared" si="4"/>
        <v>1521</v>
      </c>
    </row>
    <row r="269" spans="1:10" ht="15.75" x14ac:dyDescent="0.25">
      <c r="A269" s="92">
        <v>265</v>
      </c>
      <c r="B269" s="92" t="s">
        <v>1042</v>
      </c>
      <c r="C269" s="92">
        <v>120704.5</v>
      </c>
      <c r="D269" s="92" t="s">
        <v>1268</v>
      </c>
      <c r="E269" s="92" t="s">
        <v>117</v>
      </c>
      <c r="F269" s="92"/>
      <c r="G269" s="93">
        <v>1</v>
      </c>
      <c r="H269" s="104">
        <v>1595</v>
      </c>
      <c r="I269" s="95">
        <v>0.1</v>
      </c>
      <c r="J269" s="110">
        <f t="shared" si="4"/>
        <v>1435.5</v>
      </c>
    </row>
    <row r="270" spans="1:10" ht="15.75" x14ac:dyDescent="0.25">
      <c r="A270" s="92">
        <v>266</v>
      </c>
      <c r="B270" s="92" t="s">
        <v>1042</v>
      </c>
      <c r="C270" s="92">
        <v>120723.1</v>
      </c>
      <c r="D270" s="92" t="s">
        <v>1269</v>
      </c>
      <c r="E270" s="92" t="s">
        <v>117</v>
      </c>
      <c r="F270" s="92"/>
      <c r="G270" s="93">
        <v>1</v>
      </c>
      <c r="H270" s="104">
        <v>1595</v>
      </c>
      <c r="I270" s="95">
        <v>0.1</v>
      </c>
      <c r="J270" s="110">
        <f t="shared" si="4"/>
        <v>1435.5</v>
      </c>
    </row>
    <row r="271" spans="1:10" ht="15.75" x14ac:dyDescent="0.25">
      <c r="A271" s="92">
        <v>267</v>
      </c>
      <c r="B271" s="92" t="s">
        <v>1042</v>
      </c>
      <c r="C271" s="92">
        <v>120723.2</v>
      </c>
      <c r="D271" s="92" t="s">
        <v>1270</v>
      </c>
      <c r="E271" s="92" t="s">
        <v>117</v>
      </c>
      <c r="F271" s="92"/>
      <c r="G271" s="93">
        <v>1</v>
      </c>
      <c r="H271" s="104">
        <v>1790</v>
      </c>
      <c r="I271" s="95">
        <v>0.1</v>
      </c>
      <c r="J271" s="110">
        <f t="shared" si="4"/>
        <v>1611</v>
      </c>
    </row>
    <row r="272" spans="1:10" ht="15.75" x14ac:dyDescent="0.25">
      <c r="A272" s="92">
        <v>268</v>
      </c>
      <c r="B272" s="92" t="s">
        <v>1042</v>
      </c>
      <c r="C272" s="92">
        <v>120723.3</v>
      </c>
      <c r="D272" s="92" t="s">
        <v>1271</v>
      </c>
      <c r="E272" s="92" t="s">
        <v>117</v>
      </c>
      <c r="F272" s="92"/>
      <c r="G272" s="93">
        <v>1</v>
      </c>
      <c r="H272" s="104">
        <v>1790</v>
      </c>
      <c r="I272" s="95">
        <v>0.1</v>
      </c>
      <c r="J272" s="110">
        <f t="shared" si="4"/>
        <v>1611</v>
      </c>
    </row>
    <row r="273" spans="1:10" ht="15.75" x14ac:dyDescent="0.25">
      <c r="A273" s="92">
        <v>269</v>
      </c>
      <c r="B273" s="92" t="s">
        <v>1042</v>
      </c>
      <c r="C273" s="92">
        <v>120723.4</v>
      </c>
      <c r="D273" s="92" t="s">
        <v>1272</v>
      </c>
      <c r="E273" s="92" t="s">
        <v>117</v>
      </c>
      <c r="F273" s="92"/>
      <c r="G273" s="93">
        <v>1</v>
      </c>
      <c r="H273" s="104">
        <v>1990</v>
      </c>
      <c r="I273" s="95">
        <v>0.1</v>
      </c>
      <c r="J273" s="110">
        <f t="shared" si="4"/>
        <v>1791</v>
      </c>
    </row>
    <row r="274" spans="1:10" ht="15.75" x14ac:dyDescent="0.25">
      <c r="A274" s="92">
        <v>270</v>
      </c>
      <c r="B274" s="92" t="s">
        <v>1042</v>
      </c>
      <c r="C274" s="92">
        <v>120723.5</v>
      </c>
      <c r="D274" s="92" t="s">
        <v>1273</v>
      </c>
      <c r="E274" s="92" t="s">
        <v>117</v>
      </c>
      <c r="F274" s="92"/>
      <c r="G274" s="93">
        <v>1</v>
      </c>
      <c r="H274" s="104">
        <v>1895</v>
      </c>
      <c r="I274" s="95">
        <v>0.1</v>
      </c>
      <c r="J274" s="110">
        <f t="shared" si="4"/>
        <v>1705.5</v>
      </c>
    </row>
    <row r="275" spans="1:10" ht="15.75" x14ac:dyDescent="0.25">
      <c r="A275" s="92">
        <v>271</v>
      </c>
      <c r="B275" s="92" t="s">
        <v>1042</v>
      </c>
      <c r="C275" s="92">
        <v>120723.6</v>
      </c>
      <c r="D275" s="92" t="s">
        <v>1274</v>
      </c>
      <c r="E275" s="92" t="s">
        <v>117</v>
      </c>
      <c r="F275" s="92"/>
      <c r="G275" s="93">
        <v>1</v>
      </c>
      <c r="H275" s="104">
        <v>1995</v>
      </c>
      <c r="I275" s="95">
        <v>0.1</v>
      </c>
      <c r="J275" s="110">
        <f t="shared" si="4"/>
        <v>1795.5</v>
      </c>
    </row>
    <row r="276" spans="1:10" ht="15.75" x14ac:dyDescent="0.25">
      <c r="A276" s="92">
        <v>272</v>
      </c>
      <c r="B276" s="92" t="s">
        <v>1042</v>
      </c>
      <c r="C276" s="92">
        <v>120797.1</v>
      </c>
      <c r="D276" s="92" t="s">
        <v>1276</v>
      </c>
      <c r="E276" s="92" t="s">
        <v>117</v>
      </c>
      <c r="F276" s="92"/>
      <c r="G276" s="93">
        <v>1</v>
      </c>
      <c r="H276" s="104">
        <v>380</v>
      </c>
      <c r="I276" s="95">
        <v>0.1</v>
      </c>
      <c r="J276" s="110">
        <f t="shared" si="4"/>
        <v>342</v>
      </c>
    </row>
    <row r="277" spans="1:10" ht="15.75" x14ac:dyDescent="0.25">
      <c r="A277" s="92">
        <v>273</v>
      </c>
      <c r="B277" s="92" t="s">
        <v>1042</v>
      </c>
      <c r="C277" s="92">
        <v>120797.2</v>
      </c>
      <c r="D277" s="92" t="s">
        <v>1277</v>
      </c>
      <c r="E277" s="92" t="s">
        <v>117</v>
      </c>
      <c r="F277" s="92"/>
      <c r="G277" s="93">
        <v>1</v>
      </c>
      <c r="H277" s="104">
        <v>460</v>
      </c>
      <c r="I277" s="95">
        <v>0.1</v>
      </c>
      <c r="J277" s="110">
        <f t="shared" si="4"/>
        <v>414</v>
      </c>
    </row>
    <row r="278" spans="1:10" ht="15.75" x14ac:dyDescent="0.25">
      <c r="A278" s="92">
        <v>274</v>
      </c>
      <c r="B278" s="92" t="s">
        <v>1042</v>
      </c>
      <c r="C278" s="92">
        <v>120797.3</v>
      </c>
      <c r="D278" s="92" t="s">
        <v>1278</v>
      </c>
      <c r="E278" s="92" t="s">
        <v>117</v>
      </c>
      <c r="F278" s="92"/>
      <c r="G278" s="93">
        <v>1</v>
      </c>
      <c r="H278" s="104">
        <v>995</v>
      </c>
      <c r="I278" s="95">
        <v>0.1</v>
      </c>
      <c r="J278" s="110">
        <f t="shared" si="4"/>
        <v>895.5</v>
      </c>
    </row>
    <row r="279" spans="1:10" ht="15.75" x14ac:dyDescent="0.25">
      <c r="A279" s="92">
        <v>275</v>
      </c>
      <c r="B279" s="92" t="s">
        <v>1042</v>
      </c>
      <c r="C279" s="92">
        <v>120796.1</v>
      </c>
      <c r="D279" s="92" t="s">
        <v>1279</v>
      </c>
      <c r="E279" s="92" t="s">
        <v>117</v>
      </c>
      <c r="F279" s="92"/>
      <c r="G279" s="93">
        <v>1</v>
      </c>
      <c r="H279" s="104">
        <v>270</v>
      </c>
      <c r="I279" s="95">
        <v>0.1</v>
      </c>
      <c r="J279" s="110">
        <f t="shared" si="4"/>
        <v>243</v>
      </c>
    </row>
    <row r="280" spans="1:10" ht="15.75" x14ac:dyDescent="0.25">
      <c r="A280" s="92">
        <v>276</v>
      </c>
      <c r="B280" s="92" t="s">
        <v>1042</v>
      </c>
      <c r="C280" s="92">
        <v>120796.2</v>
      </c>
      <c r="D280" s="92" t="s">
        <v>1280</v>
      </c>
      <c r="E280" s="92" t="s">
        <v>117</v>
      </c>
      <c r="F280" s="92"/>
      <c r="G280" s="93">
        <v>1</v>
      </c>
      <c r="H280" s="104">
        <v>350</v>
      </c>
      <c r="I280" s="95">
        <v>0.1</v>
      </c>
      <c r="J280" s="110">
        <f t="shared" si="4"/>
        <v>315</v>
      </c>
    </row>
    <row r="281" spans="1:10" ht="15.75" x14ac:dyDescent="0.25">
      <c r="A281" s="92">
        <v>277</v>
      </c>
      <c r="B281" s="92" t="s">
        <v>1042</v>
      </c>
      <c r="C281" s="92" t="s">
        <v>1262</v>
      </c>
      <c r="D281" s="92" t="s">
        <v>1281</v>
      </c>
      <c r="E281" s="92" t="s">
        <v>117</v>
      </c>
      <c r="F281" s="92"/>
      <c r="G281" s="93">
        <v>1</v>
      </c>
      <c r="H281" s="104">
        <v>474</v>
      </c>
      <c r="I281" s="95">
        <v>0.1</v>
      </c>
      <c r="J281" s="110">
        <f t="shared" si="4"/>
        <v>426.6</v>
      </c>
    </row>
    <row r="282" spans="1:10" ht="15.75" x14ac:dyDescent="0.25">
      <c r="A282" s="92">
        <v>278</v>
      </c>
      <c r="B282" s="92" t="s">
        <v>1042</v>
      </c>
      <c r="C282" s="92" t="s">
        <v>1263</v>
      </c>
      <c r="D282" s="92" t="s">
        <v>1282</v>
      </c>
      <c r="E282" s="92" t="s">
        <v>117</v>
      </c>
      <c r="F282" s="92"/>
      <c r="G282" s="93">
        <v>1</v>
      </c>
      <c r="H282" s="104">
        <v>354</v>
      </c>
      <c r="I282" s="95">
        <v>0.1</v>
      </c>
      <c r="J282" s="110">
        <f t="shared" si="4"/>
        <v>318.60000000000002</v>
      </c>
    </row>
    <row r="283" spans="1:10" ht="15.75" x14ac:dyDescent="0.25">
      <c r="A283" s="92">
        <v>279</v>
      </c>
      <c r="B283" s="92" t="s">
        <v>1042</v>
      </c>
      <c r="C283" s="92">
        <v>120806</v>
      </c>
      <c r="D283" s="92" t="s">
        <v>1283</v>
      </c>
      <c r="E283" s="92" t="s">
        <v>117</v>
      </c>
      <c r="F283" s="92"/>
      <c r="G283" s="93">
        <v>1</v>
      </c>
      <c r="H283" s="104">
        <v>350</v>
      </c>
      <c r="I283" s="95">
        <v>0.1</v>
      </c>
      <c r="J283" s="110">
        <f t="shared" si="4"/>
        <v>315</v>
      </c>
    </row>
    <row r="284" spans="1:10" ht="15.75" x14ac:dyDescent="0.25">
      <c r="A284" s="92">
        <v>280</v>
      </c>
      <c r="B284" s="92" t="s">
        <v>1042</v>
      </c>
      <c r="C284" s="92">
        <v>120739</v>
      </c>
      <c r="D284" s="92" t="s">
        <v>1284</v>
      </c>
      <c r="E284" s="92" t="s">
        <v>117</v>
      </c>
      <c r="F284" s="92"/>
      <c r="G284" s="93">
        <v>1</v>
      </c>
      <c r="H284" s="104">
        <v>70</v>
      </c>
      <c r="I284" s="95">
        <v>0.1</v>
      </c>
      <c r="J284" s="110">
        <f t="shared" si="4"/>
        <v>63</v>
      </c>
    </row>
    <row r="285" spans="1:10" ht="15.75" x14ac:dyDescent="0.25">
      <c r="A285" s="92">
        <v>281</v>
      </c>
      <c r="B285" s="92" t="s">
        <v>1042</v>
      </c>
      <c r="C285" s="92">
        <v>120742</v>
      </c>
      <c r="D285" s="92" t="s">
        <v>1285</v>
      </c>
      <c r="E285" s="92" t="s">
        <v>117</v>
      </c>
      <c r="F285" s="92"/>
      <c r="G285" s="93">
        <v>1</v>
      </c>
      <c r="H285" s="104">
        <v>4</v>
      </c>
      <c r="I285" s="95">
        <v>0.1</v>
      </c>
      <c r="J285" s="110">
        <f t="shared" si="4"/>
        <v>3.6</v>
      </c>
    </row>
    <row r="286" spans="1:10" ht="15.75" x14ac:dyDescent="0.25">
      <c r="A286" s="92">
        <v>282</v>
      </c>
      <c r="B286" s="92" t="s">
        <v>1042</v>
      </c>
      <c r="C286" s="92">
        <v>120850</v>
      </c>
      <c r="D286" s="92" t="s">
        <v>1286</v>
      </c>
      <c r="E286" s="92" t="s">
        <v>117</v>
      </c>
      <c r="F286" s="92"/>
      <c r="G286" s="93">
        <v>1</v>
      </c>
      <c r="H286" s="104">
        <v>12</v>
      </c>
      <c r="I286" s="95">
        <v>0.1</v>
      </c>
      <c r="J286" s="110">
        <f t="shared" si="4"/>
        <v>10.8</v>
      </c>
    </row>
    <row r="287" spans="1:10" ht="15.75" x14ac:dyDescent="0.25">
      <c r="A287" s="92">
        <v>283</v>
      </c>
      <c r="B287" s="92" t="s">
        <v>1042</v>
      </c>
      <c r="C287" s="92">
        <v>120752</v>
      </c>
      <c r="D287" s="92" t="s">
        <v>1200</v>
      </c>
      <c r="E287" s="92" t="s">
        <v>117</v>
      </c>
      <c r="F287" s="92"/>
      <c r="G287" s="93">
        <v>1</v>
      </c>
      <c r="H287" s="104">
        <v>45</v>
      </c>
      <c r="I287" s="95">
        <v>0.1</v>
      </c>
      <c r="J287" s="110">
        <f t="shared" si="4"/>
        <v>40.5</v>
      </c>
    </row>
    <row r="288" spans="1:10" ht="15.75" x14ac:dyDescent="0.25">
      <c r="A288" s="92">
        <v>284</v>
      </c>
      <c r="B288" s="92" t="s">
        <v>1042</v>
      </c>
      <c r="C288" s="92">
        <v>120817</v>
      </c>
      <c r="D288" s="92" t="s">
        <v>1287</v>
      </c>
      <c r="E288" s="92" t="s">
        <v>117</v>
      </c>
      <c r="F288" s="92"/>
      <c r="G288" s="93">
        <v>1</v>
      </c>
      <c r="H288" s="104">
        <v>7</v>
      </c>
      <c r="I288" s="95">
        <v>0.1</v>
      </c>
      <c r="J288" s="110">
        <f t="shared" si="4"/>
        <v>6.3</v>
      </c>
    </row>
    <row r="289" spans="1:10" ht="15.75" x14ac:dyDescent="0.25">
      <c r="A289" s="92">
        <v>285</v>
      </c>
      <c r="B289" s="92" t="s">
        <v>1042</v>
      </c>
      <c r="C289" s="92">
        <v>120804</v>
      </c>
      <c r="D289" s="92" t="s">
        <v>1288</v>
      </c>
      <c r="E289" s="92" t="s">
        <v>117</v>
      </c>
      <c r="F289" s="92"/>
      <c r="G289" s="93">
        <v>1</v>
      </c>
      <c r="H289" s="104">
        <v>7</v>
      </c>
      <c r="I289" s="95">
        <v>0.1</v>
      </c>
      <c r="J289" s="110">
        <f t="shared" si="4"/>
        <v>6.3</v>
      </c>
    </row>
    <row r="290" spans="1:10" ht="31.5" x14ac:dyDescent="0.25">
      <c r="A290" s="92">
        <v>286</v>
      </c>
      <c r="B290" s="92" t="s">
        <v>1042</v>
      </c>
      <c r="C290" s="92">
        <v>121752.51</v>
      </c>
      <c r="D290" s="92" t="s">
        <v>1289</v>
      </c>
      <c r="E290" s="92" t="s">
        <v>117</v>
      </c>
      <c r="F290" s="92"/>
      <c r="G290" s="93">
        <v>1</v>
      </c>
      <c r="H290" s="104">
        <v>1795</v>
      </c>
      <c r="I290" s="95">
        <v>0.1</v>
      </c>
      <c r="J290" s="110">
        <f t="shared" si="4"/>
        <v>1615.5</v>
      </c>
    </row>
    <row r="291" spans="1:10" ht="31.5" x14ac:dyDescent="0.25">
      <c r="A291" s="92">
        <v>287</v>
      </c>
      <c r="B291" s="92" t="s">
        <v>1042</v>
      </c>
      <c r="C291" s="92">
        <v>121752.52</v>
      </c>
      <c r="D291" s="92" t="s">
        <v>1290</v>
      </c>
      <c r="E291" s="92" t="s">
        <v>117</v>
      </c>
      <c r="F291" s="92"/>
      <c r="G291" s="93">
        <v>1</v>
      </c>
      <c r="H291" s="104">
        <v>2190</v>
      </c>
      <c r="I291" s="95">
        <v>0.1</v>
      </c>
      <c r="J291" s="110">
        <f t="shared" si="4"/>
        <v>1971</v>
      </c>
    </row>
    <row r="292" spans="1:10" ht="31.5" x14ac:dyDescent="0.25">
      <c r="A292" s="92">
        <v>288</v>
      </c>
      <c r="B292" s="92" t="s">
        <v>1042</v>
      </c>
      <c r="C292" s="92">
        <v>121752.53</v>
      </c>
      <c r="D292" s="92" t="s">
        <v>1291</v>
      </c>
      <c r="E292" s="92" t="s">
        <v>117</v>
      </c>
      <c r="F292" s="92"/>
      <c r="G292" s="93">
        <v>1</v>
      </c>
      <c r="H292" s="104">
        <v>2195</v>
      </c>
      <c r="I292" s="95">
        <v>0.1</v>
      </c>
      <c r="J292" s="110">
        <f t="shared" si="4"/>
        <v>1975.5</v>
      </c>
    </row>
    <row r="293" spans="1:10" ht="31.5" x14ac:dyDescent="0.25">
      <c r="A293" s="92">
        <v>289</v>
      </c>
      <c r="B293" s="92" t="s">
        <v>1042</v>
      </c>
      <c r="C293" s="92">
        <v>121752.54</v>
      </c>
      <c r="D293" s="92" t="s">
        <v>1292</v>
      </c>
      <c r="E293" s="92" t="s">
        <v>117</v>
      </c>
      <c r="F293" s="92"/>
      <c r="G293" s="93">
        <v>1</v>
      </c>
      <c r="H293" s="104">
        <v>1995</v>
      </c>
      <c r="I293" s="95">
        <v>0.1</v>
      </c>
      <c r="J293" s="110">
        <f t="shared" si="4"/>
        <v>1795.5</v>
      </c>
    </row>
    <row r="294" spans="1:10" ht="31.5" x14ac:dyDescent="0.25">
      <c r="A294" s="92">
        <v>290</v>
      </c>
      <c r="B294" s="92" t="s">
        <v>1042</v>
      </c>
      <c r="C294" s="92">
        <v>121753.51</v>
      </c>
      <c r="D294" s="92" t="s">
        <v>1293</v>
      </c>
      <c r="E294" s="92" t="s">
        <v>117</v>
      </c>
      <c r="F294" s="92"/>
      <c r="G294" s="93">
        <v>1</v>
      </c>
      <c r="H294" s="104">
        <v>2295</v>
      </c>
      <c r="I294" s="95">
        <v>0.1</v>
      </c>
      <c r="J294" s="110">
        <f t="shared" si="4"/>
        <v>2065.5</v>
      </c>
    </row>
    <row r="295" spans="1:10" ht="31.5" x14ac:dyDescent="0.25">
      <c r="A295" s="92">
        <v>291</v>
      </c>
      <c r="B295" s="92" t="s">
        <v>1042</v>
      </c>
      <c r="C295" s="92">
        <v>121753.52</v>
      </c>
      <c r="D295" s="92" t="s">
        <v>1294</v>
      </c>
      <c r="E295" s="92" t="s">
        <v>117</v>
      </c>
      <c r="F295" s="92"/>
      <c r="G295" s="93">
        <v>1</v>
      </c>
      <c r="H295" s="104">
        <v>2490</v>
      </c>
      <c r="I295" s="95">
        <v>0.1</v>
      </c>
      <c r="J295" s="110">
        <f t="shared" si="4"/>
        <v>2241</v>
      </c>
    </row>
    <row r="296" spans="1:10" ht="31.5" x14ac:dyDescent="0.25">
      <c r="A296" s="92">
        <v>292</v>
      </c>
      <c r="B296" s="92" t="s">
        <v>1042</v>
      </c>
      <c r="C296" s="92">
        <v>121753.53</v>
      </c>
      <c r="D296" s="92" t="s">
        <v>1295</v>
      </c>
      <c r="E296" s="92" t="s">
        <v>117</v>
      </c>
      <c r="F296" s="92"/>
      <c r="G296" s="93">
        <v>1</v>
      </c>
      <c r="H296" s="104">
        <v>2295</v>
      </c>
      <c r="I296" s="95">
        <v>0.1</v>
      </c>
      <c r="J296" s="110">
        <f t="shared" si="4"/>
        <v>2065.5</v>
      </c>
    </row>
    <row r="297" spans="1:10" ht="31.5" x14ac:dyDescent="0.25">
      <c r="A297" s="92">
        <v>293</v>
      </c>
      <c r="B297" s="92" t="s">
        <v>1042</v>
      </c>
      <c r="C297" s="92">
        <v>121753.54</v>
      </c>
      <c r="D297" s="92" t="s">
        <v>1296</v>
      </c>
      <c r="E297" s="92" t="s">
        <v>117</v>
      </c>
      <c r="F297" s="92"/>
      <c r="G297" s="93">
        <v>1</v>
      </c>
      <c r="H297" s="104">
        <v>2495</v>
      </c>
      <c r="I297" s="95">
        <v>0.1</v>
      </c>
      <c r="J297" s="110">
        <f t="shared" si="4"/>
        <v>2245.5</v>
      </c>
    </row>
    <row r="298" spans="1:10" ht="15.75" x14ac:dyDescent="0.25">
      <c r="A298" s="92">
        <v>294</v>
      </c>
      <c r="B298" s="92" t="s">
        <v>1042</v>
      </c>
      <c r="C298" s="92">
        <v>121754.51</v>
      </c>
      <c r="D298" s="92" t="s">
        <v>1297</v>
      </c>
      <c r="E298" s="92" t="s">
        <v>117</v>
      </c>
      <c r="F298" s="92"/>
      <c r="G298" s="93">
        <v>1</v>
      </c>
      <c r="H298" s="104">
        <v>3095</v>
      </c>
      <c r="I298" s="95">
        <v>0.1</v>
      </c>
      <c r="J298" s="110">
        <f t="shared" si="4"/>
        <v>2785.5</v>
      </c>
    </row>
    <row r="299" spans="1:10" ht="31.5" x14ac:dyDescent="0.25">
      <c r="A299" s="92">
        <v>295</v>
      </c>
      <c r="B299" s="92" t="s">
        <v>1042</v>
      </c>
      <c r="C299" s="92">
        <v>121754.52</v>
      </c>
      <c r="D299" s="92" t="s">
        <v>1298</v>
      </c>
      <c r="E299" s="92" t="s">
        <v>117</v>
      </c>
      <c r="F299" s="92"/>
      <c r="G299" s="93">
        <v>1</v>
      </c>
      <c r="H299" s="104">
        <v>3490</v>
      </c>
      <c r="I299" s="95">
        <v>0.1</v>
      </c>
      <c r="J299" s="110">
        <f t="shared" si="4"/>
        <v>3141</v>
      </c>
    </row>
    <row r="300" spans="1:10" ht="31.5" x14ac:dyDescent="0.25">
      <c r="A300" s="92">
        <v>296</v>
      </c>
      <c r="B300" s="92" t="s">
        <v>1042</v>
      </c>
      <c r="C300" s="92">
        <v>121754.53</v>
      </c>
      <c r="D300" s="92" t="s">
        <v>1299</v>
      </c>
      <c r="E300" s="92" t="s">
        <v>117</v>
      </c>
      <c r="F300" s="92"/>
      <c r="G300" s="93">
        <v>1</v>
      </c>
      <c r="H300" s="104">
        <v>3395</v>
      </c>
      <c r="I300" s="95">
        <v>0.1</v>
      </c>
      <c r="J300" s="110">
        <f t="shared" si="4"/>
        <v>3055.5</v>
      </c>
    </row>
    <row r="301" spans="1:10" ht="15.75" x14ac:dyDescent="0.25">
      <c r="A301" s="92">
        <v>297</v>
      </c>
      <c r="B301" s="92" t="s">
        <v>1042</v>
      </c>
      <c r="C301" s="92">
        <v>121796.5</v>
      </c>
      <c r="D301" s="92" t="s">
        <v>1300</v>
      </c>
      <c r="E301" s="92" t="s">
        <v>117</v>
      </c>
      <c r="F301" s="92"/>
      <c r="G301" s="93">
        <v>1</v>
      </c>
      <c r="H301" s="104">
        <v>498</v>
      </c>
      <c r="I301" s="95">
        <v>0.1</v>
      </c>
      <c r="J301" s="110">
        <f t="shared" si="4"/>
        <v>448.2</v>
      </c>
    </row>
    <row r="302" spans="1:10" ht="15.75" x14ac:dyDescent="0.25">
      <c r="A302" s="92">
        <v>298</v>
      </c>
      <c r="B302" s="92" t="s">
        <v>1042</v>
      </c>
      <c r="C302" s="92">
        <v>121766.1</v>
      </c>
      <c r="D302" s="92" t="s">
        <v>1301</v>
      </c>
      <c r="E302" s="92" t="s">
        <v>117</v>
      </c>
      <c r="F302" s="92"/>
      <c r="G302" s="93">
        <v>1</v>
      </c>
      <c r="H302" s="104">
        <v>534</v>
      </c>
      <c r="I302" s="95">
        <v>0.1</v>
      </c>
      <c r="J302" s="110">
        <f t="shared" si="4"/>
        <v>480.6</v>
      </c>
    </row>
    <row r="303" spans="1:10" ht="15.75" x14ac:dyDescent="0.25">
      <c r="A303" s="92">
        <v>299</v>
      </c>
      <c r="B303" s="92" t="s">
        <v>1042</v>
      </c>
      <c r="C303" s="92">
        <v>121776.2</v>
      </c>
      <c r="D303" s="92" t="s">
        <v>1302</v>
      </c>
      <c r="E303" s="92" t="s">
        <v>117</v>
      </c>
      <c r="F303" s="92"/>
      <c r="G303" s="93">
        <v>1</v>
      </c>
      <c r="H303" s="104">
        <v>663</v>
      </c>
      <c r="I303" s="95">
        <v>0.1</v>
      </c>
      <c r="J303" s="110">
        <f t="shared" si="4"/>
        <v>596.70000000000005</v>
      </c>
    </row>
    <row r="304" spans="1:10" ht="31.5" x14ac:dyDescent="0.25">
      <c r="A304" s="92">
        <v>300</v>
      </c>
      <c r="B304" s="92" t="s">
        <v>1042</v>
      </c>
      <c r="C304" s="92">
        <v>120874.1</v>
      </c>
      <c r="D304" s="92" t="s">
        <v>1311</v>
      </c>
      <c r="E304" s="92" t="s">
        <v>117</v>
      </c>
      <c r="F304" s="92"/>
      <c r="G304" s="93">
        <v>1</v>
      </c>
      <c r="H304" s="104">
        <v>2895</v>
      </c>
      <c r="I304" s="95">
        <v>0.1</v>
      </c>
      <c r="J304" s="110">
        <f t="shared" si="4"/>
        <v>2605.5</v>
      </c>
    </row>
    <row r="305" spans="1:10" ht="31.5" x14ac:dyDescent="0.25">
      <c r="A305" s="92">
        <v>301</v>
      </c>
      <c r="B305" s="92" t="s">
        <v>1042</v>
      </c>
      <c r="C305" s="92">
        <v>120874.2</v>
      </c>
      <c r="D305" s="92" t="s">
        <v>1303</v>
      </c>
      <c r="E305" s="92" t="s">
        <v>117</v>
      </c>
      <c r="F305" s="92"/>
      <c r="G305" s="93">
        <v>1</v>
      </c>
      <c r="H305" s="104">
        <v>3295</v>
      </c>
      <c r="I305" s="95">
        <v>0.1</v>
      </c>
      <c r="J305" s="110">
        <f t="shared" si="4"/>
        <v>2965.5</v>
      </c>
    </row>
    <row r="306" spans="1:10" ht="31.5" x14ac:dyDescent="0.25">
      <c r="A306" s="92">
        <v>302</v>
      </c>
      <c r="B306" s="92" t="s">
        <v>1042</v>
      </c>
      <c r="C306" s="92">
        <v>120874.3</v>
      </c>
      <c r="D306" s="92" t="s">
        <v>1304</v>
      </c>
      <c r="E306" s="92" t="s">
        <v>117</v>
      </c>
      <c r="F306" s="92"/>
      <c r="G306" s="93">
        <v>1</v>
      </c>
      <c r="H306" s="104">
        <v>3190</v>
      </c>
      <c r="I306" s="95">
        <v>0.1</v>
      </c>
      <c r="J306" s="110">
        <f t="shared" si="4"/>
        <v>2871</v>
      </c>
    </row>
    <row r="307" spans="1:10" ht="15.75" x14ac:dyDescent="0.25">
      <c r="A307" s="92">
        <v>303</v>
      </c>
      <c r="B307" s="92" t="s">
        <v>1042</v>
      </c>
      <c r="C307" s="92">
        <v>120874.4</v>
      </c>
      <c r="D307" s="92" t="s">
        <v>1305</v>
      </c>
      <c r="E307" s="92" t="s">
        <v>117</v>
      </c>
      <c r="F307" s="92"/>
      <c r="G307" s="93">
        <v>1</v>
      </c>
      <c r="H307" s="104">
        <v>3295</v>
      </c>
      <c r="I307" s="95">
        <v>0.1</v>
      </c>
      <c r="J307" s="110">
        <f t="shared" si="4"/>
        <v>2965.5</v>
      </c>
    </row>
    <row r="308" spans="1:10" ht="15.75" x14ac:dyDescent="0.25">
      <c r="A308" s="92">
        <v>304</v>
      </c>
      <c r="B308" s="92" t="s">
        <v>1042</v>
      </c>
      <c r="C308" s="92">
        <v>120874.5</v>
      </c>
      <c r="D308" s="92" t="s">
        <v>1306</v>
      </c>
      <c r="E308" s="92" t="s">
        <v>117</v>
      </c>
      <c r="F308" s="92"/>
      <c r="G308" s="93">
        <v>1</v>
      </c>
      <c r="H308" s="104">
        <v>3095</v>
      </c>
      <c r="I308" s="95">
        <v>0.1</v>
      </c>
      <c r="J308" s="110">
        <f t="shared" si="4"/>
        <v>2785.5</v>
      </c>
    </row>
    <row r="309" spans="1:10" ht="31.5" x14ac:dyDescent="0.25">
      <c r="A309" s="92">
        <v>305</v>
      </c>
      <c r="B309" s="92" t="s">
        <v>1042</v>
      </c>
      <c r="C309" s="92">
        <v>120874.6</v>
      </c>
      <c r="D309" s="92" t="s">
        <v>1307</v>
      </c>
      <c r="E309" s="92" t="s">
        <v>117</v>
      </c>
      <c r="F309" s="92"/>
      <c r="G309" s="93">
        <v>1</v>
      </c>
      <c r="H309" s="104">
        <v>3495</v>
      </c>
      <c r="I309" s="95">
        <v>0.1</v>
      </c>
      <c r="J309" s="110">
        <f t="shared" si="4"/>
        <v>3145.5</v>
      </c>
    </row>
    <row r="310" spans="1:10" ht="31.5" x14ac:dyDescent="0.25">
      <c r="A310" s="92">
        <v>306</v>
      </c>
      <c r="B310" s="92" t="s">
        <v>1042</v>
      </c>
      <c r="C310" s="92">
        <v>120874.7</v>
      </c>
      <c r="D310" s="92" t="s">
        <v>1308</v>
      </c>
      <c r="E310" s="92" t="s">
        <v>117</v>
      </c>
      <c r="F310" s="92"/>
      <c r="G310" s="93">
        <v>1</v>
      </c>
      <c r="H310" s="104">
        <v>3390</v>
      </c>
      <c r="I310" s="95">
        <v>0.1</v>
      </c>
      <c r="J310" s="110">
        <f t="shared" si="4"/>
        <v>3051</v>
      </c>
    </row>
    <row r="311" spans="1:10" ht="31.5" x14ac:dyDescent="0.25">
      <c r="A311" s="92">
        <v>307</v>
      </c>
      <c r="B311" s="92" t="s">
        <v>1042</v>
      </c>
      <c r="C311" s="92">
        <v>120874.8</v>
      </c>
      <c r="D311" s="92" t="s">
        <v>1309</v>
      </c>
      <c r="E311" s="92" t="s">
        <v>117</v>
      </c>
      <c r="F311" s="92"/>
      <c r="G311" s="93">
        <v>1</v>
      </c>
      <c r="H311" s="104">
        <v>3495</v>
      </c>
      <c r="I311" s="95">
        <v>0.1</v>
      </c>
      <c r="J311" s="110">
        <f t="shared" si="4"/>
        <v>3145.5</v>
      </c>
    </row>
    <row r="312" spans="1:10" ht="15.75" x14ac:dyDescent="0.25">
      <c r="A312" s="92">
        <v>308</v>
      </c>
      <c r="B312" s="92" t="s">
        <v>1042</v>
      </c>
      <c r="C312" s="92">
        <v>120874.9</v>
      </c>
      <c r="D312" s="92" t="s">
        <v>1310</v>
      </c>
      <c r="E312" s="92" t="s">
        <v>117</v>
      </c>
      <c r="F312" s="92"/>
      <c r="G312" s="93">
        <v>1</v>
      </c>
      <c r="H312" s="104">
        <v>4195</v>
      </c>
      <c r="I312" s="95">
        <v>0.1</v>
      </c>
      <c r="J312" s="110">
        <f t="shared" si="4"/>
        <v>3775.5</v>
      </c>
    </row>
    <row r="313" spans="1:10" ht="31.5" x14ac:dyDescent="0.25">
      <c r="A313" s="92">
        <v>309</v>
      </c>
      <c r="B313" s="92" t="s">
        <v>1042</v>
      </c>
      <c r="C313" s="92">
        <v>120874.11</v>
      </c>
      <c r="D313" s="92" t="s">
        <v>1312</v>
      </c>
      <c r="E313" s="92" t="s">
        <v>117</v>
      </c>
      <c r="F313" s="92"/>
      <c r="G313" s="93">
        <v>1</v>
      </c>
      <c r="H313" s="104">
        <v>4490</v>
      </c>
      <c r="I313" s="95">
        <v>0.1</v>
      </c>
      <c r="J313" s="110">
        <f t="shared" si="4"/>
        <v>4041</v>
      </c>
    </row>
    <row r="314" spans="1:10" ht="15.75" x14ac:dyDescent="0.25">
      <c r="A314" s="92">
        <v>310</v>
      </c>
      <c r="B314" s="92" t="s">
        <v>1042</v>
      </c>
      <c r="C314" s="92">
        <v>120874.12</v>
      </c>
      <c r="D314" s="92" t="s">
        <v>1313</v>
      </c>
      <c r="E314" s="92" t="s">
        <v>117</v>
      </c>
      <c r="F314" s="92"/>
      <c r="G314" s="93">
        <v>1</v>
      </c>
      <c r="H314" s="104">
        <v>4595</v>
      </c>
      <c r="I314" s="95">
        <v>0.1</v>
      </c>
      <c r="J314" s="110">
        <f t="shared" si="4"/>
        <v>4135.5</v>
      </c>
    </row>
    <row r="315" spans="1:10" ht="31.5" x14ac:dyDescent="0.25">
      <c r="A315" s="92">
        <v>311</v>
      </c>
      <c r="B315" s="92" t="s">
        <v>1042</v>
      </c>
      <c r="C315" s="92">
        <v>120875.1</v>
      </c>
      <c r="D315" s="92" t="s">
        <v>1311</v>
      </c>
      <c r="E315" s="92" t="s">
        <v>117</v>
      </c>
      <c r="F315" s="92"/>
      <c r="G315" s="93">
        <v>1</v>
      </c>
      <c r="H315" s="104">
        <v>2695</v>
      </c>
      <c r="I315" s="95">
        <v>0.1</v>
      </c>
      <c r="J315" s="110">
        <f t="shared" si="4"/>
        <v>2425.5</v>
      </c>
    </row>
    <row r="316" spans="1:10" ht="31.5" x14ac:dyDescent="0.25">
      <c r="A316" s="92">
        <v>312</v>
      </c>
      <c r="B316" s="92" t="s">
        <v>1042</v>
      </c>
      <c r="C316" s="92">
        <v>120875.2</v>
      </c>
      <c r="D316" s="92" t="s">
        <v>1303</v>
      </c>
      <c r="E316" s="92" t="s">
        <v>117</v>
      </c>
      <c r="F316" s="92"/>
      <c r="G316" s="93">
        <v>1</v>
      </c>
      <c r="H316" s="104">
        <v>3095</v>
      </c>
      <c r="I316" s="95">
        <v>0.1</v>
      </c>
      <c r="J316" s="110">
        <f t="shared" si="4"/>
        <v>2785.5</v>
      </c>
    </row>
    <row r="317" spans="1:10" ht="31.5" x14ac:dyDescent="0.25">
      <c r="A317" s="92">
        <v>313</v>
      </c>
      <c r="B317" s="92" t="s">
        <v>1042</v>
      </c>
      <c r="C317" s="92">
        <v>120875.3</v>
      </c>
      <c r="D317" s="92" t="s">
        <v>1304</v>
      </c>
      <c r="E317" s="92" t="s">
        <v>117</v>
      </c>
      <c r="F317" s="92"/>
      <c r="G317" s="93">
        <v>1</v>
      </c>
      <c r="H317" s="104">
        <v>2990</v>
      </c>
      <c r="I317" s="95">
        <v>0.1</v>
      </c>
      <c r="J317" s="110">
        <f t="shared" si="4"/>
        <v>2691</v>
      </c>
    </row>
    <row r="318" spans="1:10" ht="15.75" x14ac:dyDescent="0.25">
      <c r="A318" s="92">
        <v>314</v>
      </c>
      <c r="B318" s="92" t="s">
        <v>1042</v>
      </c>
      <c r="C318" s="92">
        <v>120875.4</v>
      </c>
      <c r="D318" s="92" t="s">
        <v>1305</v>
      </c>
      <c r="E318" s="92" t="s">
        <v>117</v>
      </c>
      <c r="F318" s="92"/>
      <c r="G318" s="93">
        <v>1</v>
      </c>
      <c r="H318" s="104">
        <v>3095</v>
      </c>
      <c r="I318" s="95">
        <v>0.1</v>
      </c>
      <c r="J318" s="110">
        <f t="shared" si="4"/>
        <v>2785.5</v>
      </c>
    </row>
    <row r="319" spans="1:10" ht="15.75" x14ac:dyDescent="0.25">
      <c r="A319" s="92">
        <v>315</v>
      </c>
      <c r="B319" s="92" t="s">
        <v>1042</v>
      </c>
      <c r="C319" s="92">
        <v>120875.5</v>
      </c>
      <c r="D319" s="92" t="s">
        <v>1306</v>
      </c>
      <c r="E319" s="92" t="s">
        <v>117</v>
      </c>
      <c r="F319" s="92"/>
      <c r="G319" s="93">
        <v>1</v>
      </c>
      <c r="H319" s="104">
        <v>2895</v>
      </c>
      <c r="I319" s="95">
        <v>0.1</v>
      </c>
      <c r="J319" s="110">
        <f t="shared" si="4"/>
        <v>2605.5</v>
      </c>
    </row>
    <row r="320" spans="1:10" ht="31.5" x14ac:dyDescent="0.25">
      <c r="A320" s="92">
        <v>316</v>
      </c>
      <c r="B320" s="92" t="s">
        <v>1042</v>
      </c>
      <c r="C320" s="92">
        <v>120875.6</v>
      </c>
      <c r="D320" s="92" t="s">
        <v>1307</v>
      </c>
      <c r="E320" s="92" t="s">
        <v>117</v>
      </c>
      <c r="F320" s="92"/>
      <c r="G320" s="93">
        <v>1</v>
      </c>
      <c r="H320" s="104">
        <v>3295</v>
      </c>
      <c r="I320" s="95">
        <v>0.1</v>
      </c>
      <c r="J320" s="110">
        <f t="shared" si="4"/>
        <v>2965.5</v>
      </c>
    </row>
    <row r="321" spans="1:10" ht="31.5" x14ac:dyDescent="0.25">
      <c r="A321" s="92">
        <v>317</v>
      </c>
      <c r="B321" s="92" t="s">
        <v>1042</v>
      </c>
      <c r="C321" s="92">
        <v>120875.7</v>
      </c>
      <c r="D321" s="92" t="s">
        <v>1308</v>
      </c>
      <c r="E321" s="92" t="s">
        <v>117</v>
      </c>
      <c r="F321" s="92"/>
      <c r="G321" s="93">
        <v>1</v>
      </c>
      <c r="H321" s="104">
        <v>3190</v>
      </c>
      <c r="I321" s="95">
        <v>0.1</v>
      </c>
      <c r="J321" s="110">
        <f t="shared" si="4"/>
        <v>2871</v>
      </c>
    </row>
    <row r="322" spans="1:10" ht="31.5" x14ac:dyDescent="0.25">
      <c r="A322" s="92">
        <v>318</v>
      </c>
      <c r="B322" s="92" t="s">
        <v>1042</v>
      </c>
      <c r="C322" s="92">
        <v>120875.8</v>
      </c>
      <c r="D322" s="92" t="s">
        <v>1309</v>
      </c>
      <c r="E322" s="92" t="s">
        <v>117</v>
      </c>
      <c r="F322" s="92"/>
      <c r="G322" s="93">
        <v>1</v>
      </c>
      <c r="H322" s="104">
        <v>3295</v>
      </c>
      <c r="I322" s="95">
        <v>0.1</v>
      </c>
      <c r="J322" s="110">
        <f t="shared" si="4"/>
        <v>2965.5</v>
      </c>
    </row>
    <row r="323" spans="1:10" ht="15.75" x14ac:dyDescent="0.25">
      <c r="A323" s="92">
        <v>319</v>
      </c>
      <c r="B323" s="92" t="s">
        <v>1042</v>
      </c>
      <c r="C323" s="92">
        <v>120875.9</v>
      </c>
      <c r="D323" s="92" t="s">
        <v>1310</v>
      </c>
      <c r="E323" s="92" t="s">
        <v>117</v>
      </c>
      <c r="F323" s="92"/>
      <c r="G323" s="93">
        <v>1</v>
      </c>
      <c r="H323" s="104">
        <v>3995</v>
      </c>
      <c r="I323" s="95">
        <v>0.1</v>
      </c>
      <c r="J323" s="110">
        <f t="shared" si="4"/>
        <v>3595.5</v>
      </c>
    </row>
    <row r="324" spans="1:10" ht="31.5" x14ac:dyDescent="0.25">
      <c r="A324" s="92">
        <v>320</v>
      </c>
      <c r="B324" s="92" t="s">
        <v>1042</v>
      </c>
      <c r="C324" s="92">
        <v>120875.11</v>
      </c>
      <c r="D324" s="92" t="s">
        <v>1312</v>
      </c>
      <c r="E324" s="92" t="s">
        <v>117</v>
      </c>
      <c r="F324" s="92"/>
      <c r="G324" s="93">
        <v>1</v>
      </c>
      <c r="H324" s="104">
        <v>4290</v>
      </c>
      <c r="I324" s="95">
        <v>0.1</v>
      </c>
      <c r="J324" s="110">
        <f t="shared" si="4"/>
        <v>3861</v>
      </c>
    </row>
    <row r="325" spans="1:10" ht="15.75" x14ac:dyDescent="0.25">
      <c r="A325" s="92">
        <v>321</v>
      </c>
      <c r="B325" s="92" t="s">
        <v>1042</v>
      </c>
      <c r="C325" s="92">
        <v>120875.12</v>
      </c>
      <c r="D325" s="92" t="s">
        <v>1313</v>
      </c>
      <c r="E325" s="92" t="s">
        <v>117</v>
      </c>
      <c r="F325" s="92"/>
      <c r="G325" s="93">
        <v>1</v>
      </c>
      <c r="H325" s="104">
        <v>4395</v>
      </c>
      <c r="I325" s="95">
        <v>0.1</v>
      </c>
      <c r="J325" s="110">
        <f t="shared" ref="J325:J333" si="5">H325*(1-I325)</f>
        <v>3955.5</v>
      </c>
    </row>
    <row r="326" spans="1:10" ht="15.75" x14ac:dyDescent="0.25">
      <c r="A326" s="92">
        <v>322</v>
      </c>
      <c r="B326" s="92" t="s">
        <v>1042</v>
      </c>
      <c r="C326" s="92">
        <v>120904</v>
      </c>
      <c r="D326" s="92" t="s">
        <v>1314</v>
      </c>
      <c r="E326" s="92" t="s">
        <v>117</v>
      </c>
      <c r="F326" s="92"/>
      <c r="G326" s="93">
        <v>1</v>
      </c>
      <c r="H326" s="104">
        <v>135</v>
      </c>
      <c r="I326" s="95">
        <v>0.1</v>
      </c>
      <c r="J326" s="110">
        <f t="shared" si="5"/>
        <v>121.5</v>
      </c>
    </row>
    <row r="327" spans="1:10" ht="15.75" x14ac:dyDescent="0.25">
      <c r="A327" s="92">
        <v>323</v>
      </c>
      <c r="B327" s="92" t="s">
        <v>1042</v>
      </c>
      <c r="C327" s="92">
        <v>120178</v>
      </c>
      <c r="D327" s="92" t="s">
        <v>1315</v>
      </c>
      <c r="E327" s="92" t="s">
        <v>117</v>
      </c>
      <c r="F327" s="92"/>
      <c r="G327" s="93">
        <v>1</v>
      </c>
      <c r="H327" s="104">
        <v>149</v>
      </c>
      <c r="I327" s="95">
        <v>0.1</v>
      </c>
      <c r="J327" s="110">
        <f t="shared" si="5"/>
        <v>134.1</v>
      </c>
    </row>
    <row r="328" spans="1:10" ht="15.75" x14ac:dyDescent="0.25">
      <c r="A328" s="92">
        <v>324</v>
      </c>
      <c r="B328" s="92" t="s">
        <v>1042</v>
      </c>
      <c r="C328" s="92">
        <v>120897</v>
      </c>
      <c r="D328" s="92" t="s">
        <v>1316</v>
      </c>
      <c r="E328" s="92" t="s">
        <v>117</v>
      </c>
      <c r="F328" s="92"/>
      <c r="G328" s="93">
        <v>1</v>
      </c>
      <c r="H328" s="104">
        <v>350</v>
      </c>
      <c r="I328" s="95">
        <v>0.1</v>
      </c>
      <c r="J328" s="110">
        <f t="shared" si="5"/>
        <v>315</v>
      </c>
    </row>
    <row r="329" spans="1:10" ht="15.75" x14ac:dyDescent="0.25">
      <c r="A329" s="92">
        <v>325</v>
      </c>
      <c r="B329" s="92" t="s">
        <v>1042</v>
      </c>
      <c r="C329" s="92">
        <v>120899</v>
      </c>
      <c r="D329" s="92" t="s">
        <v>1317</v>
      </c>
      <c r="E329" s="92" t="s">
        <v>117</v>
      </c>
      <c r="F329" s="92"/>
      <c r="G329" s="93">
        <v>1</v>
      </c>
      <c r="H329" s="104">
        <v>395</v>
      </c>
      <c r="I329" s="95">
        <v>0.1</v>
      </c>
      <c r="J329" s="110">
        <f t="shared" si="5"/>
        <v>355.5</v>
      </c>
    </row>
    <row r="330" spans="1:10" ht="15.75" x14ac:dyDescent="0.25">
      <c r="A330" s="92">
        <v>326</v>
      </c>
      <c r="B330" s="92" t="s">
        <v>1042</v>
      </c>
      <c r="C330" s="92">
        <v>120903</v>
      </c>
      <c r="D330" s="92" t="s">
        <v>1318</v>
      </c>
      <c r="E330" s="92" t="s">
        <v>117</v>
      </c>
      <c r="F330" s="92"/>
      <c r="G330" s="93">
        <v>1</v>
      </c>
      <c r="H330" s="104">
        <v>695</v>
      </c>
      <c r="I330" s="95">
        <v>0.1</v>
      </c>
      <c r="J330" s="110">
        <f t="shared" si="5"/>
        <v>625.5</v>
      </c>
    </row>
    <row r="331" spans="1:10" ht="15.75" x14ac:dyDescent="0.25">
      <c r="A331" s="92">
        <v>327</v>
      </c>
      <c r="B331" s="92" t="s">
        <v>1042</v>
      </c>
      <c r="C331" s="92">
        <v>120900</v>
      </c>
      <c r="D331" s="92" t="s">
        <v>1319</v>
      </c>
      <c r="E331" s="92" t="s">
        <v>117</v>
      </c>
      <c r="F331" s="92"/>
      <c r="G331" s="93">
        <v>1</v>
      </c>
      <c r="H331" s="104">
        <v>575</v>
      </c>
      <c r="I331" s="95">
        <v>0.1</v>
      </c>
      <c r="J331" s="110">
        <f t="shared" si="5"/>
        <v>517.5</v>
      </c>
    </row>
    <row r="332" spans="1:10" ht="15.75" x14ac:dyDescent="0.25">
      <c r="A332" s="92">
        <v>328</v>
      </c>
      <c r="B332" s="92" t="s">
        <v>1042</v>
      </c>
      <c r="C332" s="92">
        <v>120901</v>
      </c>
      <c r="D332" s="92" t="s">
        <v>1320</v>
      </c>
      <c r="E332" s="92" t="s">
        <v>117</v>
      </c>
      <c r="F332" s="92"/>
      <c r="G332" s="93">
        <v>1</v>
      </c>
      <c r="H332" s="104">
        <v>695</v>
      </c>
      <c r="I332" s="95">
        <v>0.1</v>
      </c>
      <c r="J332" s="110">
        <f t="shared" si="5"/>
        <v>625.5</v>
      </c>
    </row>
    <row r="333" spans="1:10" ht="15.75" x14ac:dyDescent="0.25">
      <c r="A333" s="92">
        <v>329</v>
      </c>
      <c r="B333" s="92" t="s">
        <v>1042</v>
      </c>
      <c r="C333" s="92">
        <v>120902</v>
      </c>
      <c r="D333" s="92" t="s">
        <v>1321</v>
      </c>
      <c r="E333" s="92" t="s">
        <v>117</v>
      </c>
      <c r="F333" s="92"/>
      <c r="G333" s="92">
        <v>1</v>
      </c>
      <c r="H333" s="104">
        <v>995</v>
      </c>
      <c r="I333" s="95">
        <v>0.1</v>
      </c>
      <c r="J333" s="110">
        <f t="shared" si="5"/>
        <v>895.5</v>
      </c>
    </row>
    <row r="334" spans="1:10" x14ac:dyDescent="0.2">
      <c r="A334" s="74"/>
      <c r="B334" s="74"/>
    </row>
    <row r="335" spans="1:10" x14ac:dyDescent="0.2">
      <c r="A335" s="74"/>
      <c r="B335" s="74"/>
    </row>
    <row r="336" spans="1:10" x14ac:dyDescent="0.2">
      <c r="A336" s="74"/>
      <c r="B336" s="74"/>
    </row>
    <row r="337" spans="1:2" x14ac:dyDescent="0.2">
      <c r="A337" s="74"/>
      <c r="B337" s="74"/>
    </row>
    <row r="338" spans="1:2" x14ac:dyDescent="0.2">
      <c r="A338" s="74"/>
      <c r="B338" s="74"/>
    </row>
    <row r="339" spans="1:2" x14ac:dyDescent="0.2">
      <c r="A339" s="74"/>
      <c r="B339" s="74"/>
    </row>
    <row r="340" spans="1:2" x14ac:dyDescent="0.2">
      <c r="A340" s="74"/>
      <c r="B340" s="74"/>
    </row>
    <row r="341" spans="1:2" x14ac:dyDescent="0.2">
      <c r="A341" s="74"/>
      <c r="B341" s="74"/>
    </row>
    <row r="342" spans="1:2" x14ac:dyDescent="0.2">
      <c r="A342" s="74"/>
      <c r="B342" s="74"/>
    </row>
    <row r="343" spans="1:2" x14ac:dyDescent="0.2">
      <c r="A343" s="74"/>
      <c r="B343" s="74"/>
    </row>
    <row r="344" spans="1:2" x14ac:dyDescent="0.2">
      <c r="A344" s="74"/>
      <c r="B344" s="74"/>
    </row>
    <row r="345" spans="1:2" x14ac:dyDescent="0.2">
      <c r="A345" s="74"/>
      <c r="B345" s="74"/>
    </row>
    <row r="346" spans="1:2" x14ac:dyDescent="0.2">
      <c r="A346" s="74"/>
      <c r="B346" s="74"/>
    </row>
    <row r="347" spans="1:2" x14ac:dyDescent="0.2">
      <c r="A347" s="74"/>
      <c r="B347" s="74"/>
    </row>
    <row r="348" spans="1:2" x14ac:dyDescent="0.2">
      <c r="A348" s="74"/>
      <c r="B348" s="74"/>
    </row>
    <row r="349" spans="1:2" x14ac:dyDescent="0.2">
      <c r="A349" s="74"/>
      <c r="B349" s="74"/>
    </row>
    <row r="350" spans="1:2" x14ac:dyDescent="0.2">
      <c r="A350" s="74"/>
      <c r="B350" s="74"/>
    </row>
    <row r="351" spans="1:2" x14ac:dyDescent="0.2">
      <c r="A351" s="74"/>
      <c r="B351" s="74"/>
    </row>
    <row r="352" spans="1:2" x14ac:dyDescent="0.2">
      <c r="A352" s="74"/>
      <c r="B352" s="74"/>
    </row>
    <row r="353" spans="1:2" x14ac:dyDescent="0.2">
      <c r="A353" s="74"/>
      <c r="B353" s="74"/>
    </row>
    <row r="354" spans="1:2" x14ac:dyDescent="0.2">
      <c r="A354" s="74"/>
      <c r="B354" s="74"/>
    </row>
    <row r="355" spans="1:2" x14ac:dyDescent="0.2">
      <c r="A355" s="74"/>
      <c r="B355" s="74"/>
    </row>
    <row r="356" spans="1:2" x14ac:dyDescent="0.2">
      <c r="A356" s="74"/>
      <c r="B356" s="74"/>
    </row>
    <row r="357" spans="1:2" x14ac:dyDescent="0.2">
      <c r="A357" s="74"/>
      <c r="B357" s="74"/>
    </row>
    <row r="358" spans="1:2" x14ac:dyDescent="0.2">
      <c r="A358" s="74"/>
      <c r="B358" s="74"/>
    </row>
    <row r="359" spans="1:2" x14ac:dyDescent="0.2">
      <c r="A359" s="74"/>
      <c r="B359" s="74"/>
    </row>
    <row r="360" spans="1:2" x14ac:dyDescent="0.2">
      <c r="A360" s="74"/>
      <c r="B360" s="74"/>
    </row>
    <row r="361" spans="1:2" x14ac:dyDescent="0.2">
      <c r="A361" s="74"/>
      <c r="B361" s="74"/>
    </row>
    <row r="362" spans="1:2" x14ac:dyDescent="0.2">
      <c r="A362" s="74"/>
      <c r="B362" s="74"/>
    </row>
    <row r="363" spans="1:2" x14ac:dyDescent="0.2">
      <c r="A363" s="74"/>
      <c r="B363" s="74"/>
    </row>
    <row r="364" spans="1:2" x14ac:dyDescent="0.2">
      <c r="A364" s="74"/>
      <c r="B364" s="74"/>
    </row>
    <row r="365" spans="1:2" x14ac:dyDescent="0.2">
      <c r="A365" s="74"/>
      <c r="B365" s="74"/>
    </row>
    <row r="366" spans="1:2" x14ac:dyDescent="0.2">
      <c r="A366" s="74"/>
      <c r="B366" s="74"/>
    </row>
    <row r="367" spans="1:2" x14ac:dyDescent="0.2">
      <c r="A367" s="74"/>
      <c r="B367" s="74"/>
    </row>
    <row r="368" spans="1:2" x14ac:dyDescent="0.2">
      <c r="A368" s="74"/>
      <c r="B368" s="74"/>
    </row>
    <row r="369" spans="1:2" x14ac:dyDescent="0.2">
      <c r="A369" s="74"/>
      <c r="B369" s="74"/>
    </row>
    <row r="370" spans="1:2" x14ac:dyDescent="0.2">
      <c r="A370" s="74"/>
      <c r="B370" s="74"/>
    </row>
    <row r="371" spans="1:2" x14ac:dyDescent="0.2">
      <c r="A371" s="74"/>
      <c r="B371" s="74"/>
    </row>
    <row r="372" spans="1:2" x14ac:dyDescent="0.2">
      <c r="A372" s="74"/>
      <c r="B372" s="74"/>
    </row>
    <row r="373" spans="1:2" x14ac:dyDescent="0.2">
      <c r="A373" s="74"/>
      <c r="B373" s="74"/>
    </row>
    <row r="374" spans="1:2" x14ac:dyDescent="0.2">
      <c r="A374" s="74"/>
      <c r="B374" s="74"/>
    </row>
    <row r="375" spans="1:2" x14ac:dyDescent="0.2">
      <c r="A375" s="74"/>
      <c r="B375" s="74"/>
    </row>
    <row r="376" spans="1:2" x14ac:dyDescent="0.2">
      <c r="A376" s="74"/>
      <c r="B376" s="74"/>
    </row>
    <row r="377" spans="1:2" x14ac:dyDescent="0.2">
      <c r="A377" s="74"/>
      <c r="B377" s="74"/>
    </row>
    <row r="378" spans="1:2" x14ac:dyDescent="0.2">
      <c r="A378" s="74"/>
      <c r="B378" s="74"/>
    </row>
    <row r="379" spans="1:2" x14ac:dyDescent="0.2">
      <c r="A379" s="74"/>
      <c r="B379" s="74"/>
    </row>
    <row r="380" spans="1:2" x14ac:dyDescent="0.2">
      <c r="A380" s="74"/>
      <c r="B380" s="74"/>
    </row>
    <row r="381" spans="1:2" x14ac:dyDescent="0.2">
      <c r="A381" s="74"/>
      <c r="B381" s="74"/>
    </row>
    <row r="382" spans="1:2" x14ac:dyDescent="0.2">
      <c r="A382" s="74"/>
      <c r="B382" s="74"/>
    </row>
    <row r="383" spans="1:2" x14ac:dyDescent="0.2">
      <c r="A383" s="74"/>
      <c r="B383" s="74"/>
    </row>
    <row r="384" spans="1:2" x14ac:dyDescent="0.2">
      <c r="A384" s="74"/>
      <c r="B384" s="74"/>
    </row>
    <row r="385" spans="1:2" x14ac:dyDescent="0.2">
      <c r="A385" s="74"/>
      <c r="B385" s="74"/>
    </row>
    <row r="386" spans="1:2" x14ac:dyDescent="0.2">
      <c r="A386" s="74"/>
      <c r="B386" s="74"/>
    </row>
    <row r="387" spans="1:2" x14ac:dyDescent="0.2">
      <c r="A387" s="74"/>
      <c r="B387" s="74"/>
    </row>
    <row r="388" spans="1:2" x14ac:dyDescent="0.2">
      <c r="A388" s="74"/>
      <c r="B388" s="74"/>
    </row>
    <row r="389" spans="1:2" x14ac:dyDescent="0.2">
      <c r="A389" s="74"/>
      <c r="B389" s="74"/>
    </row>
    <row r="390" spans="1:2" x14ac:dyDescent="0.2">
      <c r="A390" s="74"/>
      <c r="B390" s="74"/>
    </row>
    <row r="391" spans="1:2" x14ac:dyDescent="0.2">
      <c r="A391" s="74"/>
      <c r="B391" s="74"/>
    </row>
    <row r="392" spans="1:2" x14ac:dyDescent="0.2">
      <c r="A392" s="74"/>
      <c r="B392" s="74"/>
    </row>
    <row r="393" spans="1:2" x14ac:dyDescent="0.2">
      <c r="A393" s="74"/>
      <c r="B393" s="74"/>
    </row>
    <row r="394" spans="1:2" x14ac:dyDescent="0.2">
      <c r="A394" s="74"/>
      <c r="B394" s="74"/>
    </row>
    <row r="395" spans="1:2" x14ac:dyDescent="0.2">
      <c r="A395" s="74"/>
      <c r="B395" s="74"/>
    </row>
    <row r="396" spans="1:2" x14ac:dyDescent="0.2">
      <c r="A396" s="74"/>
      <c r="B396" s="74"/>
    </row>
    <row r="397" spans="1:2" x14ac:dyDescent="0.2">
      <c r="A397" s="74"/>
      <c r="B397" s="74"/>
    </row>
    <row r="398" spans="1:2" x14ac:dyDescent="0.2">
      <c r="A398" s="74"/>
      <c r="B398" s="74"/>
    </row>
    <row r="399" spans="1:2" x14ac:dyDescent="0.2">
      <c r="A399" s="74"/>
      <c r="B399" s="74"/>
    </row>
    <row r="400" spans="1:2" x14ac:dyDescent="0.2">
      <c r="A400" s="74"/>
      <c r="B400" s="74"/>
    </row>
    <row r="401" spans="1:2" x14ac:dyDescent="0.2">
      <c r="A401" s="74"/>
      <c r="B401" s="74"/>
    </row>
    <row r="402" spans="1:2" x14ac:dyDescent="0.2">
      <c r="A402" s="74"/>
      <c r="B402" s="74"/>
    </row>
    <row r="403" spans="1:2" x14ac:dyDescent="0.2">
      <c r="A403" s="74"/>
      <c r="B403" s="74"/>
    </row>
    <row r="404" spans="1:2" x14ac:dyDescent="0.2">
      <c r="A404" s="74"/>
      <c r="B404" s="74"/>
    </row>
    <row r="405" spans="1:2" x14ac:dyDescent="0.2">
      <c r="A405" s="74"/>
      <c r="B405" s="74"/>
    </row>
    <row r="406" spans="1:2" x14ac:dyDescent="0.2">
      <c r="A406" s="74"/>
      <c r="B406" s="74"/>
    </row>
    <row r="407" spans="1:2" x14ac:dyDescent="0.2">
      <c r="A407" s="74"/>
      <c r="B407" s="74"/>
    </row>
    <row r="408" spans="1:2" x14ac:dyDescent="0.2">
      <c r="A408" s="74"/>
      <c r="B408" s="74"/>
    </row>
    <row r="409" spans="1:2" x14ac:dyDescent="0.2">
      <c r="A409" s="74"/>
      <c r="B409" s="74"/>
    </row>
    <row r="410" spans="1:2" x14ac:dyDescent="0.2">
      <c r="A410" s="74"/>
      <c r="B410" s="74"/>
    </row>
    <row r="411" spans="1:2" x14ac:dyDescent="0.2">
      <c r="A411" s="74"/>
      <c r="B411" s="74"/>
    </row>
    <row r="412" spans="1:2" x14ac:dyDescent="0.2">
      <c r="A412" s="74"/>
      <c r="B412" s="74"/>
    </row>
    <row r="413" spans="1:2" x14ac:dyDescent="0.2">
      <c r="A413" s="74"/>
      <c r="B413" s="74"/>
    </row>
    <row r="414" spans="1:2" x14ac:dyDescent="0.2">
      <c r="A414" s="74"/>
      <c r="B414" s="74"/>
    </row>
    <row r="415" spans="1:2" x14ac:dyDescent="0.2">
      <c r="A415" s="74"/>
      <c r="B415" s="74"/>
    </row>
    <row r="416" spans="1:2" x14ac:dyDescent="0.2">
      <c r="A416" s="74"/>
      <c r="B416" s="74"/>
    </row>
    <row r="417" spans="1:2" x14ac:dyDescent="0.2">
      <c r="A417" s="74"/>
      <c r="B417" s="74"/>
    </row>
    <row r="418" spans="1:2" x14ac:dyDescent="0.2">
      <c r="A418" s="74"/>
      <c r="B418" s="74"/>
    </row>
    <row r="419" spans="1:2" x14ac:dyDescent="0.2">
      <c r="A419" s="74"/>
      <c r="B419" s="74"/>
    </row>
    <row r="420" spans="1:2" x14ac:dyDescent="0.2">
      <c r="A420" s="74"/>
      <c r="B420" s="74"/>
    </row>
    <row r="421" spans="1:2" x14ac:dyDescent="0.2">
      <c r="A421" s="74"/>
      <c r="B421" s="74"/>
    </row>
    <row r="422" spans="1:2" x14ac:dyDescent="0.2">
      <c r="A422" s="74"/>
      <c r="B422" s="74"/>
    </row>
    <row r="423" spans="1:2" x14ac:dyDescent="0.2">
      <c r="A423" s="74"/>
      <c r="B423" s="74"/>
    </row>
    <row r="424" spans="1:2" x14ac:dyDescent="0.2">
      <c r="A424" s="74"/>
      <c r="B424" s="74"/>
    </row>
    <row r="425" spans="1:2" x14ac:dyDescent="0.2">
      <c r="A425" s="74"/>
      <c r="B425" s="74"/>
    </row>
    <row r="426" spans="1:2" x14ac:dyDescent="0.2">
      <c r="A426" s="74"/>
      <c r="B426" s="74"/>
    </row>
    <row r="427" spans="1:2" x14ac:dyDescent="0.2">
      <c r="A427" s="74"/>
      <c r="B427" s="74"/>
    </row>
  </sheetData>
  <sheetProtection algorithmName="SHA-512" hashValue="z+3bC/pxYxH1ziHRRMC5NZyid1dEdF7oiVBF9wa1vxLPwglPSwmIqlzN1EHWlUd4UamEUEeN5ap8tkDvPn0BBQ==" saltValue="bvEA8RxShU5Ea5rm6QDdcg==" spinCount="100000" sheet="1" objects="1" scenarios="1"/>
  <autoFilter ref="A4:J4" xr:uid="{00000000-0009-0000-0000-000004000000}"/>
  <printOptions horizontalCentered="1"/>
  <pageMargins left="0.75" right="0.75" top="1" bottom="1" header="0.25" footer="0.5"/>
  <pageSetup paperSize="3" scale="76" fitToHeight="0" orientation="landscape" r:id="rId1"/>
  <headerFooter alignWithMargins="0">
    <oddHeader>&amp;LGROUP 77201, AWARD 23150
INTELLIGENT FACILITY AND SECURITY SYSTEMS &amp;&amp; SOLUTIONS&amp;RMETROPOLITAN DATA SOLUTIONS MGMT
CO INC dba METROPOLITAN DATA SOL
CONTRACT NO.: PT68831</oddHeader>
    <oddFooter>&amp;L&amp;F
&amp;A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J154"/>
  <sheetViews>
    <sheetView zoomScale="90" zoomScaleNormal="90" workbookViewId="0">
      <pane ySplit="4" topLeftCell="A5" activePane="bottomLeft" state="frozen"/>
      <selection activeCell="B5" sqref="B5"/>
      <selection pane="bottomLeft" activeCell="I1" sqref="I1:I1048576"/>
    </sheetView>
  </sheetViews>
  <sheetFormatPr defaultColWidth="9.28515625" defaultRowHeight="12.75" x14ac:dyDescent="0.2"/>
  <cols>
    <col min="1" max="1" width="12.42578125" style="90" bestFit="1" customWidth="1"/>
    <col min="2" max="2" width="27.28515625" style="90" customWidth="1"/>
    <col min="3" max="3" width="32" style="90" bestFit="1" customWidth="1"/>
    <col min="4" max="4" width="77.7109375" style="90" customWidth="1"/>
    <col min="5" max="5" width="20.28515625" style="90" customWidth="1"/>
    <col min="6" max="6" width="18.42578125" style="90" customWidth="1"/>
    <col min="7" max="7" width="32.28515625" style="90" customWidth="1"/>
    <col min="8" max="8" width="16" style="105" customWidth="1"/>
    <col min="9" max="9" width="19.42578125" style="113" customWidth="1"/>
    <col min="10" max="10" width="20.140625" style="105" bestFit="1" customWidth="1"/>
    <col min="11" max="16384" width="9.28515625" style="74"/>
  </cols>
  <sheetData>
    <row r="1" spans="1:10" ht="15.75" x14ac:dyDescent="0.25">
      <c r="B1" s="4" t="s">
        <v>8116</v>
      </c>
      <c r="C1" s="4" t="s">
        <v>15</v>
      </c>
      <c r="D1" s="4"/>
      <c r="E1" s="4"/>
      <c r="F1" s="91"/>
      <c r="G1" s="91"/>
      <c r="H1" s="103"/>
      <c r="I1" s="111"/>
      <c r="J1" s="103"/>
    </row>
    <row r="2" spans="1:10" ht="15.75" x14ac:dyDescent="0.25">
      <c r="B2" s="91" t="s">
        <v>8117</v>
      </c>
      <c r="C2" s="4">
        <f>'Cover Page'!B3:D3</f>
        <v>0</v>
      </c>
      <c r="D2" s="4"/>
      <c r="E2" s="4"/>
      <c r="F2" s="91"/>
      <c r="G2" s="91"/>
      <c r="H2" s="103"/>
      <c r="I2" s="111"/>
      <c r="J2" s="103"/>
    </row>
    <row r="3" spans="1:10" ht="15.75" x14ac:dyDescent="0.25">
      <c r="B3" s="91"/>
      <c r="C3" s="4"/>
      <c r="D3" s="4"/>
      <c r="E3" s="4"/>
      <c r="F3" s="91"/>
      <c r="G3" s="91"/>
      <c r="H3" s="103"/>
      <c r="I3" s="111"/>
      <c r="J3" s="103"/>
    </row>
    <row r="4" spans="1:10" s="90" customFormat="1" ht="63" x14ac:dyDescent="0.25">
      <c r="A4" s="2" t="s">
        <v>16</v>
      </c>
      <c r="B4" s="2" t="s">
        <v>3</v>
      </c>
      <c r="C4" s="2" t="s">
        <v>102</v>
      </c>
      <c r="D4" s="2" t="s">
        <v>103</v>
      </c>
      <c r="E4" s="2" t="s">
        <v>2</v>
      </c>
      <c r="F4" s="2" t="s">
        <v>36</v>
      </c>
      <c r="G4" s="2" t="s">
        <v>17</v>
      </c>
      <c r="H4" s="5" t="s">
        <v>1</v>
      </c>
      <c r="I4" s="112" t="s">
        <v>5</v>
      </c>
      <c r="J4" s="5" t="s">
        <v>0</v>
      </c>
    </row>
    <row r="5" spans="1:10" ht="31.5" x14ac:dyDescent="0.25">
      <c r="A5" s="92">
        <v>1</v>
      </c>
      <c r="B5" s="93" t="s">
        <v>1333</v>
      </c>
      <c r="C5" s="93">
        <v>3000</v>
      </c>
      <c r="D5" s="93" t="s">
        <v>1351</v>
      </c>
      <c r="E5" s="93" t="s">
        <v>117</v>
      </c>
      <c r="F5" s="93"/>
      <c r="G5" s="93">
        <v>5</v>
      </c>
      <c r="H5" s="104">
        <v>3.25</v>
      </c>
      <c r="I5" s="95">
        <v>0.15</v>
      </c>
      <c r="J5" s="110">
        <f t="shared" ref="J5:J60" si="0">H5*(1-I5)</f>
        <v>2.7624999999999997</v>
      </c>
    </row>
    <row r="6" spans="1:10" s="90" customFormat="1" ht="31.5" x14ac:dyDescent="0.25">
      <c r="A6" s="92">
        <v>2</v>
      </c>
      <c r="B6" s="93" t="s">
        <v>1333</v>
      </c>
      <c r="C6" s="92">
        <v>4000</v>
      </c>
      <c r="D6" s="92" t="s">
        <v>1352</v>
      </c>
      <c r="E6" s="92" t="s">
        <v>117</v>
      </c>
      <c r="F6" s="92"/>
      <c r="G6" s="92">
        <v>5</v>
      </c>
      <c r="H6" s="104">
        <v>3.25</v>
      </c>
      <c r="I6" s="95">
        <v>0.15</v>
      </c>
      <c r="J6" s="110">
        <f t="shared" si="0"/>
        <v>2.7624999999999997</v>
      </c>
    </row>
    <row r="7" spans="1:10" s="90" customFormat="1" ht="47.25" x14ac:dyDescent="0.25">
      <c r="A7" s="92">
        <v>3</v>
      </c>
      <c r="B7" s="93" t="s">
        <v>1333</v>
      </c>
      <c r="C7" s="92">
        <v>3001</v>
      </c>
      <c r="D7" s="92" t="s">
        <v>1353</v>
      </c>
      <c r="E7" s="92" t="s">
        <v>117</v>
      </c>
      <c r="F7" s="92"/>
      <c r="G7" s="92">
        <v>5</v>
      </c>
      <c r="H7" s="104">
        <v>3.25</v>
      </c>
      <c r="I7" s="95">
        <v>0.15</v>
      </c>
      <c r="J7" s="110">
        <f t="shared" si="0"/>
        <v>2.7624999999999997</v>
      </c>
    </row>
    <row r="8" spans="1:10" s="90" customFormat="1" ht="47.25" x14ac:dyDescent="0.25">
      <c r="A8" s="92">
        <v>4</v>
      </c>
      <c r="B8" s="93" t="s">
        <v>1333</v>
      </c>
      <c r="C8" s="92">
        <v>4001</v>
      </c>
      <c r="D8" s="92" t="s">
        <v>1354</v>
      </c>
      <c r="E8" s="92" t="s">
        <v>117</v>
      </c>
      <c r="F8" s="92"/>
      <c r="G8" s="92">
        <v>5</v>
      </c>
      <c r="H8" s="104">
        <v>3.25</v>
      </c>
      <c r="I8" s="95">
        <v>0.15</v>
      </c>
      <c r="J8" s="110">
        <f t="shared" si="0"/>
        <v>2.7624999999999997</v>
      </c>
    </row>
    <row r="9" spans="1:10" s="90" customFormat="1" ht="31.5" x14ac:dyDescent="0.25">
      <c r="A9" s="92">
        <v>5</v>
      </c>
      <c r="B9" s="93" t="s">
        <v>1333</v>
      </c>
      <c r="C9" s="92">
        <v>3010</v>
      </c>
      <c r="D9" s="92" t="s">
        <v>1355</v>
      </c>
      <c r="E9" s="92" t="s">
        <v>117</v>
      </c>
      <c r="F9" s="92"/>
      <c r="G9" s="92">
        <v>5</v>
      </c>
      <c r="H9" s="104">
        <v>5.53</v>
      </c>
      <c r="I9" s="95">
        <v>0.15</v>
      </c>
      <c r="J9" s="110">
        <f t="shared" si="0"/>
        <v>4.7004999999999999</v>
      </c>
    </row>
    <row r="10" spans="1:10" s="90" customFormat="1" ht="31.5" x14ac:dyDescent="0.25">
      <c r="A10" s="92">
        <v>6</v>
      </c>
      <c r="B10" s="93" t="s">
        <v>1333</v>
      </c>
      <c r="C10" s="92">
        <v>4010</v>
      </c>
      <c r="D10" s="92" t="s">
        <v>1356</v>
      </c>
      <c r="E10" s="92" t="s">
        <v>117</v>
      </c>
      <c r="F10" s="92"/>
      <c r="G10" s="92">
        <v>5</v>
      </c>
      <c r="H10" s="104">
        <v>5.53</v>
      </c>
      <c r="I10" s="95">
        <v>0.15</v>
      </c>
      <c r="J10" s="110">
        <f t="shared" si="0"/>
        <v>4.7004999999999999</v>
      </c>
    </row>
    <row r="11" spans="1:10" s="90" customFormat="1" ht="47.25" x14ac:dyDescent="0.25">
      <c r="A11" s="92">
        <v>7</v>
      </c>
      <c r="B11" s="93" t="s">
        <v>1333</v>
      </c>
      <c r="C11" s="92" t="s">
        <v>1334</v>
      </c>
      <c r="D11" s="92" t="s">
        <v>1357</v>
      </c>
      <c r="E11" s="92" t="s">
        <v>117</v>
      </c>
      <c r="F11" s="92"/>
      <c r="G11" s="92">
        <v>5</v>
      </c>
      <c r="H11" s="104">
        <v>5.53</v>
      </c>
      <c r="I11" s="95">
        <v>0.15</v>
      </c>
      <c r="J11" s="110">
        <f t="shared" si="0"/>
        <v>4.7004999999999999</v>
      </c>
    </row>
    <row r="12" spans="1:10" s="90" customFormat="1" ht="47.25" x14ac:dyDescent="0.25">
      <c r="A12" s="92">
        <v>8</v>
      </c>
      <c r="B12" s="93" t="s">
        <v>1333</v>
      </c>
      <c r="C12" s="92">
        <v>3011</v>
      </c>
      <c r="D12" s="92" t="s">
        <v>1358</v>
      </c>
      <c r="E12" s="92" t="s">
        <v>117</v>
      </c>
      <c r="F12" s="92"/>
      <c r="G12" s="92">
        <v>5</v>
      </c>
      <c r="H12" s="104">
        <v>5.53</v>
      </c>
      <c r="I12" s="95">
        <v>0.15</v>
      </c>
      <c r="J12" s="110">
        <f t="shared" si="0"/>
        <v>4.7004999999999999</v>
      </c>
    </row>
    <row r="13" spans="1:10" s="90" customFormat="1" ht="31.5" x14ac:dyDescent="0.25">
      <c r="A13" s="92">
        <v>9</v>
      </c>
      <c r="B13" s="93" t="s">
        <v>1333</v>
      </c>
      <c r="C13" s="92">
        <v>4011</v>
      </c>
      <c r="D13" s="92" t="s">
        <v>1359</v>
      </c>
      <c r="E13" s="92" t="s">
        <v>117</v>
      </c>
      <c r="F13" s="92"/>
      <c r="G13" s="92">
        <v>5</v>
      </c>
      <c r="H13" s="104">
        <v>5.53</v>
      </c>
      <c r="I13" s="95">
        <v>0.15</v>
      </c>
      <c r="J13" s="110">
        <f t="shared" si="0"/>
        <v>4.7004999999999999</v>
      </c>
    </row>
    <row r="14" spans="1:10" s="90" customFormat="1" ht="31.5" x14ac:dyDescent="0.25">
      <c r="A14" s="92">
        <v>10</v>
      </c>
      <c r="B14" s="93" t="s">
        <v>1333</v>
      </c>
      <c r="C14" s="92">
        <v>3014</v>
      </c>
      <c r="D14" s="92" t="s">
        <v>1360</v>
      </c>
      <c r="E14" s="92" t="s">
        <v>117</v>
      </c>
      <c r="F14" s="92"/>
      <c r="G14" s="92">
        <v>5</v>
      </c>
      <c r="H14" s="104">
        <v>3.25</v>
      </c>
      <c r="I14" s="95">
        <v>0.15</v>
      </c>
      <c r="J14" s="110">
        <f t="shared" si="0"/>
        <v>2.7624999999999997</v>
      </c>
    </row>
    <row r="15" spans="1:10" s="90" customFormat="1" ht="47.25" x14ac:dyDescent="0.25">
      <c r="A15" s="92">
        <v>11</v>
      </c>
      <c r="B15" s="93" t="s">
        <v>1333</v>
      </c>
      <c r="C15" s="92">
        <v>3020</v>
      </c>
      <c r="D15" s="92" t="s">
        <v>1361</v>
      </c>
      <c r="E15" s="92" t="s">
        <v>117</v>
      </c>
      <c r="F15" s="92"/>
      <c r="G15" s="92">
        <v>5</v>
      </c>
      <c r="H15" s="104">
        <v>6.15</v>
      </c>
      <c r="I15" s="95">
        <v>0.15</v>
      </c>
      <c r="J15" s="110">
        <f t="shared" si="0"/>
        <v>5.2275</v>
      </c>
    </row>
    <row r="16" spans="1:10" s="90" customFormat="1" ht="31.5" x14ac:dyDescent="0.25">
      <c r="A16" s="92">
        <v>12</v>
      </c>
      <c r="B16" s="93" t="s">
        <v>1333</v>
      </c>
      <c r="C16" s="92">
        <v>4020</v>
      </c>
      <c r="D16" s="92" t="s">
        <v>1362</v>
      </c>
      <c r="E16" s="92" t="s">
        <v>117</v>
      </c>
      <c r="F16" s="92"/>
      <c r="G16" s="92">
        <v>5</v>
      </c>
      <c r="H16" s="104">
        <v>6.15</v>
      </c>
      <c r="I16" s="95">
        <v>0.15</v>
      </c>
      <c r="J16" s="110">
        <f t="shared" si="0"/>
        <v>5.2275</v>
      </c>
    </row>
    <row r="17" spans="1:10" s="90" customFormat="1" ht="47.25" x14ac:dyDescent="0.25">
      <c r="A17" s="92">
        <v>13</v>
      </c>
      <c r="B17" s="93" t="s">
        <v>1333</v>
      </c>
      <c r="C17" s="92" t="s">
        <v>1335</v>
      </c>
      <c r="D17" s="92" t="s">
        <v>1363</v>
      </c>
      <c r="E17" s="92" t="s">
        <v>117</v>
      </c>
      <c r="F17" s="92"/>
      <c r="G17" s="92">
        <v>5</v>
      </c>
      <c r="H17" s="104">
        <v>6.15</v>
      </c>
      <c r="I17" s="95">
        <v>0.15</v>
      </c>
      <c r="J17" s="110">
        <f t="shared" si="0"/>
        <v>5.2275</v>
      </c>
    </row>
    <row r="18" spans="1:10" s="90" customFormat="1" ht="47.25" x14ac:dyDescent="0.25">
      <c r="A18" s="92">
        <v>14</v>
      </c>
      <c r="B18" s="93" t="s">
        <v>1333</v>
      </c>
      <c r="C18" s="92">
        <v>3021</v>
      </c>
      <c r="D18" s="92" t="s">
        <v>1364</v>
      </c>
      <c r="E18" s="92" t="s">
        <v>117</v>
      </c>
      <c r="F18" s="92"/>
      <c r="G18" s="92">
        <v>5</v>
      </c>
      <c r="H18" s="104">
        <v>6.15</v>
      </c>
      <c r="I18" s="95">
        <v>0.15</v>
      </c>
      <c r="J18" s="110">
        <f t="shared" si="0"/>
        <v>5.2275</v>
      </c>
    </row>
    <row r="19" spans="1:10" s="90" customFormat="1" ht="47.25" x14ac:dyDescent="0.25">
      <c r="A19" s="92">
        <v>15</v>
      </c>
      <c r="B19" s="93" t="s">
        <v>1333</v>
      </c>
      <c r="C19" s="92">
        <v>4021</v>
      </c>
      <c r="D19" s="92" t="s">
        <v>1365</v>
      </c>
      <c r="E19" s="92" t="s">
        <v>117</v>
      </c>
      <c r="F19" s="92"/>
      <c r="G19" s="92">
        <v>5</v>
      </c>
      <c r="H19" s="104">
        <v>6.15</v>
      </c>
      <c r="I19" s="95">
        <v>0.15</v>
      </c>
      <c r="J19" s="110">
        <f t="shared" si="0"/>
        <v>5.2275</v>
      </c>
    </row>
    <row r="20" spans="1:10" s="90" customFormat="1" ht="31.5" x14ac:dyDescent="0.25">
      <c r="A20" s="92">
        <v>16</v>
      </c>
      <c r="B20" s="93" t="s">
        <v>1333</v>
      </c>
      <c r="C20" s="92">
        <v>3030</v>
      </c>
      <c r="D20" s="92" t="s">
        <v>1366</v>
      </c>
      <c r="E20" s="92" t="s">
        <v>117</v>
      </c>
      <c r="F20" s="92"/>
      <c r="G20" s="92">
        <v>5</v>
      </c>
      <c r="H20" s="104">
        <v>6.15</v>
      </c>
      <c r="I20" s="95">
        <v>0.15</v>
      </c>
      <c r="J20" s="110">
        <f t="shared" si="0"/>
        <v>5.2275</v>
      </c>
    </row>
    <row r="21" spans="1:10" s="90" customFormat="1" ht="31.5" x14ac:dyDescent="0.25">
      <c r="A21" s="92">
        <v>17</v>
      </c>
      <c r="B21" s="93" t="s">
        <v>1333</v>
      </c>
      <c r="C21" s="92">
        <v>4030</v>
      </c>
      <c r="D21" s="92" t="s">
        <v>1367</v>
      </c>
      <c r="E21" s="92" t="s">
        <v>117</v>
      </c>
      <c r="F21" s="92"/>
      <c r="G21" s="92">
        <v>5</v>
      </c>
      <c r="H21" s="104">
        <v>6.15</v>
      </c>
      <c r="I21" s="95">
        <v>0.15</v>
      </c>
      <c r="J21" s="110">
        <f t="shared" si="0"/>
        <v>5.2275</v>
      </c>
    </row>
    <row r="22" spans="1:10" s="90" customFormat="1" ht="47.25" x14ac:dyDescent="0.25">
      <c r="A22" s="92">
        <v>18</v>
      </c>
      <c r="B22" s="93" t="s">
        <v>1333</v>
      </c>
      <c r="C22" s="92">
        <v>3031</v>
      </c>
      <c r="D22" s="92" t="s">
        <v>1368</v>
      </c>
      <c r="E22" s="92" t="s">
        <v>117</v>
      </c>
      <c r="F22" s="92"/>
      <c r="G22" s="92">
        <v>5</v>
      </c>
      <c r="H22" s="104">
        <v>6.15</v>
      </c>
      <c r="I22" s="95">
        <v>0.15</v>
      </c>
      <c r="J22" s="110">
        <f t="shared" si="0"/>
        <v>5.2275</v>
      </c>
    </row>
    <row r="23" spans="1:10" s="90" customFormat="1" ht="47.25" x14ac:dyDescent="0.25">
      <c r="A23" s="92">
        <v>19</v>
      </c>
      <c r="B23" s="93" t="s">
        <v>1333</v>
      </c>
      <c r="C23" s="92">
        <v>4031</v>
      </c>
      <c r="D23" s="92" t="s">
        <v>1369</v>
      </c>
      <c r="E23" s="92" t="s">
        <v>117</v>
      </c>
      <c r="F23" s="92"/>
      <c r="G23" s="92">
        <v>5</v>
      </c>
      <c r="H23" s="104">
        <v>6.15</v>
      </c>
      <c r="I23" s="95">
        <v>0.15</v>
      </c>
      <c r="J23" s="110">
        <f t="shared" si="0"/>
        <v>5.2275</v>
      </c>
    </row>
    <row r="24" spans="1:10" s="90" customFormat="1" ht="31.5" x14ac:dyDescent="0.25">
      <c r="A24" s="92">
        <v>20</v>
      </c>
      <c r="B24" s="93" t="s">
        <v>1333</v>
      </c>
      <c r="C24" s="92">
        <v>3032</v>
      </c>
      <c r="D24" s="92" t="s">
        <v>1370</v>
      </c>
      <c r="E24" s="92" t="s">
        <v>117</v>
      </c>
      <c r="F24" s="92"/>
      <c r="G24" s="92">
        <v>5</v>
      </c>
      <c r="H24" s="104">
        <v>6.15</v>
      </c>
      <c r="I24" s="95">
        <v>0.15</v>
      </c>
      <c r="J24" s="110">
        <f t="shared" si="0"/>
        <v>5.2275</v>
      </c>
    </row>
    <row r="25" spans="1:10" s="90" customFormat="1" ht="31.5" x14ac:dyDescent="0.25">
      <c r="A25" s="92">
        <v>21</v>
      </c>
      <c r="B25" s="93" t="s">
        <v>1333</v>
      </c>
      <c r="C25" s="92">
        <v>4032</v>
      </c>
      <c r="D25" s="92" t="s">
        <v>1370</v>
      </c>
      <c r="E25" s="92" t="s">
        <v>117</v>
      </c>
      <c r="F25" s="92"/>
      <c r="G25" s="92">
        <v>5</v>
      </c>
      <c r="H25" s="104">
        <v>6.15</v>
      </c>
      <c r="I25" s="95">
        <v>0.15</v>
      </c>
      <c r="J25" s="110">
        <f t="shared" si="0"/>
        <v>5.2275</v>
      </c>
    </row>
    <row r="26" spans="1:10" s="90" customFormat="1" ht="31.5" x14ac:dyDescent="0.25">
      <c r="A26" s="92">
        <v>22</v>
      </c>
      <c r="B26" s="93" t="s">
        <v>1333</v>
      </c>
      <c r="C26" s="92" t="s">
        <v>1336</v>
      </c>
      <c r="D26" s="92" t="s">
        <v>1371</v>
      </c>
      <c r="E26" s="92" t="s">
        <v>117</v>
      </c>
      <c r="F26" s="92"/>
      <c r="G26" s="92">
        <v>5</v>
      </c>
      <c r="H26" s="104">
        <v>6.15</v>
      </c>
      <c r="I26" s="95">
        <v>0.15</v>
      </c>
      <c r="J26" s="110">
        <f t="shared" si="0"/>
        <v>5.2275</v>
      </c>
    </row>
    <row r="27" spans="1:10" s="90" customFormat="1" ht="47.25" x14ac:dyDescent="0.25">
      <c r="A27" s="92">
        <v>23</v>
      </c>
      <c r="B27" s="93" t="s">
        <v>1333</v>
      </c>
      <c r="C27" s="92">
        <v>4033</v>
      </c>
      <c r="D27" s="92" t="s">
        <v>1372</v>
      </c>
      <c r="E27" s="92" t="s">
        <v>117</v>
      </c>
      <c r="F27" s="92"/>
      <c r="G27" s="92">
        <v>5</v>
      </c>
      <c r="H27" s="104">
        <v>6.15</v>
      </c>
      <c r="I27" s="95">
        <v>0.15</v>
      </c>
      <c r="J27" s="110">
        <f t="shared" si="0"/>
        <v>5.2275</v>
      </c>
    </row>
    <row r="28" spans="1:10" s="90" customFormat="1" ht="47.25" x14ac:dyDescent="0.25">
      <c r="A28" s="92">
        <v>24</v>
      </c>
      <c r="B28" s="93" t="s">
        <v>1333</v>
      </c>
      <c r="C28" s="92">
        <v>4082</v>
      </c>
      <c r="D28" s="92" t="s">
        <v>1373</v>
      </c>
      <c r="E28" s="92" t="s">
        <v>117</v>
      </c>
      <c r="F28" s="92"/>
      <c r="G28" s="92">
        <v>5</v>
      </c>
      <c r="H28" s="104">
        <v>5.5</v>
      </c>
      <c r="I28" s="95">
        <v>0.15</v>
      </c>
      <c r="J28" s="110">
        <f t="shared" si="0"/>
        <v>4.6749999999999998</v>
      </c>
    </row>
    <row r="29" spans="1:10" s="90" customFormat="1" ht="47.25" x14ac:dyDescent="0.25">
      <c r="A29" s="92">
        <v>25</v>
      </c>
      <c r="B29" s="93" t="s">
        <v>1333</v>
      </c>
      <c r="C29" s="92">
        <v>4090</v>
      </c>
      <c r="D29" s="92" t="s">
        <v>1400</v>
      </c>
      <c r="E29" s="92" t="s">
        <v>117</v>
      </c>
      <c r="F29" s="92"/>
      <c r="G29" s="92">
        <v>5</v>
      </c>
      <c r="H29" s="104">
        <v>5.2</v>
      </c>
      <c r="I29" s="95">
        <v>0.15</v>
      </c>
      <c r="J29" s="110">
        <f t="shared" si="0"/>
        <v>4.42</v>
      </c>
    </row>
    <row r="30" spans="1:10" s="90" customFormat="1" ht="31.5" x14ac:dyDescent="0.25">
      <c r="A30" s="92">
        <v>26</v>
      </c>
      <c r="B30" s="93" t="s">
        <v>1333</v>
      </c>
      <c r="C30" s="92" t="s">
        <v>1337</v>
      </c>
      <c r="D30" s="92" t="s">
        <v>1401</v>
      </c>
      <c r="E30" s="92" t="s">
        <v>117</v>
      </c>
      <c r="F30" s="92"/>
      <c r="G30" s="92">
        <v>5</v>
      </c>
      <c r="H30" s="104">
        <v>6.1</v>
      </c>
      <c r="I30" s="95">
        <v>0.15</v>
      </c>
      <c r="J30" s="110">
        <f t="shared" si="0"/>
        <v>5.1849999999999996</v>
      </c>
    </row>
    <row r="31" spans="1:10" s="90" customFormat="1" ht="15.75" x14ac:dyDescent="0.25">
      <c r="A31" s="92">
        <v>27</v>
      </c>
      <c r="B31" s="93" t="s">
        <v>1333</v>
      </c>
      <c r="C31" s="92">
        <v>4097</v>
      </c>
      <c r="D31" s="92" t="s">
        <v>1374</v>
      </c>
      <c r="E31" s="92" t="s">
        <v>117</v>
      </c>
      <c r="F31" s="92"/>
      <c r="G31" s="92">
        <v>5</v>
      </c>
      <c r="H31" s="104">
        <v>4.95</v>
      </c>
      <c r="I31" s="95">
        <v>0.15</v>
      </c>
      <c r="J31" s="110">
        <f t="shared" si="0"/>
        <v>4.2075000000000005</v>
      </c>
    </row>
    <row r="32" spans="1:10" s="90" customFormat="1" ht="31.5" x14ac:dyDescent="0.25">
      <c r="A32" s="92">
        <v>28</v>
      </c>
      <c r="B32" s="93" t="s">
        <v>1333</v>
      </c>
      <c r="C32" s="92" t="s">
        <v>1338</v>
      </c>
      <c r="D32" s="92" t="s">
        <v>1375</v>
      </c>
      <c r="E32" s="92" t="s">
        <v>117</v>
      </c>
      <c r="F32" s="92"/>
      <c r="G32" s="92">
        <v>5</v>
      </c>
      <c r="H32" s="104">
        <v>4.95</v>
      </c>
      <c r="I32" s="95">
        <v>0.15</v>
      </c>
      <c r="J32" s="110">
        <f t="shared" si="0"/>
        <v>4.2075000000000005</v>
      </c>
    </row>
    <row r="33" spans="1:10" s="90" customFormat="1" ht="15.75" x14ac:dyDescent="0.25">
      <c r="A33" s="92">
        <v>29</v>
      </c>
      <c r="B33" s="93" t="s">
        <v>1333</v>
      </c>
      <c r="C33" s="92">
        <v>4098</v>
      </c>
      <c r="D33" s="92" t="s">
        <v>1376</v>
      </c>
      <c r="E33" s="92" t="s">
        <v>117</v>
      </c>
      <c r="F33" s="92"/>
      <c r="G33" s="92">
        <v>5</v>
      </c>
      <c r="H33" s="104">
        <v>4.95</v>
      </c>
      <c r="I33" s="95">
        <v>0.15</v>
      </c>
      <c r="J33" s="110">
        <f t="shared" si="0"/>
        <v>4.2075000000000005</v>
      </c>
    </row>
    <row r="34" spans="1:10" s="90" customFormat="1" ht="15.75" x14ac:dyDescent="0.25">
      <c r="A34" s="92">
        <v>30</v>
      </c>
      <c r="B34" s="93" t="s">
        <v>1333</v>
      </c>
      <c r="C34" s="92" t="s">
        <v>1339</v>
      </c>
      <c r="D34" s="92" t="s">
        <v>1377</v>
      </c>
      <c r="E34" s="92" t="s">
        <v>117</v>
      </c>
      <c r="F34" s="92"/>
      <c r="G34" s="92">
        <v>5</v>
      </c>
      <c r="H34" s="104">
        <v>4.95</v>
      </c>
      <c r="I34" s="95">
        <v>0.15</v>
      </c>
      <c r="J34" s="110">
        <f t="shared" si="0"/>
        <v>4.2075000000000005</v>
      </c>
    </row>
    <row r="35" spans="1:10" s="90" customFormat="1" ht="31.5" x14ac:dyDescent="0.25">
      <c r="A35" s="92">
        <v>31</v>
      </c>
      <c r="B35" s="93" t="s">
        <v>1333</v>
      </c>
      <c r="C35" s="92" t="s">
        <v>1340</v>
      </c>
      <c r="D35" s="92" t="s">
        <v>1378</v>
      </c>
      <c r="E35" s="92" t="s">
        <v>117</v>
      </c>
      <c r="F35" s="92"/>
      <c r="G35" s="92">
        <v>5</v>
      </c>
      <c r="H35" s="104">
        <v>3.25</v>
      </c>
      <c r="I35" s="95">
        <v>0.15</v>
      </c>
      <c r="J35" s="110">
        <f t="shared" si="0"/>
        <v>2.7624999999999997</v>
      </c>
    </row>
    <row r="36" spans="1:10" s="90" customFormat="1" ht="15.75" x14ac:dyDescent="0.25">
      <c r="A36" s="92">
        <v>32</v>
      </c>
      <c r="B36" s="93" t="s">
        <v>1333</v>
      </c>
      <c r="C36" s="92">
        <v>4100</v>
      </c>
      <c r="D36" s="92" t="s">
        <v>1379</v>
      </c>
      <c r="E36" s="92" t="s">
        <v>117</v>
      </c>
      <c r="F36" s="92"/>
      <c r="G36" s="92">
        <v>5</v>
      </c>
      <c r="H36" s="104">
        <v>3.49</v>
      </c>
      <c r="I36" s="95">
        <v>0.15</v>
      </c>
      <c r="J36" s="110">
        <f t="shared" si="0"/>
        <v>2.9664999999999999</v>
      </c>
    </row>
    <row r="37" spans="1:10" s="90" customFormat="1" ht="15.75" x14ac:dyDescent="0.25">
      <c r="A37" s="92">
        <v>33</v>
      </c>
      <c r="B37" s="93" t="s">
        <v>1333</v>
      </c>
      <c r="C37" s="92">
        <v>4110</v>
      </c>
      <c r="D37" s="92" t="s">
        <v>1380</v>
      </c>
      <c r="E37" s="92" t="s">
        <v>117</v>
      </c>
      <c r="F37" s="92"/>
      <c r="G37" s="92">
        <v>5</v>
      </c>
      <c r="H37" s="104">
        <v>3.59</v>
      </c>
      <c r="I37" s="95">
        <v>0.15</v>
      </c>
      <c r="J37" s="110">
        <f t="shared" si="0"/>
        <v>3.0514999999999999</v>
      </c>
    </row>
    <row r="38" spans="1:10" s="90" customFormat="1" ht="15.75" x14ac:dyDescent="0.25">
      <c r="A38" s="92">
        <v>34</v>
      </c>
      <c r="B38" s="93" t="s">
        <v>1333</v>
      </c>
      <c r="C38" s="92">
        <v>4130</v>
      </c>
      <c r="D38" s="92" t="s">
        <v>1381</v>
      </c>
      <c r="E38" s="92" t="s">
        <v>117</v>
      </c>
      <c r="F38" s="92"/>
      <c r="G38" s="92">
        <v>5</v>
      </c>
      <c r="H38" s="104">
        <v>4.0999999999999996</v>
      </c>
      <c r="I38" s="95">
        <v>0.15</v>
      </c>
      <c r="J38" s="110">
        <f t="shared" si="0"/>
        <v>3.4849999999999994</v>
      </c>
    </row>
    <row r="39" spans="1:10" s="90" customFormat="1" ht="15.75" x14ac:dyDescent="0.25">
      <c r="A39" s="92">
        <v>35</v>
      </c>
      <c r="B39" s="93" t="s">
        <v>1333</v>
      </c>
      <c r="C39" s="92">
        <v>4132</v>
      </c>
      <c r="D39" s="92" t="s">
        <v>1382</v>
      </c>
      <c r="E39" s="92" t="s">
        <v>117</v>
      </c>
      <c r="F39" s="92"/>
      <c r="G39" s="92">
        <v>5</v>
      </c>
      <c r="H39" s="104">
        <v>4.5999999999999996</v>
      </c>
      <c r="I39" s="95">
        <v>0.15</v>
      </c>
      <c r="J39" s="110">
        <f t="shared" si="0"/>
        <v>3.9099999999999997</v>
      </c>
    </row>
    <row r="40" spans="1:10" s="90" customFormat="1" ht="15.75" x14ac:dyDescent="0.25">
      <c r="A40" s="92">
        <v>36</v>
      </c>
      <c r="B40" s="93" t="s">
        <v>1333</v>
      </c>
      <c r="C40" s="92">
        <v>4142</v>
      </c>
      <c r="D40" s="92" t="s">
        <v>1383</v>
      </c>
      <c r="E40" s="92" t="s">
        <v>117</v>
      </c>
      <c r="F40" s="92"/>
      <c r="G40" s="92">
        <v>5</v>
      </c>
      <c r="H40" s="104">
        <v>5.5</v>
      </c>
      <c r="I40" s="95">
        <v>0.15</v>
      </c>
      <c r="J40" s="110">
        <f t="shared" si="0"/>
        <v>4.6749999999999998</v>
      </c>
    </row>
    <row r="41" spans="1:10" s="90" customFormat="1" ht="15.75" x14ac:dyDescent="0.25">
      <c r="A41" s="92">
        <v>37</v>
      </c>
      <c r="B41" s="93" t="s">
        <v>1333</v>
      </c>
      <c r="C41" s="92">
        <v>4182</v>
      </c>
      <c r="D41" s="92" t="s">
        <v>1384</v>
      </c>
      <c r="E41" s="92" t="s">
        <v>117</v>
      </c>
      <c r="F41" s="92"/>
      <c r="G41" s="92">
        <v>5</v>
      </c>
      <c r="H41" s="104">
        <v>5.6</v>
      </c>
      <c r="I41" s="95">
        <v>0.15</v>
      </c>
      <c r="J41" s="110">
        <f t="shared" si="0"/>
        <v>4.76</v>
      </c>
    </row>
    <row r="42" spans="1:10" s="90" customFormat="1" ht="15.75" x14ac:dyDescent="0.25">
      <c r="A42" s="92">
        <v>38</v>
      </c>
      <c r="B42" s="93" t="s">
        <v>1333</v>
      </c>
      <c r="C42" s="92">
        <v>4197</v>
      </c>
      <c r="D42" s="92" t="s">
        <v>1385</v>
      </c>
      <c r="E42" s="92" t="s">
        <v>117</v>
      </c>
      <c r="F42" s="92"/>
      <c r="G42" s="92">
        <v>5</v>
      </c>
      <c r="H42" s="104">
        <v>4.95</v>
      </c>
      <c r="I42" s="95">
        <v>0.15</v>
      </c>
      <c r="J42" s="110">
        <f t="shared" si="0"/>
        <v>4.2075000000000005</v>
      </c>
    </row>
    <row r="43" spans="1:10" s="90" customFormat="1" ht="15.75" x14ac:dyDescent="0.25">
      <c r="A43" s="92">
        <v>39</v>
      </c>
      <c r="B43" s="93" t="s">
        <v>1333</v>
      </c>
      <c r="C43" s="92">
        <v>4310</v>
      </c>
      <c r="D43" s="92" t="s">
        <v>1386</v>
      </c>
      <c r="E43" s="92" t="s">
        <v>117</v>
      </c>
      <c r="F43" s="92"/>
      <c r="G43" s="92">
        <v>5</v>
      </c>
      <c r="H43" s="104">
        <v>6.6</v>
      </c>
      <c r="I43" s="95">
        <v>0.15</v>
      </c>
      <c r="J43" s="110">
        <f t="shared" si="0"/>
        <v>5.6099999999999994</v>
      </c>
    </row>
    <row r="44" spans="1:10" s="90" customFormat="1" ht="15.75" x14ac:dyDescent="0.25">
      <c r="A44" s="92">
        <v>40</v>
      </c>
      <c r="B44" s="93" t="s">
        <v>1333</v>
      </c>
      <c r="C44" s="92">
        <v>4424</v>
      </c>
      <c r="D44" s="92" t="s">
        <v>1387</v>
      </c>
      <c r="E44" s="92" t="s">
        <v>117</v>
      </c>
      <c r="F44" s="92"/>
      <c r="G44" s="92">
        <v>5</v>
      </c>
      <c r="H44" s="104">
        <v>7.2</v>
      </c>
      <c r="I44" s="95">
        <v>0.15</v>
      </c>
      <c r="J44" s="110">
        <f t="shared" si="0"/>
        <v>6.12</v>
      </c>
    </row>
    <row r="45" spans="1:10" s="90" customFormat="1" ht="15.75" x14ac:dyDescent="0.25">
      <c r="A45" s="92">
        <v>41</v>
      </c>
      <c r="B45" s="93" t="s">
        <v>1333</v>
      </c>
      <c r="C45" s="92">
        <v>4313</v>
      </c>
      <c r="D45" s="92" t="s">
        <v>1388</v>
      </c>
      <c r="E45" s="92" t="s">
        <v>117</v>
      </c>
      <c r="F45" s="92"/>
      <c r="G45" s="92">
        <v>5</v>
      </c>
      <c r="H45" s="104">
        <v>8.8000000000000007</v>
      </c>
      <c r="I45" s="95">
        <v>0.15</v>
      </c>
      <c r="J45" s="110">
        <f t="shared" si="0"/>
        <v>7.48</v>
      </c>
    </row>
    <row r="46" spans="1:10" s="90" customFormat="1" ht="15.75" x14ac:dyDescent="0.25">
      <c r="A46" s="92">
        <v>42</v>
      </c>
      <c r="B46" s="93" t="s">
        <v>1333</v>
      </c>
      <c r="C46" s="92">
        <v>4240</v>
      </c>
      <c r="D46" s="92" t="s">
        <v>1389</v>
      </c>
      <c r="E46" s="92" t="s">
        <v>117</v>
      </c>
      <c r="F46" s="92"/>
      <c r="G46" s="92">
        <v>5</v>
      </c>
      <c r="H46" s="104">
        <v>5.9</v>
      </c>
      <c r="I46" s="95">
        <v>0.15</v>
      </c>
      <c r="J46" s="110">
        <f t="shared" si="0"/>
        <v>5.0150000000000006</v>
      </c>
    </row>
    <row r="47" spans="1:10" s="90" customFormat="1" ht="15.75" x14ac:dyDescent="0.25">
      <c r="A47" s="92">
        <v>43</v>
      </c>
      <c r="B47" s="93" t="s">
        <v>1333</v>
      </c>
      <c r="C47" s="92">
        <v>4242</v>
      </c>
      <c r="D47" s="92" t="s">
        <v>1390</v>
      </c>
      <c r="E47" s="92" t="s">
        <v>117</v>
      </c>
      <c r="F47" s="92"/>
      <c r="G47" s="92">
        <v>5</v>
      </c>
      <c r="H47" s="104">
        <v>6.4</v>
      </c>
      <c r="I47" s="95">
        <v>0.15</v>
      </c>
      <c r="J47" s="110">
        <f t="shared" si="0"/>
        <v>5.44</v>
      </c>
    </row>
    <row r="48" spans="1:10" s="90" customFormat="1" ht="15.75" x14ac:dyDescent="0.25">
      <c r="A48" s="92">
        <v>44</v>
      </c>
      <c r="B48" s="93" t="s">
        <v>1333</v>
      </c>
      <c r="C48" s="92">
        <v>4284</v>
      </c>
      <c r="D48" s="92" t="s">
        <v>1391</v>
      </c>
      <c r="E48" s="92" t="s">
        <v>117</v>
      </c>
      <c r="F48" s="92"/>
      <c r="G48" s="92">
        <v>5</v>
      </c>
      <c r="H48" s="104">
        <v>6.2</v>
      </c>
      <c r="I48" s="95">
        <v>0.15</v>
      </c>
      <c r="J48" s="110">
        <f t="shared" si="0"/>
        <v>5.27</v>
      </c>
    </row>
    <row r="49" spans="1:10" s="90" customFormat="1" ht="15.75" x14ac:dyDescent="0.25">
      <c r="A49" s="92">
        <v>45</v>
      </c>
      <c r="B49" s="93" t="s">
        <v>1333</v>
      </c>
      <c r="C49" s="92">
        <v>4340</v>
      </c>
      <c r="D49" s="92" t="s">
        <v>1392</v>
      </c>
      <c r="E49" s="92" t="s">
        <v>117</v>
      </c>
      <c r="F49" s="92"/>
      <c r="G49" s="92">
        <v>5</v>
      </c>
      <c r="H49" s="104">
        <v>10.4</v>
      </c>
      <c r="I49" s="95">
        <v>0.15</v>
      </c>
      <c r="J49" s="110">
        <f t="shared" si="0"/>
        <v>8.84</v>
      </c>
    </row>
    <row r="50" spans="1:10" s="90" customFormat="1" ht="15.75" x14ac:dyDescent="0.25">
      <c r="A50" s="92">
        <v>46</v>
      </c>
      <c r="B50" s="93" t="s">
        <v>1333</v>
      </c>
      <c r="C50" s="92">
        <v>4342</v>
      </c>
      <c r="D50" s="92" t="s">
        <v>1393</v>
      </c>
      <c r="E50" s="92" t="s">
        <v>117</v>
      </c>
      <c r="F50" s="92"/>
      <c r="G50" s="92">
        <v>5</v>
      </c>
      <c r="H50" s="104">
        <v>10.9</v>
      </c>
      <c r="I50" s="95">
        <v>0.15</v>
      </c>
      <c r="J50" s="110">
        <f t="shared" si="0"/>
        <v>9.2650000000000006</v>
      </c>
    </row>
    <row r="51" spans="1:10" s="90" customFormat="1" ht="15.75" x14ac:dyDescent="0.25">
      <c r="A51" s="92">
        <v>47</v>
      </c>
      <c r="B51" s="93" t="s">
        <v>1333</v>
      </c>
      <c r="C51" s="92" t="s">
        <v>1341</v>
      </c>
      <c r="D51" s="92" t="s">
        <v>1394</v>
      </c>
      <c r="E51" s="92" t="s">
        <v>117</v>
      </c>
      <c r="F51" s="92"/>
      <c r="G51" s="92">
        <v>5</v>
      </c>
      <c r="H51" s="104">
        <v>4.34</v>
      </c>
      <c r="I51" s="95">
        <v>0.15</v>
      </c>
      <c r="J51" s="110">
        <f t="shared" si="0"/>
        <v>3.6889999999999996</v>
      </c>
    </row>
    <row r="52" spans="1:10" s="90" customFormat="1" ht="15.75" x14ac:dyDescent="0.25">
      <c r="A52" s="92">
        <v>48</v>
      </c>
      <c r="B52" s="93" t="s">
        <v>1333</v>
      </c>
      <c r="C52" s="92" t="s">
        <v>1342</v>
      </c>
      <c r="D52" s="92" t="s">
        <v>1394</v>
      </c>
      <c r="E52" s="92" t="s">
        <v>117</v>
      </c>
      <c r="F52" s="92"/>
      <c r="G52" s="92">
        <v>5</v>
      </c>
      <c r="H52" s="104">
        <v>4.34</v>
      </c>
      <c r="I52" s="95">
        <v>0.15</v>
      </c>
      <c r="J52" s="110">
        <f t="shared" si="0"/>
        <v>3.6889999999999996</v>
      </c>
    </row>
    <row r="53" spans="1:10" s="90" customFormat="1" ht="15.75" x14ac:dyDescent="0.25">
      <c r="A53" s="92">
        <v>49</v>
      </c>
      <c r="B53" s="93" t="s">
        <v>1333</v>
      </c>
      <c r="C53" s="92" t="s">
        <v>1343</v>
      </c>
      <c r="D53" s="92" t="s">
        <v>1395</v>
      </c>
      <c r="E53" s="92" t="s">
        <v>117</v>
      </c>
      <c r="F53" s="92"/>
      <c r="G53" s="92">
        <v>5</v>
      </c>
      <c r="H53" s="104">
        <v>6.2</v>
      </c>
      <c r="I53" s="95">
        <v>0.15</v>
      </c>
      <c r="J53" s="110">
        <f t="shared" si="0"/>
        <v>5.27</v>
      </c>
    </row>
    <row r="54" spans="1:10" s="90" customFormat="1" ht="15.75" x14ac:dyDescent="0.25">
      <c r="A54" s="92">
        <v>50</v>
      </c>
      <c r="B54" s="93" t="s">
        <v>1333</v>
      </c>
      <c r="C54" s="92" t="s">
        <v>1344</v>
      </c>
      <c r="D54" s="92" t="s">
        <v>1395</v>
      </c>
      <c r="E54" s="92" t="s">
        <v>117</v>
      </c>
      <c r="F54" s="92"/>
      <c r="G54" s="92">
        <v>5</v>
      </c>
      <c r="H54" s="104">
        <v>6.2</v>
      </c>
      <c r="I54" s="95">
        <v>0.15</v>
      </c>
      <c r="J54" s="110">
        <f t="shared" si="0"/>
        <v>5.27</v>
      </c>
    </row>
    <row r="55" spans="1:10" s="90" customFormat="1" ht="15.75" x14ac:dyDescent="0.25">
      <c r="A55" s="92">
        <v>51</v>
      </c>
      <c r="B55" s="93" t="s">
        <v>1333</v>
      </c>
      <c r="C55" s="92" t="s">
        <v>1345</v>
      </c>
      <c r="D55" s="92" t="s">
        <v>1396</v>
      </c>
      <c r="E55" s="92" t="s">
        <v>117</v>
      </c>
      <c r="F55" s="92"/>
      <c r="G55" s="92">
        <v>1</v>
      </c>
      <c r="H55" s="104">
        <v>0.15</v>
      </c>
      <c r="I55" s="95">
        <v>0.15</v>
      </c>
      <c r="J55" s="110">
        <f t="shared" si="0"/>
        <v>0.1275</v>
      </c>
    </row>
    <row r="56" spans="1:10" s="90" customFormat="1" ht="15.75" x14ac:dyDescent="0.25">
      <c r="A56" s="92">
        <v>52</v>
      </c>
      <c r="B56" s="93" t="s">
        <v>1333</v>
      </c>
      <c r="C56" s="92" t="s">
        <v>1346</v>
      </c>
      <c r="D56" s="92" t="s">
        <v>1397</v>
      </c>
      <c r="E56" s="92" t="s">
        <v>117</v>
      </c>
      <c r="F56" s="92"/>
      <c r="G56" s="92">
        <v>1</v>
      </c>
      <c r="H56" s="104">
        <v>0.5</v>
      </c>
      <c r="I56" s="95">
        <v>0.15</v>
      </c>
      <c r="J56" s="110">
        <f t="shared" si="0"/>
        <v>0.42499999999999999</v>
      </c>
    </row>
    <row r="57" spans="1:10" s="90" customFormat="1" ht="15.75" x14ac:dyDescent="0.25">
      <c r="A57" s="92">
        <v>53</v>
      </c>
      <c r="B57" s="93" t="s">
        <v>1333</v>
      </c>
      <c r="C57" s="92" t="s">
        <v>1347</v>
      </c>
      <c r="D57" s="92" t="s">
        <v>1398</v>
      </c>
      <c r="E57" s="92" t="s">
        <v>117</v>
      </c>
      <c r="F57" s="92"/>
      <c r="G57" s="92">
        <v>1</v>
      </c>
      <c r="H57" s="104">
        <v>0.2</v>
      </c>
      <c r="I57" s="95">
        <v>0.15</v>
      </c>
      <c r="J57" s="110">
        <f t="shared" si="0"/>
        <v>0.17</v>
      </c>
    </row>
    <row r="58" spans="1:10" s="90" customFormat="1" ht="31.5" x14ac:dyDescent="0.25">
      <c r="A58" s="92">
        <v>54</v>
      </c>
      <c r="B58" s="93" t="s">
        <v>1333</v>
      </c>
      <c r="C58" s="92" t="s">
        <v>1348</v>
      </c>
      <c r="D58" s="92" t="s">
        <v>1402</v>
      </c>
      <c r="E58" s="92" t="s">
        <v>117</v>
      </c>
      <c r="F58" s="92"/>
      <c r="G58" s="92">
        <v>1</v>
      </c>
      <c r="H58" s="104">
        <v>0.3</v>
      </c>
      <c r="I58" s="95">
        <v>0.15</v>
      </c>
      <c r="J58" s="110">
        <f t="shared" si="0"/>
        <v>0.255</v>
      </c>
    </row>
    <row r="59" spans="1:10" s="90" customFormat="1" ht="15.75" x14ac:dyDescent="0.25">
      <c r="A59" s="92">
        <v>55</v>
      </c>
      <c r="B59" s="93" t="s">
        <v>1333</v>
      </c>
      <c r="C59" s="92" t="s">
        <v>1349</v>
      </c>
      <c r="D59" s="92" t="s">
        <v>1399</v>
      </c>
      <c r="E59" s="92" t="s">
        <v>117</v>
      </c>
      <c r="F59" s="92"/>
      <c r="G59" s="92">
        <v>1</v>
      </c>
      <c r="H59" s="104">
        <v>0.2</v>
      </c>
      <c r="I59" s="95">
        <v>0.15</v>
      </c>
      <c r="J59" s="110">
        <f t="shared" si="0"/>
        <v>0.17</v>
      </c>
    </row>
    <row r="60" spans="1:10" s="90" customFormat="1" ht="31.5" x14ac:dyDescent="0.25">
      <c r="A60" s="92">
        <v>56</v>
      </c>
      <c r="B60" s="92" t="s">
        <v>1333</v>
      </c>
      <c r="C60" s="92" t="s">
        <v>1350</v>
      </c>
      <c r="D60" s="92" t="s">
        <v>1403</v>
      </c>
      <c r="E60" s="92" t="s">
        <v>117</v>
      </c>
      <c r="F60" s="92"/>
      <c r="G60" s="92">
        <v>1</v>
      </c>
      <c r="H60" s="104">
        <v>0.25</v>
      </c>
      <c r="I60" s="95">
        <v>0.15</v>
      </c>
      <c r="J60" s="110">
        <f t="shared" si="0"/>
        <v>0.21249999999999999</v>
      </c>
    </row>
    <row r="61" spans="1:10" x14ac:dyDescent="0.2">
      <c r="A61" s="74"/>
      <c r="B61" s="74"/>
    </row>
    <row r="62" spans="1:10" x14ac:dyDescent="0.2">
      <c r="A62" s="74"/>
      <c r="B62" s="74"/>
    </row>
    <row r="63" spans="1:10" x14ac:dyDescent="0.2">
      <c r="A63" s="74"/>
      <c r="B63" s="74"/>
    </row>
    <row r="64" spans="1:10" x14ac:dyDescent="0.2">
      <c r="A64" s="74"/>
      <c r="B64" s="74"/>
    </row>
    <row r="65" spans="1:2" x14ac:dyDescent="0.2">
      <c r="A65" s="74"/>
      <c r="B65" s="74"/>
    </row>
    <row r="66" spans="1:2" x14ac:dyDescent="0.2">
      <c r="A66" s="74"/>
      <c r="B66" s="74"/>
    </row>
    <row r="67" spans="1:2" x14ac:dyDescent="0.2">
      <c r="A67" s="74"/>
      <c r="B67" s="74"/>
    </row>
    <row r="68" spans="1:2" x14ac:dyDescent="0.2">
      <c r="A68" s="74"/>
      <c r="B68" s="74"/>
    </row>
    <row r="69" spans="1:2" x14ac:dyDescent="0.2">
      <c r="A69" s="74"/>
      <c r="B69" s="74"/>
    </row>
    <row r="70" spans="1:2" x14ac:dyDescent="0.2">
      <c r="A70" s="74"/>
      <c r="B70" s="74"/>
    </row>
    <row r="71" spans="1:2" x14ac:dyDescent="0.2">
      <c r="A71" s="74"/>
      <c r="B71" s="74"/>
    </row>
    <row r="72" spans="1:2" x14ac:dyDescent="0.2">
      <c r="A72" s="74"/>
      <c r="B72" s="74"/>
    </row>
    <row r="73" spans="1:2" x14ac:dyDescent="0.2">
      <c r="A73" s="74"/>
      <c r="B73" s="74"/>
    </row>
    <row r="74" spans="1:2" x14ac:dyDescent="0.2">
      <c r="A74" s="74"/>
      <c r="B74" s="74"/>
    </row>
    <row r="75" spans="1:2" x14ac:dyDescent="0.2">
      <c r="A75" s="74"/>
      <c r="B75" s="74"/>
    </row>
    <row r="76" spans="1:2" x14ac:dyDescent="0.2">
      <c r="A76" s="74"/>
      <c r="B76" s="74"/>
    </row>
    <row r="77" spans="1:2" x14ac:dyDescent="0.2">
      <c r="A77" s="74"/>
      <c r="B77" s="74"/>
    </row>
    <row r="78" spans="1:2" x14ac:dyDescent="0.2">
      <c r="A78" s="74"/>
      <c r="B78" s="74"/>
    </row>
    <row r="79" spans="1:2" x14ac:dyDescent="0.2">
      <c r="A79" s="74"/>
      <c r="B79" s="74"/>
    </row>
    <row r="80" spans="1:2" x14ac:dyDescent="0.2">
      <c r="A80" s="74"/>
      <c r="B80" s="74"/>
    </row>
    <row r="81" spans="1:2" x14ac:dyDescent="0.2">
      <c r="A81" s="74"/>
      <c r="B81" s="74"/>
    </row>
    <row r="82" spans="1:2" x14ac:dyDescent="0.2">
      <c r="A82" s="74"/>
      <c r="B82" s="74"/>
    </row>
    <row r="83" spans="1:2" x14ac:dyDescent="0.2">
      <c r="A83" s="74"/>
      <c r="B83" s="74"/>
    </row>
    <row r="84" spans="1:2" x14ac:dyDescent="0.2">
      <c r="A84" s="74"/>
      <c r="B84" s="74"/>
    </row>
    <row r="85" spans="1:2" x14ac:dyDescent="0.2">
      <c r="A85" s="74"/>
      <c r="B85" s="74"/>
    </row>
    <row r="86" spans="1:2" x14ac:dyDescent="0.2">
      <c r="A86" s="74"/>
      <c r="B86" s="74"/>
    </row>
    <row r="87" spans="1:2" x14ac:dyDescent="0.2">
      <c r="A87" s="74"/>
      <c r="B87" s="74"/>
    </row>
    <row r="88" spans="1:2" x14ac:dyDescent="0.2">
      <c r="A88" s="74"/>
      <c r="B88" s="74"/>
    </row>
    <row r="89" spans="1:2" x14ac:dyDescent="0.2">
      <c r="A89" s="74"/>
      <c r="B89" s="74"/>
    </row>
    <row r="90" spans="1:2" x14ac:dyDescent="0.2">
      <c r="A90" s="74"/>
      <c r="B90" s="74"/>
    </row>
    <row r="91" spans="1:2" x14ac:dyDescent="0.2">
      <c r="A91" s="74"/>
      <c r="B91" s="74"/>
    </row>
    <row r="92" spans="1:2" x14ac:dyDescent="0.2">
      <c r="A92" s="74"/>
      <c r="B92" s="74"/>
    </row>
    <row r="93" spans="1:2" x14ac:dyDescent="0.2">
      <c r="A93" s="74"/>
      <c r="B93" s="74"/>
    </row>
    <row r="94" spans="1:2" x14ac:dyDescent="0.2">
      <c r="A94" s="74"/>
      <c r="B94" s="74"/>
    </row>
    <row r="95" spans="1:2" x14ac:dyDescent="0.2">
      <c r="A95" s="74"/>
      <c r="B95" s="74"/>
    </row>
    <row r="96" spans="1:2" x14ac:dyDescent="0.2">
      <c r="A96" s="74"/>
      <c r="B96" s="74"/>
    </row>
    <row r="97" spans="1:2" x14ac:dyDescent="0.2">
      <c r="A97" s="74"/>
      <c r="B97" s="74"/>
    </row>
    <row r="98" spans="1:2" x14ac:dyDescent="0.2">
      <c r="A98" s="74"/>
      <c r="B98" s="74"/>
    </row>
    <row r="99" spans="1:2" x14ac:dyDescent="0.2">
      <c r="A99" s="74"/>
      <c r="B99" s="74"/>
    </row>
    <row r="100" spans="1:2" x14ac:dyDescent="0.2">
      <c r="A100" s="74"/>
      <c r="B100" s="74"/>
    </row>
    <row r="101" spans="1:2" x14ac:dyDescent="0.2">
      <c r="A101" s="74"/>
      <c r="B101" s="74"/>
    </row>
    <row r="102" spans="1:2" x14ac:dyDescent="0.2">
      <c r="A102" s="74"/>
      <c r="B102" s="74"/>
    </row>
    <row r="103" spans="1:2" x14ac:dyDescent="0.2">
      <c r="A103" s="74"/>
      <c r="B103" s="74"/>
    </row>
    <row r="104" spans="1:2" x14ac:dyDescent="0.2">
      <c r="A104" s="74"/>
      <c r="B104" s="74"/>
    </row>
    <row r="105" spans="1:2" x14ac:dyDescent="0.2">
      <c r="A105" s="74"/>
      <c r="B105" s="74"/>
    </row>
    <row r="106" spans="1:2" x14ac:dyDescent="0.2">
      <c r="A106" s="74"/>
      <c r="B106" s="74"/>
    </row>
    <row r="107" spans="1:2" x14ac:dyDescent="0.2">
      <c r="A107" s="74"/>
      <c r="B107" s="74"/>
    </row>
    <row r="108" spans="1:2" x14ac:dyDescent="0.2">
      <c r="A108" s="74"/>
      <c r="B108" s="74"/>
    </row>
    <row r="109" spans="1:2" x14ac:dyDescent="0.2">
      <c r="A109" s="74"/>
      <c r="B109" s="74"/>
    </row>
    <row r="110" spans="1:2" x14ac:dyDescent="0.2">
      <c r="A110" s="74"/>
      <c r="B110" s="74"/>
    </row>
    <row r="111" spans="1:2" x14ac:dyDescent="0.2">
      <c r="A111" s="74"/>
      <c r="B111" s="74"/>
    </row>
    <row r="112" spans="1:2" x14ac:dyDescent="0.2">
      <c r="A112" s="74"/>
      <c r="B112" s="74"/>
    </row>
    <row r="113" spans="1:2" x14ac:dyDescent="0.2">
      <c r="A113" s="74"/>
      <c r="B113" s="74"/>
    </row>
    <row r="114" spans="1:2" x14ac:dyDescent="0.2">
      <c r="A114" s="74"/>
      <c r="B114" s="74"/>
    </row>
    <row r="115" spans="1:2" x14ac:dyDescent="0.2">
      <c r="A115" s="74"/>
      <c r="B115" s="74"/>
    </row>
    <row r="116" spans="1:2" x14ac:dyDescent="0.2">
      <c r="A116" s="74"/>
      <c r="B116" s="74"/>
    </row>
    <row r="117" spans="1:2" x14ac:dyDescent="0.2">
      <c r="A117" s="74"/>
      <c r="B117" s="74"/>
    </row>
    <row r="118" spans="1:2" x14ac:dyDescent="0.2">
      <c r="A118" s="74"/>
      <c r="B118" s="74"/>
    </row>
    <row r="119" spans="1:2" x14ac:dyDescent="0.2">
      <c r="A119" s="74"/>
      <c r="B119" s="74"/>
    </row>
    <row r="120" spans="1:2" x14ac:dyDescent="0.2">
      <c r="A120" s="74"/>
      <c r="B120" s="74"/>
    </row>
    <row r="121" spans="1:2" x14ac:dyDescent="0.2">
      <c r="A121" s="74"/>
      <c r="B121" s="74"/>
    </row>
    <row r="122" spans="1:2" x14ac:dyDescent="0.2">
      <c r="A122" s="74"/>
      <c r="B122" s="74"/>
    </row>
    <row r="123" spans="1:2" x14ac:dyDescent="0.2">
      <c r="A123" s="74"/>
      <c r="B123" s="74"/>
    </row>
    <row r="124" spans="1:2" x14ac:dyDescent="0.2">
      <c r="A124" s="74"/>
      <c r="B124" s="74"/>
    </row>
    <row r="125" spans="1:2" x14ac:dyDescent="0.2">
      <c r="A125" s="74"/>
      <c r="B125" s="74"/>
    </row>
    <row r="126" spans="1:2" x14ac:dyDescent="0.2">
      <c r="A126" s="74"/>
      <c r="B126" s="74"/>
    </row>
    <row r="127" spans="1:2" x14ac:dyDescent="0.2">
      <c r="A127" s="74"/>
      <c r="B127" s="74"/>
    </row>
    <row r="128" spans="1:2" x14ac:dyDescent="0.2">
      <c r="A128" s="74"/>
      <c r="B128" s="74"/>
    </row>
    <row r="129" spans="1:2" x14ac:dyDescent="0.2">
      <c r="A129" s="74"/>
      <c r="B129" s="74"/>
    </row>
    <row r="130" spans="1:2" x14ac:dyDescent="0.2">
      <c r="A130" s="74"/>
      <c r="B130" s="74"/>
    </row>
    <row r="131" spans="1:2" x14ac:dyDescent="0.2">
      <c r="A131" s="74"/>
      <c r="B131" s="74"/>
    </row>
    <row r="132" spans="1:2" x14ac:dyDescent="0.2">
      <c r="A132" s="74"/>
      <c r="B132" s="74"/>
    </row>
    <row r="133" spans="1:2" x14ac:dyDescent="0.2">
      <c r="A133" s="74"/>
      <c r="B133" s="74"/>
    </row>
    <row r="134" spans="1:2" x14ac:dyDescent="0.2">
      <c r="A134" s="74"/>
      <c r="B134" s="74"/>
    </row>
    <row r="135" spans="1:2" x14ac:dyDescent="0.2">
      <c r="A135" s="74"/>
      <c r="B135" s="74"/>
    </row>
    <row r="136" spans="1:2" x14ac:dyDescent="0.2">
      <c r="A136" s="74"/>
      <c r="B136" s="74"/>
    </row>
    <row r="137" spans="1:2" x14ac:dyDescent="0.2">
      <c r="A137" s="74"/>
      <c r="B137" s="74"/>
    </row>
    <row r="138" spans="1:2" x14ac:dyDescent="0.2">
      <c r="A138" s="74"/>
      <c r="B138" s="74"/>
    </row>
    <row r="139" spans="1:2" x14ac:dyDescent="0.2">
      <c r="A139" s="74"/>
      <c r="B139" s="74"/>
    </row>
    <row r="140" spans="1:2" x14ac:dyDescent="0.2">
      <c r="A140" s="74"/>
      <c r="B140" s="74"/>
    </row>
    <row r="141" spans="1:2" x14ac:dyDescent="0.2">
      <c r="A141" s="74"/>
      <c r="B141" s="74"/>
    </row>
    <row r="142" spans="1:2" x14ac:dyDescent="0.2">
      <c r="A142" s="74"/>
      <c r="B142" s="74"/>
    </row>
    <row r="143" spans="1:2" x14ac:dyDescent="0.2">
      <c r="A143" s="74"/>
      <c r="B143" s="74"/>
    </row>
    <row r="144" spans="1:2" x14ac:dyDescent="0.2">
      <c r="A144" s="74"/>
      <c r="B144" s="74"/>
    </row>
    <row r="145" spans="1:2" x14ac:dyDescent="0.2">
      <c r="A145" s="74"/>
      <c r="B145" s="74"/>
    </row>
    <row r="146" spans="1:2" x14ac:dyDescent="0.2">
      <c r="A146" s="74"/>
      <c r="B146" s="74"/>
    </row>
    <row r="147" spans="1:2" x14ac:dyDescent="0.2">
      <c r="A147" s="74"/>
      <c r="B147" s="74"/>
    </row>
    <row r="148" spans="1:2" x14ac:dyDescent="0.2">
      <c r="A148" s="74"/>
      <c r="B148" s="74"/>
    </row>
    <row r="149" spans="1:2" x14ac:dyDescent="0.2">
      <c r="A149" s="74"/>
      <c r="B149" s="74"/>
    </row>
    <row r="150" spans="1:2" x14ac:dyDescent="0.2">
      <c r="A150" s="74"/>
      <c r="B150" s="74"/>
    </row>
    <row r="151" spans="1:2" x14ac:dyDescent="0.2">
      <c r="A151" s="74"/>
      <c r="B151" s="74"/>
    </row>
    <row r="152" spans="1:2" x14ac:dyDescent="0.2">
      <c r="A152" s="74"/>
      <c r="B152" s="74"/>
    </row>
    <row r="153" spans="1:2" x14ac:dyDescent="0.2">
      <c r="A153" s="74"/>
      <c r="B153" s="74"/>
    </row>
    <row r="154" spans="1:2" x14ac:dyDescent="0.2">
      <c r="A154" s="74"/>
      <c r="B154" s="74"/>
    </row>
  </sheetData>
  <sheetProtection algorithmName="SHA-512" hashValue="MtW7OMkfqKDA4iBtkVBjUsBhp7K303ucqpq98m5Snnndtv+6l1XS+saT6a2VCpW/QsH9Y7IQLGVcx0TGMAspuQ==" saltValue="CzgNGs/gowi45/oanYkJAA==" spinCount="100000" sheet="1" objects="1" scenarios="1"/>
  <autoFilter ref="A4:J60" xr:uid="{00000000-0009-0000-0000-000005000000}"/>
  <printOptions horizontalCentered="1"/>
  <pageMargins left="0.75" right="0.75" top="1" bottom="1" header="0.25" footer="0.5"/>
  <pageSetup paperSize="3" scale="73" fitToHeight="0" orientation="landscape" r:id="rId1"/>
  <headerFooter alignWithMargins="0">
    <oddHeader>&amp;LGROUP 77201, AWARD 23150
INTELLIGENT FACILITY AND SECURITY SYSTEMS &amp;&amp; SOLUTIONS&amp;RMETROPOLITAN DATA SOLUTIONS MGMT
CO INC dba METROPOLITAN DATA SOL
CONTRACT NO.: PT68831</oddHeader>
    <oddFooter>&amp;L&amp;F
&amp;A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J154"/>
  <sheetViews>
    <sheetView topLeftCell="C1" zoomScale="90" zoomScaleNormal="90" workbookViewId="0">
      <pane ySplit="4" topLeftCell="A5" activePane="bottomLeft" state="frozen"/>
      <selection activeCell="B5" sqref="B5"/>
      <selection pane="bottomLeft" activeCell="I1" sqref="I1:I1048576"/>
    </sheetView>
  </sheetViews>
  <sheetFormatPr defaultColWidth="9.28515625" defaultRowHeight="12.75" x14ac:dyDescent="0.2"/>
  <cols>
    <col min="1" max="1" width="12.42578125" style="90" bestFit="1" customWidth="1"/>
    <col min="2" max="2" width="44.28515625" style="90" bestFit="1" customWidth="1"/>
    <col min="3" max="3" width="32" style="90" bestFit="1" customWidth="1"/>
    <col min="4" max="4" width="82.140625" style="90" customWidth="1"/>
    <col min="5" max="5" width="19.85546875" style="90" bestFit="1" customWidth="1"/>
    <col min="6" max="6" width="20.28515625" style="90" bestFit="1" customWidth="1"/>
    <col min="7" max="7" width="27.28515625" style="90" bestFit="1" customWidth="1"/>
    <col min="8" max="8" width="16.85546875" style="105" bestFit="1" customWidth="1"/>
    <col min="9" max="9" width="18.28515625" style="113" bestFit="1" customWidth="1"/>
    <col min="10" max="10" width="20.140625" style="105" bestFit="1" customWidth="1"/>
    <col min="11" max="16384" width="9.28515625" style="74"/>
  </cols>
  <sheetData>
    <row r="1" spans="1:10" ht="15.75" x14ac:dyDescent="0.25">
      <c r="B1" s="4" t="s">
        <v>8116</v>
      </c>
      <c r="C1" s="4" t="s">
        <v>15</v>
      </c>
      <c r="D1" s="4"/>
      <c r="E1" s="4"/>
      <c r="F1" s="91"/>
      <c r="G1" s="91"/>
      <c r="H1" s="103"/>
      <c r="I1" s="111"/>
      <c r="J1" s="103"/>
    </row>
    <row r="2" spans="1:10" ht="15.75" x14ac:dyDescent="0.25">
      <c r="B2" s="91" t="s">
        <v>8115</v>
      </c>
      <c r="C2" s="3">
        <f>'Cover Page'!B3:D3</f>
        <v>0</v>
      </c>
      <c r="D2" s="4"/>
      <c r="E2" s="4"/>
      <c r="F2" s="91"/>
      <c r="G2" s="91"/>
      <c r="H2" s="103"/>
      <c r="I2" s="111"/>
      <c r="J2" s="103"/>
    </row>
    <row r="3" spans="1:10" ht="15.75" x14ac:dyDescent="0.25">
      <c r="B3" s="91"/>
      <c r="C3" s="3"/>
      <c r="D3" s="4"/>
      <c r="E3" s="4"/>
      <c r="F3" s="91"/>
      <c r="G3" s="91"/>
      <c r="H3" s="103"/>
      <c r="I3" s="111"/>
      <c r="J3" s="103"/>
    </row>
    <row r="4" spans="1:10" ht="63" x14ac:dyDescent="0.25">
      <c r="A4" s="2" t="s">
        <v>16</v>
      </c>
      <c r="B4" s="2" t="s">
        <v>3</v>
      </c>
      <c r="C4" s="2" t="s">
        <v>102</v>
      </c>
      <c r="D4" s="2" t="s">
        <v>103</v>
      </c>
      <c r="E4" s="2" t="s">
        <v>2</v>
      </c>
      <c r="F4" s="2" t="s">
        <v>36</v>
      </c>
      <c r="G4" s="2" t="s">
        <v>17</v>
      </c>
      <c r="H4" s="5" t="s">
        <v>1</v>
      </c>
      <c r="I4" s="112" t="s">
        <v>5</v>
      </c>
      <c r="J4" s="5" t="s">
        <v>0</v>
      </c>
    </row>
    <row r="5" spans="1:10" ht="15.75" x14ac:dyDescent="0.25">
      <c r="A5" s="92">
        <v>1</v>
      </c>
      <c r="B5" s="93" t="s">
        <v>1404</v>
      </c>
      <c r="C5" s="93" t="s">
        <v>1405</v>
      </c>
      <c r="D5" s="93" t="s">
        <v>1406</v>
      </c>
      <c r="E5" s="93" t="s">
        <v>117</v>
      </c>
      <c r="F5" s="93"/>
      <c r="G5" s="93">
        <v>3</v>
      </c>
      <c r="H5" s="104">
        <v>1995</v>
      </c>
      <c r="I5" s="95">
        <v>0.1</v>
      </c>
      <c r="J5" s="110">
        <f t="shared" ref="J5:J12" si="0">H5*(1-I5)</f>
        <v>1795.5</v>
      </c>
    </row>
    <row r="6" spans="1:10" s="90" customFormat="1" ht="15.75" x14ac:dyDescent="0.25">
      <c r="A6" s="92">
        <v>2</v>
      </c>
      <c r="B6" s="93" t="s">
        <v>1404</v>
      </c>
      <c r="C6" s="92" t="s">
        <v>1407</v>
      </c>
      <c r="D6" s="92" t="s">
        <v>1408</v>
      </c>
      <c r="E6" s="92" t="s">
        <v>117</v>
      </c>
      <c r="F6" s="92"/>
      <c r="G6" s="92">
        <v>3</v>
      </c>
      <c r="H6" s="104">
        <v>2590</v>
      </c>
      <c r="I6" s="95">
        <v>0.1</v>
      </c>
      <c r="J6" s="110">
        <f t="shared" si="0"/>
        <v>2331</v>
      </c>
    </row>
    <row r="7" spans="1:10" s="90" customFormat="1" ht="15.75" x14ac:dyDescent="0.25">
      <c r="A7" s="92">
        <v>3</v>
      </c>
      <c r="B7" s="93" t="s">
        <v>1404</v>
      </c>
      <c r="C7" s="92" t="s">
        <v>1409</v>
      </c>
      <c r="D7" s="92" t="s">
        <v>1410</v>
      </c>
      <c r="E7" s="92" t="s">
        <v>117</v>
      </c>
      <c r="F7" s="92"/>
      <c r="G7" s="92">
        <v>3</v>
      </c>
      <c r="H7" s="104">
        <v>2495</v>
      </c>
      <c r="I7" s="95">
        <v>0.1</v>
      </c>
      <c r="J7" s="110">
        <f t="shared" si="0"/>
        <v>2245.5</v>
      </c>
    </row>
    <row r="8" spans="1:10" s="90" customFormat="1" ht="15.75" x14ac:dyDescent="0.25">
      <c r="A8" s="92">
        <v>4</v>
      </c>
      <c r="B8" s="93" t="s">
        <v>1404</v>
      </c>
      <c r="C8" s="92" t="s">
        <v>1411</v>
      </c>
      <c r="D8" s="92" t="s">
        <v>1412</v>
      </c>
      <c r="E8" s="92" t="s">
        <v>117</v>
      </c>
      <c r="F8" s="92"/>
      <c r="G8" s="92">
        <v>1</v>
      </c>
      <c r="H8" s="104">
        <v>595</v>
      </c>
      <c r="I8" s="95">
        <v>0.1</v>
      </c>
      <c r="J8" s="110">
        <f t="shared" si="0"/>
        <v>535.5</v>
      </c>
    </row>
    <row r="9" spans="1:10" s="90" customFormat="1" ht="15.75" x14ac:dyDescent="0.25">
      <c r="A9" s="92">
        <v>5</v>
      </c>
      <c r="B9" s="93" t="s">
        <v>1404</v>
      </c>
      <c r="C9" s="92" t="s">
        <v>1413</v>
      </c>
      <c r="D9" s="92" t="s">
        <v>1414</v>
      </c>
      <c r="E9" s="92" t="s">
        <v>117</v>
      </c>
      <c r="F9" s="92"/>
      <c r="G9" s="92">
        <v>1</v>
      </c>
      <c r="H9" s="104">
        <v>350</v>
      </c>
      <c r="I9" s="95">
        <v>0.1</v>
      </c>
      <c r="J9" s="110">
        <f t="shared" si="0"/>
        <v>315</v>
      </c>
    </row>
    <row r="10" spans="1:10" s="90" customFormat="1" ht="15.75" x14ac:dyDescent="0.25">
      <c r="A10" s="92">
        <v>6</v>
      </c>
      <c r="B10" s="92" t="s">
        <v>1404</v>
      </c>
      <c r="C10" s="92" t="s">
        <v>1415</v>
      </c>
      <c r="D10" s="92" t="s">
        <v>1416</v>
      </c>
      <c r="E10" s="92" t="s">
        <v>117</v>
      </c>
      <c r="F10" s="92"/>
      <c r="G10" s="92">
        <v>1</v>
      </c>
      <c r="H10" s="104">
        <v>930</v>
      </c>
      <c r="I10" s="95">
        <v>0.1</v>
      </c>
      <c r="J10" s="110">
        <f t="shared" si="0"/>
        <v>837</v>
      </c>
    </row>
    <row r="11" spans="1:10" ht="15.75" x14ac:dyDescent="0.25">
      <c r="A11" s="92">
        <v>7</v>
      </c>
      <c r="B11" s="92" t="s">
        <v>1404</v>
      </c>
      <c r="C11" s="92" t="s">
        <v>1421</v>
      </c>
      <c r="D11" s="92" t="s">
        <v>1446</v>
      </c>
      <c r="E11" s="92" t="s">
        <v>117</v>
      </c>
      <c r="F11" s="92"/>
      <c r="G11" s="92">
        <v>3</v>
      </c>
      <c r="H11" s="104">
        <v>4095</v>
      </c>
      <c r="I11" s="95">
        <v>0.1</v>
      </c>
      <c r="J11" s="110">
        <f t="shared" si="0"/>
        <v>3685.5</v>
      </c>
    </row>
    <row r="12" spans="1:10" ht="15.75" x14ac:dyDescent="0.25">
      <c r="A12" s="92">
        <v>8</v>
      </c>
      <c r="B12" s="92" t="s">
        <v>1404</v>
      </c>
      <c r="C12" s="92" t="s">
        <v>1424</v>
      </c>
      <c r="D12" s="92" t="s">
        <v>1447</v>
      </c>
      <c r="E12" s="92" t="s">
        <v>117</v>
      </c>
      <c r="F12" s="92"/>
      <c r="G12" s="92">
        <v>3</v>
      </c>
      <c r="H12" s="104">
        <v>5295</v>
      </c>
      <c r="I12" s="95">
        <v>0.1</v>
      </c>
      <c r="J12" s="110">
        <f t="shared" si="0"/>
        <v>4765.5</v>
      </c>
    </row>
    <row r="13" spans="1:10" ht="31.5" x14ac:dyDescent="0.25">
      <c r="A13" s="92">
        <v>9</v>
      </c>
      <c r="B13" s="92" t="s">
        <v>1404</v>
      </c>
      <c r="C13" s="92" t="s">
        <v>1448</v>
      </c>
      <c r="D13" s="92" t="s">
        <v>1458</v>
      </c>
      <c r="E13" s="92" t="s">
        <v>117</v>
      </c>
      <c r="F13" s="92"/>
      <c r="G13" s="92">
        <v>1</v>
      </c>
      <c r="H13" s="104">
        <v>495</v>
      </c>
      <c r="I13" s="95">
        <v>0.1</v>
      </c>
      <c r="J13" s="110">
        <f t="shared" ref="J13:J74" si="1">H13*(1-I13)</f>
        <v>445.5</v>
      </c>
    </row>
    <row r="14" spans="1:10" ht="31.5" x14ac:dyDescent="0.25">
      <c r="A14" s="92">
        <v>10</v>
      </c>
      <c r="B14" s="92" t="s">
        <v>1404</v>
      </c>
      <c r="C14" s="92" t="s">
        <v>1450</v>
      </c>
      <c r="D14" s="92" t="s">
        <v>1459</v>
      </c>
      <c r="E14" s="92" t="s">
        <v>117</v>
      </c>
      <c r="F14" s="92"/>
      <c r="G14" s="92">
        <v>1</v>
      </c>
      <c r="H14" s="104">
        <v>1395</v>
      </c>
      <c r="I14" s="95">
        <v>0.1</v>
      </c>
      <c r="J14" s="110">
        <f t="shared" si="1"/>
        <v>1255.5</v>
      </c>
    </row>
    <row r="15" spans="1:10" ht="31.5" x14ac:dyDescent="0.25">
      <c r="A15" s="92">
        <v>11</v>
      </c>
      <c r="B15" s="92" t="s">
        <v>1404</v>
      </c>
      <c r="C15" s="92" t="s">
        <v>1451</v>
      </c>
      <c r="D15" s="92" t="s">
        <v>1460</v>
      </c>
      <c r="E15" s="92" t="s">
        <v>117</v>
      </c>
      <c r="F15" s="92"/>
      <c r="G15" s="92">
        <v>1</v>
      </c>
      <c r="H15" s="104">
        <v>895</v>
      </c>
      <c r="I15" s="95">
        <v>0.1</v>
      </c>
      <c r="J15" s="110">
        <f t="shared" si="1"/>
        <v>805.5</v>
      </c>
    </row>
    <row r="16" spans="1:10" ht="47.25" x14ac:dyDescent="0.25">
      <c r="A16" s="92">
        <v>12</v>
      </c>
      <c r="B16" s="92" t="s">
        <v>1404</v>
      </c>
      <c r="C16" s="92" t="s">
        <v>1452</v>
      </c>
      <c r="D16" s="92" t="s">
        <v>1461</v>
      </c>
      <c r="E16" s="92" t="s">
        <v>117</v>
      </c>
      <c r="F16" s="92"/>
      <c r="G16" s="92">
        <v>1</v>
      </c>
      <c r="H16" s="104">
        <v>495</v>
      </c>
      <c r="I16" s="95">
        <v>0.1</v>
      </c>
      <c r="J16" s="110">
        <f t="shared" si="1"/>
        <v>445.5</v>
      </c>
    </row>
    <row r="17" spans="1:10" ht="47.25" x14ac:dyDescent="0.25">
      <c r="A17" s="92">
        <v>13</v>
      </c>
      <c r="B17" s="92" t="s">
        <v>1404</v>
      </c>
      <c r="C17" s="92" t="s">
        <v>1445</v>
      </c>
      <c r="D17" s="92" t="s">
        <v>1462</v>
      </c>
      <c r="E17" s="92" t="s">
        <v>117</v>
      </c>
      <c r="F17" s="92"/>
      <c r="G17" s="92">
        <v>1</v>
      </c>
      <c r="H17" s="104">
        <v>295</v>
      </c>
      <c r="I17" s="95">
        <v>0.1</v>
      </c>
      <c r="J17" s="110">
        <f t="shared" si="1"/>
        <v>265.5</v>
      </c>
    </row>
    <row r="18" spans="1:10" ht="47.25" x14ac:dyDescent="0.25">
      <c r="A18" s="92">
        <v>14</v>
      </c>
      <c r="B18" s="92" t="s">
        <v>1404</v>
      </c>
      <c r="C18" s="92" t="s">
        <v>1454</v>
      </c>
      <c r="D18" s="92" t="s">
        <v>1463</v>
      </c>
      <c r="E18" s="92" t="s">
        <v>117</v>
      </c>
      <c r="F18" s="92"/>
      <c r="G18" s="92">
        <v>1</v>
      </c>
      <c r="H18" s="104">
        <v>495</v>
      </c>
      <c r="I18" s="95">
        <v>0.1</v>
      </c>
      <c r="J18" s="110">
        <f t="shared" si="1"/>
        <v>445.5</v>
      </c>
    </row>
    <row r="19" spans="1:10" ht="31.5" x14ac:dyDescent="0.25">
      <c r="A19" s="92">
        <v>15</v>
      </c>
      <c r="B19" s="92" t="s">
        <v>1404</v>
      </c>
      <c r="C19" s="92" t="s">
        <v>1456</v>
      </c>
      <c r="D19" s="92" t="s">
        <v>1464</v>
      </c>
      <c r="E19" s="92" t="s">
        <v>117</v>
      </c>
      <c r="F19" s="92"/>
      <c r="G19" s="92">
        <v>1</v>
      </c>
      <c r="H19" s="104">
        <v>995</v>
      </c>
      <c r="I19" s="95">
        <v>0.1</v>
      </c>
      <c r="J19" s="110">
        <f t="shared" si="1"/>
        <v>895.5</v>
      </c>
    </row>
    <row r="20" spans="1:10" ht="15.75" x14ac:dyDescent="0.25">
      <c r="A20" s="92">
        <v>16</v>
      </c>
      <c r="B20" s="92" t="s">
        <v>1404</v>
      </c>
      <c r="C20" s="92" t="s">
        <v>1465</v>
      </c>
      <c r="D20" s="92" t="s">
        <v>1466</v>
      </c>
      <c r="E20" s="92" t="s">
        <v>117</v>
      </c>
      <c r="F20" s="92"/>
      <c r="G20" s="92">
        <v>3</v>
      </c>
      <c r="H20" s="104">
        <v>2995</v>
      </c>
      <c r="I20" s="95">
        <v>0.1</v>
      </c>
      <c r="J20" s="110">
        <f t="shared" ref="J20:J45" si="2">H20*(1-I20)</f>
        <v>2695.5</v>
      </c>
    </row>
    <row r="21" spans="1:10" ht="15.75" x14ac:dyDescent="0.25">
      <c r="A21" s="92">
        <v>17</v>
      </c>
      <c r="B21" s="92" t="s">
        <v>1404</v>
      </c>
      <c r="C21" s="92" t="s">
        <v>1467</v>
      </c>
      <c r="D21" s="92" t="s">
        <v>1468</v>
      </c>
      <c r="E21" s="92" t="s">
        <v>117</v>
      </c>
      <c r="F21" s="92"/>
      <c r="G21" s="92">
        <v>3</v>
      </c>
      <c r="H21" s="104">
        <v>3995</v>
      </c>
      <c r="I21" s="95">
        <v>0.1</v>
      </c>
      <c r="J21" s="110">
        <f t="shared" si="2"/>
        <v>3595.5</v>
      </c>
    </row>
    <row r="22" spans="1:10" ht="15.75" x14ac:dyDescent="0.25">
      <c r="A22" s="92">
        <v>18</v>
      </c>
      <c r="B22" s="92" t="s">
        <v>1404</v>
      </c>
      <c r="C22" s="92" t="s">
        <v>1469</v>
      </c>
      <c r="D22" s="92" t="s">
        <v>1470</v>
      </c>
      <c r="E22" s="92" t="s">
        <v>117</v>
      </c>
      <c r="F22" s="92"/>
      <c r="G22" s="92">
        <v>1</v>
      </c>
      <c r="H22" s="104">
        <v>175</v>
      </c>
      <c r="I22" s="95">
        <v>0.1</v>
      </c>
      <c r="J22" s="110">
        <f t="shared" si="2"/>
        <v>157.5</v>
      </c>
    </row>
    <row r="23" spans="1:10" ht="15.75" x14ac:dyDescent="0.25">
      <c r="A23" s="92">
        <v>19</v>
      </c>
      <c r="B23" s="92" t="s">
        <v>1404</v>
      </c>
      <c r="C23" s="92" t="s">
        <v>1471</v>
      </c>
      <c r="D23" s="92" t="s">
        <v>1472</v>
      </c>
      <c r="E23" s="92" t="s">
        <v>117</v>
      </c>
      <c r="F23" s="92"/>
      <c r="G23" s="92">
        <v>1</v>
      </c>
      <c r="H23" s="104">
        <v>195</v>
      </c>
      <c r="I23" s="95">
        <v>0.1</v>
      </c>
      <c r="J23" s="110">
        <f t="shared" si="2"/>
        <v>175.5</v>
      </c>
    </row>
    <row r="24" spans="1:10" ht="15.75" x14ac:dyDescent="0.25">
      <c r="A24" s="92">
        <v>20</v>
      </c>
      <c r="B24" s="92" t="s">
        <v>1404</v>
      </c>
      <c r="C24" s="92" t="s">
        <v>1473</v>
      </c>
      <c r="D24" s="92" t="s">
        <v>1474</v>
      </c>
      <c r="E24" s="92" t="s">
        <v>117</v>
      </c>
      <c r="F24" s="92"/>
      <c r="G24" s="92">
        <v>1</v>
      </c>
      <c r="H24" s="104">
        <v>200</v>
      </c>
      <c r="I24" s="95">
        <v>0.1</v>
      </c>
      <c r="J24" s="110">
        <f t="shared" si="2"/>
        <v>180</v>
      </c>
    </row>
    <row r="25" spans="1:10" ht="15.75" x14ac:dyDescent="0.25">
      <c r="A25" s="92">
        <v>21</v>
      </c>
      <c r="B25" s="92" t="s">
        <v>1404</v>
      </c>
      <c r="C25" s="92" t="s">
        <v>1475</v>
      </c>
      <c r="D25" s="92" t="s">
        <v>1474</v>
      </c>
      <c r="E25" s="92" t="s">
        <v>117</v>
      </c>
      <c r="F25" s="92"/>
      <c r="G25" s="92">
        <v>1</v>
      </c>
      <c r="H25" s="104">
        <v>200</v>
      </c>
      <c r="I25" s="95">
        <v>0.1</v>
      </c>
      <c r="J25" s="110">
        <f t="shared" si="2"/>
        <v>180</v>
      </c>
    </row>
    <row r="26" spans="1:10" ht="15.75" x14ac:dyDescent="0.25">
      <c r="A26" s="92">
        <v>22</v>
      </c>
      <c r="B26" s="92" t="s">
        <v>1404</v>
      </c>
      <c r="C26" s="92" t="s">
        <v>1476</v>
      </c>
      <c r="D26" s="92" t="s">
        <v>1477</v>
      </c>
      <c r="E26" s="92" t="s">
        <v>117</v>
      </c>
      <c r="F26" s="92"/>
      <c r="G26" s="92">
        <v>1</v>
      </c>
      <c r="H26" s="104">
        <v>175</v>
      </c>
      <c r="I26" s="95">
        <v>0.1</v>
      </c>
      <c r="J26" s="110">
        <f t="shared" si="2"/>
        <v>157.5</v>
      </c>
    </row>
    <row r="27" spans="1:10" ht="15.75" x14ac:dyDescent="0.25">
      <c r="A27" s="92">
        <v>23</v>
      </c>
      <c r="B27" s="92" t="s">
        <v>1404</v>
      </c>
      <c r="C27" s="92" t="s">
        <v>1478</v>
      </c>
      <c r="D27" s="92" t="s">
        <v>1479</v>
      </c>
      <c r="E27" s="92" t="s">
        <v>117</v>
      </c>
      <c r="F27" s="92"/>
      <c r="G27" s="92">
        <v>1</v>
      </c>
      <c r="H27" s="104">
        <v>375</v>
      </c>
      <c r="I27" s="95">
        <v>0.1</v>
      </c>
      <c r="J27" s="110">
        <f t="shared" si="2"/>
        <v>337.5</v>
      </c>
    </row>
    <row r="28" spans="1:10" ht="15.75" x14ac:dyDescent="0.25">
      <c r="A28" s="92">
        <v>24</v>
      </c>
      <c r="B28" s="92" t="s">
        <v>1404</v>
      </c>
      <c r="C28" s="92" t="s">
        <v>1480</v>
      </c>
      <c r="D28" s="92" t="s">
        <v>1481</v>
      </c>
      <c r="E28" s="92" t="s">
        <v>117</v>
      </c>
      <c r="F28" s="92"/>
      <c r="G28" s="92">
        <v>1</v>
      </c>
      <c r="H28" s="104">
        <v>145</v>
      </c>
      <c r="I28" s="95">
        <v>0.1</v>
      </c>
      <c r="J28" s="110">
        <f t="shared" si="2"/>
        <v>130.5</v>
      </c>
    </row>
    <row r="29" spans="1:10" ht="15.75" x14ac:dyDescent="0.25">
      <c r="A29" s="92">
        <v>25</v>
      </c>
      <c r="B29" s="92" t="s">
        <v>1404</v>
      </c>
      <c r="C29" s="92" t="s">
        <v>1482</v>
      </c>
      <c r="D29" s="92" t="s">
        <v>1483</v>
      </c>
      <c r="E29" s="92" t="s">
        <v>117</v>
      </c>
      <c r="F29" s="92"/>
      <c r="G29" s="92">
        <v>1</v>
      </c>
      <c r="H29" s="104">
        <v>425</v>
      </c>
      <c r="I29" s="95">
        <v>0.1</v>
      </c>
      <c r="J29" s="110">
        <f t="shared" si="2"/>
        <v>382.5</v>
      </c>
    </row>
    <row r="30" spans="1:10" ht="15.75" x14ac:dyDescent="0.25">
      <c r="A30" s="92">
        <v>26</v>
      </c>
      <c r="B30" s="92" t="s">
        <v>1404</v>
      </c>
      <c r="C30" s="92" t="s">
        <v>1484</v>
      </c>
      <c r="D30" s="92" t="s">
        <v>1485</v>
      </c>
      <c r="E30" s="92" t="s">
        <v>117</v>
      </c>
      <c r="F30" s="92"/>
      <c r="G30" s="92">
        <v>1</v>
      </c>
      <c r="H30" s="104">
        <v>325</v>
      </c>
      <c r="I30" s="95">
        <v>0.1</v>
      </c>
      <c r="J30" s="110">
        <f t="shared" si="2"/>
        <v>292.5</v>
      </c>
    </row>
    <row r="31" spans="1:10" ht="15.75" x14ac:dyDescent="0.25">
      <c r="A31" s="92">
        <v>27</v>
      </c>
      <c r="B31" s="92" t="s">
        <v>1404</v>
      </c>
      <c r="C31" s="92" t="s">
        <v>1486</v>
      </c>
      <c r="D31" s="92" t="s">
        <v>1487</v>
      </c>
      <c r="E31" s="92" t="s">
        <v>117</v>
      </c>
      <c r="F31" s="92"/>
      <c r="G31" s="92">
        <v>1</v>
      </c>
      <c r="H31" s="104">
        <v>350</v>
      </c>
      <c r="I31" s="95">
        <v>0.1</v>
      </c>
      <c r="J31" s="110">
        <f t="shared" si="2"/>
        <v>315</v>
      </c>
    </row>
    <row r="32" spans="1:10" ht="15.75" x14ac:dyDescent="0.25">
      <c r="A32" s="92">
        <v>28</v>
      </c>
      <c r="B32" s="92" t="s">
        <v>1404</v>
      </c>
      <c r="C32" s="92" t="s">
        <v>1488</v>
      </c>
      <c r="D32" s="92" t="s">
        <v>1489</v>
      </c>
      <c r="E32" s="92" t="s">
        <v>117</v>
      </c>
      <c r="F32" s="92"/>
      <c r="G32" s="92">
        <v>1</v>
      </c>
      <c r="H32" s="104">
        <v>350</v>
      </c>
      <c r="I32" s="95">
        <v>0.1</v>
      </c>
      <c r="J32" s="110">
        <f t="shared" si="2"/>
        <v>315</v>
      </c>
    </row>
    <row r="33" spans="1:10" ht="15.75" x14ac:dyDescent="0.25">
      <c r="A33" s="92">
        <v>29</v>
      </c>
      <c r="B33" s="92" t="s">
        <v>1404</v>
      </c>
      <c r="C33" s="92" t="s">
        <v>1490</v>
      </c>
      <c r="D33" s="92" t="s">
        <v>1491</v>
      </c>
      <c r="E33" s="92" t="s">
        <v>117</v>
      </c>
      <c r="F33" s="92"/>
      <c r="G33" s="92">
        <v>1</v>
      </c>
      <c r="H33" s="104">
        <v>350</v>
      </c>
      <c r="I33" s="95">
        <v>0.1</v>
      </c>
      <c r="J33" s="110">
        <f t="shared" si="2"/>
        <v>315</v>
      </c>
    </row>
    <row r="34" spans="1:10" ht="15.75" x14ac:dyDescent="0.25">
      <c r="A34" s="92">
        <v>30</v>
      </c>
      <c r="B34" s="92" t="s">
        <v>1404</v>
      </c>
      <c r="C34" s="92" t="s">
        <v>1492</v>
      </c>
      <c r="D34" s="92" t="s">
        <v>1493</v>
      </c>
      <c r="E34" s="92" t="s">
        <v>117</v>
      </c>
      <c r="F34" s="92"/>
      <c r="G34" s="92">
        <v>1</v>
      </c>
      <c r="H34" s="104">
        <v>200</v>
      </c>
      <c r="I34" s="95">
        <v>0.1</v>
      </c>
      <c r="J34" s="110">
        <f t="shared" si="2"/>
        <v>180</v>
      </c>
    </row>
    <row r="35" spans="1:10" ht="15.75" x14ac:dyDescent="0.25">
      <c r="A35" s="92">
        <v>31</v>
      </c>
      <c r="B35" s="92" t="s">
        <v>1404</v>
      </c>
      <c r="C35" s="92" t="s">
        <v>1494</v>
      </c>
      <c r="D35" s="92" t="s">
        <v>1495</v>
      </c>
      <c r="E35" s="92" t="s">
        <v>117</v>
      </c>
      <c r="F35" s="92"/>
      <c r="G35" s="92">
        <v>1</v>
      </c>
      <c r="H35" s="104">
        <v>200</v>
      </c>
      <c r="I35" s="95">
        <v>0.1</v>
      </c>
      <c r="J35" s="110">
        <f t="shared" si="2"/>
        <v>180</v>
      </c>
    </row>
    <row r="36" spans="1:10" ht="15.75" x14ac:dyDescent="0.25">
      <c r="A36" s="92">
        <v>32</v>
      </c>
      <c r="B36" s="92" t="s">
        <v>1404</v>
      </c>
      <c r="C36" s="92" t="s">
        <v>1496</v>
      </c>
      <c r="D36" s="92" t="s">
        <v>1497</v>
      </c>
      <c r="E36" s="92" t="s">
        <v>117</v>
      </c>
      <c r="F36" s="92"/>
      <c r="G36" s="92">
        <v>1</v>
      </c>
      <c r="H36" s="104">
        <v>350</v>
      </c>
      <c r="I36" s="95">
        <v>0.1</v>
      </c>
      <c r="J36" s="110">
        <f t="shared" si="2"/>
        <v>315</v>
      </c>
    </row>
    <row r="37" spans="1:10" ht="15.75" x14ac:dyDescent="0.25">
      <c r="A37" s="92">
        <v>33</v>
      </c>
      <c r="B37" s="92" t="s">
        <v>1404</v>
      </c>
      <c r="C37" s="92" t="s">
        <v>1498</v>
      </c>
      <c r="D37" s="92" t="s">
        <v>1499</v>
      </c>
      <c r="E37" s="92" t="s">
        <v>117</v>
      </c>
      <c r="F37" s="92"/>
      <c r="G37" s="92">
        <v>1</v>
      </c>
      <c r="H37" s="104">
        <v>375</v>
      </c>
      <c r="I37" s="95">
        <v>0.1</v>
      </c>
      <c r="J37" s="110">
        <f t="shared" si="2"/>
        <v>337.5</v>
      </c>
    </row>
    <row r="38" spans="1:10" ht="15.75" x14ac:dyDescent="0.25">
      <c r="A38" s="92">
        <v>34</v>
      </c>
      <c r="B38" s="92" t="s">
        <v>1404</v>
      </c>
      <c r="C38" s="92" t="s">
        <v>1500</v>
      </c>
      <c r="D38" s="92" t="s">
        <v>1501</v>
      </c>
      <c r="E38" s="92" t="s">
        <v>117</v>
      </c>
      <c r="F38" s="92"/>
      <c r="G38" s="92">
        <v>1</v>
      </c>
      <c r="H38" s="104">
        <v>470</v>
      </c>
      <c r="I38" s="95">
        <v>0.1</v>
      </c>
      <c r="J38" s="110">
        <f t="shared" si="2"/>
        <v>423</v>
      </c>
    </row>
    <row r="39" spans="1:10" ht="15.75" x14ac:dyDescent="0.25">
      <c r="A39" s="92">
        <v>35</v>
      </c>
      <c r="B39" s="92" t="s">
        <v>1404</v>
      </c>
      <c r="C39" s="92" t="s">
        <v>1502</v>
      </c>
      <c r="D39" s="92" t="s">
        <v>1501</v>
      </c>
      <c r="E39" s="92" t="s">
        <v>117</v>
      </c>
      <c r="F39" s="92"/>
      <c r="G39" s="92">
        <v>1</v>
      </c>
      <c r="H39" s="104">
        <v>450</v>
      </c>
      <c r="I39" s="95">
        <v>0.1</v>
      </c>
      <c r="J39" s="110">
        <f t="shared" si="2"/>
        <v>405</v>
      </c>
    </row>
    <row r="40" spans="1:10" ht="15.75" x14ac:dyDescent="0.25">
      <c r="A40" s="92">
        <v>36</v>
      </c>
      <c r="B40" s="92" t="s">
        <v>1404</v>
      </c>
      <c r="C40" s="92" t="s">
        <v>1503</v>
      </c>
      <c r="D40" s="92" t="s">
        <v>1504</v>
      </c>
      <c r="E40" s="92" t="s">
        <v>117</v>
      </c>
      <c r="F40" s="92"/>
      <c r="G40" s="92">
        <v>1</v>
      </c>
      <c r="H40" s="104">
        <v>3000</v>
      </c>
      <c r="I40" s="95">
        <v>0.1</v>
      </c>
      <c r="J40" s="110">
        <f t="shared" si="2"/>
        <v>2700</v>
      </c>
    </row>
    <row r="41" spans="1:10" ht="15.75" x14ac:dyDescent="0.25">
      <c r="A41" s="92">
        <v>37</v>
      </c>
      <c r="B41" s="92" t="s">
        <v>1404</v>
      </c>
      <c r="C41" s="92" t="s">
        <v>1505</v>
      </c>
      <c r="D41" s="92" t="s">
        <v>1506</v>
      </c>
      <c r="E41" s="92" t="s">
        <v>117</v>
      </c>
      <c r="F41" s="92"/>
      <c r="G41" s="92">
        <v>1</v>
      </c>
      <c r="H41" s="104">
        <v>4600</v>
      </c>
      <c r="I41" s="95">
        <v>0.1</v>
      </c>
      <c r="J41" s="110">
        <f t="shared" si="2"/>
        <v>4140</v>
      </c>
    </row>
    <row r="42" spans="1:10" ht="15.75" x14ac:dyDescent="0.25">
      <c r="A42" s="92">
        <v>38</v>
      </c>
      <c r="B42" s="92" t="s">
        <v>1404</v>
      </c>
      <c r="C42" s="92" t="s">
        <v>1507</v>
      </c>
      <c r="D42" s="92" t="s">
        <v>1508</v>
      </c>
      <c r="E42" s="92" t="s">
        <v>117</v>
      </c>
      <c r="F42" s="92"/>
      <c r="G42" s="92">
        <v>1</v>
      </c>
      <c r="H42" s="104">
        <v>6000</v>
      </c>
      <c r="I42" s="95">
        <v>0.1</v>
      </c>
      <c r="J42" s="110">
        <f t="shared" si="2"/>
        <v>5400</v>
      </c>
    </row>
    <row r="43" spans="1:10" ht="15.75" x14ac:dyDescent="0.25">
      <c r="A43" s="92">
        <v>39</v>
      </c>
      <c r="B43" s="92" t="s">
        <v>1404</v>
      </c>
      <c r="C43" s="92" t="s">
        <v>1509</v>
      </c>
      <c r="D43" s="92" t="s">
        <v>1510</v>
      </c>
      <c r="E43" s="92" t="s">
        <v>117</v>
      </c>
      <c r="F43" s="92"/>
      <c r="G43" s="92">
        <v>1</v>
      </c>
      <c r="H43" s="104">
        <v>20000</v>
      </c>
      <c r="I43" s="95">
        <v>0.1</v>
      </c>
      <c r="J43" s="110">
        <f t="shared" si="2"/>
        <v>18000</v>
      </c>
    </row>
    <row r="44" spans="1:10" ht="31.5" x14ac:dyDescent="0.25">
      <c r="A44" s="92">
        <v>40</v>
      </c>
      <c r="B44" s="92" t="s">
        <v>1404</v>
      </c>
      <c r="C44" s="92" t="s">
        <v>1511</v>
      </c>
      <c r="D44" s="92" t="s">
        <v>1512</v>
      </c>
      <c r="E44" s="92" t="s">
        <v>117</v>
      </c>
      <c r="F44" s="92"/>
      <c r="G44" s="92">
        <v>1</v>
      </c>
      <c r="H44" s="104">
        <v>19055</v>
      </c>
      <c r="I44" s="95">
        <v>0.1</v>
      </c>
      <c r="J44" s="110">
        <f t="shared" si="2"/>
        <v>17149.5</v>
      </c>
    </row>
    <row r="45" spans="1:10" ht="15.75" x14ac:dyDescent="0.25">
      <c r="A45" s="92">
        <v>41</v>
      </c>
      <c r="B45" s="92" t="s">
        <v>1404</v>
      </c>
      <c r="C45" s="92" t="s">
        <v>1502</v>
      </c>
      <c r="D45" s="92" t="s">
        <v>1513</v>
      </c>
      <c r="E45" s="92" t="s">
        <v>117</v>
      </c>
      <c r="F45" s="92"/>
      <c r="G45" s="92">
        <v>1</v>
      </c>
      <c r="H45" s="104">
        <v>520</v>
      </c>
      <c r="I45" s="95">
        <v>0.1</v>
      </c>
      <c r="J45" s="110">
        <f t="shared" si="2"/>
        <v>468</v>
      </c>
    </row>
    <row r="46" spans="1:10" ht="15.75" x14ac:dyDescent="0.25">
      <c r="A46" s="92">
        <v>42</v>
      </c>
      <c r="B46" s="92" t="s">
        <v>1404</v>
      </c>
      <c r="C46" s="92" t="s">
        <v>1443</v>
      </c>
      <c r="D46" s="92" t="s">
        <v>1514</v>
      </c>
      <c r="E46" s="92" t="s">
        <v>117</v>
      </c>
      <c r="F46" s="92"/>
      <c r="G46" s="92">
        <v>1</v>
      </c>
      <c r="H46" s="104">
        <v>65950</v>
      </c>
      <c r="I46" s="95">
        <v>0.1</v>
      </c>
      <c r="J46" s="110">
        <f t="shared" si="1"/>
        <v>59355</v>
      </c>
    </row>
    <row r="47" spans="1:10" ht="15.75" x14ac:dyDescent="0.25">
      <c r="A47" s="92">
        <v>43</v>
      </c>
      <c r="B47" s="92" t="s">
        <v>1404</v>
      </c>
      <c r="C47" s="92" t="s">
        <v>1444</v>
      </c>
      <c r="D47" s="92" t="s">
        <v>1515</v>
      </c>
      <c r="E47" s="92" t="s">
        <v>117</v>
      </c>
      <c r="F47" s="92"/>
      <c r="G47" s="92">
        <v>1</v>
      </c>
      <c r="H47" s="104">
        <v>66500</v>
      </c>
      <c r="I47" s="95">
        <v>0.1</v>
      </c>
      <c r="J47" s="110">
        <f t="shared" si="1"/>
        <v>59850</v>
      </c>
    </row>
    <row r="48" spans="1:10" ht="15.75" x14ac:dyDescent="0.25">
      <c r="A48" s="92">
        <v>44</v>
      </c>
      <c r="B48" s="92" t="s">
        <v>1404</v>
      </c>
      <c r="C48" s="92" t="s">
        <v>1516</v>
      </c>
      <c r="D48" s="92" t="s">
        <v>1517</v>
      </c>
      <c r="E48" s="92" t="s">
        <v>117</v>
      </c>
      <c r="F48" s="92"/>
      <c r="G48" s="92">
        <v>1</v>
      </c>
      <c r="H48" s="104">
        <v>4990</v>
      </c>
      <c r="I48" s="95">
        <v>0.1</v>
      </c>
      <c r="J48" s="110">
        <f t="shared" si="1"/>
        <v>4491</v>
      </c>
    </row>
    <row r="49" spans="1:10" ht="15.75" x14ac:dyDescent="0.25">
      <c r="A49" s="92">
        <v>45</v>
      </c>
      <c r="B49" s="92" t="s">
        <v>1404</v>
      </c>
      <c r="C49" s="92" t="s">
        <v>1518</v>
      </c>
      <c r="D49" s="92" t="s">
        <v>1519</v>
      </c>
      <c r="E49" s="92" t="s">
        <v>117</v>
      </c>
      <c r="F49" s="92"/>
      <c r="G49" s="92">
        <v>1</v>
      </c>
      <c r="H49" s="104">
        <v>4990</v>
      </c>
      <c r="I49" s="95">
        <v>0.1</v>
      </c>
      <c r="J49" s="110">
        <f t="shared" si="1"/>
        <v>4491</v>
      </c>
    </row>
    <row r="50" spans="1:10" ht="15.75" x14ac:dyDescent="0.25">
      <c r="A50" s="92">
        <v>46</v>
      </c>
      <c r="B50" s="92" t="s">
        <v>1404</v>
      </c>
      <c r="C50" s="92" t="s">
        <v>1439</v>
      </c>
      <c r="D50" s="92" t="s">
        <v>1520</v>
      </c>
      <c r="E50" s="92" t="s">
        <v>117</v>
      </c>
      <c r="F50" s="92"/>
      <c r="G50" s="92">
        <v>1</v>
      </c>
      <c r="H50" s="104">
        <v>1030</v>
      </c>
      <c r="I50" s="95">
        <v>0.1</v>
      </c>
      <c r="J50" s="110">
        <f t="shared" si="1"/>
        <v>927</v>
      </c>
    </row>
    <row r="51" spans="1:10" ht="15.75" x14ac:dyDescent="0.25">
      <c r="A51" s="92">
        <v>47</v>
      </c>
      <c r="B51" s="92" t="s">
        <v>1404</v>
      </c>
      <c r="C51" s="92" t="s">
        <v>1440</v>
      </c>
      <c r="D51" s="92" t="s">
        <v>1521</v>
      </c>
      <c r="E51" s="92" t="s">
        <v>117</v>
      </c>
      <c r="F51" s="92"/>
      <c r="G51" s="92">
        <v>1</v>
      </c>
      <c r="H51" s="104">
        <v>4400</v>
      </c>
      <c r="I51" s="95">
        <v>0.1</v>
      </c>
      <c r="J51" s="110">
        <f t="shared" si="1"/>
        <v>3960</v>
      </c>
    </row>
    <row r="52" spans="1:10" ht="31.5" x14ac:dyDescent="0.25">
      <c r="A52" s="92">
        <v>48</v>
      </c>
      <c r="B52" s="92" t="s">
        <v>1404</v>
      </c>
      <c r="C52" s="92" t="s">
        <v>1441</v>
      </c>
      <c r="D52" s="92" t="s">
        <v>1522</v>
      </c>
      <c r="E52" s="92" t="s">
        <v>117</v>
      </c>
      <c r="F52" s="92"/>
      <c r="G52" s="92">
        <v>1</v>
      </c>
      <c r="H52" s="104">
        <v>4650</v>
      </c>
      <c r="I52" s="95">
        <v>0.1</v>
      </c>
      <c r="J52" s="110">
        <f t="shared" si="1"/>
        <v>4185</v>
      </c>
    </row>
    <row r="53" spans="1:10" ht="31.5" x14ac:dyDescent="0.25">
      <c r="A53" s="92">
        <v>49</v>
      </c>
      <c r="B53" s="92" t="s">
        <v>1404</v>
      </c>
      <c r="C53" s="92" t="s">
        <v>1415</v>
      </c>
      <c r="D53" s="92" t="s">
        <v>1523</v>
      </c>
      <c r="E53" s="92" t="s">
        <v>117</v>
      </c>
      <c r="F53" s="92"/>
      <c r="G53" s="92">
        <v>1</v>
      </c>
      <c r="H53" s="104">
        <v>995</v>
      </c>
      <c r="I53" s="95">
        <v>0.1</v>
      </c>
      <c r="J53" s="110">
        <f t="shared" si="1"/>
        <v>895.5</v>
      </c>
    </row>
    <row r="54" spans="1:10" ht="15.75" x14ac:dyDescent="0.25">
      <c r="A54" s="92">
        <v>50</v>
      </c>
      <c r="B54" s="92" t="s">
        <v>1404</v>
      </c>
      <c r="C54" s="92" t="s">
        <v>1442</v>
      </c>
      <c r="D54" s="92" t="s">
        <v>1524</v>
      </c>
      <c r="E54" s="92" t="s">
        <v>117</v>
      </c>
      <c r="F54" s="92"/>
      <c r="G54" s="92">
        <v>1</v>
      </c>
      <c r="H54" s="104">
        <v>150</v>
      </c>
      <c r="I54" s="95">
        <v>0.1</v>
      </c>
      <c r="J54" s="110">
        <f t="shared" si="1"/>
        <v>135</v>
      </c>
    </row>
    <row r="55" spans="1:10" ht="15.75" x14ac:dyDescent="0.25">
      <c r="A55" s="92">
        <v>51</v>
      </c>
      <c r="B55" s="92" t="s">
        <v>1404</v>
      </c>
      <c r="C55" s="92" t="s">
        <v>1465</v>
      </c>
      <c r="D55" s="92" t="s">
        <v>1466</v>
      </c>
      <c r="E55" s="92" t="s">
        <v>117</v>
      </c>
      <c r="F55" s="92"/>
      <c r="G55" s="92">
        <v>3</v>
      </c>
      <c r="H55" s="104">
        <v>2995</v>
      </c>
      <c r="I55" s="95">
        <v>0.1</v>
      </c>
      <c r="J55" s="110">
        <f t="shared" si="1"/>
        <v>2695.5</v>
      </c>
    </row>
    <row r="56" spans="1:10" ht="15.75" x14ac:dyDescent="0.25">
      <c r="A56" s="92">
        <v>52</v>
      </c>
      <c r="B56" s="92" t="s">
        <v>1404</v>
      </c>
      <c r="C56" s="92" t="s">
        <v>1467</v>
      </c>
      <c r="D56" s="92" t="s">
        <v>1468</v>
      </c>
      <c r="E56" s="92" t="s">
        <v>117</v>
      </c>
      <c r="F56" s="92"/>
      <c r="G56" s="92">
        <v>3</v>
      </c>
      <c r="H56" s="104">
        <v>3995</v>
      </c>
      <c r="I56" s="95">
        <v>0.1</v>
      </c>
      <c r="J56" s="110">
        <f t="shared" si="1"/>
        <v>3595.5</v>
      </c>
    </row>
    <row r="57" spans="1:10" ht="15.75" x14ac:dyDescent="0.25">
      <c r="A57" s="92">
        <v>53</v>
      </c>
      <c r="B57" s="92" t="s">
        <v>1404</v>
      </c>
      <c r="C57" s="92" t="s">
        <v>1438</v>
      </c>
      <c r="D57" s="92" t="s">
        <v>1525</v>
      </c>
      <c r="E57" s="92" t="s">
        <v>117</v>
      </c>
      <c r="F57" s="92"/>
      <c r="G57" s="92">
        <v>1</v>
      </c>
      <c r="H57" s="104">
        <v>68195</v>
      </c>
      <c r="I57" s="95">
        <v>0.1</v>
      </c>
      <c r="J57" s="110">
        <f t="shared" si="1"/>
        <v>61375.5</v>
      </c>
    </row>
    <row r="58" spans="1:10" ht="15.75" x14ac:dyDescent="0.25">
      <c r="A58" s="92">
        <v>54</v>
      </c>
      <c r="B58" s="92" t="s">
        <v>1404</v>
      </c>
      <c r="C58" s="92" t="s">
        <v>1448</v>
      </c>
      <c r="D58" s="92" t="s">
        <v>1449</v>
      </c>
      <c r="E58" s="92" t="s">
        <v>117</v>
      </c>
      <c r="F58" s="92"/>
      <c r="G58" s="92">
        <v>1</v>
      </c>
      <c r="H58" s="104">
        <v>495</v>
      </c>
      <c r="I58" s="95">
        <v>0.1</v>
      </c>
      <c r="J58" s="110">
        <f t="shared" si="1"/>
        <v>445.5</v>
      </c>
    </row>
    <row r="59" spans="1:10" ht="15.75" x14ac:dyDescent="0.25">
      <c r="A59" s="92">
        <v>55</v>
      </c>
      <c r="B59" s="92" t="s">
        <v>1404</v>
      </c>
      <c r="C59" s="92" t="s">
        <v>1451</v>
      </c>
      <c r="D59" s="92" t="s">
        <v>1526</v>
      </c>
      <c r="E59" s="92" t="s">
        <v>117</v>
      </c>
      <c r="F59" s="92"/>
      <c r="G59" s="92">
        <v>1</v>
      </c>
      <c r="H59" s="104">
        <v>895</v>
      </c>
      <c r="I59" s="95">
        <v>0.1</v>
      </c>
      <c r="J59" s="110">
        <f t="shared" si="1"/>
        <v>805.5</v>
      </c>
    </row>
    <row r="60" spans="1:10" ht="15.75" x14ac:dyDescent="0.25">
      <c r="A60" s="92">
        <v>56</v>
      </c>
      <c r="B60" s="92" t="s">
        <v>1404</v>
      </c>
      <c r="C60" s="92" t="s">
        <v>1452</v>
      </c>
      <c r="D60" s="92" t="s">
        <v>1453</v>
      </c>
      <c r="E60" s="92" t="s">
        <v>117</v>
      </c>
      <c r="F60" s="92"/>
      <c r="G60" s="92">
        <v>1</v>
      </c>
      <c r="H60" s="104">
        <v>495</v>
      </c>
      <c r="I60" s="95">
        <v>0.1</v>
      </c>
      <c r="J60" s="110">
        <f t="shared" si="1"/>
        <v>445.5</v>
      </c>
    </row>
    <row r="61" spans="1:10" ht="15.75" x14ac:dyDescent="0.25">
      <c r="A61" s="92">
        <v>57</v>
      </c>
      <c r="B61" s="92" t="s">
        <v>1404</v>
      </c>
      <c r="C61" s="92" t="s">
        <v>1445</v>
      </c>
      <c r="D61" s="92" t="s">
        <v>1527</v>
      </c>
      <c r="E61" s="92" t="s">
        <v>117</v>
      </c>
      <c r="F61" s="92"/>
      <c r="G61" s="92">
        <v>1</v>
      </c>
      <c r="H61" s="104">
        <v>295</v>
      </c>
      <c r="I61" s="95">
        <v>0.1</v>
      </c>
      <c r="J61" s="110">
        <f t="shared" si="1"/>
        <v>265.5</v>
      </c>
    </row>
    <row r="62" spans="1:10" ht="15.75" x14ac:dyDescent="0.25">
      <c r="A62" s="92">
        <v>58</v>
      </c>
      <c r="B62" s="92" t="s">
        <v>1404</v>
      </c>
      <c r="C62" s="92" t="s">
        <v>1454</v>
      </c>
      <c r="D62" s="92" t="s">
        <v>1455</v>
      </c>
      <c r="E62" s="92" t="s">
        <v>117</v>
      </c>
      <c r="F62" s="92"/>
      <c r="G62" s="92">
        <v>1</v>
      </c>
      <c r="H62" s="104">
        <v>495</v>
      </c>
      <c r="I62" s="95">
        <v>0.1</v>
      </c>
      <c r="J62" s="110">
        <f t="shared" si="1"/>
        <v>445.5</v>
      </c>
    </row>
    <row r="63" spans="1:10" ht="15.75" x14ac:dyDescent="0.25">
      <c r="A63" s="92">
        <v>59</v>
      </c>
      <c r="B63" s="92" t="s">
        <v>1404</v>
      </c>
      <c r="C63" s="92" t="s">
        <v>1456</v>
      </c>
      <c r="D63" s="92" t="s">
        <v>1457</v>
      </c>
      <c r="E63" s="92" t="s">
        <v>117</v>
      </c>
      <c r="F63" s="92"/>
      <c r="G63" s="92">
        <v>1</v>
      </c>
      <c r="H63" s="104">
        <v>995</v>
      </c>
      <c r="I63" s="95">
        <v>0.1</v>
      </c>
      <c r="J63" s="110">
        <f t="shared" si="1"/>
        <v>895.5</v>
      </c>
    </row>
    <row r="64" spans="1:10" ht="15.75" x14ac:dyDescent="0.25">
      <c r="A64" s="92">
        <v>60</v>
      </c>
      <c r="B64" s="92" t="s">
        <v>1404</v>
      </c>
      <c r="C64" s="92" t="s">
        <v>1516</v>
      </c>
      <c r="D64" s="92" t="s">
        <v>1517</v>
      </c>
      <c r="E64" s="92" t="s">
        <v>117</v>
      </c>
      <c r="F64" s="92"/>
      <c r="G64" s="92">
        <v>1</v>
      </c>
      <c r="H64" s="104">
        <v>4990</v>
      </c>
      <c r="I64" s="95">
        <v>0.1</v>
      </c>
      <c r="J64" s="110">
        <f t="shared" si="1"/>
        <v>4491</v>
      </c>
    </row>
    <row r="65" spans="1:10" ht="15.75" x14ac:dyDescent="0.25">
      <c r="A65" s="92">
        <v>61</v>
      </c>
      <c r="B65" s="92" t="s">
        <v>1404</v>
      </c>
      <c r="C65" s="92" t="s">
        <v>1518</v>
      </c>
      <c r="D65" s="92" t="s">
        <v>1519</v>
      </c>
      <c r="E65" s="92" t="s">
        <v>117</v>
      </c>
      <c r="F65" s="92"/>
      <c r="G65" s="92">
        <v>1</v>
      </c>
      <c r="H65" s="104">
        <v>4990</v>
      </c>
      <c r="I65" s="95">
        <v>0.1</v>
      </c>
      <c r="J65" s="110">
        <f t="shared" si="1"/>
        <v>4491</v>
      </c>
    </row>
    <row r="66" spans="1:10" ht="15.75" x14ac:dyDescent="0.25">
      <c r="A66" s="92">
        <v>62</v>
      </c>
      <c r="B66" s="92" t="s">
        <v>1404</v>
      </c>
      <c r="C66" s="92" t="s">
        <v>1439</v>
      </c>
      <c r="D66" s="92" t="s">
        <v>1520</v>
      </c>
      <c r="E66" s="92" t="s">
        <v>117</v>
      </c>
      <c r="F66" s="92"/>
      <c r="G66" s="92">
        <v>1</v>
      </c>
      <c r="H66" s="104">
        <v>1030</v>
      </c>
      <c r="I66" s="95">
        <v>0.1</v>
      </c>
      <c r="J66" s="110">
        <f t="shared" si="1"/>
        <v>927</v>
      </c>
    </row>
    <row r="67" spans="1:10" ht="15.75" x14ac:dyDescent="0.25">
      <c r="A67" s="92">
        <v>63</v>
      </c>
      <c r="B67" s="92" t="s">
        <v>1404</v>
      </c>
      <c r="C67" s="92" t="s">
        <v>1465</v>
      </c>
      <c r="D67" s="92" t="s">
        <v>1466</v>
      </c>
      <c r="E67" s="92" t="s">
        <v>117</v>
      </c>
      <c r="F67" s="92"/>
      <c r="G67" s="92">
        <v>3</v>
      </c>
      <c r="H67" s="104">
        <v>2995</v>
      </c>
      <c r="I67" s="95">
        <v>0.1</v>
      </c>
      <c r="J67" s="110">
        <f t="shared" si="1"/>
        <v>2695.5</v>
      </c>
    </row>
    <row r="68" spans="1:10" ht="15.75" x14ac:dyDescent="0.25">
      <c r="A68" s="92">
        <v>64</v>
      </c>
      <c r="B68" s="92" t="s">
        <v>1404</v>
      </c>
      <c r="C68" s="92" t="s">
        <v>1467</v>
      </c>
      <c r="D68" s="92" t="s">
        <v>1468</v>
      </c>
      <c r="E68" s="92" t="s">
        <v>117</v>
      </c>
      <c r="F68" s="92"/>
      <c r="G68" s="92">
        <v>3</v>
      </c>
      <c r="H68" s="104">
        <v>3995</v>
      </c>
      <c r="I68" s="95">
        <v>0.1</v>
      </c>
      <c r="J68" s="110">
        <f t="shared" si="1"/>
        <v>3595.5</v>
      </c>
    </row>
    <row r="69" spans="1:10" ht="15.75" x14ac:dyDescent="0.25">
      <c r="A69" s="92">
        <v>65</v>
      </c>
      <c r="B69" s="92" t="s">
        <v>1404</v>
      </c>
      <c r="C69" s="92" t="s">
        <v>1431</v>
      </c>
      <c r="D69" s="92" t="s">
        <v>1528</v>
      </c>
      <c r="E69" s="92" t="s">
        <v>117</v>
      </c>
      <c r="F69" s="92"/>
      <c r="G69" s="92">
        <v>1</v>
      </c>
      <c r="H69" s="104">
        <v>75</v>
      </c>
      <c r="I69" s="95">
        <v>0.1</v>
      </c>
      <c r="J69" s="110">
        <f t="shared" si="1"/>
        <v>67.5</v>
      </c>
    </row>
    <row r="70" spans="1:10" ht="15.75" x14ac:dyDescent="0.25">
      <c r="A70" s="92">
        <v>66</v>
      </c>
      <c r="B70" s="92" t="s">
        <v>1404</v>
      </c>
      <c r="C70" s="92" t="s">
        <v>1432</v>
      </c>
      <c r="D70" s="92" t="s">
        <v>1529</v>
      </c>
      <c r="E70" s="92" t="s">
        <v>117</v>
      </c>
      <c r="F70" s="92"/>
      <c r="G70" s="92">
        <v>1</v>
      </c>
      <c r="H70" s="104">
        <v>80</v>
      </c>
      <c r="I70" s="95">
        <v>0.1</v>
      </c>
      <c r="J70" s="110">
        <f t="shared" si="1"/>
        <v>72</v>
      </c>
    </row>
    <row r="71" spans="1:10" ht="15.75" x14ac:dyDescent="0.25">
      <c r="A71" s="92">
        <v>67</v>
      </c>
      <c r="B71" s="92" t="s">
        <v>1404</v>
      </c>
      <c r="C71" s="92" t="s">
        <v>1433</v>
      </c>
      <c r="D71" s="92" t="s">
        <v>1530</v>
      </c>
      <c r="E71" s="92" t="s">
        <v>117</v>
      </c>
      <c r="F71" s="92"/>
      <c r="G71" s="92">
        <v>1</v>
      </c>
      <c r="H71" s="104">
        <v>89</v>
      </c>
      <c r="I71" s="95">
        <v>0.1</v>
      </c>
      <c r="J71" s="110">
        <f t="shared" si="1"/>
        <v>80.100000000000009</v>
      </c>
    </row>
    <row r="72" spans="1:10" ht="15.75" x14ac:dyDescent="0.25">
      <c r="A72" s="92">
        <v>68</v>
      </c>
      <c r="B72" s="92" t="s">
        <v>1404</v>
      </c>
      <c r="C72" s="92" t="s">
        <v>1434</v>
      </c>
      <c r="D72" s="92" t="s">
        <v>1531</v>
      </c>
      <c r="E72" s="92" t="s">
        <v>117</v>
      </c>
      <c r="F72" s="92"/>
      <c r="G72" s="92">
        <v>1</v>
      </c>
      <c r="H72" s="104">
        <v>75</v>
      </c>
      <c r="I72" s="95">
        <v>0.1</v>
      </c>
      <c r="J72" s="110">
        <f t="shared" si="1"/>
        <v>67.5</v>
      </c>
    </row>
    <row r="73" spans="1:10" ht="15.75" x14ac:dyDescent="0.25">
      <c r="A73" s="92">
        <v>69</v>
      </c>
      <c r="B73" s="92" t="s">
        <v>1404</v>
      </c>
      <c r="C73" s="92" t="s">
        <v>1435</v>
      </c>
      <c r="D73" s="92" t="s">
        <v>1532</v>
      </c>
      <c r="E73" s="92" t="s">
        <v>117</v>
      </c>
      <c r="F73" s="92"/>
      <c r="G73" s="92">
        <v>1</v>
      </c>
      <c r="H73" s="104">
        <v>78</v>
      </c>
      <c r="I73" s="95">
        <v>0.1</v>
      </c>
      <c r="J73" s="110">
        <f t="shared" si="1"/>
        <v>70.2</v>
      </c>
    </row>
    <row r="74" spans="1:10" ht="15.75" x14ac:dyDescent="0.25">
      <c r="A74" s="92">
        <v>70</v>
      </c>
      <c r="B74" s="92" t="s">
        <v>1404</v>
      </c>
      <c r="C74" s="92" t="s">
        <v>1436</v>
      </c>
      <c r="D74" s="92" t="s">
        <v>1533</v>
      </c>
      <c r="E74" s="92" t="s">
        <v>117</v>
      </c>
      <c r="F74" s="92"/>
      <c r="G74" s="92">
        <v>1</v>
      </c>
      <c r="H74" s="104">
        <v>33</v>
      </c>
      <c r="I74" s="95">
        <v>0.1</v>
      </c>
      <c r="J74" s="110">
        <f t="shared" si="1"/>
        <v>29.7</v>
      </c>
    </row>
    <row r="75" spans="1:10" ht="15.75" x14ac:dyDescent="0.25">
      <c r="A75" s="92">
        <v>71</v>
      </c>
      <c r="B75" s="92" t="s">
        <v>1404</v>
      </c>
      <c r="C75" s="92" t="s">
        <v>1417</v>
      </c>
      <c r="D75" s="92" t="s">
        <v>1534</v>
      </c>
      <c r="E75" s="92" t="s">
        <v>117</v>
      </c>
      <c r="F75" s="92"/>
      <c r="G75" s="92">
        <v>1</v>
      </c>
      <c r="H75" s="104">
        <v>39</v>
      </c>
      <c r="I75" s="95">
        <v>0.1</v>
      </c>
      <c r="J75" s="110">
        <f t="shared" ref="J75:J111" si="3">H75*(1-I75)</f>
        <v>35.1</v>
      </c>
    </row>
    <row r="76" spans="1:10" ht="15.75" x14ac:dyDescent="0.25">
      <c r="A76" s="92">
        <v>72</v>
      </c>
      <c r="B76" s="92" t="s">
        <v>1404</v>
      </c>
      <c r="C76" s="92" t="s">
        <v>1418</v>
      </c>
      <c r="D76" s="92" t="s">
        <v>1535</v>
      </c>
      <c r="E76" s="92" t="s">
        <v>117</v>
      </c>
      <c r="F76" s="92"/>
      <c r="G76" s="92">
        <v>1</v>
      </c>
      <c r="H76" s="104">
        <v>39</v>
      </c>
      <c r="I76" s="95">
        <v>0.1</v>
      </c>
      <c r="J76" s="110">
        <f t="shared" si="3"/>
        <v>35.1</v>
      </c>
    </row>
    <row r="77" spans="1:10" ht="15.75" x14ac:dyDescent="0.25">
      <c r="A77" s="92">
        <v>73</v>
      </c>
      <c r="B77" s="92" t="s">
        <v>1404</v>
      </c>
      <c r="C77" s="92" t="s">
        <v>1419</v>
      </c>
      <c r="D77" s="92" t="s">
        <v>1536</v>
      </c>
      <c r="E77" s="92" t="s">
        <v>117</v>
      </c>
      <c r="F77" s="92"/>
      <c r="G77" s="92">
        <v>1</v>
      </c>
      <c r="H77" s="104">
        <v>39</v>
      </c>
      <c r="I77" s="95">
        <v>0.1</v>
      </c>
      <c r="J77" s="110">
        <f t="shared" si="3"/>
        <v>35.1</v>
      </c>
    </row>
    <row r="78" spans="1:10" ht="15.75" x14ac:dyDescent="0.25">
      <c r="A78" s="92">
        <v>74</v>
      </c>
      <c r="B78" s="92" t="s">
        <v>1404</v>
      </c>
      <c r="C78" s="92" t="s">
        <v>1420</v>
      </c>
      <c r="D78" s="92" t="s">
        <v>1537</v>
      </c>
      <c r="E78" s="92" t="s">
        <v>117</v>
      </c>
      <c r="F78" s="92"/>
      <c r="G78" s="92">
        <v>1</v>
      </c>
      <c r="H78" s="104">
        <v>49</v>
      </c>
      <c r="I78" s="95">
        <v>0.1</v>
      </c>
      <c r="J78" s="110">
        <f t="shared" si="3"/>
        <v>44.1</v>
      </c>
    </row>
    <row r="79" spans="1:10" ht="15.75" x14ac:dyDescent="0.25">
      <c r="A79" s="92">
        <v>75</v>
      </c>
      <c r="B79" s="92" t="s">
        <v>1404</v>
      </c>
      <c r="C79" s="92" t="s">
        <v>1422</v>
      </c>
      <c r="D79" s="92" t="s">
        <v>1538</v>
      </c>
      <c r="E79" s="92" t="s">
        <v>117</v>
      </c>
      <c r="F79" s="92"/>
      <c r="G79" s="92">
        <v>1</v>
      </c>
      <c r="H79" s="104">
        <v>49</v>
      </c>
      <c r="I79" s="95">
        <v>0.1</v>
      </c>
      <c r="J79" s="110">
        <f t="shared" si="3"/>
        <v>44.1</v>
      </c>
    </row>
    <row r="80" spans="1:10" ht="15.75" x14ac:dyDescent="0.25">
      <c r="A80" s="92">
        <v>76</v>
      </c>
      <c r="B80" s="92" t="s">
        <v>1404</v>
      </c>
      <c r="C80" s="92" t="s">
        <v>1423</v>
      </c>
      <c r="D80" s="92" t="s">
        <v>1539</v>
      </c>
      <c r="E80" s="92" t="s">
        <v>117</v>
      </c>
      <c r="F80" s="92"/>
      <c r="G80" s="92">
        <v>1</v>
      </c>
      <c r="H80" s="104">
        <v>49</v>
      </c>
      <c r="I80" s="95">
        <v>0.1</v>
      </c>
      <c r="J80" s="110">
        <f t="shared" si="3"/>
        <v>44.1</v>
      </c>
    </row>
    <row r="81" spans="1:10" ht="15.75" x14ac:dyDescent="0.25">
      <c r="A81" s="92">
        <v>77</v>
      </c>
      <c r="B81" s="92" t="s">
        <v>1404</v>
      </c>
      <c r="C81" s="92" t="s">
        <v>1540</v>
      </c>
      <c r="D81" s="92" t="s">
        <v>1541</v>
      </c>
      <c r="E81" s="92" t="s">
        <v>117</v>
      </c>
      <c r="F81" s="92"/>
      <c r="G81" s="92">
        <v>1</v>
      </c>
      <c r="H81" s="104">
        <v>335</v>
      </c>
      <c r="I81" s="95">
        <v>0.1</v>
      </c>
      <c r="J81" s="110">
        <f t="shared" si="3"/>
        <v>301.5</v>
      </c>
    </row>
    <row r="82" spans="1:10" ht="15.75" x14ac:dyDescent="0.25">
      <c r="A82" s="92">
        <v>78</v>
      </c>
      <c r="B82" s="92" t="s">
        <v>1404</v>
      </c>
      <c r="C82" s="92" t="s">
        <v>1542</v>
      </c>
      <c r="D82" s="92" t="s">
        <v>1543</v>
      </c>
      <c r="E82" s="92" t="s">
        <v>117</v>
      </c>
      <c r="F82" s="92"/>
      <c r="G82" s="92">
        <v>1</v>
      </c>
      <c r="H82" s="104">
        <v>350</v>
      </c>
      <c r="I82" s="95">
        <v>0.1</v>
      </c>
      <c r="J82" s="110">
        <f t="shared" si="3"/>
        <v>315</v>
      </c>
    </row>
    <row r="83" spans="1:10" ht="15.75" x14ac:dyDescent="0.25">
      <c r="A83" s="92">
        <v>79</v>
      </c>
      <c r="B83" s="92" t="s">
        <v>1404</v>
      </c>
      <c r="C83" s="92" t="s">
        <v>1544</v>
      </c>
      <c r="D83" s="92" t="s">
        <v>1545</v>
      </c>
      <c r="E83" s="92" t="s">
        <v>117</v>
      </c>
      <c r="F83" s="92"/>
      <c r="G83" s="92">
        <v>1</v>
      </c>
      <c r="H83" s="104">
        <v>75</v>
      </c>
      <c r="I83" s="95">
        <v>0.1</v>
      </c>
      <c r="J83" s="110">
        <f t="shared" si="3"/>
        <v>67.5</v>
      </c>
    </row>
    <row r="84" spans="1:10" ht="15.75" x14ac:dyDescent="0.25">
      <c r="A84" s="92">
        <v>80</v>
      </c>
      <c r="B84" s="92" t="s">
        <v>1404</v>
      </c>
      <c r="C84" s="92" t="s">
        <v>1546</v>
      </c>
      <c r="D84" s="92" t="s">
        <v>1528</v>
      </c>
      <c r="E84" s="92" t="s">
        <v>117</v>
      </c>
      <c r="F84" s="92"/>
      <c r="G84" s="92">
        <v>1</v>
      </c>
      <c r="H84" s="104">
        <v>38</v>
      </c>
      <c r="I84" s="95">
        <v>0.1</v>
      </c>
      <c r="J84" s="110">
        <f t="shared" si="3"/>
        <v>34.200000000000003</v>
      </c>
    </row>
    <row r="85" spans="1:10" ht="15.75" x14ac:dyDescent="0.25">
      <c r="A85" s="92">
        <v>81</v>
      </c>
      <c r="B85" s="92" t="s">
        <v>1404</v>
      </c>
      <c r="C85" s="92" t="s">
        <v>1547</v>
      </c>
      <c r="D85" s="92" t="s">
        <v>1548</v>
      </c>
      <c r="E85" s="92" t="s">
        <v>117</v>
      </c>
      <c r="F85" s="92"/>
      <c r="G85" s="92">
        <v>1</v>
      </c>
      <c r="H85" s="104">
        <v>84</v>
      </c>
      <c r="I85" s="95">
        <v>0.1</v>
      </c>
      <c r="J85" s="110">
        <f t="shared" si="3"/>
        <v>75.600000000000009</v>
      </c>
    </row>
    <row r="86" spans="1:10" ht="15.75" x14ac:dyDescent="0.25">
      <c r="A86" s="92">
        <v>82</v>
      </c>
      <c r="B86" s="92" t="s">
        <v>1404</v>
      </c>
      <c r="C86" s="92" t="s">
        <v>1549</v>
      </c>
      <c r="D86" s="92" t="s">
        <v>1529</v>
      </c>
      <c r="E86" s="92" t="s">
        <v>117</v>
      </c>
      <c r="F86" s="92"/>
      <c r="G86" s="92">
        <v>1</v>
      </c>
      <c r="H86" s="104">
        <v>38</v>
      </c>
      <c r="I86" s="95">
        <v>0.1</v>
      </c>
      <c r="J86" s="110">
        <f t="shared" si="3"/>
        <v>34.200000000000003</v>
      </c>
    </row>
    <row r="87" spans="1:10" ht="15.75" x14ac:dyDescent="0.25">
      <c r="A87" s="92">
        <v>83</v>
      </c>
      <c r="B87" s="92" t="s">
        <v>1404</v>
      </c>
      <c r="C87" s="92" t="s">
        <v>1550</v>
      </c>
      <c r="D87" s="92" t="s">
        <v>1551</v>
      </c>
      <c r="E87" s="92" t="s">
        <v>117</v>
      </c>
      <c r="F87" s="92"/>
      <c r="G87" s="92">
        <v>1</v>
      </c>
      <c r="H87" s="104">
        <v>28</v>
      </c>
      <c r="I87" s="95">
        <v>0.1</v>
      </c>
      <c r="J87" s="110">
        <f t="shared" si="3"/>
        <v>25.2</v>
      </c>
    </row>
    <row r="88" spans="1:10" ht="15.75" x14ac:dyDescent="0.25">
      <c r="A88" s="92">
        <v>84</v>
      </c>
      <c r="B88" s="92" t="s">
        <v>1404</v>
      </c>
      <c r="C88" s="92" t="s">
        <v>1552</v>
      </c>
      <c r="D88" s="92" t="s">
        <v>1553</v>
      </c>
      <c r="E88" s="92" t="s">
        <v>117</v>
      </c>
      <c r="F88" s="92"/>
      <c r="G88" s="92">
        <v>1</v>
      </c>
      <c r="H88" s="104">
        <v>335</v>
      </c>
      <c r="I88" s="95">
        <v>0.1</v>
      </c>
      <c r="J88" s="110">
        <f t="shared" si="3"/>
        <v>301.5</v>
      </c>
    </row>
    <row r="89" spans="1:10" ht="15.75" x14ac:dyDescent="0.25">
      <c r="A89" s="92">
        <v>85</v>
      </c>
      <c r="B89" s="92" t="s">
        <v>1404</v>
      </c>
      <c r="C89" s="92" t="s">
        <v>1554</v>
      </c>
      <c r="D89" s="92" t="s">
        <v>1555</v>
      </c>
      <c r="E89" s="92" t="s">
        <v>117</v>
      </c>
      <c r="F89" s="92"/>
      <c r="G89" s="92">
        <v>1</v>
      </c>
      <c r="H89" s="104">
        <v>115</v>
      </c>
      <c r="I89" s="95">
        <v>0.1</v>
      </c>
      <c r="J89" s="110">
        <f t="shared" si="3"/>
        <v>103.5</v>
      </c>
    </row>
    <row r="90" spans="1:10" ht="15.75" x14ac:dyDescent="0.25">
      <c r="A90" s="92">
        <v>86</v>
      </c>
      <c r="B90" s="92" t="s">
        <v>1404</v>
      </c>
      <c r="C90" s="92" t="s">
        <v>1556</v>
      </c>
      <c r="D90" s="92" t="s">
        <v>1557</v>
      </c>
      <c r="E90" s="92" t="s">
        <v>117</v>
      </c>
      <c r="F90" s="92"/>
      <c r="G90" s="92">
        <v>1</v>
      </c>
      <c r="H90" s="104">
        <v>385</v>
      </c>
      <c r="I90" s="95">
        <v>0.1</v>
      </c>
      <c r="J90" s="110">
        <f t="shared" si="3"/>
        <v>346.5</v>
      </c>
    </row>
    <row r="91" spans="1:10" ht="15.75" x14ac:dyDescent="0.25">
      <c r="A91" s="92">
        <v>87</v>
      </c>
      <c r="B91" s="92" t="s">
        <v>1404</v>
      </c>
      <c r="C91" s="92" t="s">
        <v>1558</v>
      </c>
      <c r="D91" s="92" t="s">
        <v>1559</v>
      </c>
      <c r="E91" s="92" t="s">
        <v>117</v>
      </c>
      <c r="F91" s="92"/>
      <c r="G91" s="92">
        <v>1</v>
      </c>
      <c r="H91" s="104">
        <v>385</v>
      </c>
      <c r="I91" s="95">
        <v>0.1</v>
      </c>
      <c r="J91" s="110">
        <f t="shared" si="3"/>
        <v>346.5</v>
      </c>
    </row>
    <row r="92" spans="1:10" ht="15.75" x14ac:dyDescent="0.25">
      <c r="A92" s="92">
        <v>88</v>
      </c>
      <c r="B92" s="92" t="s">
        <v>1404</v>
      </c>
      <c r="C92" s="92" t="s">
        <v>1560</v>
      </c>
      <c r="D92" s="92" t="s">
        <v>1561</v>
      </c>
      <c r="E92" s="92" t="s">
        <v>117</v>
      </c>
      <c r="F92" s="92"/>
      <c r="G92" s="92">
        <v>1</v>
      </c>
      <c r="H92" s="104">
        <v>395</v>
      </c>
      <c r="I92" s="95">
        <v>0.1</v>
      </c>
      <c r="J92" s="110">
        <f t="shared" si="3"/>
        <v>355.5</v>
      </c>
    </row>
    <row r="93" spans="1:10" ht="15.75" x14ac:dyDescent="0.25">
      <c r="A93" s="92">
        <v>89</v>
      </c>
      <c r="B93" s="92" t="s">
        <v>1404</v>
      </c>
      <c r="C93" s="92" t="s">
        <v>1562</v>
      </c>
      <c r="D93" s="92" t="s">
        <v>1563</v>
      </c>
      <c r="E93" s="92" t="s">
        <v>117</v>
      </c>
      <c r="F93" s="92"/>
      <c r="G93" s="92">
        <v>1</v>
      </c>
      <c r="H93" s="104">
        <v>135</v>
      </c>
      <c r="I93" s="95">
        <v>0.1</v>
      </c>
      <c r="J93" s="110">
        <f t="shared" si="3"/>
        <v>121.5</v>
      </c>
    </row>
    <row r="94" spans="1:10" ht="15.75" x14ac:dyDescent="0.25">
      <c r="A94" s="92">
        <v>90</v>
      </c>
      <c r="B94" s="92" t="s">
        <v>1404</v>
      </c>
      <c r="C94" s="92" t="s">
        <v>1564</v>
      </c>
      <c r="D94" s="92" t="s">
        <v>1565</v>
      </c>
      <c r="E94" s="92" t="s">
        <v>117</v>
      </c>
      <c r="F94" s="92"/>
      <c r="G94" s="92">
        <v>1</v>
      </c>
      <c r="H94" s="104">
        <v>70</v>
      </c>
      <c r="I94" s="95">
        <v>0.1</v>
      </c>
      <c r="J94" s="110">
        <f t="shared" si="3"/>
        <v>63</v>
      </c>
    </row>
    <row r="95" spans="1:10" ht="15.75" x14ac:dyDescent="0.25">
      <c r="A95" s="92">
        <v>91</v>
      </c>
      <c r="B95" s="92" t="s">
        <v>1404</v>
      </c>
      <c r="C95" s="92" t="s">
        <v>1566</v>
      </c>
      <c r="D95" s="92" t="s">
        <v>1567</v>
      </c>
      <c r="E95" s="92" t="s">
        <v>117</v>
      </c>
      <c r="F95" s="92"/>
      <c r="G95" s="92">
        <v>1</v>
      </c>
      <c r="H95" s="104">
        <v>425</v>
      </c>
      <c r="I95" s="95">
        <v>0.1</v>
      </c>
      <c r="J95" s="110">
        <f t="shared" si="3"/>
        <v>382.5</v>
      </c>
    </row>
    <row r="96" spans="1:10" ht="15.75" x14ac:dyDescent="0.25">
      <c r="A96" s="92">
        <v>92</v>
      </c>
      <c r="B96" s="92" t="s">
        <v>1404</v>
      </c>
      <c r="C96" s="92" t="s">
        <v>1568</v>
      </c>
      <c r="D96" s="92" t="s">
        <v>1569</v>
      </c>
      <c r="E96" s="92" t="s">
        <v>117</v>
      </c>
      <c r="F96" s="92"/>
      <c r="G96" s="92">
        <v>1</v>
      </c>
      <c r="H96" s="104">
        <v>425</v>
      </c>
      <c r="I96" s="95">
        <v>0.1</v>
      </c>
      <c r="J96" s="110">
        <f t="shared" si="3"/>
        <v>382.5</v>
      </c>
    </row>
    <row r="97" spans="1:10" ht="15.75" x14ac:dyDescent="0.25">
      <c r="A97" s="92">
        <v>93</v>
      </c>
      <c r="B97" s="92" t="s">
        <v>1404</v>
      </c>
      <c r="C97" s="92" t="s">
        <v>1570</v>
      </c>
      <c r="D97" s="92" t="s">
        <v>1571</v>
      </c>
      <c r="E97" s="92" t="s">
        <v>117</v>
      </c>
      <c r="F97" s="92"/>
      <c r="G97" s="92">
        <v>1</v>
      </c>
      <c r="H97" s="104">
        <v>435</v>
      </c>
      <c r="I97" s="95">
        <v>0.1</v>
      </c>
      <c r="J97" s="110">
        <f t="shared" si="3"/>
        <v>391.5</v>
      </c>
    </row>
    <row r="98" spans="1:10" ht="15.75" x14ac:dyDescent="0.25">
      <c r="A98" s="92">
        <v>94</v>
      </c>
      <c r="B98" s="92" t="s">
        <v>1404</v>
      </c>
      <c r="C98" s="92" t="s">
        <v>1572</v>
      </c>
      <c r="D98" s="92" t="s">
        <v>1573</v>
      </c>
      <c r="E98" s="92" t="s">
        <v>117</v>
      </c>
      <c r="F98" s="92"/>
      <c r="G98" s="92">
        <v>1</v>
      </c>
      <c r="H98" s="104">
        <v>445</v>
      </c>
      <c r="I98" s="95">
        <v>0.1</v>
      </c>
      <c r="J98" s="110">
        <f t="shared" si="3"/>
        <v>400.5</v>
      </c>
    </row>
    <row r="99" spans="1:10" ht="15.75" x14ac:dyDescent="0.25">
      <c r="A99" s="92">
        <v>95</v>
      </c>
      <c r="B99" s="92" t="s">
        <v>1404</v>
      </c>
      <c r="C99" s="92" t="s">
        <v>1574</v>
      </c>
      <c r="D99" s="92" t="s">
        <v>1575</v>
      </c>
      <c r="E99" s="92" t="s">
        <v>117</v>
      </c>
      <c r="F99" s="92"/>
      <c r="G99" s="92">
        <v>1</v>
      </c>
      <c r="H99" s="104">
        <v>150</v>
      </c>
      <c r="I99" s="95">
        <v>0.1</v>
      </c>
      <c r="J99" s="110">
        <f t="shared" si="3"/>
        <v>135</v>
      </c>
    </row>
    <row r="100" spans="1:10" ht="15.75" x14ac:dyDescent="0.25">
      <c r="A100" s="92">
        <v>96</v>
      </c>
      <c r="B100" s="92" t="s">
        <v>1404</v>
      </c>
      <c r="C100" s="92" t="s">
        <v>1544</v>
      </c>
      <c r="D100" s="92" t="s">
        <v>1545</v>
      </c>
      <c r="E100" s="92" t="s">
        <v>117</v>
      </c>
      <c r="F100" s="92"/>
      <c r="G100" s="92">
        <v>1</v>
      </c>
      <c r="H100" s="104">
        <v>75</v>
      </c>
      <c r="I100" s="95">
        <v>0.1</v>
      </c>
      <c r="J100" s="110">
        <f t="shared" si="3"/>
        <v>67.5</v>
      </c>
    </row>
    <row r="101" spans="1:10" ht="15.75" x14ac:dyDescent="0.25">
      <c r="A101" s="92">
        <v>97</v>
      </c>
      <c r="B101" s="92" t="s">
        <v>1404</v>
      </c>
      <c r="C101" s="92" t="s">
        <v>1576</v>
      </c>
      <c r="D101" s="92" t="s">
        <v>1577</v>
      </c>
      <c r="E101" s="92" t="s">
        <v>117</v>
      </c>
      <c r="F101" s="92"/>
      <c r="G101" s="92">
        <v>1</v>
      </c>
      <c r="H101" s="104">
        <v>170</v>
      </c>
      <c r="I101" s="95">
        <v>0.1</v>
      </c>
      <c r="J101" s="110">
        <f t="shared" si="3"/>
        <v>153</v>
      </c>
    </row>
    <row r="102" spans="1:10" ht="15.75" x14ac:dyDescent="0.25">
      <c r="A102" s="92">
        <v>98</v>
      </c>
      <c r="B102" s="92" t="s">
        <v>1404</v>
      </c>
      <c r="C102" s="92" t="s">
        <v>1425</v>
      </c>
      <c r="D102" s="92" t="s">
        <v>1578</v>
      </c>
      <c r="E102" s="92" t="s">
        <v>117</v>
      </c>
      <c r="F102" s="92"/>
      <c r="G102" s="92">
        <v>1</v>
      </c>
      <c r="H102" s="104">
        <v>40</v>
      </c>
      <c r="I102" s="95">
        <v>0.1</v>
      </c>
      <c r="J102" s="110">
        <f t="shared" si="3"/>
        <v>36</v>
      </c>
    </row>
    <row r="103" spans="1:10" ht="15.75" x14ac:dyDescent="0.25">
      <c r="A103" s="92">
        <v>99</v>
      </c>
      <c r="B103" s="92" t="s">
        <v>1404</v>
      </c>
      <c r="C103" s="92" t="s">
        <v>1426</v>
      </c>
      <c r="D103" s="92" t="s">
        <v>1579</v>
      </c>
      <c r="E103" s="92" t="s">
        <v>117</v>
      </c>
      <c r="F103" s="92"/>
      <c r="G103" s="92">
        <v>1</v>
      </c>
      <c r="H103" s="104">
        <v>40</v>
      </c>
      <c r="I103" s="95">
        <v>0.1</v>
      </c>
      <c r="J103" s="110">
        <f t="shared" si="3"/>
        <v>36</v>
      </c>
    </row>
    <row r="104" spans="1:10" ht="15.75" x14ac:dyDescent="0.25">
      <c r="A104" s="92">
        <v>100</v>
      </c>
      <c r="B104" s="92" t="s">
        <v>1404</v>
      </c>
      <c r="C104" s="92" t="s">
        <v>1427</v>
      </c>
      <c r="D104" s="92" t="s">
        <v>1580</v>
      </c>
      <c r="E104" s="92" t="s">
        <v>117</v>
      </c>
      <c r="F104" s="92"/>
      <c r="G104" s="92">
        <v>1</v>
      </c>
      <c r="H104" s="104">
        <v>110</v>
      </c>
      <c r="I104" s="95">
        <v>0.1</v>
      </c>
      <c r="J104" s="110">
        <f t="shared" si="3"/>
        <v>99</v>
      </c>
    </row>
    <row r="105" spans="1:10" ht="15.75" x14ac:dyDescent="0.25">
      <c r="A105" s="92">
        <v>101</v>
      </c>
      <c r="B105" s="92" t="s">
        <v>1404</v>
      </c>
      <c r="C105" s="92" t="s">
        <v>1428</v>
      </c>
      <c r="D105" s="92" t="s">
        <v>1581</v>
      </c>
      <c r="E105" s="92" t="s">
        <v>117</v>
      </c>
      <c r="F105" s="92"/>
      <c r="G105" s="92">
        <v>1</v>
      </c>
      <c r="H105" s="104">
        <v>50</v>
      </c>
      <c r="I105" s="95">
        <v>0.1</v>
      </c>
      <c r="J105" s="110">
        <f t="shared" si="3"/>
        <v>45</v>
      </c>
    </row>
    <row r="106" spans="1:10" ht="15.75" x14ac:dyDescent="0.25">
      <c r="A106" s="92">
        <v>102</v>
      </c>
      <c r="B106" s="92" t="s">
        <v>1404</v>
      </c>
      <c r="C106" s="92" t="s">
        <v>1429</v>
      </c>
      <c r="D106" s="92" t="s">
        <v>1582</v>
      </c>
      <c r="E106" s="92" t="s">
        <v>117</v>
      </c>
      <c r="F106" s="92"/>
      <c r="G106" s="92">
        <v>1</v>
      </c>
      <c r="H106" s="104">
        <v>230</v>
      </c>
      <c r="I106" s="95">
        <v>0.1</v>
      </c>
      <c r="J106" s="110">
        <f t="shared" si="3"/>
        <v>207</v>
      </c>
    </row>
    <row r="107" spans="1:10" ht="15.75" x14ac:dyDescent="0.25">
      <c r="A107" s="92">
        <v>103</v>
      </c>
      <c r="B107" s="92" t="s">
        <v>1404</v>
      </c>
      <c r="C107" s="92" t="s">
        <v>1430</v>
      </c>
      <c r="D107" s="92" t="s">
        <v>1583</v>
      </c>
      <c r="E107" s="92" t="s">
        <v>117</v>
      </c>
      <c r="F107" s="92"/>
      <c r="G107" s="92">
        <v>1</v>
      </c>
      <c r="H107" s="104">
        <v>70</v>
      </c>
      <c r="I107" s="95">
        <v>0.1</v>
      </c>
      <c r="J107" s="110">
        <f t="shared" si="3"/>
        <v>63</v>
      </c>
    </row>
    <row r="108" spans="1:10" ht="15.75" x14ac:dyDescent="0.25">
      <c r="A108" s="92">
        <v>104</v>
      </c>
      <c r="B108" s="92" t="s">
        <v>1404</v>
      </c>
      <c r="C108" s="92" t="s">
        <v>1437</v>
      </c>
      <c r="D108" s="92" t="s">
        <v>1584</v>
      </c>
      <c r="E108" s="92" t="s">
        <v>117</v>
      </c>
      <c r="F108" s="92"/>
      <c r="G108" s="92">
        <v>1</v>
      </c>
      <c r="H108" s="104">
        <v>70</v>
      </c>
      <c r="I108" s="95">
        <v>0.1</v>
      </c>
      <c r="J108" s="110">
        <f t="shared" si="3"/>
        <v>63</v>
      </c>
    </row>
    <row r="109" spans="1:10" ht="15.75" x14ac:dyDescent="0.25">
      <c r="A109" s="92">
        <v>105</v>
      </c>
      <c r="B109" s="92" t="s">
        <v>1404</v>
      </c>
      <c r="C109" s="92" t="s">
        <v>1585</v>
      </c>
      <c r="D109" s="92" t="s">
        <v>1586</v>
      </c>
      <c r="E109" s="92" t="s">
        <v>117</v>
      </c>
      <c r="F109" s="92"/>
      <c r="G109" s="92">
        <v>1</v>
      </c>
      <c r="H109" s="104">
        <v>79</v>
      </c>
      <c r="I109" s="95">
        <v>0.1</v>
      </c>
      <c r="J109" s="110">
        <f t="shared" si="3"/>
        <v>71.100000000000009</v>
      </c>
    </row>
    <row r="110" spans="1:10" ht="15.75" x14ac:dyDescent="0.25">
      <c r="A110" s="92">
        <v>106</v>
      </c>
      <c r="B110" s="92" t="s">
        <v>1404</v>
      </c>
      <c r="C110" s="92" t="s">
        <v>1587</v>
      </c>
      <c r="D110" s="92" t="s">
        <v>1588</v>
      </c>
      <c r="E110" s="92" t="s">
        <v>117</v>
      </c>
      <c r="F110" s="92"/>
      <c r="G110" s="92">
        <v>1</v>
      </c>
      <c r="H110" s="104">
        <v>79</v>
      </c>
      <c r="I110" s="95">
        <v>0.1</v>
      </c>
      <c r="J110" s="110">
        <f t="shared" si="3"/>
        <v>71.100000000000009</v>
      </c>
    </row>
    <row r="111" spans="1:10" ht="15.75" x14ac:dyDescent="0.25">
      <c r="A111" s="92">
        <v>107</v>
      </c>
      <c r="B111" s="92" t="s">
        <v>1404</v>
      </c>
      <c r="C111" s="92" t="s">
        <v>1589</v>
      </c>
      <c r="D111" s="92" t="s">
        <v>1590</v>
      </c>
      <c r="E111" s="92" t="s">
        <v>117</v>
      </c>
      <c r="F111" s="92"/>
      <c r="G111" s="92">
        <v>1</v>
      </c>
      <c r="H111" s="104">
        <v>48</v>
      </c>
      <c r="I111" s="95">
        <v>0.1</v>
      </c>
      <c r="J111" s="110">
        <f t="shared" si="3"/>
        <v>43.2</v>
      </c>
    </row>
    <row r="112" spans="1:10" ht="15.75" x14ac:dyDescent="0.25">
      <c r="A112" s="92">
        <v>108</v>
      </c>
      <c r="B112" s="92" t="s">
        <v>1404</v>
      </c>
      <c r="C112" s="92" t="s">
        <v>1591</v>
      </c>
      <c r="D112" s="92" t="s">
        <v>1592</v>
      </c>
      <c r="E112" s="92" t="s">
        <v>117</v>
      </c>
      <c r="F112" s="92"/>
      <c r="G112" s="92">
        <v>3</v>
      </c>
      <c r="H112" s="104">
        <v>4595</v>
      </c>
      <c r="I112" s="95">
        <v>0.1</v>
      </c>
      <c r="J112" s="110">
        <v>4135.5</v>
      </c>
    </row>
    <row r="113" spans="1:10" ht="15.75" x14ac:dyDescent="0.25">
      <c r="A113" s="92">
        <v>109</v>
      </c>
      <c r="B113" s="92" t="s">
        <v>1404</v>
      </c>
      <c r="C113" s="92" t="s">
        <v>1593</v>
      </c>
      <c r="D113" s="92" t="s">
        <v>1594</v>
      </c>
      <c r="E113" s="92" t="s">
        <v>117</v>
      </c>
      <c r="F113" s="92"/>
      <c r="G113" s="92">
        <v>3</v>
      </c>
      <c r="H113" s="104">
        <v>5595</v>
      </c>
      <c r="I113" s="95">
        <v>0.1</v>
      </c>
      <c r="J113" s="110">
        <v>5035.5</v>
      </c>
    </row>
    <row r="114" spans="1:10" ht="15.75" x14ac:dyDescent="0.25">
      <c r="A114" s="92">
        <v>110</v>
      </c>
      <c r="B114" s="92" t="s">
        <v>1404</v>
      </c>
      <c r="C114" s="92" t="s">
        <v>1595</v>
      </c>
      <c r="D114" s="92" t="s">
        <v>1596</v>
      </c>
      <c r="E114" s="92" t="s">
        <v>117</v>
      </c>
      <c r="F114" s="92"/>
      <c r="G114" s="92">
        <v>3</v>
      </c>
      <c r="H114" s="104">
        <v>6995</v>
      </c>
      <c r="I114" s="95">
        <v>0.1</v>
      </c>
      <c r="J114" s="110">
        <v>6295.5</v>
      </c>
    </row>
    <row r="115" spans="1:10" ht="15.75" x14ac:dyDescent="0.25">
      <c r="A115" s="92">
        <v>111</v>
      </c>
      <c r="B115" s="92" t="s">
        <v>1404</v>
      </c>
      <c r="C115" s="92" t="s">
        <v>1597</v>
      </c>
      <c r="D115" s="92" t="s">
        <v>1598</v>
      </c>
      <c r="E115" s="92" t="s">
        <v>117</v>
      </c>
      <c r="F115" s="92"/>
      <c r="G115" s="92">
        <v>3</v>
      </c>
      <c r="H115" s="104">
        <v>7420</v>
      </c>
      <c r="I115" s="95">
        <v>0.1</v>
      </c>
      <c r="J115" s="110">
        <v>6678</v>
      </c>
    </row>
    <row r="116" spans="1:10" ht="15.75" x14ac:dyDescent="0.25">
      <c r="A116" s="92">
        <v>112</v>
      </c>
      <c r="B116" s="92" t="s">
        <v>1404</v>
      </c>
      <c r="C116" s="92" t="s">
        <v>1599</v>
      </c>
      <c r="D116" s="92" t="s">
        <v>1600</v>
      </c>
      <c r="E116" s="92" t="s">
        <v>117</v>
      </c>
      <c r="F116" s="92"/>
      <c r="G116" s="92">
        <v>3</v>
      </c>
      <c r="H116" s="104">
        <v>8460</v>
      </c>
      <c r="I116" s="95">
        <v>0.1</v>
      </c>
      <c r="J116" s="110">
        <v>7614</v>
      </c>
    </row>
    <row r="117" spans="1:10" ht="15.75" x14ac:dyDescent="0.25">
      <c r="A117" s="92">
        <v>113</v>
      </c>
      <c r="B117" s="92" t="s">
        <v>1404</v>
      </c>
      <c r="C117" s="92" t="s">
        <v>1601</v>
      </c>
      <c r="D117" s="92" t="s">
        <v>1602</v>
      </c>
      <c r="E117" s="92" t="s">
        <v>117</v>
      </c>
      <c r="F117" s="92"/>
      <c r="G117" s="92">
        <v>1</v>
      </c>
      <c r="H117" s="104">
        <v>495</v>
      </c>
      <c r="I117" s="95">
        <v>0.1</v>
      </c>
      <c r="J117" s="110">
        <v>445.5</v>
      </c>
    </row>
    <row r="118" spans="1:10" ht="15.75" x14ac:dyDescent="0.25">
      <c r="A118" s="92">
        <v>114</v>
      </c>
      <c r="B118" s="92" t="s">
        <v>1404</v>
      </c>
      <c r="C118" s="92" t="s">
        <v>1603</v>
      </c>
      <c r="D118" s="92" t="s">
        <v>1604</v>
      </c>
      <c r="E118" s="92" t="s">
        <v>117</v>
      </c>
      <c r="F118" s="92"/>
      <c r="G118" s="92">
        <v>1</v>
      </c>
      <c r="H118" s="104">
        <v>1395</v>
      </c>
      <c r="I118" s="95">
        <v>0.1</v>
      </c>
      <c r="J118" s="110">
        <v>1255.5</v>
      </c>
    </row>
    <row r="119" spans="1:10" ht="15.75" x14ac:dyDescent="0.25">
      <c r="A119" s="92">
        <v>115</v>
      </c>
      <c r="B119" s="92" t="s">
        <v>1404</v>
      </c>
      <c r="C119" s="92" t="s">
        <v>1605</v>
      </c>
      <c r="D119" s="92" t="s">
        <v>1606</v>
      </c>
      <c r="E119" s="92" t="s">
        <v>117</v>
      </c>
      <c r="F119" s="92"/>
      <c r="G119" s="92">
        <v>1</v>
      </c>
      <c r="H119" s="104">
        <v>895</v>
      </c>
      <c r="I119" s="95">
        <v>0.1</v>
      </c>
      <c r="J119" s="110">
        <v>805.5</v>
      </c>
    </row>
    <row r="120" spans="1:10" ht="15.75" x14ac:dyDescent="0.25">
      <c r="A120" s="92">
        <v>116</v>
      </c>
      <c r="B120" s="92" t="s">
        <v>1404</v>
      </c>
      <c r="C120" s="92" t="s">
        <v>1607</v>
      </c>
      <c r="D120" s="92" t="s">
        <v>1608</v>
      </c>
      <c r="E120" s="92" t="s">
        <v>117</v>
      </c>
      <c r="F120" s="92"/>
      <c r="G120" s="92">
        <v>1</v>
      </c>
      <c r="H120" s="104">
        <v>495</v>
      </c>
      <c r="I120" s="95">
        <v>0.1</v>
      </c>
      <c r="J120" s="110">
        <v>445.5</v>
      </c>
    </row>
    <row r="121" spans="1:10" ht="15.75" x14ac:dyDescent="0.25">
      <c r="A121" s="92">
        <v>117</v>
      </c>
      <c r="B121" s="92" t="s">
        <v>1404</v>
      </c>
      <c r="C121" s="92" t="s">
        <v>1609</v>
      </c>
      <c r="D121" s="92" t="s">
        <v>1610</v>
      </c>
      <c r="E121" s="92" t="s">
        <v>117</v>
      </c>
      <c r="F121" s="92"/>
      <c r="G121" s="92">
        <v>1</v>
      </c>
      <c r="H121" s="104">
        <v>295</v>
      </c>
      <c r="I121" s="95">
        <v>0.1</v>
      </c>
      <c r="J121" s="110">
        <v>265.5</v>
      </c>
    </row>
    <row r="122" spans="1:10" ht="15.75" x14ac:dyDescent="0.25">
      <c r="A122" s="92">
        <v>118</v>
      </c>
      <c r="B122" s="92" t="s">
        <v>1404</v>
      </c>
      <c r="C122" s="92" t="s">
        <v>1611</v>
      </c>
      <c r="D122" s="92" t="s">
        <v>1612</v>
      </c>
      <c r="E122" s="92" t="s">
        <v>117</v>
      </c>
      <c r="F122" s="92"/>
      <c r="G122" s="92">
        <v>1</v>
      </c>
      <c r="H122" s="104">
        <v>995</v>
      </c>
      <c r="I122" s="95">
        <v>0.1</v>
      </c>
      <c r="J122" s="110">
        <v>895.5</v>
      </c>
    </row>
    <row r="123" spans="1:10" ht="15.75" x14ac:dyDescent="0.25">
      <c r="A123" s="92">
        <v>119</v>
      </c>
      <c r="B123" s="92" t="s">
        <v>1404</v>
      </c>
      <c r="C123" s="92" t="s">
        <v>1613</v>
      </c>
      <c r="D123" s="92" t="s">
        <v>1614</v>
      </c>
      <c r="E123" s="92" t="s">
        <v>117</v>
      </c>
      <c r="F123" s="92"/>
      <c r="G123" s="92">
        <v>1</v>
      </c>
      <c r="H123" s="104">
        <v>260</v>
      </c>
      <c r="I123" s="95">
        <v>0.1</v>
      </c>
      <c r="J123" s="110">
        <v>234</v>
      </c>
    </row>
    <row r="124" spans="1:10" ht="15.75" x14ac:dyDescent="0.25">
      <c r="A124" s="92">
        <v>120</v>
      </c>
      <c r="B124" s="92" t="s">
        <v>1404</v>
      </c>
      <c r="C124" s="92" t="s">
        <v>1615</v>
      </c>
      <c r="D124" s="92" t="s">
        <v>1616</v>
      </c>
      <c r="E124" s="92" t="s">
        <v>117</v>
      </c>
      <c r="F124" s="92"/>
      <c r="G124" s="92">
        <v>1</v>
      </c>
      <c r="H124" s="104">
        <v>1330</v>
      </c>
      <c r="I124" s="95">
        <v>0.1</v>
      </c>
      <c r="J124" s="110">
        <v>1197</v>
      </c>
    </row>
    <row r="125" spans="1:10" ht="15.75" x14ac:dyDescent="0.25">
      <c r="A125" s="92">
        <v>121</v>
      </c>
      <c r="B125" s="92" t="s">
        <v>1404</v>
      </c>
      <c r="C125" s="92" t="s">
        <v>1617</v>
      </c>
      <c r="D125" s="92" t="s">
        <v>1618</v>
      </c>
      <c r="E125" s="92" t="s">
        <v>117</v>
      </c>
      <c r="F125" s="92"/>
      <c r="G125" s="92">
        <v>3</v>
      </c>
      <c r="H125" s="104">
        <v>2995</v>
      </c>
      <c r="I125" s="95">
        <v>0.1</v>
      </c>
      <c r="J125" s="110">
        <v>2695.5</v>
      </c>
    </row>
    <row r="126" spans="1:10" ht="15.75" x14ac:dyDescent="0.25">
      <c r="A126" s="92">
        <v>122</v>
      </c>
      <c r="B126" s="92" t="s">
        <v>1404</v>
      </c>
      <c r="C126" s="92" t="s">
        <v>1619</v>
      </c>
      <c r="D126" s="92" t="s">
        <v>1620</v>
      </c>
      <c r="E126" s="92" t="s">
        <v>117</v>
      </c>
      <c r="F126" s="92"/>
      <c r="G126" s="92">
        <v>3</v>
      </c>
      <c r="H126" s="104">
        <v>3995</v>
      </c>
      <c r="I126" s="95">
        <v>0.1</v>
      </c>
      <c r="J126" s="110">
        <v>3595.5</v>
      </c>
    </row>
    <row r="127" spans="1:10" ht="15.75" x14ac:dyDescent="0.25">
      <c r="A127" s="92">
        <v>123</v>
      </c>
      <c r="B127" s="92" t="s">
        <v>1404</v>
      </c>
      <c r="C127" s="92" t="s">
        <v>1621</v>
      </c>
      <c r="D127" s="92" t="s">
        <v>1622</v>
      </c>
      <c r="E127" s="92" t="s">
        <v>117</v>
      </c>
      <c r="F127" s="92"/>
      <c r="G127" s="92">
        <v>1</v>
      </c>
      <c r="H127" s="104">
        <v>425</v>
      </c>
      <c r="I127" s="95">
        <v>0.1</v>
      </c>
      <c r="J127" s="110">
        <v>382.5</v>
      </c>
    </row>
    <row r="128" spans="1:10" ht="15.75" x14ac:dyDescent="0.25">
      <c r="A128" s="92">
        <v>124</v>
      </c>
      <c r="B128" s="92" t="s">
        <v>1404</v>
      </c>
      <c r="C128" s="92" t="s">
        <v>1623</v>
      </c>
      <c r="D128" s="92" t="s">
        <v>1624</v>
      </c>
      <c r="E128" s="92" t="s">
        <v>117</v>
      </c>
      <c r="F128" s="92"/>
      <c r="G128" s="92">
        <v>1</v>
      </c>
      <c r="H128" s="104">
        <v>425</v>
      </c>
      <c r="I128" s="95">
        <v>0.1</v>
      </c>
      <c r="J128" s="110">
        <v>382.5</v>
      </c>
    </row>
    <row r="129" spans="1:10" ht="15.75" x14ac:dyDescent="0.25">
      <c r="A129" s="92">
        <v>125</v>
      </c>
      <c r="B129" s="92" t="s">
        <v>1404</v>
      </c>
      <c r="C129" s="92" t="s">
        <v>1625</v>
      </c>
      <c r="D129" s="92" t="s">
        <v>1626</v>
      </c>
      <c r="E129" s="92" t="s">
        <v>117</v>
      </c>
      <c r="F129" s="92"/>
      <c r="G129" s="92">
        <v>1</v>
      </c>
      <c r="H129" s="104">
        <v>435</v>
      </c>
      <c r="I129" s="95">
        <v>0.1</v>
      </c>
      <c r="J129" s="110">
        <v>391.5</v>
      </c>
    </row>
    <row r="130" spans="1:10" ht="15.75" x14ac:dyDescent="0.25">
      <c r="A130" s="92">
        <v>126</v>
      </c>
      <c r="B130" s="92" t="s">
        <v>1404</v>
      </c>
      <c r="C130" s="92" t="s">
        <v>1627</v>
      </c>
      <c r="D130" s="92" t="s">
        <v>1628</v>
      </c>
      <c r="E130" s="92" t="s">
        <v>117</v>
      </c>
      <c r="F130" s="92"/>
      <c r="G130" s="92">
        <v>1</v>
      </c>
      <c r="H130" s="104">
        <v>445</v>
      </c>
      <c r="I130" s="95">
        <v>0.1</v>
      </c>
      <c r="J130" s="110">
        <v>400.5</v>
      </c>
    </row>
    <row r="131" spans="1:10" ht="15.75" x14ac:dyDescent="0.25">
      <c r="A131" s="92">
        <v>127</v>
      </c>
      <c r="B131" s="92" t="s">
        <v>1404</v>
      </c>
      <c r="C131" s="92" t="s">
        <v>1629</v>
      </c>
      <c r="D131" s="92" t="s">
        <v>1630</v>
      </c>
      <c r="E131" s="92" t="s">
        <v>117</v>
      </c>
      <c r="F131" s="92"/>
      <c r="G131" s="92">
        <v>1</v>
      </c>
      <c r="H131" s="104">
        <v>150</v>
      </c>
      <c r="I131" s="95">
        <v>0.1</v>
      </c>
      <c r="J131" s="110">
        <v>135</v>
      </c>
    </row>
    <row r="132" spans="1:10" ht="15.75" x14ac:dyDescent="0.25">
      <c r="A132" s="92">
        <v>128</v>
      </c>
      <c r="B132" s="92" t="s">
        <v>1404</v>
      </c>
      <c r="C132" s="92" t="s">
        <v>1544</v>
      </c>
      <c r="D132" s="92" t="s">
        <v>1631</v>
      </c>
      <c r="E132" s="92" t="s">
        <v>117</v>
      </c>
      <c r="F132" s="92"/>
      <c r="G132" s="92">
        <v>1</v>
      </c>
      <c r="H132" s="104">
        <v>79</v>
      </c>
      <c r="I132" s="95">
        <v>0.1</v>
      </c>
      <c r="J132" s="110">
        <v>71.100000000000009</v>
      </c>
    </row>
    <row r="133" spans="1:10" ht="15.75" x14ac:dyDescent="0.25">
      <c r="A133" s="92">
        <v>129</v>
      </c>
      <c r="B133" s="92" t="s">
        <v>1404</v>
      </c>
      <c r="C133" s="92" t="s">
        <v>1632</v>
      </c>
      <c r="D133" s="92" t="s">
        <v>1633</v>
      </c>
      <c r="E133" s="92" t="s">
        <v>117</v>
      </c>
      <c r="F133" s="92"/>
      <c r="G133" s="92">
        <v>1</v>
      </c>
      <c r="H133" s="104">
        <v>85</v>
      </c>
      <c r="I133" s="95">
        <v>0.1</v>
      </c>
      <c r="J133" s="110">
        <v>76.5</v>
      </c>
    </row>
    <row r="134" spans="1:10" ht="15.75" x14ac:dyDescent="0.25">
      <c r="A134" s="92">
        <v>130</v>
      </c>
      <c r="B134" s="92" t="s">
        <v>1404</v>
      </c>
      <c r="C134" s="92" t="s">
        <v>1634</v>
      </c>
      <c r="D134" s="92" t="s">
        <v>1635</v>
      </c>
      <c r="E134" s="92" t="s">
        <v>117</v>
      </c>
      <c r="F134" s="92"/>
      <c r="G134" s="92">
        <v>1</v>
      </c>
      <c r="H134" s="104">
        <v>50</v>
      </c>
      <c r="I134" s="95">
        <v>0.1</v>
      </c>
      <c r="J134" s="110">
        <v>45</v>
      </c>
    </row>
    <row r="135" spans="1:10" ht="15.75" x14ac:dyDescent="0.25">
      <c r="A135" s="92">
        <v>131</v>
      </c>
      <c r="B135" s="92" t="s">
        <v>1404</v>
      </c>
      <c r="C135" s="92" t="s">
        <v>1469</v>
      </c>
      <c r="D135" s="92" t="s">
        <v>1638</v>
      </c>
      <c r="E135" s="92" t="s">
        <v>117</v>
      </c>
      <c r="F135" s="92"/>
      <c r="G135" s="92">
        <v>1</v>
      </c>
      <c r="H135" s="104">
        <v>175</v>
      </c>
      <c r="I135" s="95">
        <v>0.1</v>
      </c>
      <c r="J135" s="110">
        <v>157.5</v>
      </c>
    </row>
    <row r="136" spans="1:10" ht="15.75" x14ac:dyDescent="0.25">
      <c r="A136" s="92">
        <v>132</v>
      </c>
      <c r="B136" s="92" t="s">
        <v>1404</v>
      </c>
      <c r="C136" s="92" t="s">
        <v>1471</v>
      </c>
      <c r="D136" s="92" t="s">
        <v>1639</v>
      </c>
      <c r="E136" s="92" t="s">
        <v>117</v>
      </c>
      <c r="F136" s="92"/>
      <c r="G136" s="92">
        <v>1</v>
      </c>
      <c r="H136" s="104">
        <v>195</v>
      </c>
      <c r="I136" s="95">
        <v>0.1</v>
      </c>
      <c r="J136" s="110">
        <v>175.5</v>
      </c>
    </row>
    <row r="137" spans="1:10" ht="15.75" x14ac:dyDescent="0.25">
      <c r="A137" s="92">
        <v>133</v>
      </c>
      <c r="B137" s="92" t="s">
        <v>1404</v>
      </c>
      <c r="C137" s="92" t="s">
        <v>1475</v>
      </c>
      <c r="D137" s="92" t="s">
        <v>1640</v>
      </c>
      <c r="E137" s="92" t="s">
        <v>117</v>
      </c>
      <c r="F137" s="92"/>
      <c r="G137" s="92">
        <v>1</v>
      </c>
      <c r="H137" s="104">
        <v>200</v>
      </c>
      <c r="I137" s="95">
        <v>0.1</v>
      </c>
      <c r="J137" s="110">
        <v>180</v>
      </c>
    </row>
    <row r="138" spans="1:10" ht="15.75" x14ac:dyDescent="0.25">
      <c r="A138" s="92">
        <v>134</v>
      </c>
      <c r="B138" s="92" t="s">
        <v>1404</v>
      </c>
      <c r="C138" s="92" t="s">
        <v>1476</v>
      </c>
      <c r="D138" s="92" t="s">
        <v>1641</v>
      </c>
      <c r="E138" s="92" t="s">
        <v>117</v>
      </c>
      <c r="F138" s="92"/>
      <c r="G138" s="92">
        <v>1</v>
      </c>
      <c r="H138" s="104">
        <v>175</v>
      </c>
      <c r="I138" s="95">
        <v>0.1</v>
      </c>
      <c r="J138" s="110">
        <v>157.5</v>
      </c>
    </row>
    <row r="139" spans="1:10" ht="15.75" x14ac:dyDescent="0.25">
      <c r="A139" s="92">
        <v>135</v>
      </c>
      <c r="B139" s="92" t="s">
        <v>1404</v>
      </c>
      <c r="C139" s="92" t="s">
        <v>1484</v>
      </c>
      <c r="D139" s="92" t="s">
        <v>1642</v>
      </c>
      <c r="E139" s="92" t="s">
        <v>117</v>
      </c>
      <c r="F139" s="92"/>
      <c r="G139" s="92">
        <v>1</v>
      </c>
      <c r="H139" s="104">
        <v>325</v>
      </c>
      <c r="I139" s="95">
        <v>0.1</v>
      </c>
      <c r="J139" s="110">
        <v>292.5</v>
      </c>
    </row>
    <row r="140" spans="1:10" ht="15.75" x14ac:dyDescent="0.25">
      <c r="A140" s="92">
        <v>136</v>
      </c>
      <c r="B140" s="92" t="s">
        <v>1404</v>
      </c>
      <c r="C140" s="92" t="s">
        <v>1486</v>
      </c>
      <c r="D140" s="92" t="s">
        <v>1643</v>
      </c>
      <c r="E140" s="92" t="s">
        <v>117</v>
      </c>
      <c r="F140" s="92"/>
      <c r="G140" s="92">
        <v>1</v>
      </c>
      <c r="H140" s="104">
        <v>350</v>
      </c>
      <c r="I140" s="95">
        <v>0.1</v>
      </c>
      <c r="J140" s="110">
        <v>315</v>
      </c>
    </row>
    <row r="141" spans="1:10" ht="15.75" x14ac:dyDescent="0.25">
      <c r="A141" s="92">
        <v>137</v>
      </c>
      <c r="B141" s="92" t="s">
        <v>1404</v>
      </c>
      <c r="C141" s="92" t="s">
        <v>1488</v>
      </c>
      <c r="D141" s="92" t="s">
        <v>1644</v>
      </c>
      <c r="E141" s="92" t="s">
        <v>117</v>
      </c>
      <c r="F141" s="92"/>
      <c r="G141" s="92">
        <v>1</v>
      </c>
      <c r="H141" s="104">
        <v>350</v>
      </c>
      <c r="I141" s="95">
        <v>0.1</v>
      </c>
      <c r="J141" s="110">
        <v>315</v>
      </c>
    </row>
    <row r="142" spans="1:10" ht="15.75" x14ac:dyDescent="0.25">
      <c r="A142" s="92">
        <v>138</v>
      </c>
      <c r="B142" s="92" t="s">
        <v>1404</v>
      </c>
      <c r="C142" s="92" t="s">
        <v>1490</v>
      </c>
      <c r="D142" s="92" t="s">
        <v>1645</v>
      </c>
      <c r="E142" s="92" t="s">
        <v>117</v>
      </c>
      <c r="F142" s="92"/>
      <c r="G142" s="92">
        <v>1</v>
      </c>
      <c r="H142" s="104">
        <v>350</v>
      </c>
      <c r="I142" s="95">
        <v>0.1</v>
      </c>
      <c r="J142" s="110">
        <v>315</v>
      </c>
    </row>
    <row r="143" spans="1:10" ht="15.75" x14ac:dyDescent="0.25">
      <c r="A143" s="92">
        <v>139</v>
      </c>
      <c r="B143" s="92" t="s">
        <v>1404</v>
      </c>
      <c r="C143" s="92" t="s">
        <v>1496</v>
      </c>
      <c r="D143" s="92" t="s">
        <v>1646</v>
      </c>
      <c r="E143" s="92" t="s">
        <v>117</v>
      </c>
      <c r="F143" s="92"/>
      <c r="G143" s="92">
        <v>1</v>
      </c>
      <c r="H143" s="104">
        <v>350</v>
      </c>
      <c r="I143" s="95">
        <v>0.1</v>
      </c>
      <c r="J143" s="110">
        <v>315</v>
      </c>
    </row>
    <row r="144" spans="1:10" ht="15.75" x14ac:dyDescent="0.25">
      <c r="A144" s="92">
        <v>140</v>
      </c>
      <c r="B144" s="92" t="s">
        <v>1404</v>
      </c>
      <c r="C144" s="92" t="s">
        <v>1498</v>
      </c>
      <c r="D144" s="92" t="s">
        <v>1647</v>
      </c>
      <c r="E144" s="92" t="s">
        <v>117</v>
      </c>
      <c r="F144" s="92"/>
      <c r="G144" s="92">
        <v>1</v>
      </c>
      <c r="H144" s="104">
        <v>375</v>
      </c>
      <c r="I144" s="95">
        <v>0.1</v>
      </c>
      <c r="J144" s="110">
        <v>337.5</v>
      </c>
    </row>
    <row r="145" spans="1:10" ht="15.75" x14ac:dyDescent="0.25">
      <c r="A145" s="92">
        <v>141</v>
      </c>
      <c r="B145" s="92" t="s">
        <v>1404</v>
      </c>
      <c r="C145" s="92" t="s">
        <v>1480</v>
      </c>
      <c r="D145" s="92" t="s">
        <v>1648</v>
      </c>
      <c r="E145" s="92" t="s">
        <v>117</v>
      </c>
      <c r="F145" s="92"/>
      <c r="G145" s="92">
        <v>1</v>
      </c>
      <c r="H145" s="104">
        <v>145</v>
      </c>
      <c r="I145" s="95">
        <v>0.1</v>
      </c>
      <c r="J145" s="110">
        <v>130.5</v>
      </c>
    </row>
    <row r="146" spans="1:10" ht="15.75" x14ac:dyDescent="0.25">
      <c r="A146" s="92">
        <v>142</v>
      </c>
      <c r="B146" s="92" t="s">
        <v>1404</v>
      </c>
      <c r="C146" s="92" t="s">
        <v>1482</v>
      </c>
      <c r="D146" s="92" t="s">
        <v>1649</v>
      </c>
      <c r="E146" s="92" t="s">
        <v>117</v>
      </c>
      <c r="F146" s="92"/>
      <c r="G146" s="92">
        <v>1</v>
      </c>
      <c r="H146" s="104">
        <v>425</v>
      </c>
      <c r="I146" s="95">
        <v>0.1</v>
      </c>
      <c r="J146" s="110">
        <v>382.5</v>
      </c>
    </row>
    <row r="147" spans="1:10" ht="15.75" x14ac:dyDescent="0.25">
      <c r="A147" s="92">
        <v>143</v>
      </c>
      <c r="B147" s="92" t="s">
        <v>1404</v>
      </c>
      <c r="C147" s="92" t="s">
        <v>1500</v>
      </c>
      <c r="D147" s="92" t="s">
        <v>1650</v>
      </c>
      <c r="E147" s="92" t="s">
        <v>117</v>
      </c>
      <c r="F147" s="92"/>
      <c r="G147" s="92">
        <v>1</v>
      </c>
      <c r="H147" s="104">
        <v>470</v>
      </c>
      <c r="I147" s="95">
        <v>0.1</v>
      </c>
      <c r="J147" s="110">
        <v>423</v>
      </c>
    </row>
    <row r="148" spans="1:10" ht="15.75" x14ac:dyDescent="0.25">
      <c r="A148" s="92">
        <v>144</v>
      </c>
      <c r="B148" s="92" t="s">
        <v>1404</v>
      </c>
      <c r="C148" s="92" t="s">
        <v>1636</v>
      </c>
      <c r="D148" s="92" t="s">
        <v>1651</v>
      </c>
      <c r="E148" s="92" t="s">
        <v>117</v>
      </c>
      <c r="F148" s="92"/>
      <c r="G148" s="92">
        <v>1</v>
      </c>
      <c r="H148" s="104">
        <v>450</v>
      </c>
      <c r="I148" s="95">
        <v>0.1</v>
      </c>
      <c r="J148" s="110">
        <v>405</v>
      </c>
    </row>
    <row r="149" spans="1:10" ht="15.75" x14ac:dyDescent="0.25">
      <c r="A149" s="92">
        <v>145</v>
      </c>
      <c r="B149" s="92" t="s">
        <v>1404</v>
      </c>
      <c r="C149" s="92" t="s">
        <v>1503</v>
      </c>
      <c r="D149" s="92" t="s">
        <v>1652</v>
      </c>
      <c r="E149" s="92" t="s">
        <v>117</v>
      </c>
      <c r="F149" s="92"/>
      <c r="G149" s="92">
        <v>1</v>
      </c>
      <c r="H149" s="104">
        <v>3000</v>
      </c>
      <c r="I149" s="95">
        <v>0.1</v>
      </c>
      <c r="J149" s="110">
        <v>2700</v>
      </c>
    </row>
    <row r="150" spans="1:10" ht="15.75" x14ac:dyDescent="0.25">
      <c r="A150" s="92">
        <v>146</v>
      </c>
      <c r="B150" s="92" t="s">
        <v>1404</v>
      </c>
      <c r="C150" s="92" t="s">
        <v>1505</v>
      </c>
      <c r="D150" s="92" t="s">
        <v>1653</v>
      </c>
      <c r="E150" s="92" t="s">
        <v>117</v>
      </c>
      <c r="F150" s="92"/>
      <c r="G150" s="92">
        <v>1</v>
      </c>
      <c r="H150" s="104">
        <v>4600</v>
      </c>
      <c r="I150" s="95">
        <v>0.1</v>
      </c>
      <c r="J150" s="110">
        <v>4140</v>
      </c>
    </row>
    <row r="151" spans="1:10" ht="15.75" x14ac:dyDescent="0.25">
      <c r="A151" s="92">
        <v>147</v>
      </c>
      <c r="B151" s="92" t="s">
        <v>1404</v>
      </c>
      <c r="C151" s="92" t="s">
        <v>1507</v>
      </c>
      <c r="D151" s="92" t="s">
        <v>1654</v>
      </c>
      <c r="E151" s="92" t="s">
        <v>117</v>
      </c>
      <c r="F151" s="92"/>
      <c r="G151" s="92">
        <v>1</v>
      </c>
      <c r="H151" s="104">
        <v>6000</v>
      </c>
      <c r="I151" s="95">
        <v>0.1</v>
      </c>
      <c r="J151" s="110">
        <v>5400</v>
      </c>
    </row>
    <row r="152" spans="1:10" ht="15.75" x14ac:dyDescent="0.25">
      <c r="A152" s="92">
        <v>148</v>
      </c>
      <c r="B152" s="92" t="s">
        <v>1404</v>
      </c>
      <c r="C152" s="92" t="s">
        <v>1509</v>
      </c>
      <c r="D152" s="92" t="s">
        <v>1655</v>
      </c>
      <c r="E152" s="92" t="s">
        <v>117</v>
      </c>
      <c r="F152" s="92"/>
      <c r="G152" s="92">
        <v>1</v>
      </c>
      <c r="H152" s="104">
        <v>20000</v>
      </c>
      <c r="I152" s="95">
        <v>0.1</v>
      </c>
      <c r="J152" s="110">
        <v>18000</v>
      </c>
    </row>
    <row r="153" spans="1:10" ht="31.5" x14ac:dyDescent="0.25">
      <c r="A153" s="92">
        <v>149</v>
      </c>
      <c r="B153" s="92" t="s">
        <v>1404</v>
      </c>
      <c r="C153" s="92" t="s">
        <v>1511</v>
      </c>
      <c r="D153" s="92" t="s">
        <v>1656</v>
      </c>
      <c r="E153" s="92" t="s">
        <v>117</v>
      </c>
      <c r="F153" s="92"/>
      <c r="G153" s="92">
        <v>1</v>
      </c>
      <c r="H153" s="104">
        <v>19055</v>
      </c>
      <c r="I153" s="95">
        <v>0.1</v>
      </c>
      <c r="J153" s="110">
        <v>17149.5</v>
      </c>
    </row>
    <row r="154" spans="1:10" ht="15.75" x14ac:dyDescent="0.25">
      <c r="A154" s="92">
        <v>150</v>
      </c>
      <c r="B154" s="92" t="s">
        <v>1404</v>
      </c>
      <c r="C154" s="92" t="s">
        <v>1637</v>
      </c>
      <c r="D154" s="92" t="s">
        <v>1657</v>
      </c>
      <c r="E154" s="92" t="s">
        <v>117</v>
      </c>
      <c r="F154" s="92"/>
      <c r="G154" s="92">
        <v>1</v>
      </c>
      <c r="H154" s="104">
        <v>2640</v>
      </c>
      <c r="I154" s="95">
        <v>0.1</v>
      </c>
      <c r="J154" s="110">
        <v>2376</v>
      </c>
    </row>
  </sheetData>
  <sheetProtection algorithmName="SHA-512" hashValue="dGIDWET7gdBOz8uwJu4bWXxrw1YyRYzH8GMKYkHb95MDUjPSpxA3VdShwaz5YITIdI4f6P/oD5+zGA6LVEnx9w==" saltValue="vomFh+rW6eKTThybeQDCCw==" spinCount="100000" sheet="1" objects="1" scenarios="1"/>
  <autoFilter ref="A4:J154" xr:uid="{00000000-0009-0000-0000-000006000000}"/>
  <printOptions horizontalCentered="1"/>
  <pageMargins left="0.75" right="0.75" top="1" bottom="1" header="0.25" footer="0.5"/>
  <pageSetup paperSize="3" scale="68" fitToHeight="0" orientation="landscape" r:id="rId1"/>
  <headerFooter alignWithMargins="0">
    <oddHeader>&amp;LGROUP 77201, AWARD 23150
INTELLIGENT FACILITY AND SECURITY SYSTEMS &amp;&amp; SOLUTIONS&amp;RMETROPOLITAN DATA SOLUTIONS MGMT
CO INC dba METROPOLITAN DATA SOL
CONTRACT NO.: PT68831</oddHeader>
    <oddFooter>&amp;L&amp;F
&amp;A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J1275"/>
  <sheetViews>
    <sheetView topLeftCell="C1" zoomScaleNormal="100" workbookViewId="0">
      <pane ySplit="4" topLeftCell="A5" activePane="bottomLeft" state="frozen"/>
      <selection activeCell="B5" sqref="B5"/>
      <selection pane="bottomLeft" activeCell="I1" sqref="I1:I1048576"/>
    </sheetView>
  </sheetViews>
  <sheetFormatPr defaultColWidth="9.28515625" defaultRowHeight="12.75" x14ac:dyDescent="0.2"/>
  <cols>
    <col min="1" max="1" width="11.5703125" style="90" bestFit="1" customWidth="1"/>
    <col min="2" max="2" width="23.5703125" style="90" customWidth="1"/>
    <col min="3" max="3" width="31.42578125" style="90" bestFit="1" customWidth="1"/>
    <col min="4" max="4" width="85.28515625" style="90" customWidth="1"/>
    <col min="5" max="5" width="19.140625" style="90" bestFit="1" customWidth="1"/>
    <col min="6" max="6" width="19.28515625" style="90" bestFit="1" customWidth="1"/>
    <col min="7" max="7" width="23" style="90" bestFit="1" customWidth="1"/>
    <col min="8" max="8" width="15.7109375" style="105" customWidth="1"/>
    <col min="9" max="9" width="17.140625" style="113" bestFit="1" customWidth="1"/>
    <col min="10" max="10" width="19.7109375" style="105" bestFit="1" customWidth="1"/>
    <col min="11" max="16384" width="9.28515625" style="74"/>
  </cols>
  <sheetData>
    <row r="1" spans="1:10" ht="15.75" x14ac:dyDescent="0.25">
      <c r="B1" s="3" t="s">
        <v>8116</v>
      </c>
      <c r="C1" s="4" t="s">
        <v>15</v>
      </c>
      <c r="D1" s="4"/>
      <c r="E1" s="4"/>
      <c r="F1" s="91"/>
      <c r="G1" s="91"/>
      <c r="H1" s="103"/>
      <c r="I1" s="111"/>
      <c r="J1" s="103"/>
    </row>
    <row r="2" spans="1:10" ht="15.75" x14ac:dyDescent="0.25">
      <c r="B2" s="91" t="s">
        <v>8115</v>
      </c>
      <c r="C2" s="3">
        <f>'Cover Page'!B3:D3</f>
        <v>0</v>
      </c>
      <c r="D2" s="4"/>
      <c r="E2" s="4"/>
      <c r="F2" s="91"/>
      <c r="G2" s="91"/>
      <c r="H2" s="103"/>
      <c r="I2" s="111"/>
      <c r="J2" s="103"/>
    </row>
    <row r="3" spans="1:10" ht="15.75" x14ac:dyDescent="0.25">
      <c r="B3" s="91"/>
      <c r="C3" s="3"/>
      <c r="D3" s="4"/>
      <c r="E3" s="4"/>
      <c r="F3" s="91"/>
      <c r="G3" s="91"/>
      <c r="H3" s="103"/>
      <c r="I3" s="111"/>
      <c r="J3" s="103"/>
    </row>
    <row r="4" spans="1:10" s="90" customFormat="1" ht="78.75" x14ac:dyDescent="0.25">
      <c r="A4" s="2" t="s">
        <v>16</v>
      </c>
      <c r="B4" s="2" t="s">
        <v>3</v>
      </c>
      <c r="C4" s="2" t="s">
        <v>102</v>
      </c>
      <c r="D4" s="2" t="s">
        <v>103</v>
      </c>
      <c r="E4" s="2" t="s">
        <v>2</v>
      </c>
      <c r="F4" s="2" t="s">
        <v>36</v>
      </c>
      <c r="G4" s="2" t="s">
        <v>17</v>
      </c>
      <c r="H4" s="5" t="s">
        <v>1</v>
      </c>
      <c r="I4" s="112" t="s">
        <v>5</v>
      </c>
      <c r="J4" s="5" t="s">
        <v>0</v>
      </c>
    </row>
    <row r="5" spans="1:10" ht="15.75" x14ac:dyDescent="0.25">
      <c r="A5" s="92">
        <v>1</v>
      </c>
      <c r="B5" s="92" t="s">
        <v>4238</v>
      </c>
      <c r="C5" s="93" t="s">
        <v>1814</v>
      </c>
      <c r="D5" s="93" t="s">
        <v>4239</v>
      </c>
      <c r="E5" s="93" t="s">
        <v>117</v>
      </c>
      <c r="F5" s="93"/>
      <c r="G5" s="93">
        <v>1</v>
      </c>
      <c r="H5" s="104">
        <v>0.5</v>
      </c>
      <c r="I5" s="95">
        <v>0.15</v>
      </c>
      <c r="J5" s="110">
        <f t="shared" ref="J5:J47" si="0">H5*(1-I5)</f>
        <v>0.42499999999999999</v>
      </c>
    </row>
    <row r="6" spans="1:10" s="90" customFormat="1" ht="15.75" x14ac:dyDescent="0.25">
      <c r="A6" s="92">
        <v>2</v>
      </c>
      <c r="B6" s="92" t="s">
        <v>4238</v>
      </c>
      <c r="C6" s="92" t="s">
        <v>1815</v>
      </c>
      <c r="D6" s="92" t="s">
        <v>3078</v>
      </c>
      <c r="E6" s="92" t="s">
        <v>117</v>
      </c>
      <c r="F6" s="92"/>
      <c r="G6" s="92">
        <v>1</v>
      </c>
      <c r="H6" s="104">
        <v>1.39</v>
      </c>
      <c r="I6" s="95">
        <v>0.15</v>
      </c>
      <c r="J6" s="110">
        <f t="shared" si="0"/>
        <v>1.1815</v>
      </c>
    </row>
    <row r="7" spans="1:10" s="90" customFormat="1" ht="15.75" x14ac:dyDescent="0.25">
      <c r="A7" s="92">
        <v>3</v>
      </c>
      <c r="B7" s="92" t="s">
        <v>4238</v>
      </c>
      <c r="C7" s="92" t="s">
        <v>1816</v>
      </c>
      <c r="D7" s="92" t="s">
        <v>3079</v>
      </c>
      <c r="E7" s="92" t="s">
        <v>117</v>
      </c>
      <c r="F7" s="92"/>
      <c r="G7" s="92">
        <v>1</v>
      </c>
      <c r="H7" s="104">
        <v>3.15</v>
      </c>
      <c r="I7" s="95">
        <v>0.15</v>
      </c>
      <c r="J7" s="110">
        <f t="shared" si="0"/>
        <v>2.6774999999999998</v>
      </c>
    </row>
    <row r="8" spans="1:10" s="90" customFormat="1" ht="15.75" x14ac:dyDescent="0.25">
      <c r="A8" s="92">
        <v>4</v>
      </c>
      <c r="B8" s="92" t="s">
        <v>4238</v>
      </c>
      <c r="C8" s="92" t="s">
        <v>1817</v>
      </c>
      <c r="D8" s="92" t="s">
        <v>3080</v>
      </c>
      <c r="E8" s="92" t="s">
        <v>117</v>
      </c>
      <c r="F8" s="92"/>
      <c r="G8" s="92">
        <v>1</v>
      </c>
      <c r="H8" s="104">
        <v>3.15</v>
      </c>
      <c r="I8" s="95">
        <v>0.15</v>
      </c>
      <c r="J8" s="110">
        <f t="shared" si="0"/>
        <v>2.6774999999999998</v>
      </c>
    </row>
    <row r="9" spans="1:10" s="90" customFormat="1" ht="15.75" x14ac:dyDescent="0.25">
      <c r="A9" s="92">
        <v>5</v>
      </c>
      <c r="B9" s="92" t="s">
        <v>4238</v>
      </c>
      <c r="C9" s="92" t="s">
        <v>1818</v>
      </c>
      <c r="D9" s="92" t="s">
        <v>3081</v>
      </c>
      <c r="E9" s="92" t="s">
        <v>117</v>
      </c>
      <c r="F9" s="92"/>
      <c r="G9" s="92">
        <v>1</v>
      </c>
      <c r="H9" s="104">
        <v>3.12</v>
      </c>
      <c r="I9" s="95">
        <v>0.15</v>
      </c>
      <c r="J9" s="110">
        <f t="shared" si="0"/>
        <v>2.6520000000000001</v>
      </c>
    </row>
    <row r="10" spans="1:10" s="90" customFormat="1" ht="15.75" x14ac:dyDescent="0.25">
      <c r="A10" s="92">
        <v>6</v>
      </c>
      <c r="B10" s="92" t="s">
        <v>4238</v>
      </c>
      <c r="C10" s="92" t="s">
        <v>1819</v>
      </c>
      <c r="D10" s="92" t="s">
        <v>3082</v>
      </c>
      <c r="E10" s="92" t="s">
        <v>117</v>
      </c>
      <c r="F10" s="92"/>
      <c r="G10" s="92">
        <v>1</v>
      </c>
      <c r="H10" s="104">
        <v>0.37</v>
      </c>
      <c r="I10" s="95">
        <v>0.15</v>
      </c>
      <c r="J10" s="110">
        <f t="shared" si="0"/>
        <v>0.3145</v>
      </c>
    </row>
    <row r="11" spans="1:10" ht="15.75" x14ac:dyDescent="0.25">
      <c r="A11" s="92">
        <v>7</v>
      </c>
      <c r="B11" s="92" t="s">
        <v>4238</v>
      </c>
      <c r="C11" s="92" t="s">
        <v>1820</v>
      </c>
      <c r="D11" s="92" t="s">
        <v>3083</v>
      </c>
      <c r="E11" s="92" t="s">
        <v>117</v>
      </c>
      <c r="F11" s="92"/>
      <c r="G11" s="92">
        <v>1</v>
      </c>
      <c r="H11" s="104">
        <v>0.45</v>
      </c>
      <c r="I11" s="95">
        <v>0.15</v>
      </c>
      <c r="J11" s="110">
        <f t="shared" si="0"/>
        <v>0.38250000000000001</v>
      </c>
    </row>
    <row r="12" spans="1:10" ht="15.75" x14ac:dyDescent="0.25">
      <c r="A12" s="92">
        <v>8</v>
      </c>
      <c r="B12" s="92" t="s">
        <v>4238</v>
      </c>
      <c r="C12" s="92" t="s">
        <v>1821</v>
      </c>
      <c r="D12" s="92" t="s">
        <v>3084</v>
      </c>
      <c r="E12" s="92" t="s">
        <v>117</v>
      </c>
      <c r="F12" s="92"/>
      <c r="G12" s="92">
        <v>1</v>
      </c>
      <c r="H12" s="104">
        <v>0.44</v>
      </c>
      <c r="I12" s="95">
        <v>0.15</v>
      </c>
      <c r="J12" s="110">
        <f t="shared" si="0"/>
        <v>0.374</v>
      </c>
    </row>
    <row r="13" spans="1:10" ht="15.75" x14ac:dyDescent="0.25">
      <c r="A13" s="92">
        <v>9</v>
      </c>
      <c r="B13" s="92" t="s">
        <v>4238</v>
      </c>
      <c r="C13" s="92" t="s">
        <v>1822</v>
      </c>
      <c r="D13" s="92" t="s">
        <v>3085</v>
      </c>
      <c r="E13" s="92" t="s">
        <v>117</v>
      </c>
      <c r="F13" s="92"/>
      <c r="G13" s="92">
        <v>1</v>
      </c>
      <c r="H13" s="104">
        <v>0.45</v>
      </c>
      <c r="I13" s="95">
        <v>0.15</v>
      </c>
      <c r="J13" s="110">
        <f t="shared" si="0"/>
        <v>0.38250000000000001</v>
      </c>
    </row>
    <row r="14" spans="1:10" ht="31.5" x14ac:dyDescent="0.25">
      <c r="A14" s="92">
        <v>10</v>
      </c>
      <c r="B14" s="92" t="s">
        <v>4238</v>
      </c>
      <c r="C14" s="92" t="s">
        <v>1823</v>
      </c>
      <c r="D14" s="92" t="s">
        <v>3086</v>
      </c>
      <c r="E14" s="92" t="s">
        <v>117</v>
      </c>
      <c r="F14" s="92"/>
      <c r="G14" s="92">
        <v>1</v>
      </c>
      <c r="H14" s="104">
        <v>1.45</v>
      </c>
      <c r="I14" s="95">
        <v>0.15</v>
      </c>
      <c r="J14" s="110">
        <f t="shared" si="0"/>
        <v>1.2324999999999999</v>
      </c>
    </row>
    <row r="15" spans="1:10" ht="15.75" x14ac:dyDescent="0.25">
      <c r="A15" s="92">
        <v>11</v>
      </c>
      <c r="B15" s="92" t="s">
        <v>4238</v>
      </c>
      <c r="C15" s="92" t="s">
        <v>1824</v>
      </c>
      <c r="D15" s="92" t="s">
        <v>3087</v>
      </c>
      <c r="E15" s="92" t="s">
        <v>117</v>
      </c>
      <c r="F15" s="92"/>
      <c r="G15" s="92">
        <v>1</v>
      </c>
      <c r="H15" s="104">
        <v>1.25</v>
      </c>
      <c r="I15" s="95">
        <v>0.15</v>
      </c>
      <c r="J15" s="110">
        <f t="shared" si="0"/>
        <v>1.0625</v>
      </c>
    </row>
    <row r="16" spans="1:10" ht="15.75" x14ac:dyDescent="0.25">
      <c r="A16" s="92">
        <v>12</v>
      </c>
      <c r="B16" s="92" t="s">
        <v>4238</v>
      </c>
      <c r="C16" s="92" t="s">
        <v>1825</v>
      </c>
      <c r="D16" s="92" t="s">
        <v>3088</v>
      </c>
      <c r="E16" s="92" t="s">
        <v>117</v>
      </c>
      <c r="F16" s="92"/>
      <c r="G16" s="92">
        <v>1</v>
      </c>
      <c r="H16" s="104">
        <v>1.37</v>
      </c>
      <c r="I16" s="95">
        <v>0.15</v>
      </c>
      <c r="J16" s="110">
        <f t="shared" si="0"/>
        <v>1.1645000000000001</v>
      </c>
    </row>
    <row r="17" spans="1:10" ht="15.75" x14ac:dyDescent="0.25">
      <c r="A17" s="92">
        <v>13</v>
      </c>
      <c r="B17" s="92" t="s">
        <v>4238</v>
      </c>
      <c r="C17" s="92" t="s">
        <v>1826</v>
      </c>
      <c r="D17" s="92" t="s">
        <v>3089</v>
      </c>
      <c r="E17" s="92" t="s">
        <v>117</v>
      </c>
      <c r="F17" s="92"/>
      <c r="G17" s="92">
        <v>1</v>
      </c>
      <c r="H17" s="104">
        <v>1.49</v>
      </c>
      <c r="I17" s="95">
        <v>0.15</v>
      </c>
      <c r="J17" s="110">
        <f t="shared" si="0"/>
        <v>1.2665</v>
      </c>
    </row>
    <row r="18" spans="1:10" ht="31.5" x14ac:dyDescent="0.25">
      <c r="A18" s="92">
        <v>14</v>
      </c>
      <c r="B18" s="92" t="s">
        <v>4238</v>
      </c>
      <c r="C18" s="92" t="s">
        <v>1827</v>
      </c>
      <c r="D18" s="92" t="s">
        <v>3090</v>
      </c>
      <c r="E18" s="92" t="s">
        <v>117</v>
      </c>
      <c r="F18" s="92"/>
      <c r="G18" s="92">
        <v>1</v>
      </c>
      <c r="H18" s="104">
        <v>1.32</v>
      </c>
      <c r="I18" s="95">
        <v>0.15</v>
      </c>
      <c r="J18" s="110">
        <f t="shared" si="0"/>
        <v>1.1220000000000001</v>
      </c>
    </row>
    <row r="19" spans="1:10" ht="15.75" x14ac:dyDescent="0.25">
      <c r="A19" s="92">
        <v>15</v>
      </c>
      <c r="B19" s="92" t="s">
        <v>4238</v>
      </c>
      <c r="C19" s="92" t="s">
        <v>1828</v>
      </c>
      <c r="D19" s="92" t="s">
        <v>3091</v>
      </c>
      <c r="E19" s="92" t="s">
        <v>117</v>
      </c>
      <c r="F19" s="92"/>
      <c r="G19" s="92">
        <v>1</v>
      </c>
      <c r="H19" s="104">
        <v>0.61</v>
      </c>
      <c r="I19" s="95">
        <v>0.15</v>
      </c>
      <c r="J19" s="110">
        <f t="shared" si="0"/>
        <v>0.51849999999999996</v>
      </c>
    </row>
    <row r="20" spans="1:10" ht="31.5" x14ac:dyDescent="0.25">
      <c r="A20" s="92">
        <v>16</v>
      </c>
      <c r="B20" s="92" t="s">
        <v>4238</v>
      </c>
      <c r="C20" s="92" t="s">
        <v>1829</v>
      </c>
      <c r="D20" s="92" t="s">
        <v>3092</v>
      </c>
      <c r="E20" s="92" t="s">
        <v>117</v>
      </c>
      <c r="F20" s="92"/>
      <c r="G20" s="92">
        <v>1</v>
      </c>
      <c r="H20" s="104">
        <v>1.48</v>
      </c>
      <c r="I20" s="95">
        <v>0.15</v>
      </c>
      <c r="J20" s="110">
        <f t="shared" si="0"/>
        <v>1.258</v>
      </c>
    </row>
    <row r="21" spans="1:10" ht="15.75" x14ac:dyDescent="0.25">
      <c r="A21" s="92">
        <v>17</v>
      </c>
      <c r="B21" s="92" t="s">
        <v>4238</v>
      </c>
      <c r="C21" s="92" t="s">
        <v>1830</v>
      </c>
      <c r="D21" s="92" t="s">
        <v>3093</v>
      </c>
      <c r="E21" s="92" t="s">
        <v>117</v>
      </c>
      <c r="F21" s="92"/>
      <c r="G21" s="92">
        <v>1</v>
      </c>
      <c r="H21" s="104">
        <v>0.31</v>
      </c>
      <c r="I21" s="95">
        <v>0.15</v>
      </c>
      <c r="J21" s="110">
        <f t="shared" si="0"/>
        <v>0.26350000000000001</v>
      </c>
    </row>
    <row r="22" spans="1:10" ht="15.75" x14ac:dyDescent="0.25">
      <c r="A22" s="92">
        <v>18</v>
      </c>
      <c r="B22" s="92" t="s">
        <v>4238</v>
      </c>
      <c r="C22" s="92" t="s">
        <v>1831</v>
      </c>
      <c r="D22" s="92" t="s">
        <v>3094</v>
      </c>
      <c r="E22" s="92" t="s">
        <v>117</v>
      </c>
      <c r="F22" s="92"/>
      <c r="G22" s="92">
        <v>1</v>
      </c>
      <c r="H22" s="104">
        <v>0.31</v>
      </c>
      <c r="I22" s="95">
        <v>0.15</v>
      </c>
      <c r="J22" s="110">
        <f t="shared" si="0"/>
        <v>0.26350000000000001</v>
      </c>
    </row>
    <row r="23" spans="1:10" ht="15.75" x14ac:dyDescent="0.25">
      <c r="A23" s="92">
        <v>19</v>
      </c>
      <c r="B23" s="92" t="s">
        <v>4238</v>
      </c>
      <c r="C23" s="92" t="s">
        <v>1832</v>
      </c>
      <c r="D23" s="92" t="s">
        <v>3095</v>
      </c>
      <c r="E23" s="92" t="s">
        <v>117</v>
      </c>
      <c r="F23" s="92"/>
      <c r="G23" s="92">
        <v>1</v>
      </c>
      <c r="H23" s="104">
        <v>0.31</v>
      </c>
      <c r="I23" s="95">
        <v>0.15</v>
      </c>
      <c r="J23" s="110">
        <f t="shared" si="0"/>
        <v>0.26350000000000001</v>
      </c>
    </row>
    <row r="24" spans="1:10" ht="15.75" x14ac:dyDescent="0.25">
      <c r="A24" s="92">
        <v>20</v>
      </c>
      <c r="B24" s="92" t="s">
        <v>4238</v>
      </c>
      <c r="C24" s="92" t="s">
        <v>1833</v>
      </c>
      <c r="D24" s="92" t="s">
        <v>3096</v>
      </c>
      <c r="E24" s="92" t="s">
        <v>117</v>
      </c>
      <c r="F24" s="92"/>
      <c r="G24" s="92">
        <v>1</v>
      </c>
      <c r="H24" s="104">
        <v>0.31</v>
      </c>
      <c r="I24" s="95">
        <v>0.15</v>
      </c>
      <c r="J24" s="110">
        <f t="shared" si="0"/>
        <v>0.26350000000000001</v>
      </c>
    </row>
    <row r="25" spans="1:10" ht="15.75" x14ac:dyDescent="0.25">
      <c r="A25" s="92">
        <v>21</v>
      </c>
      <c r="B25" s="92" t="s">
        <v>4238</v>
      </c>
      <c r="C25" s="92" t="s">
        <v>1834</v>
      </c>
      <c r="D25" s="92" t="s">
        <v>3097</v>
      </c>
      <c r="E25" s="92" t="s">
        <v>117</v>
      </c>
      <c r="F25" s="92"/>
      <c r="G25" s="92">
        <v>1</v>
      </c>
      <c r="H25" s="104">
        <v>0.31</v>
      </c>
      <c r="I25" s="95">
        <v>0.15</v>
      </c>
      <c r="J25" s="110">
        <f t="shared" si="0"/>
        <v>0.26350000000000001</v>
      </c>
    </row>
    <row r="26" spans="1:10" ht="15.75" x14ac:dyDescent="0.25">
      <c r="A26" s="92">
        <v>22</v>
      </c>
      <c r="B26" s="92" t="s">
        <v>4238</v>
      </c>
      <c r="C26" s="92" t="s">
        <v>1835</v>
      </c>
      <c r="D26" s="92" t="s">
        <v>3098</v>
      </c>
      <c r="E26" s="92" t="s">
        <v>117</v>
      </c>
      <c r="F26" s="92"/>
      <c r="G26" s="92">
        <v>1</v>
      </c>
      <c r="H26" s="104">
        <v>0.52</v>
      </c>
      <c r="I26" s="95">
        <v>0.15</v>
      </c>
      <c r="J26" s="110">
        <f t="shared" si="0"/>
        <v>0.442</v>
      </c>
    </row>
    <row r="27" spans="1:10" ht="15.75" x14ac:dyDescent="0.25">
      <c r="A27" s="92">
        <v>23</v>
      </c>
      <c r="B27" s="92" t="s">
        <v>4238</v>
      </c>
      <c r="C27" s="92" t="s">
        <v>1836</v>
      </c>
      <c r="D27" s="92" t="s">
        <v>3099</v>
      </c>
      <c r="E27" s="92" t="s">
        <v>117</v>
      </c>
      <c r="F27" s="92"/>
      <c r="G27" s="92">
        <v>1</v>
      </c>
      <c r="H27" s="104">
        <v>1.47</v>
      </c>
      <c r="I27" s="95">
        <v>0.15</v>
      </c>
      <c r="J27" s="110">
        <f t="shared" si="0"/>
        <v>1.2495000000000001</v>
      </c>
    </row>
    <row r="28" spans="1:10" ht="31.5" x14ac:dyDescent="0.25">
      <c r="A28" s="92">
        <v>24</v>
      </c>
      <c r="B28" s="92" t="s">
        <v>4238</v>
      </c>
      <c r="C28" s="92" t="s">
        <v>1837</v>
      </c>
      <c r="D28" s="92" t="s">
        <v>3100</v>
      </c>
      <c r="E28" s="92" t="s">
        <v>117</v>
      </c>
      <c r="F28" s="92"/>
      <c r="G28" s="92">
        <v>1</v>
      </c>
      <c r="H28" s="104">
        <v>1.63</v>
      </c>
      <c r="I28" s="95">
        <v>0.15</v>
      </c>
      <c r="J28" s="110">
        <f t="shared" si="0"/>
        <v>1.3855</v>
      </c>
    </row>
    <row r="29" spans="1:10" ht="15.75" x14ac:dyDescent="0.25">
      <c r="A29" s="92">
        <v>25</v>
      </c>
      <c r="B29" s="92" t="s">
        <v>4238</v>
      </c>
      <c r="C29" s="92" t="s">
        <v>1838</v>
      </c>
      <c r="D29" s="92" t="s">
        <v>3101</v>
      </c>
      <c r="E29" s="92" t="s">
        <v>117</v>
      </c>
      <c r="F29" s="92"/>
      <c r="G29" s="92">
        <v>1</v>
      </c>
      <c r="H29" s="104">
        <v>0.56999999999999995</v>
      </c>
      <c r="I29" s="95">
        <v>0.15</v>
      </c>
      <c r="J29" s="110">
        <f t="shared" si="0"/>
        <v>0.48449999999999993</v>
      </c>
    </row>
    <row r="30" spans="1:10" ht="15.75" x14ac:dyDescent="0.25">
      <c r="A30" s="92">
        <v>26</v>
      </c>
      <c r="B30" s="92" t="s">
        <v>4238</v>
      </c>
      <c r="C30" s="92" t="s">
        <v>1839</v>
      </c>
      <c r="D30" s="92" t="s">
        <v>3102</v>
      </c>
      <c r="E30" s="92" t="s">
        <v>117</v>
      </c>
      <c r="F30" s="92"/>
      <c r="G30" s="92">
        <v>1</v>
      </c>
      <c r="H30" s="104">
        <v>0.41</v>
      </c>
      <c r="I30" s="95">
        <v>0.15</v>
      </c>
      <c r="J30" s="110">
        <f t="shared" si="0"/>
        <v>0.34849999999999998</v>
      </c>
    </row>
    <row r="31" spans="1:10" ht="15.75" x14ac:dyDescent="0.25">
      <c r="A31" s="92">
        <v>27</v>
      </c>
      <c r="B31" s="92" t="s">
        <v>4238</v>
      </c>
      <c r="C31" s="92" t="s">
        <v>1840</v>
      </c>
      <c r="D31" s="92" t="s">
        <v>3103</v>
      </c>
      <c r="E31" s="92" t="s">
        <v>117</v>
      </c>
      <c r="F31" s="92"/>
      <c r="G31" s="92">
        <v>1</v>
      </c>
      <c r="H31" s="104">
        <v>0.41</v>
      </c>
      <c r="I31" s="95">
        <v>0.15</v>
      </c>
      <c r="J31" s="110">
        <f t="shared" si="0"/>
        <v>0.34849999999999998</v>
      </c>
    </row>
    <row r="32" spans="1:10" ht="15.75" x14ac:dyDescent="0.25">
      <c r="A32" s="92">
        <v>28</v>
      </c>
      <c r="B32" s="92" t="s">
        <v>4238</v>
      </c>
      <c r="C32" s="92" t="s">
        <v>1841</v>
      </c>
      <c r="D32" s="92" t="s">
        <v>3104</v>
      </c>
      <c r="E32" s="92" t="s">
        <v>117</v>
      </c>
      <c r="F32" s="92"/>
      <c r="G32" s="92">
        <v>1</v>
      </c>
      <c r="H32" s="104">
        <v>0.41</v>
      </c>
      <c r="I32" s="95">
        <v>0.15</v>
      </c>
      <c r="J32" s="110">
        <f t="shared" si="0"/>
        <v>0.34849999999999998</v>
      </c>
    </row>
    <row r="33" spans="1:10" ht="15.75" x14ac:dyDescent="0.25">
      <c r="A33" s="92">
        <v>29</v>
      </c>
      <c r="B33" s="92" t="s">
        <v>4238</v>
      </c>
      <c r="C33" s="92" t="s">
        <v>1842</v>
      </c>
      <c r="D33" s="92" t="s">
        <v>3105</v>
      </c>
      <c r="E33" s="92" t="s">
        <v>117</v>
      </c>
      <c r="F33" s="92"/>
      <c r="G33" s="92">
        <v>1</v>
      </c>
      <c r="H33" s="104">
        <v>0.41</v>
      </c>
      <c r="I33" s="95">
        <v>0.15</v>
      </c>
      <c r="J33" s="110">
        <f t="shared" si="0"/>
        <v>0.34849999999999998</v>
      </c>
    </row>
    <row r="34" spans="1:10" ht="15.75" x14ac:dyDescent="0.25">
      <c r="A34" s="92">
        <v>30</v>
      </c>
      <c r="B34" s="92" t="s">
        <v>4238</v>
      </c>
      <c r="C34" s="92" t="s">
        <v>1843</v>
      </c>
      <c r="D34" s="92" t="s">
        <v>3106</v>
      </c>
      <c r="E34" s="92" t="s">
        <v>117</v>
      </c>
      <c r="F34" s="92"/>
      <c r="G34" s="92">
        <v>1</v>
      </c>
      <c r="H34" s="104">
        <v>0.41</v>
      </c>
      <c r="I34" s="95">
        <v>0.15</v>
      </c>
      <c r="J34" s="110">
        <f t="shared" si="0"/>
        <v>0.34849999999999998</v>
      </c>
    </row>
    <row r="35" spans="1:10" ht="15.75" x14ac:dyDescent="0.25">
      <c r="A35" s="92">
        <v>31</v>
      </c>
      <c r="B35" s="92" t="s">
        <v>4238</v>
      </c>
      <c r="C35" s="92" t="s">
        <v>1844</v>
      </c>
      <c r="D35" s="92" t="s">
        <v>3107</v>
      </c>
      <c r="E35" s="92" t="s">
        <v>117</v>
      </c>
      <c r="F35" s="92"/>
      <c r="G35" s="92">
        <v>1</v>
      </c>
      <c r="H35" s="104">
        <v>0.41</v>
      </c>
      <c r="I35" s="95">
        <v>0.15</v>
      </c>
      <c r="J35" s="110">
        <f t="shared" si="0"/>
        <v>0.34849999999999998</v>
      </c>
    </row>
    <row r="36" spans="1:10" ht="31.5" x14ac:dyDescent="0.25">
      <c r="A36" s="92">
        <v>32</v>
      </c>
      <c r="B36" s="92" t="s">
        <v>4238</v>
      </c>
      <c r="C36" s="92" t="s">
        <v>1845</v>
      </c>
      <c r="D36" s="92" t="s">
        <v>3108</v>
      </c>
      <c r="E36" s="92" t="s">
        <v>117</v>
      </c>
      <c r="F36" s="92"/>
      <c r="G36" s="92">
        <v>1</v>
      </c>
      <c r="H36" s="104">
        <v>0.95</v>
      </c>
      <c r="I36" s="95">
        <v>0.15</v>
      </c>
      <c r="J36" s="110">
        <f t="shared" si="0"/>
        <v>0.8075</v>
      </c>
    </row>
    <row r="37" spans="1:10" ht="15.75" x14ac:dyDescent="0.25">
      <c r="A37" s="92">
        <v>33</v>
      </c>
      <c r="B37" s="92" t="s">
        <v>4238</v>
      </c>
      <c r="C37" s="92" t="s">
        <v>1846</v>
      </c>
      <c r="D37" s="92" t="s">
        <v>3109</v>
      </c>
      <c r="E37" s="92" t="s">
        <v>117</v>
      </c>
      <c r="F37" s="92"/>
      <c r="G37" s="92">
        <v>1</v>
      </c>
      <c r="H37" s="104">
        <v>1.06</v>
      </c>
      <c r="I37" s="95">
        <v>0.15</v>
      </c>
      <c r="J37" s="110">
        <f t="shared" si="0"/>
        <v>0.90100000000000002</v>
      </c>
    </row>
    <row r="38" spans="1:10" ht="15.75" x14ac:dyDescent="0.25">
      <c r="A38" s="92">
        <v>34</v>
      </c>
      <c r="B38" s="92" t="s">
        <v>4238</v>
      </c>
      <c r="C38" s="92" t="s">
        <v>1847</v>
      </c>
      <c r="D38" s="92" t="s">
        <v>3109</v>
      </c>
      <c r="E38" s="92" t="s">
        <v>117</v>
      </c>
      <c r="F38" s="92"/>
      <c r="G38" s="92">
        <v>1</v>
      </c>
      <c r="H38" s="104">
        <v>1.06</v>
      </c>
      <c r="I38" s="95">
        <v>0.15</v>
      </c>
      <c r="J38" s="110">
        <f t="shared" si="0"/>
        <v>0.90100000000000002</v>
      </c>
    </row>
    <row r="39" spans="1:10" ht="15.75" x14ac:dyDescent="0.25">
      <c r="A39" s="92">
        <v>35</v>
      </c>
      <c r="B39" s="92" t="s">
        <v>4238</v>
      </c>
      <c r="C39" s="92" t="s">
        <v>1848</v>
      </c>
      <c r="D39" s="92" t="s">
        <v>3110</v>
      </c>
      <c r="E39" s="92" t="s">
        <v>117</v>
      </c>
      <c r="F39" s="92"/>
      <c r="G39" s="92">
        <v>1</v>
      </c>
      <c r="H39" s="104">
        <v>0.74</v>
      </c>
      <c r="I39" s="95">
        <v>0.15</v>
      </c>
      <c r="J39" s="110">
        <f t="shared" si="0"/>
        <v>0.629</v>
      </c>
    </row>
    <row r="40" spans="1:10" ht="15.75" x14ac:dyDescent="0.25">
      <c r="A40" s="92">
        <v>36</v>
      </c>
      <c r="B40" s="92" t="s">
        <v>4238</v>
      </c>
      <c r="C40" s="92" t="s">
        <v>1849</v>
      </c>
      <c r="D40" s="92" t="s">
        <v>3110</v>
      </c>
      <c r="E40" s="92" t="s">
        <v>117</v>
      </c>
      <c r="F40" s="92"/>
      <c r="G40" s="92">
        <v>1</v>
      </c>
      <c r="H40" s="104">
        <v>0.74</v>
      </c>
      <c r="I40" s="95">
        <v>0.15</v>
      </c>
      <c r="J40" s="110">
        <f t="shared" si="0"/>
        <v>0.629</v>
      </c>
    </row>
    <row r="41" spans="1:10" ht="15.75" x14ac:dyDescent="0.25">
      <c r="A41" s="92">
        <v>37</v>
      </c>
      <c r="B41" s="92" t="s">
        <v>4238</v>
      </c>
      <c r="C41" s="92" t="s">
        <v>1850</v>
      </c>
      <c r="D41" s="92" t="s">
        <v>3110</v>
      </c>
      <c r="E41" s="92" t="s">
        <v>117</v>
      </c>
      <c r="F41" s="92"/>
      <c r="G41" s="92">
        <v>1</v>
      </c>
      <c r="H41" s="104">
        <v>0.74</v>
      </c>
      <c r="I41" s="95">
        <v>0.15</v>
      </c>
      <c r="J41" s="110">
        <f t="shared" si="0"/>
        <v>0.629</v>
      </c>
    </row>
    <row r="42" spans="1:10" ht="15.75" x14ac:dyDescent="0.25">
      <c r="A42" s="92">
        <v>38</v>
      </c>
      <c r="B42" s="92" t="s">
        <v>4238</v>
      </c>
      <c r="C42" s="92" t="s">
        <v>1851</v>
      </c>
      <c r="D42" s="92" t="s">
        <v>3110</v>
      </c>
      <c r="E42" s="92" t="s">
        <v>117</v>
      </c>
      <c r="F42" s="92"/>
      <c r="G42" s="92">
        <v>1</v>
      </c>
      <c r="H42" s="104">
        <v>0.74</v>
      </c>
      <c r="I42" s="95">
        <v>0.15</v>
      </c>
      <c r="J42" s="110">
        <f t="shared" si="0"/>
        <v>0.629</v>
      </c>
    </row>
    <row r="43" spans="1:10" ht="15.75" x14ac:dyDescent="0.25">
      <c r="A43" s="92">
        <v>39</v>
      </c>
      <c r="B43" s="92" t="s">
        <v>4238</v>
      </c>
      <c r="C43" s="92" t="s">
        <v>1852</v>
      </c>
      <c r="D43" s="92" t="s">
        <v>3110</v>
      </c>
      <c r="E43" s="92" t="s">
        <v>117</v>
      </c>
      <c r="F43" s="92"/>
      <c r="G43" s="92">
        <v>1</v>
      </c>
      <c r="H43" s="104">
        <v>0.74</v>
      </c>
      <c r="I43" s="95">
        <v>0.15</v>
      </c>
      <c r="J43" s="110">
        <f t="shared" si="0"/>
        <v>0.629</v>
      </c>
    </row>
    <row r="44" spans="1:10" ht="15.75" x14ac:dyDescent="0.25">
      <c r="A44" s="92">
        <v>40</v>
      </c>
      <c r="B44" s="92" t="s">
        <v>4238</v>
      </c>
      <c r="C44" s="92" t="s">
        <v>1853</v>
      </c>
      <c r="D44" s="92" t="s">
        <v>3110</v>
      </c>
      <c r="E44" s="92" t="s">
        <v>117</v>
      </c>
      <c r="F44" s="92"/>
      <c r="G44" s="92">
        <v>1</v>
      </c>
      <c r="H44" s="104">
        <v>0.74</v>
      </c>
      <c r="I44" s="95">
        <v>0.15</v>
      </c>
      <c r="J44" s="110">
        <f t="shared" si="0"/>
        <v>0.629</v>
      </c>
    </row>
    <row r="45" spans="1:10" ht="31.5" x14ac:dyDescent="0.25">
      <c r="A45" s="92">
        <v>41</v>
      </c>
      <c r="B45" s="92" t="s">
        <v>4238</v>
      </c>
      <c r="C45" s="92" t="s">
        <v>1854</v>
      </c>
      <c r="D45" s="92" t="s">
        <v>3111</v>
      </c>
      <c r="E45" s="92" t="s">
        <v>117</v>
      </c>
      <c r="F45" s="92"/>
      <c r="G45" s="92">
        <v>1</v>
      </c>
      <c r="H45" s="104">
        <v>2.21</v>
      </c>
      <c r="I45" s="95">
        <v>0.15</v>
      </c>
      <c r="J45" s="110">
        <f t="shared" si="0"/>
        <v>1.8784999999999998</v>
      </c>
    </row>
    <row r="46" spans="1:10" ht="31.5" x14ac:dyDescent="0.25">
      <c r="A46" s="92">
        <v>42</v>
      </c>
      <c r="B46" s="92" t="s">
        <v>4238</v>
      </c>
      <c r="C46" s="92" t="s">
        <v>1855</v>
      </c>
      <c r="D46" s="92" t="s">
        <v>3111</v>
      </c>
      <c r="E46" s="92" t="s">
        <v>117</v>
      </c>
      <c r="F46" s="92"/>
      <c r="G46" s="92">
        <v>1</v>
      </c>
      <c r="H46" s="104">
        <v>2.21</v>
      </c>
      <c r="I46" s="95">
        <v>0.15</v>
      </c>
      <c r="J46" s="110">
        <f t="shared" si="0"/>
        <v>1.8784999999999998</v>
      </c>
    </row>
    <row r="47" spans="1:10" ht="15.75" x14ac:dyDescent="0.25">
      <c r="A47" s="92">
        <v>43</v>
      </c>
      <c r="B47" s="92" t="s">
        <v>4238</v>
      </c>
      <c r="C47" s="92" t="s">
        <v>1856</v>
      </c>
      <c r="D47" s="92" t="s">
        <v>3112</v>
      </c>
      <c r="E47" s="92" t="s">
        <v>117</v>
      </c>
      <c r="F47" s="92"/>
      <c r="G47" s="92">
        <v>1</v>
      </c>
      <c r="H47" s="104">
        <v>2.0099999999999998</v>
      </c>
      <c r="I47" s="95">
        <v>0.15</v>
      </c>
      <c r="J47" s="110">
        <f t="shared" si="0"/>
        <v>1.7084999999999997</v>
      </c>
    </row>
    <row r="48" spans="1:10" ht="15.75" x14ac:dyDescent="0.25">
      <c r="A48" s="92">
        <v>44</v>
      </c>
      <c r="B48" s="92" t="s">
        <v>4238</v>
      </c>
      <c r="C48" s="92" t="s">
        <v>1857</v>
      </c>
      <c r="D48" s="92" t="s">
        <v>3112</v>
      </c>
      <c r="E48" s="92" t="s">
        <v>117</v>
      </c>
      <c r="F48" s="92"/>
      <c r="G48" s="92">
        <v>1</v>
      </c>
      <c r="H48" s="106">
        <v>2.0099999999999998</v>
      </c>
      <c r="I48" s="95">
        <v>0.15</v>
      </c>
      <c r="J48" s="110">
        <f t="shared" ref="J48:J111" si="1">H48*(1-I48)</f>
        <v>1.7084999999999997</v>
      </c>
    </row>
    <row r="49" spans="1:10" ht="15.75" x14ac:dyDescent="0.25">
      <c r="A49" s="92">
        <v>45</v>
      </c>
      <c r="B49" s="92" t="s">
        <v>4238</v>
      </c>
      <c r="C49" s="92" t="s">
        <v>1858</v>
      </c>
      <c r="D49" s="92" t="s">
        <v>3113</v>
      </c>
      <c r="E49" s="92" t="s">
        <v>117</v>
      </c>
      <c r="F49" s="92"/>
      <c r="G49" s="92">
        <v>1</v>
      </c>
      <c r="H49" s="106">
        <v>0.74</v>
      </c>
      <c r="I49" s="95">
        <v>0.15</v>
      </c>
      <c r="J49" s="110">
        <f t="shared" si="1"/>
        <v>0.629</v>
      </c>
    </row>
    <row r="50" spans="1:10" ht="15.75" x14ac:dyDescent="0.25">
      <c r="A50" s="92">
        <v>46</v>
      </c>
      <c r="B50" s="92" t="s">
        <v>4238</v>
      </c>
      <c r="C50" s="92" t="s">
        <v>1859</v>
      </c>
      <c r="D50" s="92" t="s">
        <v>3113</v>
      </c>
      <c r="E50" s="92" t="s">
        <v>117</v>
      </c>
      <c r="F50" s="92"/>
      <c r="G50" s="92">
        <v>1</v>
      </c>
      <c r="H50" s="106">
        <v>0.74</v>
      </c>
      <c r="I50" s="95">
        <v>0.15</v>
      </c>
      <c r="J50" s="110">
        <f t="shared" si="1"/>
        <v>0.629</v>
      </c>
    </row>
    <row r="51" spans="1:10" ht="15.75" x14ac:dyDescent="0.25">
      <c r="A51" s="92">
        <v>47</v>
      </c>
      <c r="B51" s="92" t="s">
        <v>4238</v>
      </c>
      <c r="C51" s="92" t="s">
        <v>1860</v>
      </c>
      <c r="D51" s="92" t="s">
        <v>3113</v>
      </c>
      <c r="E51" s="92" t="s">
        <v>117</v>
      </c>
      <c r="F51" s="92"/>
      <c r="G51" s="92">
        <v>1</v>
      </c>
      <c r="H51" s="106">
        <v>0.74</v>
      </c>
      <c r="I51" s="95">
        <v>0.15</v>
      </c>
      <c r="J51" s="110">
        <f t="shared" si="1"/>
        <v>0.629</v>
      </c>
    </row>
    <row r="52" spans="1:10" ht="15.75" x14ac:dyDescent="0.25">
      <c r="A52" s="92">
        <v>48</v>
      </c>
      <c r="B52" s="92" t="s">
        <v>4238</v>
      </c>
      <c r="C52" s="92" t="s">
        <v>1861</v>
      </c>
      <c r="D52" s="92" t="s">
        <v>3113</v>
      </c>
      <c r="E52" s="92" t="s">
        <v>117</v>
      </c>
      <c r="F52" s="92"/>
      <c r="G52" s="92">
        <v>1</v>
      </c>
      <c r="H52" s="106">
        <v>0.74</v>
      </c>
      <c r="I52" s="95">
        <v>0.15</v>
      </c>
      <c r="J52" s="110">
        <f t="shared" si="1"/>
        <v>0.629</v>
      </c>
    </row>
    <row r="53" spans="1:10" ht="15.75" x14ac:dyDescent="0.25">
      <c r="A53" s="92">
        <v>49</v>
      </c>
      <c r="B53" s="92" t="s">
        <v>4238</v>
      </c>
      <c r="C53" s="92" t="s">
        <v>1862</v>
      </c>
      <c r="D53" s="92" t="s">
        <v>3113</v>
      </c>
      <c r="E53" s="92" t="s">
        <v>117</v>
      </c>
      <c r="F53" s="92"/>
      <c r="G53" s="92">
        <v>1</v>
      </c>
      <c r="H53" s="106">
        <v>0.74</v>
      </c>
      <c r="I53" s="95">
        <v>0.15</v>
      </c>
      <c r="J53" s="110">
        <f t="shared" si="1"/>
        <v>0.629</v>
      </c>
    </row>
    <row r="54" spans="1:10" ht="15.75" x14ac:dyDescent="0.25">
      <c r="A54" s="92">
        <v>50</v>
      </c>
      <c r="B54" s="92" t="s">
        <v>4238</v>
      </c>
      <c r="C54" s="92" t="s">
        <v>1863</v>
      </c>
      <c r="D54" s="92" t="s">
        <v>3114</v>
      </c>
      <c r="E54" s="92" t="s">
        <v>117</v>
      </c>
      <c r="F54" s="92"/>
      <c r="G54" s="92">
        <v>1</v>
      </c>
      <c r="H54" s="106">
        <v>0.74</v>
      </c>
      <c r="I54" s="95">
        <v>0.15</v>
      </c>
      <c r="J54" s="110">
        <f t="shared" si="1"/>
        <v>0.629</v>
      </c>
    </row>
    <row r="55" spans="1:10" ht="15.75" x14ac:dyDescent="0.25">
      <c r="A55" s="92">
        <v>51</v>
      </c>
      <c r="B55" s="92" t="s">
        <v>4238</v>
      </c>
      <c r="C55" s="92" t="s">
        <v>1864</v>
      </c>
      <c r="D55" s="92" t="s">
        <v>3114</v>
      </c>
      <c r="E55" s="92" t="s">
        <v>117</v>
      </c>
      <c r="F55" s="92"/>
      <c r="G55" s="92">
        <v>1</v>
      </c>
      <c r="H55" s="106">
        <v>0.74</v>
      </c>
      <c r="I55" s="95">
        <v>0.15</v>
      </c>
      <c r="J55" s="110">
        <f t="shared" si="1"/>
        <v>0.629</v>
      </c>
    </row>
    <row r="56" spans="1:10" ht="15.75" x14ac:dyDescent="0.25">
      <c r="A56" s="92">
        <v>52</v>
      </c>
      <c r="B56" s="92" t="s">
        <v>4238</v>
      </c>
      <c r="C56" s="92" t="s">
        <v>1865</v>
      </c>
      <c r="D56" s="92" t="s">
        <v>3114</v>
      </c>
      <c r="E56" s="92" t="s">
        <v>117</v>
      </c>
      <c r="F56" s="92"/>
      <c r="G56" s="92">
        <v>1</v>
      </c>
      <c r="H56" s="106">
        <v>0.74</v>
      </c>
      <c r="I56" s="95">
        <v>0.15</v>
      </c>
      <c r="J56" s="110">
        <f t="shared" si="1"/>
        <v>0.629</v>
      </c>
    </row>
    <row r="57" spans="1:10" ht="15.75" x14ac:dyDescent="0.25">
      <c r="A57" s="92">
        <v>53</v>
      </c>
      <c r="B57" s="92" t="s">
        <v>4238</v>
      </c>
      <c r="C57" s="92" t="s">
        <v>1866</v>
      </c>
      <c r="D57" s="92" t="s">
        <v>3114</v>
      </c>
      <c r="E57" s="92" t="s">
        <v>117</v>
      </c>
      <c r="F57" s="92"/>
      <c r="G57" s="92">
        <v>1</v>
      </c>
      <c r="H57" s="106">
        <v>0.74</v>
      </c>
      <c r="I57" s="95">
        <v>0.15</v>
      </c>
      <c r="J57" s="110">
        <f t="shared" si="1"/>
        <v>0.629</v>
      </c>
    </row>
    <row r="58" spans="1:10" ht="15.75" x14ac:dyDescent="0.25">
      <c r="A58" s="92">
        <v>54</v>
      </c>
      <c r="B58" s="92" t="s">
        <v>4238</v>
      </c>
      <c r="C58" s="92" t="s">
        <v>1867</v>
      </c>
      <c r="D58" s="92" t="s">
        <v>3114</v>
      </c>
      <c r="E58" s="92" t="s">
        <v>117</v>
      </c>
      <c r="F58" s="92"/>
      <c r="G58" s="92">
        <v>1</v>
      </c>
      <c r="H58" s="106">
        <v>0.74</v>
      </c>
      <c r="I58" s="95">
        <v>0.15</v>
      </c>
      <c r="J58" s="110">
        <f t="shared" si="1"/>
        <v>0.629</v>
      </c>
    </row>
    <row r="59" spans="1:10" ht="15.75" x14ac:dyDescent="0.25">
      <c r="A59" s="92">
        <v>55</v>
      </c>
      <c r="B59" s="92" t="s">
        <v>4238</v>
      </c>
      <c r="C59" s="92" t="s">
        <v>1868</v>
      </c>
      <c r="D59" s="92" t="s">
        <v>3114</v>
      </c>
      <c r="E59" s="92" t="s">
        <v>117</v>
      </c>
      <c r="F59" s="92"/>
      <c r="G59" s="92">
        <v>1</v>
      </c>
      <c r="H59" s="106">
        <v>0.74</v>
      </c>
      <c r="I59" s="95">
        <v>0.15</v>
      </c>
      <c r="J59" s="110">
        <f t="shared" si="1"/>
        <v>0.629</v>
      </c>
    </row>
    <row r="60" spans="1:10" ht="15.75" x14ac:dyDescent="0.25">
      <c r="A60" s="92">
        <v>56</v>
      </c>
      <c r="B60" s="92" t="s">
        <v>4238</v>
      </c>
      <c r="C60" s="92" t="s">
        <v>1869</v>
      </c>
      <c r="D60" s="92" t="s">
        <v>3115</v>
      </c>
      <c r="E60" s="92" t="s">
        <v>117</v>
      </c>
      <c r="F60" s="92"/>
      <c r="G60" s="92">
        <v>1</v>
      </c>
      <c r="H60" s="106">
        <v>0.74</v>
      </c>
      <c r="I60" s="95">
        <v>0.15</v>
      </c>
      <c r="J60" s="110">
        <f t="shared" si="1"/>
        <v>0.629</v>
      </c>
    </row>
    <row r="61" spans="1:10" ht="15.75" x14ac:dyDescent="0.25">
      <c r="A61" s="92">
        <v>57</v>
      </c>
      <c r="B61" s="92" t="s">
        <v>4238</v>
      </c>
      <c r="C61" s="92" t="s">
        <v>1870</v>
      </c>
      <c r="D61" s="92" t="s">
        <v>3115</v>
      </c>
      <c r="E61" s="92" t="s">
        <v>117</v>
      </c>
      <c r="F61" s="92"/>
      <c r="G61" s="92">
        <v>1</v>
      </c>
      <c r="H61" s="106">
        <v>0.74</v>
      </c>
      <c r="I61" s="95">
        <v>0.15</v>
      </c>
      <c r="J61" s="110">
        <f t="shared" si="1"/>
        <v>0.629</v>
      </c>
    </row>
    <row r="62" spans="1:10" ht="15.75" x14ac:dyDescent="0.25">
      <c r="A62" s="92">
        <v>58</v>
      </c>
      <c r="B62" s="92" t="s">
        <v>4238</v>
      </c>
      <c r="C62" s="92" t="s">
        <v>1871</v>
      </c>
      <c r="D62" s="92" t="s">
        <v>3115</v>
      </c>
      <c r="E62" s="92" t="s">
        <v>117</v>
      </c>
      <c r="F62" s="92"/>
      <c r="G62" s="92">
        <v>1</v>
      </c>
      <c r="H62" s="106">
        <v>0.74</v>
      </c>
      <c r="I62" s="95">
        <v>0.15</v>
      </c>
      <c r="J62" s="110">
        <f t="shared" si="1"/>
        <v>0.629</v>
      </c>
    </row>
    <row r="63" spans="1:10" ht="15.75" x14ac:dyDescent="0.25">
      <c r="A63" s="92">
        <v>59</v>
      </c>
      <c r="B63" s="92" t="s">
        <v>4238</v>
      </c>
      <c r="C63" s="92" t="s">
        <v>1872</v>
      </c>
      <c r="D63" s="92" t="s">
        <v>3115</v>
      </c>
      <c r="E63" s="92" t="s">
        <v>117</v>
      </c>
      <c r="F63" s="92"/>
      <c r="G63" s="92">
        <v>1</v>
      </c>
      <c r="H63" s="106">
        <v>0.74</v>
      </c>
      <c r="I63" s="95">
        <v>0.15</v>
      </c>
      <c r="J63" s="110">
        <f t="shared" si="1"/>
        <v>0.629</v>
      </c>
    </row>
    <row r="64" spans="1:10" ht="15.75" x14ac:dyDescent="0.25">
      <c r="A64" s="92">
        <v>60</v>
      </c>
      <c r="B64" s="92" t="s">
        <v>4238</v>
      </c>
      <c r="C64" s="92" t="s">
        <v>1873</v>
      </c>
      <c r="D64" s="92" t="s">
        <v>3115</v>
      </c>
      <c r="E64" s="92" t="s">
        <v>117</v>
      </c>
      <c r="F64" s="92"/>
      <c r="G64" s="92">
        <v>1</v>
      </c>
      <c r="H64" s="106">
        <v>0.74</v>
      </c>
      <c r="I64" s="95">
        <v>0.15</v>
      </c>
      <c r="J64" s="110">
        <f t="shared" si="1"/>
        <v>0.629</v>
      </c>
    </row>
    <row r="65" spans="1:10" ht="15.75" x14ac:dyDescent="0.25">
      <c r="A65" s="92">
        <v>61</v>
      </c>
      <c r="B65" s="92" t="s">
        <v>4238</v>
      </c>
      <c r="C65" s="92" t="s">
        <v>1874</v>
      </c>
      <c r="D65" s="92" t="s">
        <v>3115</v>
      </c>
      <c r="E65" s="92" t="s">
        <v>117</v>
      </c>
      <c r="F65" s="92"/>
      <c r="G65" s="92">
        <v>1</v>
      </c>
      <c r="H65" s="106">
        <v>0.74</v>
      </c>
      <c r="I65" s="95">
        <v>0.15</v>
      </c>
      <c r="J65" s="110">
        <f t="shared" si="1"/>
        <v>0.629</v>
      </c>
    </row>
    <row r="66" spans="1:10" ht="15.75" x14ac:dyDescent="0.25">
      <c r="A66" s="92">
        <v>62</v>
      </c>
      <c r="B66" s="92" t="s">
        <v>4238</v>
      </c>
      <c r="C66" s="92" t="s">
        <v>1875</v>
      </c>
      <c r="D66" s="92" t="s">
        <v>3116</v>
      </c>
      <c r="E66" s="92" t="s">
        <v>117</v>
      </c>
      <c r="F66" s="92"/>
      <c r="G66" s="92">
        <v>1</v>
      </c>
      <c r="H66" s="106">
        <v>0.39</v>
      </c>
      <c r="I66" s="95">
        <v>0.15</v>
      </c>
      <c r="J66" s="110">
        <f t="shared" si="1"/>
        <v>0.33150000000000002</v>
      </c>
    </row>
    <row r="67" spans="1:10" ht="15.75" x14ac:dyDescent="0.25">
      <c r="A67" s="92">
        <v>63</v>
      </c>
      <c r="B67" s="92" t="s">
        <v>4238</v>
      </c>
      <c r="C67" s="92" t="s">
        <v>1876</v>
      </c>
      <c r="D67" s="92" t="s">
        <v>3117</v>
      </c>
      <c r="E67" s="92" t="s">
        <v>117</v>
      </c>
      <c r="F67" s="92"/>
      <c r="G67" s="92">
        <v>1</v>
      </c>
      <c r="H67" s="106">
        <v>0.39</v>
      </c>
      <c r="I67" s="95">
        <v>0.15</v>
      </c>
      <c r="J67" s="110">
        <f t="shared" si="1"/>
        <v>0.33150000000000002</v>
      </c>
    </row>
    <row r="68" spans="1:10" ht="15.75" x14ac:dyDescent="0.25">
      <c r="A68" s="92">
        <v>64</v>
      </c>
      <c r="B68" s="92" t="s">
        <v>4238</v>
      </c>
      <c r="C68" s="92" t="s">
        <v>1877</v>
      </c>
      <c r="D68" s="92" t="s">
        <v>3118</v>
      </c>
      <c r="E68" s="92" t="s">
        <v>117</v>
      </c>
      <c r="F68" s="92"/>
      <c r="G68" s="92">
        <v>1</v>
      </c>
      <c r="H68" s="106">
        <v>0.55000000000000004</v>
      </c>
      <c r="I68" s="95">
        <v>0.15</v>
      </c>
      <c r="J68" s="110">
        <f t="shared" si="1"/>
        <v>0.46750000000000003</v>
      </c>
    </row>
    <row r="69" spans="1:10" ht="15.75" x14ac:dyDescent="0.25">
      <c r="A69" s="92">
        <v>65</v>
      </c>
      <c r="B69" s="92" t="s">
        <v>4238</v>
      </c>
      <c r="C69" s="92" t="s">
        <v>1878</v>
      </c>
      <c r="D69" s="92" t="s">
        <v>3119</v>
      </c>
      <c r="E69" s="92" t="s">
        <v>117</v>
      </c>
      <c r="F69" s="92"/>
      <c r="G69" s="92">
        <v>1</v>
      </c>
      <c r="H69" s="106">
        <v>0.43</v>
      </c>
      <c r="I69" s="95">
        <v>0.15</v>
      </c>
      <c r="J69" s="110">
        <f t="shared" si="1"/>
        <v>0.36549999999999999</v>
      </c>
    </row>
    <row r="70" spans="1:10" ht="15.75" x14ac:dyDescent="0.25">
      <c r="A70" s="92">
        <v>66</v>
      </c>
      <c r="B70" s="92" t="s">
        <v>4238</v>
      </c>
      <c r="C70" s="92" t="s">
        <v>1879</v>
      </c>
      <c r="D70" s="92" t="s">
        <v>3120</v>
      </c>
      <c r="E70" s="92" t="s">
        <v>117</v>
      </c>
      <c r="F70" s="92"/>
      <c r="G70" s="92">
        <v>1</v>
      </c>
      <c r="H70" s="106">
        <v>1.01</v>
      </c>
      <c r="I70" s="95">
        <v>0.15</v>
      </c>
      <c r="J70" s="110">
        <f t="shared" si="1"/>
        <v>0.85849999999999993</v>
      </c>
    </row>
    <row r="71" spans="1:10" ht="31.5" x14ac:dyDescent="0.25">
      <c r="A71" s="92">
        <v>67</v>
      </c>
      <c r="B71" s="92" t="s">
        <v>4238</v>
      </c>
      <c r="C71" s="92" t="s">
        <v>1880</v>
      </c>
      <c r="D71" s="92" t="s">
        <v>3121</v>
      </c>
      <c r="E71" s="92" t="s">
        <v>117</v>
      </c>
      <c r="F71" s="92"/>
      <c r="G71" s="92">
        <v>1</v>
      </c>
      <c r="H71" s="106">
        <v>1.21</v>
      </c>
      <c r="I71" s="95">
        <v>0.15</v>
      </c>
      <c r="J71" s="110">
        <f t="shared" si="1"/>
        <v>1.0285</v>
      </c>
    </row>
    <row r="72" spans="1:10" ht="15.75" x14ac:dyDescent="0.25">
      <c r="A72" s="92">
        <v>68</v>
      </c>
      <c r="B72" s="92" t="s">
        <v>4238</v>
      </c>
      <c r="C72" s="92" t="s">
        <v>1881</v>
      </c>
      <c r="D72" s="92" t="s">
        <v>3122</v>
      </c>
      <c r="E72" s="92" t="s">
        <v>117</v>
      </c>
      <c r="F72" s="92"/>
      <c r="G72" s="92">
        <v>1</v>
      </c>
      <c r="H72" s="106">
        <v>1.5</v>
      </c>
      <c r="I72" s="95">
        <v>0.15</v>
      </c>
      <c r="J72" s="110">
        <f t="shared" si="1"/>
        <v>1.2749999999999999</v>
      </c>
    </row>
    <row r="73" spans="1:10" ht="15.75" x14ac:dyDescent="0.25">
      <c r="A73" s="92">
        <v>69</v>
      </c>
      <c r="B73" s="92" t="s">
        <v>4238</v>
      </c>
      <c r="C73" s="92" t="s">
        <v>1882</v>
      </c>
      <c r="D73" s="92" t="s">
        <v>3123</v>
      </c>
      <c r="E73" s="92" t="s">
        <v>117</v>
      </c>
      <c r="F73" s="92"/>
      <c r="G73" s="92">
        <v>1</v>
      </c>
      <c r="H73" s="106">
        <v>1.5</v>
      </c>
      <c r="I73" s="95">
        <v>0.15</v>
      </c>
      <c r="J73" s="110">
        <f t="shared" si="1"/>
        <v>1.2749999999999999</v>
      </c>
    </row>
    <row r="74" spans="1:10" ht="15.75" x14ac:dyDescent="0.25">
      <c r="A74" s="92">
        <v>70</v>
      </c>
      <c r="B74" s="92" t="s">
        <v>4238</v>
      </c>
      <c r="C74" s="92" t="s">
        <v>1883</v>
      </c>
      <c r="D74" s="92" t="s">
        <v>3124</v>
      </c>
      <c r="E74" s="92" t="s">
        <v>117</v>
      </c>
      <c r="F74" s="92"/>
      <c r="G74" s="92">
        <v>1</v>
      </c>
      <c r="H74" s="106">
        <v>1.5</v>
      </c>
      <c r="I74" s="95">
        <v>0.15</v>
      </c>
      <c r="J74" s="110">
        <f t="shared" si="1"/>
        <v>1.2749999999999999</v>
      </c>
    </row>
    <row r="75" spans="1:10" ht="15.75" x14ac:dyDescent="0.25">
      <c r="A75" s="92">
        <v>71</v>
      </c>
      <c r="B75" s="92" t="s">
        <v>4238</v>
      </c>
      <c r="C75" s="92" t="s">
        <v>1884</v>
      </c>
      <c r="D75" s="92" t="s">
        <v>3125</v>
      </c>
      <c r="E75" s="92" t="s">
        <v>117</v>
      </c>
      <c r="F75" s="92"/>
      <c r="G75" s="92">
        <v>1</v>
      </c>
      <c r="H75" s="106">
        <v>1.5</v>
      </c>
      <c r="I75" s="95">
        <v>0.15</v>
      </c>
      <c r="J75" s="110">
        <f t="shared" si="1"/>
        <v>1.2749999999999999</v>
      </c>
    </row>
    <row r="76" spans="1:10" ht="15.75" x14ac:dyDescent="0.25">
      <c r="A76" s="92">
        <v>72</v>
      </c>
      <c r="B76" s="92" t="s">
        <v>4238</v>
      </c>
      <c r="C76" s="92" t="s">
        <v>1885</v>
      </c>
      <c r="D76" s="92" t="s">
        <v>3126</v>
      </c>
      <c r="E76" s="92" t="s">
        <v>117</v>
      </c>
      <c r="F76" s="92"/>
      <c r="G76" s="92">
        <v>1</v>
      </c>
      <c r="H76" s="106">
        <v>3.05</v>
      </c>
      <c r="I76" s="95">
        <v>0.15</v>
      </c>
      <c r="J76" s="110">
        <f t="shared" si="1"/>
        <v>2.5924999999999998</v>
      </c>
    </row>
    <row r="77" spans="1:10" ht="15.75" x14ac:dyDescent="0.25">
      <c r="A77" s="92">
        <v>73</v>
      </c>
      <c r="B77" s="92" t="s">
        <v>4238</v>
      </c>
      <c r="C77" s="92" t="s">
        <v>1886</v>
      </c>
      <c r="D77" s="92" t="s">
        <v>3127</v>
      </c>
      <c r="E77" s="92" t="s">
        <v>117</v>
      </c>
      <c r="F77" s="92"/>
      <c r="G77" s="92">
        <v>1</v>
      </c>
      <c r="H77" s="106">
        <v>0.26</v>
      </c>
      <c r="I77" s="95">
        <v>0.15</v>
      </c>
      <c r="J77" s="110">
        <f t="shared" si="1"/>
        <v>0.221</v>
      </c>
    </row>
    <row r="78" spans="1:10" ht="31.5" x14ac:dyDescent="0.25">
      <c r="A78" s="92">
        <v>74</v>
      </c>
      <c r="B78" s="92" t="s">
        <v>4238</v>
      </c>
      <c r="C78" s="92" t="s">
        <v>1887</v>
      </c>
      <c r="D78" s="92" t="s">
        <v>3128</v>
      </c>
      <c r="E78" s="92" t="s">
        <v>117</v>
      </c>
      <c r="F78" s="92"/>
      <c r="G78" s="92">
        <v>1</v>
      </c>
      <c r="H78" s="106">
        <v>0.9</v>
      </c>
      <c r="I78" s="95">
        <v>0.15</v>
      </c>
      <c r="J78" s="110">
        <f t="shared" si="1"/>
        <v>0.76500000000000001</v>
      </c>
    </row>
    <row r="79" spans="1:10" ht="31.5" x14ac:dyDescent="0.25">
      <c r="A79" s="92">
        <v>75</v>
      </c>
      <c r="B79" s="92" t="s">
        <v>4238</v>
      </c>
      <c r="C79" s="92" t="s">
        <v>1888</v>
      </c>
      <c r="D79" s="92" t="s">
        <v>3129</v>
      </c>
      <c r="E79" s="92" t="s">
        <v>117</v>
      </c>
      <c r="F79" s="92"/>
      <c r="G79" s="92">
        <v>1</v>
      </c>
      <c r="H79" s="106">
        <v>0.84</v>
      </c>
      <c r="I79" s="95">
        <v>0.15</v>
      </c>
      <c r="J79" s="110">
        <f t="shared" si="1"/>
        <v>0.71399999999999997</v>
      </c>
    </row>
    <row r="80" spans="1:10" ht="31.5" x14ac:dyDescent="0.25">
      <c r="A80" s="92">
        <v>76</v>
      </c>
      <c r="B80" s="92" t="s">
        <v>4238</v>
      </c>
      <c r="C80" s="92" t="s">
        <v>1889</v>
      </c>
      <c r="D80" s="92" t="s">
        <v>3129</v>
      </c>
      <c r="E80" s="92" t="s">
        <v>117</v>
      </c>
      <c r="F80" s="92"/>
      <c r="G80" s="92">
        <v>1</v>
      </c>
      <c r="H80" s="106">
        <v>0.88</v>
      </c>
      <c r="I80" s="95">
        <v>0.15</v>
      </c>
      <c r="J80" s="110">
        <f t="shared" si="1"/>
        <v>0.748</v>
      </c>
    </row>
    <row r="81" spans="1:10" ht="31.5" x14ac:dyDescent="0.25">
      <c r="A81" s="92">
        <v>77</v>
      </c>
      <c r="B81" s="92" t="s">
        <v>4238</v>
      </c>
      <c r="C81" s="92" t="s">
        <v>1890</v>
      </c>
      <c r="D81" s="92" t="s">
        <v>3130</v>
      </c>
      <c r="E81" s="92" t="s">
        <v>117</v>
      </c>
      <c r="F81" s="92"/>
      <c r="G81" s="92">
        <v>1</v>
      </c>
      <c r="H81" s="106">
        <v>0.86</v>
      </c>
      <c r="I81" s="95">
        <v>0.15</v>
      </c>
      <c r="J81" s="110">
        <f t="shared" si="1"/>
        <v>0.73099999999999998</v>
      </c>
    </row>
    <row r="82" spans="1:10" ht="31.5" x14ac:dyDescent="0.25">
      <c r="A82" s="92">
        <v>78</v>
      </c>
      <c r="B82" s="92" t="s">
        <v>4238</v>
      </c>
      <c r="C82" s="92" t="s">
        <v>1891</v>
      </c>
      <c r="D82" s="92" t="s">
        <v>3131</v>
      </c>
      <c r="E82" s="92" t="s">
        <v>117</v>
      </c>
      <c r="F82" s="92"/>
      <c r="G82" s="92">
        <v>1</v>
      </c>
      <c r="H82" s="106">
        <v>0.55000000000000004</v>
      </c>
      <c r="I82" s="95">
        <v>0.15</v>
      </c>
      <c r="J82" s="110">
        <f t="shared" si="1"/>
        <v>0.46750000000000003</v>
      </c>
    </row>
    <row r="83" spans="1:10" ht="31.5" x14ac:dyDescent="0.25">
      <c r="A83" s="92">
        <v>79</v>
      </c>
      <c r="B83" s="92" t="s">
        <v>4238</v>
      </c>
      <c r="C83" s="92" t="s">
        <v>1892</v>
      </c>
      <c r="D83" s="92" t="s">
        <v>3132</v>
      </c>
      <c r="E83" s="92" t="s">
        <v>117</v>
      </c>
      <c r="F83" s="92"/>
      <c r="G83" s="92">
        <v>1</v>
      </c>
      <c r="H83" s="106">
        <v>0.64</v>
      </c>
      <c r="I83" s="95">
        <v>0.15</v>
      </c>
      <c r="J83" s="110">
        <f t="shared" si="1"/>
        <v>0.54400000000000004</v>
      </c>
    </row>
    <row r="84" spans="1:10" ht="31.5" x14ac:dyDescent="0.25">
      <c r="A84" s="92">
        <v>80</v>
      </c>
      <c r="B84" s="92" t="s">
        <v>4238</v>
      </c>
      <c r="C84" s="92" t="s">
        <v>1893</v>
      </c>
      <c r="D84" s="92" t="s">
        <v>3133</v>
      </c>
      <c r="E84" s="92" t="s">
        <v>117</v>
      </c>
      <c r="F84" s="92"/>
      <c r="G84" s="92">
        <v>1</v>
      </c>
      <c r="H84" s="106">
        <v>0.68</v>
      </c>
      <c r="I84" s="95">
        <v>0.15</v>
      </c>
      <c r="J84" s="110">
        <f t="shared" si="1"/>
        <v>0.57800000000000007</v>
      </c>
    </row>
    <row r="85" spans="1:10" ht="31.5" x14ac:dyDescent="0.25">
      <c r="A85" s="92">
        <v>81</v>
      </c>
      <c r="B85" s="92" t="s">
        <v>4238</v>
      </c>
      <c r="C85" s="92" t="s">
        <v>1894</v>
      </c>
      <c r="D85" s="92" t="s">
        <v>3134</v>
      </c>
      <c r="E85" s="92" t="s">
        <v>117</v>
      </c>
      <c r="F85" s="92"/>
      <c r="G85" s="92">
        <v>1</v>
      </c>
      <c r="H85" s="106">
        <v>0.72</v>
      </c>
      <c r="I85" s="95">
        <v>0.15</v>
      </c>
      <c r="J85" s="110">
        <f t="shared" si="1"/>
        <v>0.61199999999999999</v>
      </c>
    </row>
    <row r="86" spans="1:10" ht="15.75" x14ac:dyDescent="0.25">
      <c r="A86" s="92">
        <v>82</v>
      </c>
      <c r="B86" s="92" t="s">
        <v>4238</v>
      </c>
      <c r="C86" s="92" t="s">
        <v>1895</v>
      </c>
      <c r="D86" s="92" t="s">
        <v>3135</v>
      </c>
      <c r="E86" s="92" t="s">
        <v>117</v>
      </c>
      <c r="F86" s="92"/>
      <c r="G86" s="92">
        <v>1</v>
      </c>
      <c r="H86" s="106">
        <v>0.94</v>
      </c>
      <c r="I86" s="95">
        <v>0.15</v>
      </c>
      <c r="J86" s="110">
        <f t="shared" si="1"/>
        <v>0.79899999999999993</v>
      </c>
    </row>
    <row r="87" spans="1:10" ht="31.5" x14ac:dyDescent="0.25">
      <c r="A87" s="92">
        <v>83</v>
      </c>
      <c r="B87" s="92" t="s">
        <v>4238</v>
      </c>
      <c r="C87" s="92" t="s">
        <v>1896</v>
      </c>
      <c r="D87" s="92" t="s">
        <v>3136</v>
      </c>
      <c r="E87" s="92" t="s">
        <v>117</v>
      </c>
      <c r="F87" s="92"/>
      <c r="G87" s="92">
        <v>1</v>
      </c>
      <c r="H87" s="106">
        <v>0.62</v>
      </c>
      <c r="I87" s="95">
        <v>0.15</v>
      </c>
      <c r="J87" s="110">
        <f t="shared" si="1"/>
        <v>0.52700000000000002</v>
      </c>
    </row>
    <row r="88" spans="1:10" ht="31.5" x14ac:dyDescent="0.25">
      <c r="A88" s="92">
        <v>84</v>
      </c>
      <c r="B88" s="92" t="s">
        <v>4238</v>
      </c>
      <c r="C88" s="92" t="s">
        <v>1897</v>
      </c>
      <c r="D88" s="92" t="s">
        <v>3137</v>
      </c>
      <c r="E88" s="92" t="s">
        <v>117</v>
      </c>
      <c r="F88" s="92"/>
      <c r="G88" s="92">
        <v>1</v>
      </c>
      <c r="H88" s="106">
        <v>0.84</v>
      </c>
      <c r="I88" s="95">
        <v>0.15</v>
      </c>
      <c r="J88" s="110">
        <f t="shared" si="1"/>
        <v>0.71399999999999997</v>
      </c>
    </row>
    <row r="89" spans="1:10" ht="15.75" x14ac:dyDescent="0.25">
      <c r="A89" s="92">
        <v>85</v>
      </c>
      <c r="B89" s="92" t="s">
        <v>4238</v>
      </c>
      <c r="C89" s="92" t="s">
        <v>1898</v>
      </c>
      <c r="D89" s="92" t="s">
        <v>3138</v>
      </c>
      <c r="E89" s="92" t="s">
        <v>117</v>
      </c>
      <c r="F89" s="92"/>
      <c r="G89" s="92">
        <v>1</v>
      </c>
      <c r="H89" s="106">
        <v>1</v>
      </c>
      <c r="I89" s="95">
        <v>0.15</v>
      </c>
      <c r="J89" s="110">
        <f t="shared" si="1"/>
        <v>0.85</v>
      </c>
    </row>
    <row r="90" spans="1:10" ht="15.75" x14ac:dyDescent="0.25">
      <c r="A90" s="92">
        <v>86</v>
      </c>
      <c r="B90" s="92" t="s">
        <v>4238</v>
      </c>
      <c r="C90" s="92" t="s">
        <v>1899</v>
      </c>
      <c r="D90" s="92" t="s">
        <v>3139</v>
      </c>
      <c r="E90" s="92" t="s">
        <v>117</v>
      </c>
      <c r="F90" s="92"/>
      <c r="G90" s="92">
        <v>1</v>
      </c>
      <c r="H90" s="106">
        <v>3.3</v>
      </c>
      <c r="I90" s="95">
        <v>0.15</v>
      </c>
      <c r="J90" s="110">
        <f t="shared" si="1"/>
        <v>2.8049999999999997</v>
      </c>
    </row>
    <row r="91" spans="1:10" ht="15.75" x14ac:dyDescent="0.25">
      <c r="A91" s="92">
        <v>87</v>
      </c>
      <c r="B91" s="92" t="s">
        <v>4238</v>
      </c>
      <c r="C91" s="92" t="s">
        <v>1900</v>
      </c>
      <c r="D91" s="92" t="s">
        <v>3140</v>
      </c>
      <c r="E91" s="92" t="s">
        <v>117</v>
      </c>
      <c r="F91" s="92"/>
      <c r="G91" s="92">
        <v>1</v>
      </c>
      <c r="H91" s="106">
        <v>3.3</v>
      </c>
      <c r="I91" s="95">
        <v>0.15</v>
      </c>
      <c r="J91" s="110">
        <f t="shared" si="1"/>
        <v>2.8049999999999997</v>
      </c>
    </row>
    <row r="92" spans="1:10" ht="15.75" x14ac:dyDescent="0.25">
      <c r="A92" s="92">
        <v>88</v>
      </c>
      <c r="B92" s="92" t="s">
        <v>4238</v>
      </c>
      <c r="C92" s="92" t="s">
        <v>1901</v>
      </c>
      <c r="D92" s="92" t="s">
        <v>3141</v>
      </c>
      <c r="E92" s="92" t="s">
        <v>117</v>
      </c>
      <c r="F92" s="92"/>
      <c r="G92" s="92">
        <v>1</v>
      </c>
      <c r="H92" s="106">
        <v>3.36</v>
      </c>
      <c r="I92" s="95">
        <v>0.15</v>
      </c>
      <c r="J92" s="110">
        <f t="shared" si="1"/>
        <v>2.8559999999999999</v>
      </c>
    </row>
    <row r="93" spans="1:10" ht="15.75" x14ac:dyDescent="0.25">
      <c r="A93" s="92">
        <v>89</v>
      </c>
      <c r="B93" s="92" t="s">
        <v>4238</v>
      </c>
      <c r="C93" s="92" t="s">
        <v>1902</v>
      </c>
      <c r="D93" s="92" t="s">
        <v>3142</v>
      </c>
      <c r="E93" s="92" t="s">
        <v>117</v>
      </c>
      <c r="F93" s="92"/>
      <c r="G93" s="92">
        <v>1</v>
      </c>
      <c r="H93" s="106">
        <v>3.3</v>
      </c>
      <c r="I93" s="95">
        <v>0.15</v>
      </c>
      <c r="J93" s="110">
        <f t="shared" si="1"/>
        <v>2.8049999999999997</v>
      </c>
    </row>
    <row r="94" spans="1:10" ht="15.75" x14ac:dyDescent="0.25">
      <c r="A94" s="92">
        <v>90</v>
      </c>
      <c r="B94" s="92" t="s">
        <v>4238</v>
      </c>
      <c r="C94" s="92" t="s">
        <v>1903</v>
      </c>
      <c r="D94" s="92" t="s">
        <v>3143</v>
      </c>
      <c r="E94" s="92" t="s">
        <v>117</v>
      </c>
      <c r="F94" s="92"/>
      <c r="G94" s="92">
        <v>1</v>
      </c>
      <c r="H94" s="106">
        <v>3.53</v>
      </c>
      <c r="I94" s="95">
        <v>0.15</v>
      </c>
      <c r="J94" s="110">
        <f t="shared" si="1"/>
        <v>3.0004999999999997</v>
      </c>
    </row>
    <row r="95" spans="1:10" ht="15.75" x14ac:dyDescent="0.25">
      <c r="A95" s="92">
        <v>91</v>
      </c>
      <c r="B95" s="92" t="s">
        <v>4238</v>
      </c>
      <c r="C95" s="92" t="s">
        <v>1904</v>
      </c>
      <c r="D95" s="92" t="s">
        <v>3144</v>
      </c>
      <c r="E95" s="92" t="s">
        <v>117</v>
      </c>
      <c r="F95" s="92"/>
      <c r="G95" s="92">
        <v>1</v>
      </c>
      <c r="H95" s="106">
        <v>3.36</v>
      </c>
      <c r="I95" s="95">
        <v>0.15</v>
      </c>
      <c r="J95" s="110">
        <f t="shared" si="1"/>
        <v>2.8559999999999999</v>
      </c>
    </row>
    <row r="96" spans="1:10" ht="15.75" x14ac:dyDescent="0.25">
      <c r="A96" s="92">
        <v>92</v>
      </c>
      <c r="B96" s="92" t="s">
        <v>4238</v>
      </c>
      <c r="C96" s="92" t="s">
        <v>1905</v>
      </c>
      <c r="D96" s="92" t="s">
        <v>3145</v>
      </c>
      <c r="E96" s="92" t="s">
        <v>117</v>
      </c>
      <c r="F96" s="92"/>
      <c r="G96" s="92">
        <v>1</v>
      </c>
      <c r="H96" s="106">
        <v>33.75</v>
      </c>
      <c r="I96" s="95">
        <v>0.15</v>
      </c>
      <c r="J96" s="110">
        <f t="shared" si="1"/>
        <v>28.6875</v>
      </c>
    </row>
    <row r="97" spans="1:10" ht="15.75" x14ac:dyDescent="0.25">
      <c r="A97" s="92">
        <v>93</v>
      </c>
      <c r="B97" s="92" t="s">
        <v>4238</v>
      </c>
      <c r="C97" s="92" t="s">
        <v>1906</v>
      </c>
      <c r="D97" s="92" t="s">
        <v>3146</v>
      </c>
      <c r="E97" s="92" t="s">
        <v>117</v>
      </c>
      <c r="F97" s="92"/>
      <c r="G97" s="92">
        <v>1</v>
      </c>
      <c r="H97" s="106">
        <v>33.75</v>
      </c>
      <c r="I97" s="95">
        <v>0.15</v>
      </c>
      <c r="J97" s="110">
        <f t="shared" si="1"/>
        <v>28.6875</v>
      </c>
    </row>
    <row r="98" spans="1:10" ht="31.5" x14ac:dyDescent="0.25">
      <c r="A98" s="92">
        <v>94</v>
      </c>
      <c r="B98" s="92" t="s">
        <v>4238</v>
      </c>
      <c r="C98" s="92" t="s">
        <v>1907</v>
      </c>
      <c r="D98" s="92" t="s">
        <v>3147</v>
      </c>
      <c r="E98" s="92" t="s">
        <v>117</v>
      </c>
      <c r="F98" s="92"/>
      <c r="G98" s="92">
        <v>1</v>
      </c>
      <c r="H98" s="106">
        <v>0.08</v>
      </c>
      <c r="I98" s="95">
        <v>0.15</v>
      </c>
      <c r="J98" s="110">
        <f t="shared" si="1"/>
        <v>6.8000000000000005E-2</v>
      </c>
    </row>
    <row r="99" spans="1:10" ht="15.75" x14ac:dyDescent="0.25">
      <c r="A99" s="92">
        <v>95</v>
      </c>
      <c r="B99" s="92" t="s">
        <v>4238</v>
      </c>
      <c r="C99" s="92" t="s">
        <v>1908</v>
      </c>
      <c r="D99" s="92" t="s">
        <v>3148</v>
      </c>
      <c r="E99" s="92" t="s">
        <v>117</v>
      </c>
      <c r="F99" s="92"/>
      <c r="G99" s="92">
        <v>1</v>
      </c>
      <c r="H99" s="106">
        <v>0.6</v>
      </c>
      <c r="I99" s="95">
        <v>0.15</v>
      </c>
      <c r="J99" s="110">
        <f t="shared" si="1"/>
        <v>0.51</v>
      </c>
    </row>
    <row r="100" spans="1:10" ht="15.75" x14ac:dyDescent="0.25">
      <c r="A100" s="92">
        <v>96</v>
      </c>
      <c r="B100" s="92" t="s">
        <v>4238</v>
      </c>
      <c r="C100" s="92" t="s">
        <v>1909</v>
      </c>
      <c r="D100" s="92" t="s">
        <v>3149</v>
      </c>
      <c r="E100" s="92" t="s">
        <v>117</v>
      </c>
      <c r="F100" s="92"/>
      <c r="G100" s="92">
        <v>1</v>
      </c>
      <c r="H100" s="106">
        <v>0.6</v>
      </c>
      <c r="I100" s="95">
        <v>0.15</v>
      </c>
      <c r="J100" s="110">
        <f t="shared" si="1"/>
        <v>0.51</v>
      </c>
    </row>
    <row r="101" spans="1:10" ht="15.75" x14ac:dyDescent="0.25">
      <c r="A101" s="92">
        <v>97</v>
      </c>
      <c r="B101" s="92" t="s">
        <v>4238</v>
      </c>
      <c r="C101" s="92" t="s">
        <v>1910</v>
      </c>
      <c r="D101" s="92" t="s">
        <v>3150</v>
      </c>
      <c r="E101" s="92" t="s">
        <v>117</v>
      </c>
      <c r="F101" s="92"/>
      <c r="G101" s="92">
        <v>1</v>
      </c>
      <c r="H101" s="106">
        <v>0.83</v>
      </c>
      <c r="I101" s="95">
        <v>0.15</v>
      </c>
      <c r="J101" s="110">
        <f t="shared" si="1"/>
        <v>0.7054999999999999</v>
      </c>
    </row>
    <row r="102" spans="1:10" ht="47.25" x14ac:dyDescent="0.25">
      <c r="A102" s="92">
        <v>98</v>
      </c>
      <c r="B102" s="92" t="s">
        <v>4238</v>
      </c>
      <c r="C102" s="92" t="s">
        <v>1911</v>
      </c>
      <c r="D102" s="92" t="s">
        <v>3151</v>
      </c>
      <c r="E102" s="92" t="s">
        <v>117</v>
      </c>
      <c r="F102" s="92"/>
      <c r="G102" s="92">
        <v>1</v>
      </c>
      <c r="H102" s="106">
        <v>1.22</v>
      </c>
      <c r="I102" s="95">
        <v>0.15</v>
      </c>
      <c r="J102" s="110">
        <f t="shared" si="1"/>
        <v>1.0369999999999999</v>
      </c>
    </row>
    <row r="103" spans="1:10" ht="31.5" x14ac:dyDescent="0.25">
      <c r="A103" s="92">
        <v>99</v>
      </c>
      <c r="B103" s="92" t="s">
        <v>4238</v>
      </c>
      <c r="C103" s="92" t="s">
        <v>1912</v>
      </c>
      <c r="D103" s="92" t="s">
        <v>3152</v>
      </c>
      <c r="E103" s="92" t="s">
        <v>117</v>
      </c>
      <c r="F103" s="92"/>
      <c r="G103" s="92">
        <v>1</v>
      </c>
      <c r="H103" s="106">
        <v>1.18</v>
      </c>
      <c r="I103" s="95">
        <v>0.15</v>
      </c>
      <c r="J103" s="110">
        <f t="shared" si="1"/>
        <v>1.0029999999999999</v>
      </c>
    </row>
    <row r="104" spans="1:10" ht="31.5" x14ac:dyDescent="0.25">
      <c r="A104" s="92">
        <v>100</v>
      </c>
      <c r="B104" s="92" t="s">
        <v>4238</v>
      </c>
      <c r="C104" s="92" t="s">
        <v>1913</v>
      </c>
      <c r="D104" s="92" t="s">
        <v>3153</v>
      </c>
      <c r="E104" s="92" t="s">
        <v>117</v>
      </c>
      <c r="F104" s="92"/>
      <c r="G104" s="92">
        <v>1</v>
      </c>
      <c r="H104" s="106">
        <v>1.22</v>
      </c>
      <c r="I104" s="95">
        <v>0.15</v>
      </c>
      <c r="J104" s="110">
        <f t="shared" si="1"/>
        <v>1.0369999999999999</v>
      </c>
    </row>
    <row r="105" spans="1:10" ht="31.5" x14ac:dyDescent="0.25">
      <c r="A105" s="92">
        <v>101</v>
      </c>
      <c r="B105" s="92" t="s">
        <v>4238</v>
      </c>
      <c r="C105" s="92" t="s">
        <v>1914</v>
      </c>
      <c r="D105" s="92" t="s">
        <v>3154</v>
      </c>
      <c r="E105" s="92" t="s">
        <v>117</v>
      </c>
      <c r="F105" s="92"/>
      <c r="G105" s="92">
        <v>1</v>
      </c>
      <c r="H105" s="106">
        <v>1.22</v>
      </c>
      <c r="I105" s="95">
        <v>0.15</v>
      </c>
      <c r="J105" s="110">
        <f t="shared" si="1"/>
        <v>1.0369999999999999</v>
      </c>
    </row>
    <row r="106" spans="1:10" ht="31.5" x14ac:dyDescent="0.25">
      <c r="A106" s="92">
        <v>102</v>
      </c>
      <c r="B106" s="92" t="s">
        <v>4238</v>
      </c>
      <c r="C106" s="92" t="s">
        <v>1915</v>
      </c>
      <c r="D106" s="92" t="s">
        <v>3155</v>
      </c>
      <c r="E106" s="92" t="s">
        <v>117</v>
      </c>
      <c r="F106" s="92"/>
      <c r="G106" s="92">
        <v>1</v>
      </c>
      <c r="H106" s="106">
        <v>0.27</v>
      </c>
      <c r="I106" s="95">
        <v>0.15</v>
      </c>
      <c r="J106" s="110">
        <f t="shared" si="1"/>
        <v>0.22950000000000001</v>
      </c>
    </row>
    <row r="107" spans="1:10" ht="31.5" x14ac:dyDescent="0.25">
      <c r="A107" s="92">
        <v>103</v>
      </c>
      <c r="B107" s="92" t="s">
        <v>4238</v>
      </c>
      <c r="C107" s="92" t="s">
        <v>1916</v>
      </c>
      <c r="D107" s="92" t="s">
        <v>3156</v>
      </c>
      <c r="E107" s="92" t="s">
        <v>117</v>
      </c>
      <c r="F107" s="92"/>
      <c r="G107" s="92">
        <v>1</v>
      </c>
      <c r="H107" s="106">
        <v>0.24</v>
      </c>
      <c r="I107" s="95">
        <v>0.15</v>
      </c>
      <c r="J107" s="110">
        <f t="shared" si="1"/>
        <v>0.20399999999999999</v>
      </c>
    </row>
    <row r="108" spans="1:10" ht="15.75" x14ac:dyDescent="0.25">
      <c r="A108" s="92">
        <v>104</v>
      </c>
      <c r="B108" s="92" t="s">
        <v>4238</v>
      </c>
      <c r="C108" s="92" t="s">
        <v>1917</v>
      </c>
      <c r="D108" s="92" t="s">
        <v>3157</v>
      </c>
      <c r="E108" s="92" t="s">
        <v>117</v>
      </c>
      <c r="F108" s="92"/>
      <c r="G108" s="92">
        <v>1</v>
      </c>
      <c r="H108" s="106">
        <v>3.75</v>
      </c>
      <c r="I108" s="95">
        <v>0.15</v>
      </c>
      <c r="J108" s="110">
        <f t="shared" si="1"/>
        <v>3.1875</v>
      </c>
    </row>
    <row r="109" spans="1:10" ht="15.75" x14ac:dyDescent="0.25">
      <c r="A109" s="92">
        <v>105</v>
      </c>
      <c r="B109" s="92" t="s">
        <v>4238</v>
      </c>
      <c r="C109" s="92" t="s">
        <v>1918</v>
      </c>
      <c r="D109" s="92" t="s">
        <v>3158</v>
      </c>
      <c r="E109" s="92" t="s">
        <v>117</v>
      </c>
      <c r="F109" s="92"/>
      <c r="G109" s="92">
        <v>1</v>
      </c>
      <c r="H109" s="106">
        <v>3.69</v>
      </c>
      <c r="I109" s="95">
        <v>0.15</v>
      </c>
      <c r="J109" s="110">
        <f t="shared" si="1"/>
        <v>3.1364999999999998</v>
      </c>
    </row>
    <row r="110" spans="1:10" ht="15.75" x14ac:dyDescent="0.25">
      <c r="A110" s="92">
        <v>106</v>
      </c>
      <c r="B110" s="92" t="s">
        <v>4238</v>
      </c>
      <c r="C110" s="92" t="s">
        <v>1919</v>
      </c>
      <c r="D110" s="92" t="s">
        <v>3159</v>
      </c>
      <c r="E110" s="92" t="s">
        <v>117</v>
      </c>
      <c r="F110" s="92"/>
      <c r="G110" s="92">
        <v>1</v>
      </c>
      <c r="H110" s="106">
        <v>0.41</v>
      </c>
      <c r="I110" s="95">
        <v>0.15</v>
      </c>
      <c r="J110" s="110">
        <f t="shared" si="1"/>
        <v>0.34849999999999998</v>
      </c>
    </row>
    <row r="111" spans="1:10" ht="15.75" x14ac:dyDescent="0.25">
      <c r="A111" s="92">
        <v>107</v>
      </c>
      <c r="B111" s="92" t="s">
        <v>4238</v>
      </c>
      <c r="C111" s="92" t="s">
        <v>1920</v>
      </c>
      <c r="D111" s="92" t="s">
        <v>3160</v>
      </c>
      <c r="E111" s="92" t="s">
        <v>117</v>
      </c>
      <c r="F111" s="92"/>
      <c r="G111" s="92">
        <v>1</v>
      </c>
      <c r="H111" s="106">
        <v>0.57999999999999996</v>
      </c>
      <c r="I111" s="95">
        <v>0.15</v>
      </c>
      <c r="J111" s="110">
        <f t="shared" si="1"/>
        <v>0.49299999999999994</v>
      </c>
    </row>
    <row r="112" spans="1:10" ht="31.5" x14ac:dyDescent="0.25">
      <c r="A112" s="92">
        <v>108</v>
      </c>
      <c r="B112" s="92" t="s">
        <v>4238</v>
      </c>
      <c r="C112" s="92" t="s">
        <v>1921</v>
      </c>
      <c r="D112" s="92" t="s">
        <v>3161</v>
      </c>
      <c r="E112" s="92" t="s">
        <v>117</v>
      </c>
      <c r="F112" s="92"/>
      <c r="G112" s="92">
        <v>1</v>
      </c>
      <c r="H112" s="106">
        <v>0.27</v>
      </c>
      <c r="I112" s="95">
        <v>0.15</v>
      </c>
      <c r="J112" s="110">
        <f t="shared" ref="J112:J175" si="2">H112*(1-I112)</f>
        <v>0.22950000000000001</v>
      </c>
    </row>
    <row r="113" spans="1:10" ht="31.5" x14ac:dyDescent="0.25">
      <c r="A113" s="92">
        <v>109</v>
      </c>
      <c r="B113" s="92" t="s">
        <v>4238</v>
      </c>
      <c r="C113" s="92" t="s">
        <v>1922</v>
      </c>
      <c r="D113" s="92" t="s">
        <v>3162</v>
      </c>
      <c r="E113" s="92" t="s">
        <v>117</v>
      </c>
      <c r="F113" s="92"/>
      <c r="G113" s="92">
        <v>1</v>
      </c>
      <c r="H113" s="106">
        <v>0.45</v>
      </c>
      <c r="I113" s="95">
        <v>0.15</v>
      </c>
      <c r="J113" s="110">
        <f t="shared" si="2"/>
        <v>0.38250000000000001</v>
      </c>
    </row>
    <row r="114" spans="1:10" ht="15.75" x14ac:dyDescent="0.25">
      <c r="A114" s="92">
        <v>110</v>
      </c>
      <c r="B114" s="92" t="s">
        <v>4238</v>
      </c>
      <c r="C114" s="92" t="s">
        <v>1923</v>
      </c>
      <c r="D114" s="92" t="s">
        <v>3163</v>
      </c>
      <c r="E114" s="92" t="s">
        <v>117</v>
      </c>
      <c r="F114" s="92"/>
      <c r="G114" s="92">
        <v>1</v>
      </c>
      <c r="H114" s="106">
        <v>0.55000000000000004</v>
      </c>
      <c r="I114" s="95">
        <v>0.15</v>
      </c>
      <c r="J114" s="110">
        <f t="shared" si="2"/>
        <v>0.46750000000000003</v>
      </c>
    </row>
    <row r="115" spans="1:10" ht="15.75" x14ac:dyDescent="0.25">
      <c r="A115" s="92">
        <v>111</v>
      </c>
      <c r="B115" s="92" t="s">
        <v>4238</v>
      </c>
      <c r="C115" s="92" t="s">
        <v>1924</v>
      </c>
      <c r="D115" s="92" t="s">
        <v>3164</v>
      </c>
      <c r="E115" s="92" t="s">
        <v>117</v>
      </c>
      <c r="F115" s="92"/>
      <c r="G115" s="92">
        <v>1</v>
      </c>
      <c r="H115" s="106">
        <v>1.51</v>
      </c>
      <c r="I115" s="95">
        <v>0.15</v>
      </c>
      <c r="J115" s="110">
        <f t="shared" si="2"/>
        <v>1.2834999999999999</v>
      </c>
    </row>
    <row r="116" spans="1:10" ht="31.5" x14ac:dyDescent="0.25">
      <c r="A116" s="92">
        <v>112</v>
      </c>
      <c r="B116" s="92" t="s">
        <v>4238</v>
      </c>
      <c r="C116" s="92" t="s">
        <v>1925</v>
      </c>
      <c r="D116" s="92" t="s">
        <v>3165</v>
      </c>
      <c r="E116" s="92" t="s">
        <v>117</v>
      </c>
      <c r="F116" s="92"/>
      <c r="G116" s="92">
        <v>1</v>
      </c>
      <c r="H116" s="106">
        <v>1.93</v>
      </c>
      <c r="I116" s="95">
        <v>0.15</v>
      </c>
      <c r="J116" s="110">
        <f t="shared" si="2"/>
        <v>1.6404999999999998</v>
      </c>
    </row>
    <row r="117" spans="1:10" ht="31.5" x14ac:dyDescent="0.25">
      <c r="A117" s="92">
        <v>113</v>
      </c>
      <c r="B117" s="92" t="s">
        <v>4238</v>
      </c>
      <c r="C117" s="92" t="s">
        <v>1926</v>
      </c>
      <c r="D117" s="92" t="s">
        <v>3166</v>
      </c>
      <c r="E117" s="92" t="s">
        <v>117</v>
      </c>
      <c r="F117" s="92"/>
      <c r="G117" s="92">
        <v>1</v>
      </c>
      <c r="H117" s="106">
        <v>0.8</v>
      </c>
      <c r="I117" s="95">
        <v>0.15</v>
      </c>
      <c r="J117" s="110">
        <f t="shared" si="2"/>
        <v>0.68</v>
      </c>
    </row>
    <row r="118" spans="1:10" ht="15.75" x14ac:dyDescent="0.25">
      <c r="A118" s="92">
        <v>114</v>
      </c>
      <c r="B118" s="92" t="s">
        <v>4238</v>
      </c>
      <c r="C118" s="92" t="s">
        <v>1927</v>
      </c>
      <c r="D118" s="92" t="s">
        <v>3167</v>
      </c>
      <c r="E118" s="92" t="s">
        <v>117</v>
      </c>
      <c r="F118" s="92"/>
      <c r="G118" s="92">
        <v>1</v>
      </c>
      <c r="H118" s="106">
        <v>1.47</v>
      </c>
      <c r="I118" s="95">
        <v>0.15</v>
      </c>
      <c r="J118" s="110">
        <f t="shared" si="2"/>
        <v>1.2495000000000001</v>
      </c>
    </row>
    <row r="119" spans="1:10" ht="31.5" x14ac:dyDescent="0.25">
      <c r="A119" s="92">
        <v>115</v>
      </c>
      <c r="B119" s="92" t="s">
        <v>4238</v>
      </c>
      <c r="C119" s="92" t="s">
        <v>1928</v>
      </c>
      <c r="D119" s="92" t="s">
        <v>3168</v>
      </c>
      <c r="E119" s="92" t="s">
        <v>117</v>
      </c>
      <c r="F119" s="92"/>
      <c r="G119" s="92">
        <v>1</v>
      </c>
      <c r="H119" s="106">
        <v>0.35</v>
      </c>
      <c r="I119" s="95">
        <v>0.15</v>
      </c>
      <c r="J119" s="110">
        <f t="shared" si="2"/>
        <v>0.29749999999999999</v>
      </c>
    </row>
    <row r="120" spans="1:10" ht="15.75" x14ac:dyDescent="0.25">
      <c r="A120" s="92">
        <v>116</v>
      </c>
      <c r="B120" s="92" t="s">
        <v>4238</v>
      </c>
      <c r="C120" s="92" t="s">
        <v>1929</v>
      </c>
      <c r="D120" s="92" t="s">
        <v>3169</v>
      </c>
      <c r="E120" s="92" t="s">
        <v>117</v>
      </c>
      <c r="F120" s="92"/>
      <c r="G120" s="92">
        <v>1</v>
      </c>
      <c r="H120" s="106">
        <v>1.45</v>
      </c>
      <c r="I120" s="95">
        <v>0.15</v>
      </c>
      <c r="J120" s="110">
        <f t="shared" si="2"/>
        <v>1.2324999999999999</v>
      </c>
    </row>
    <row r="121" spans="1:10" ht="15.75" x14ac:dyDescent="0.25">
      <c r="A121" s="92">
        <v>117</v>
      </c>
      <c r="B121" s="92" t="s">
        <v>4238</v>
      </c>
      <c r="C121" s="92" t="s">
        <v>1930</v>
      </c>
      <c r="D121" s="92" t="s">
        <v>3170</v>
      </c>
      <c r="E121" s="92" t="s">
        <v>117</v>
      </c>
      <c r="F121" s="92"/>
      <c r="G121" s="92">
        <v>1</v>
      </c>
      <c r="H121" s="106">
        <v>1.44</v>
      </c>
      <c r="I121" s="95">
        <v>0.15</v>
      </c>
      <c r="J121" s="110">
        <f t="shared" si="2"/>
        <v>1.224</v>
      </c>
    </row>
    <row r="122" spans="1:10" ht="15.75" x14ac:dyDescent="0.25">
      <c r="A122" s="92">
        <v>118</v>
      </c>
      <c r="B122" s="92" t="s">
        <v>4238</v>
      </c>
      <c r="C122" s="92" t="s">
        <v>1931</v>
      </c>
      <c r="D122" s="92" t="s">
        <v>3171</v>
      </c>
      <c r="E122" s="92" t="s">
        <v>117</v>
      </c>
      <c r="F122" s="92"/>
      <c r="G122" s="92">
        <v>1</v>
      </c>
      <c r="H122" s="106">
        <v>0.66</v>
      </c>
      <c r="I122" s="95">
        <v>0.15</v>
      </c>
      <c r="J122" s="110">
        <f t="shared" si="2"/>
        <v>0.56100000000000005</v>
      </c>
    </row>
    <row r="123" spans="1:10" ht="31.5" x14ac:dyDescent="0.25">
      <c r="A123" s="92">
        <v>119</v>
      </c>
      <c r="B123" s="92" t="s">
        <v>4238</v>
      </c>
      <c r="C123" s="92" t="s">
        <v>1932</v>
      </c>
      <c r="D123" s="92" t="s">
        <v>3172</v>
      </c>
      <c r="E123" s="92" t="s">
        <v>117</v>
      </c>
      <c r="F123" s="92"/>
      <c r="G123" s="92">
        <v>1</v>
      </c>
      <c r="H123" s="106">
        <v>0.42</v>
      </c>
      <c r="I123" s="95">
        <v>0.15</v>
      </c>
      <c r="J123" s="110">
        <f t="shared" si="2"/>
        <v>0.35699999999999998</v>
      </c>
    </row>
    <row r="124" spans="1:10" ht="15.75" x14ac:dyDescent="0.25">
      <c r="A124" s="92">
        <v>120</v>
      </c>
      <c r="B124" s="92" t="s">
        <v>4238</v>
      </c>
      <c r="C124" s="92" t="s">
        <v>1933</v>
      </c>
      <c r="D124" s="92" t="s">
        <v>3173</v>
      </c>
      <c r="E124" s="92" t="s">
        <v>117</v>
      </c>
      <c r="F124" s="92"/>
      <c r="G124" s="92">
        <v>1</v>
      </c>
      <c r="H124" s="106">
        <v>0.66</v>
      </c>
      <c r="I124" s="95">
        <v>0.15</v>
      </c>
      <c r="J124" s="110">
        <f t="shared" si="2"/>
        <v>0.56100000000000005</v>
      </c>
    </row>
    <row r="125" spans="1:10" ht="15.75" x14ac:dyDescent="0.25">
      <c r="A125" s="92">
        <v>121</v>
      </c>
      <c r="B125" s="92" t="s">
        <v>4238</v>
      </c>
      <c r="C125" s="92" t="s">
        <v>1934</v>
      </c>
      <c r="D125" s="92" t="s">
        <v>3174</v>
      </c>
      <c r="E125" s="92" t="s">
        <v>117</v>
      </c>
      <c r="F125" s="92"/>
      <c r="G125" s="92">
        <v>1</v>
      </c>
      <c r="H125" s="106">
        <v>0.66</v>
      </c>
      <c r="I125" s="95">
        <v>0.15</v>
      </c>
      <c r="J125" s="110">
        <f t="shared" si="2"/>
        <v>0.56100000000000005</v>
      </c>
    </row>
    <row r="126" spans="1:10" ht="15.75" x14ac:dyDescent="0.25">
      <c r="A126" s="92">
        <v>122</v>
      </c>
      <c r="B126" s="92" t="s">
        <v>4238</v>
      </c>
      <c r="C126" s="92" t="s">
        <v>1935</v>
      </c>
      <c r="D126" s="92" t="s">
        <v>3175</v>
      </c>
      <c r="E126" s="92" t="s">
        <v>117</v>
      </c>
      <c r="F126" s="92"/>
      <c r="G126" s="92">
        <v>1</v>
      </c>
      <c r="H126" s="106">
        <v>0.9</v>
      </c>
      <c r="I126" s="95">
        <v>0.15</v>
      </c>
      <c r="J126" s="110">
        <f t="shared" si="2"/>
        <v>0.76500000000000001</v>
      </c>
    </row>
    <row r="127" spans="1:10" ht="31.5" x14ac:dyDescent="0.25">
      <c r="A127" s="92">
        <v>123</v>
      </c>
      <c r="B127" s="92" t="s">
        <v>4238</v>
      </c>
      <c r="C127" s="92" t="s">
        <v>1936</v>
      </c>
      <c r="D127" s="92" t="s">
        <v>3176</v>
      </c>
      <c r="E127" s="92" t="s">
        <v>117</v>
      </c>
      <c r="F127" s="92"/>
      <c r="G127" s="92">
        <v>1</v>
      </c>
      <c r="H127" s="106">
        <v>0.87</v>
      </c>
      <c r="I127" s="95">
        <v>0.15</v>
      </c>
      <c r="J127" s="110">
        <f t="shared" si="2"/>
        <v>0.73949999999999994</v>
      </c>
    </row>
    <row r="128" spans="1:10" ht="31.5" x14ac:dyDescent="0.25">
      <c r="A128" s="92">
        <v>124</v>
      </c>
      <c r="B128" s="92" t="s">
        <v>4238</v>
      </c>
      <c r="C128" s="92" t="s">
        <v>1937</v>
      </c>
      <c r="D128" s="92" t="s">
        <v>3177</v>
      </c>
      <c r="E128" s="92" t="s">
        <v>117</v>
      </c>
      <c r="F128" s="92"/>
      <c r="G128" s="92">
        <v>1</v>
      </c>
      <c r="H128" s="106">
        <v>0.45</v>
      </c>
      <c r="I128" s="95">
        <v>0.15</v>
      </c>
      <c r="J128" s="110">
        <f t="shared" si="2"/>
        <v>0.38250000000000001</v>
      </c>
    </row>
    <row r="129" spans="1:10" ht="31.5" x14ac:dyDescent="0.25">
      <c r="A129" s="92">
        <v>125</v>
      </c>
      <c r="B129" s="92" t="s">
        <v>4238</v>
      </c>
      <c r="C129" s="92" t="s">
        <v>1938</v>
      </c>
      <c r="D129" s="92" t="s">
        <v>3178</v>
      </c>
      <c r="E129" s="92" t="s">
        <v>117</v>
      </c>
      <c r="F129" s="92"/>
      <c r="G129" s="92">
        <v>1</v>
      </c>
      <c r="H129" s="106">
        <v>0.49</v>
      </c>
      <c r="I129" s="95">
        <v>0.15</v>
      </c>
      <c r="J129" s="110">
        <f t="shared" si="2"/>
        <v>0.41649999999999998</v>
      </c>
    </row>
    <row r="130" spans="1:10" ht="31.5" x14ac:dyDescent="0.25">
      <c r="A130" s="92">
        <v>126</v>
      </c>
      <c r="B130" s="92" t="s">
        <v>4238</v>
      </c>
      <c r="C130" s="92" t="s">
        <v>1939</v>
      </c>
      <c r="D130" s="92" t="s">
        <v>3179</v>
      </c>
      <c r="E130" s="92" t="s">
        <v>117</v>
      </c>
      <c r="F130" s="92"/>
      <c r="G130" s="92">
        <v>1</v>
      </c>
      <c r="H130" s="106">
        <v>0.43</v>
      </c>
      <c r="I130" s="95">
        <v>0.15</v>
      </c>
      <c r="J130" s="110">
        <f t="shared" si="2"/>
        <v>0.36549999999999999</v>
      </c>
    </row>
    <row r="131" spans="1:10" ht="31.5" x14ac:dyDescent="0.25">
      <c r="A131" s="92">
        <v>127</v>
      </c>
      <c r="B131" s="92" t="s">
        <v>4238</v>
      </c>
      <c r="C131" s="92" t="s">
        <v>1940</v>
      </c>
      <c r="D131" s="92" t="s">
        <v>3180</v>
      </c>
      <c r="E131" s="92" t="s">
        <v>117</v>
      </c>
      <c r="F131" s="92"/>
      <c r="G131" s="92">
        <v>1</v>
      </c>
      <c r="H131" s="106">
        <v>0.57999999999999996</v>
      </c>
      <c r="I131" s="95">
        <v>0.15</v>
      </c>
      <c r="J131" s="110">
        <f t="shared" si="2"/>
        <v>0.49299999999999994</v>
      </c>
    </row>
    <row r="132" spans="1:10" ht="31.5" x14ac:dyDescent="0.25">
      <c r="A132" s="92">
        <v>128</v>
      </c>
      <c r="B132" s="92" t="s">
        <v>4238</v>
      </c>
      <c r="C132" s="92" t="s">
        <v>1941</v>
      </c>
      <c r="D132" s="92" t="s">
        <v>3181</v>
      </c>
      <c r="E132" s="92" t="s">
        <v>117</v>
      </c>
      <c r="F132" s="92"/>
      <c r="G132" s="92">
        <v>1</v>
      </c>
      <c r="H132" s="106">
        <v>0.57999999999999996</v>
      </c>
      <c r="I132" s="95">
        <v>0.15</v>
      </c>
      <c r="J132" s="110">
        <f t="shared" si="2"/>
        <v>0.49299999999999994</v>
      </c>
    </row>
    <row r="133" spans="1:10" ht="31.5" x14ac:dyDescent="0.25">
      <c r="A133" s="92">
        <v>129</v>
      </c>
      <c r="B133" s="92" t="s">
        <v>4238</v>
      </c>
      <c r="C133" s="92" t="s">
        <v>1942</v>
      </c>
      <c r="D133" s="92" t="s">
        <v>3182</v>
      </c>
      <c r="E133" s="92" t="s">
        <v>117</v>
      </c>
      <c r="F133" s="92"/>
      <c r="G133" s="92">
        <v>1</v>
      </c>
      <c r="H133" s="106">
        <v>1.1200000000000001</v>
      </c>
      <c r="I133" s="95">
        <v>0.15</v>
      </c>
      <c r="J133" s="110">
        <f t="shared" si="2"/>
        <v>0.95200000000000007</v>
      </c>
    </row>
    <row r="134" spans="1:10" ht="31.5" x14ac:dyDescent="0.25">
      <c r="A134" s="92">
        <v>130</v>
      </c>
      <c r="B134" s="92" t="s">
        <v>4238</v>
      </c>
      <c r="C134" s="92" t="s">
        <v>1943</v>
      </c>
      <c r="D134" s="92" t="s">
        <v>3183</v>
      </c>
      <c r="E134" s="92" t="s">
        <v>117</v>
      </c>
      <c r="F134" s="92"/>
      <c r="G134" s="92">
        <v>1</v>
      </c>
      <c r="H134" s="106">
        <v>1.1200000000000001</v>
      </c>
      <c r="I134" s="95">
        <v>0.15</v>
      </c>
      <c r="J134" s="110">
        <f t="shared" si="2"/>
        <v>0.95200000000000007</v>
      </c>
    </row>
    <row r="135" spans="1:10" ht="47.25" x14ac:dyDescent="0.25">
      <c r="A135" s="92">
        <v>131</v>
      </c>
      <c r="B135" s="92" t="s">
        <v>4238</v>
      </c>
      <c r="C135" s="92" t="s">
        <v>1944</v>
      </c>
      <c r="D135" s="92" t="s">
        <v>3184</v>
      </c>
      <c r="E135" s="92" t="s">
        <v>117</v>
      </c>
      <c r="F135" s="92"/>
      <c r="G135" s="92">
        <v>1</v>
      </c>
      <c r="H135" s="106">
        <v>2.44</v>
      </c>
      <c r="I135" s="95">
        <v>0.15</v>
      </c>
      <c r="J135" s="110">
        <f t="shared" si="2"/>
        <v>2.0739999999999998</v>
      </c>
    </row>
    <row r="136" spans="1:10" ht="15.75" x14ac:dyDescent="0.25">
      <c r="A136" s="92">
        <v>132</v>
      </c>
      <c r="B136" s="92" t="s">
        <v>4238</v>
      </c>
      <c r="C136" s="92" t="s">
        <v>1945</v>
      </c>
      <c r="D136" s="92" t="s">
        <v>3185</v>
      </c>
      <c r="E136" s="92" t="s">
        <v>117</v>
      </c>
      <c r="F136" s="92"/>
      <c r="G136" s="92">
        <v>1</v>
      </c>
      <c r="H136" s="106">
        <v>0.71</v>
      </c>
      <c r="I136" s="95">
        <v>0.15</v>
      </c>
      <c r="J136" s="110">
        <f t="shared" si="2"/>
        <v>0.60349999999999993</v>
      </c>
    </row>
    <row r="137" spans="1:10" ht="31.5" x14ac:dyDescent="0.25">
      <c r="A137" s="92">
        <v>133</v>
      </c>
      <c r="B137" s="92" t="s">
        <v>4238</v>
      </c>
      <c r="C137" s="92" t="s">
        <v>1946</v>
      </c>
      <c r="D137" s="92" t="s">
        <v>3186</v>
      </c>
      <c r="E137" s="92" t="s">
        <v>117</v>
      </c>
      <c r="F137" s="92"/>
      <c r="G137" s="92">
        <v>1</v>
      </c>
      <c r="H137" s="106">
        <v>2.42</v>
      </c>
      <c r="I137" s="95">
        <v>0.15</v>
      </c>
      <c r="J137" s="110">
        <f t="shared" si="2"/>
        <v>2.0569999999999999</v>
      </c>
    </row>
    <row r="138" spans="1:10" ht="47.25" x14ac:dyDescent="0.25">
      <c r="A138" s="92">
        <v>134</v>
      </c>
      <c r="B138" s="92" t="s">
        <v>4238</v>
      </c>
      <c r="C138" s="92" t="s">
        <v>1947</v>
      </c>
      <c r="D138" s="92" t="s">
        <v>3187</v>
      </c>
      <c r="E138" s="92" t="s">
        <v>117</v>
      </c>
      <c r="F138" s="92"/>
      <c r="G138" s="92">
        <v>1</v>
      </c>
      <c r="H138" s="106">
        <v>2.64</v>
      </c>
      <c r="I138" s="95">
        <v>0.15</v>
      </c>
      <c r="J138" s="110">
        <f t="shared" si="2"/>
        <v>2.2440000000000002</v>
      </c>
    </row>
    <row r="139" spans="1:10" ht="31.5" x14ac:dyDescent="0.25">
      <c r="A139" s="92">
        <v>135</v>
      </c>
      <c r="B139" s="92" t="s">
        <v>4238</v>
      </c>
      <c r="C139" s="92" t="s">
        <v>1948</v>
      </c>
      <c r="D139" s="92" t="s">
        <v>3188</v>
      </c>
      <c r="E139" s="92" t="s">
        <v>117</v>
      </c>
      <c r="F139" s="92"/>
      <c r="G139" s="92">
        <v>1</v>
      </c>
      <c r="H139" s="106">
        <v>0.78</v>
      </c>
      <c r="I139" s="95">
        <v>0.15</v>
      </c>
      <c r="J139" s="110">
        <f t="shared" si="2"/>
        <v>0.66300000000000003</v>
      </c>
    </row>
    <row r="140" spans="1:10" ht="15.75" x14ac:dyDescent="0.25">
      <c r="A140" s="92">
        <v>136</v>
      </c>
      <c r="B140" s="92" t="s">
        <v>4238</v>
      </c>
      <c r="C140" s="92" t="s">
        <v>1949</v>
      </c>
      <c r="D140" s="92" t="s">
        <v>3189</v>
      </c>
      <c r="E140" s="92" t="s">
        <v>117</v>
      </c>
      <c r="F140" s="92"/>
      <c r="G140" s="92">
        <v>1</v>
      </c>
      <c r="H140" s="106">
        <v>0.78</v>
      </c>
      <c r="I140" s="95">
        <v>0.15</v>
      </c>
      <c r="J140" s="110">
        <f t="shared" si="2"/>
        <v>0.66300000000000003</v>
      </c>
    </row>
    <row r="141" spans="1:10" ht="15.75" x14ac:dyDescent="0.25">
      <c r="A141" s="92">
        <v>137</v>
      </c>
      <c r="B141" s="92" t="s">
        <v>4238</v>
      </c>
      <c r="C141" s="92" t="s">
        <v>1950</v>
      </c>
      <c r="D141" s="92" t="s">
        <v>3190</v>
      </c>
      <c r="E141" s="92" t="s">
        <v>117</v>
      </c>
      <c r="F141" s="92"/>
      <c r="G141" s="92">
        <v>1</v>
      </c>
      <c r="H141" s="106">
        <v>2.31</v>
      </c>
      <c r="I141" s="95">
        <v>0.15</v>
      </c>
      <c r="J141" s="110">
        <f t="shared" si="2"/>
        <v>1.9635</v>
      </c>
    </row>
    <row r="142" spans="1:10" ht="31.5" x14ac:dyDescent="0.25">
      <c r="A142" s="92">
        <v>138</v>
      </c>
      <c r="B142" s="92" t="s">
        <v>4238</v>
      </c>
      <c r="C142" s="92" t="s">
        <v>1951</v>
      </c>
      <c r="D142" s="92" t="s">
        <v>3191</v>
      </c>
      <c r="E142" s="92" t="s">
        <v>117</v>
      </c>
      <c r="F142" s="92"/>
      <c r="G142" s="92">
        <v>1</v>
      </c>
      <c r="H142" s="106">
        <v>0.6</v>
      </c>
      <c r="I142" s="95">
        <v>0.15</v>
      </c>
      <c r="J142" s="110">
        <f t="shared" si="2"/>
        <v>0.51</v>
      </c>
    </row>
    <row r="143" spans="1:10" ht="31.5" x14ac:dyDescent="0.25">
      <c r="A143" s="92">
        <v>139</v>
      </c>
      <c r="B143" s="92" t="s">
        <v>4238</v>
      </c>
      <c r="C143" s="92" t="s">
        <v>1952</v>
      </c>
      <c r="D143" s="92" t="s">
        <v>3192</v>
      </c>
      <c r="E143" s="92" t="s">
        <v>117</v>
      </c>
      <c r="F143" s="92"/>
      <c r="G143" s="92">
        <v>1</v>
      </c>
      <c r="H143" s="106">
        <v>0.57999999999999996</v>
      </c>
      <c r="I143" s="95">
        <v>0.15</v>
      </c>
      <c r="J143" s="110">
        <f t="shared" si="2"/>
        <v>0.49299999999999994</v>
      </c>
    </row>
    <row r="144" spans="1:10" ht="47.25" x14ac:dyDescent="0.25">
      <c r="A144" s="92">
        <v>140</v>
      </c>
      <c r="B144" s="92" t="s">
        <v>4238</v>
      </c>
      <c r="C144" s="92" t="s">
        <v>1953</v>
      </c>
      <c r="D144" s="92" t="s">
        <v>3193</v>
      </c>
      <c r="E144" s="92" t="s">
        <v>117</v>
      </c>
      <c r="F144" s="92"/>
      <c r="G144" s="92">
        <v>1</v>
      </c>
      <c r="H144" s="106">
        <v>2.44</v>
      </c>
      <c r="I144" s="95">
        <v>0.15</v>
      </c>
      <c r="J144" s="110">
        <f t="shared" si="2"/>
        <v>2.0739999999999998</v>
      </c>
    </row>
    <row r="145" spans="1:10" ht="47.25" x14ac:dyDescent="0.25">
      <c r="A145" s="92">
        <v>141</v>
      </c>
      <c r="B145" s="92" t="s">
        <v>4238</v>
      </c>
      <c r="C145" s="92" t="s">
        <v>1954</v>
      </c>
      <c r="D145" s="92" t="s">
        <v>3194</v>
      </c>
      <c r="E145" s="92" t="s">
        <v>117</v>
      </c>
      <c r="F145" s="92"/>
      <c r="G145" s="92">
        <v>1</v>
      </c>
      <c r="H145" s="106">
        <v>2.64</v>
      </c>
      <c r="I145" s="95">
        <v>0.15</v>
      </c>
      <c r="J145" s="110">
        <f t="shared" si="2"/>
        <v>2.2440000000000002</v>
      </c>
    </row>
    <row r="146" spans="1:10" ht="31.5" x14ac:dyDescent="0.25">
      <c r="A146" s="92">
        <v>142</v>
      </c>
      <c r="B146" s="92" t="s">
        <v>4238</v>
      </c>
      <c r="C146" s="92" t="s">
        <v>1955</v>
      </c>
      <c r="D146" s="92" t="s">
        <v>3195</v>
      </c>
      <c r="E146" s="92" t="s">
        <v>117</v>
      </c>
      <c r="F146" s="92"/>
      <c r="G146" s="92">
        <v>1</v>
      </c>
      <c r="H146" s="106">
        <v>0.78</v>
      </c>
      <c r="I146" s="95">
        <v>0.15</v>
      </c>
      <c r="J146" s="110">
        <f t="shared" si="2"/>
        <v>0.66300000000000003</v>
      </c>
    </row>
    <row r="147" spans="1:10" ht="15.75" x14ac:dyDescent="0.25">
      <c r="A147" s="92">
        <v>143</v>
      </c>
      <c r="B147" s="92" t="s">
        <v>4238</v>
      </c>
      <c r="C147" s="92" t="s">
        <v>1956</v>
      </c>
      <c r="D147" s="92" t="s">
        <v>3196</v>
      </c>
      <c r="E147" s="92" t="s">
        <v>117</v>
      </c>
      <c r="F147" s="92"/>
      <c r="G147" s="92">
        <v>1</v>
      </c>
      <c r="H147" s="106">
        <v>0.78</v>
      </c>
      <c r="I147" s="95">
        <v>0.15</v>
      </c>
      <c r="J147" s="110">
        <f t="shared" si="2"/>
        <v>0.66300000000000003</v>
      </c>
    </row>
    <row r="148" spans="1:10" ht="15.75" x14ac:dyDescent="0.25">
      <c r="A148" s="92">
        <v>144</v>
      </c>
      <c r="B148" s="92" t="s">
        <v>4238</v>
      </c>
      <c r="C148" s="92" t="s">
        <v>1957</v>
      </c>
      <c r="D148" s="92" t="s">
        <v>3197</v>
      </c>
      <c r="E148" s="92" t="s">
        <v>117</v>
      </c>
      <c r="F148" s="92"/>
      <c r="G148" s="92">
        <v>1</v>
      </c>
      <c r="H148" s="106">
        <v>2.31</v>
      </c>
      <c r="I148" s="95">
        <v>0.15</v>
      </c>
      <c r="J148" s="110">
        <f t="shared" si="2"/>
        <v>1.9635</v>
      </c>
    </row>
    <row r="149" spans="1:10" ht="31.5" x14ac:dyDescent="0.25">
      <c r="A149" s="92">
        <v>145</v>
      </c>
      <c r="B149" s="92" t="s">
        <v>4238</v>
      </c>
      <c r="C149" s="92" t="s">
        <v>1958</v>
      </c>
      <c r="D149" s="92" t="s">
        <v>3198</v>
      </c>
      <c r="E149" s="92" t="s">
        <v>117</v>
      </c>
      <c r="F149" s="92"/>
      <c r="G149" s="92">
        <v>1</v>
      </c>
      <c r="H149" s="106">
        <v>2.42</v>
      </c>
      <c r="I149" s="95">
        <v>0.15</v>
      </c>
      <c r="J149" s="110">
        <f t="shared" si="2"/>
        <v>2.0569999999999999</v>
      </c>
    </row>
    <row r="150" spans="1:10" ht="31.5" x14ac:dyDescent="0.25">
      <c r="A150" s="92">
        <v>146</v>
      </c>
      <c r="B150" s="92" t="s">
        <v>4238</v>
      </c>
      <c r="C150" s="92" t="s">
        <v>1959</v>
      </c>
      <c r="D150" s="92" t="s">
        <v>3199</v>
      </c>
      <c r="E150" s="92" t="s">
        <v>117</v>
      </c>
      <c r="F150" s="92"/>
      <c r="G150" s="92">
        <v>1</v>
      </c>
      <c r="H150" s="106">
        <v>0.6</v>
      </c>
      <c r="I150" s="95">
        <v>0.15</v>
      </c>
      <c r="J150" s="110">
        <f t="shared" si="2"/>
        <v>0.51</v>
      </c>
    </row>
    <row r="151" spans="1:10" ht="15.75" x14ac:dyDescent="0.25">
      <c r="A151" s="92">
        <v>147</v>
      </c>
      <c r="B151" s="92" t="s">
        <v>4238</v>
      </c>
      <c r="C151" s="92" t="s">
        <v>1960</v>
      </c>
      <c r="D151" s="92" t="s">
        <v>3200</v>
      </c>
      <c r="E151" s="92" t="s">
        <v>117</v>
      </c>
      <c r="F151" s="92"/>
      <c r="G151" s="92">
        <v>1</v>
      </c>
      <c r="H151" s="106">
        <v>0.71</v>
      </c>
      <c r="I151" s="95">
        <v>0.15</v>
      </c>
      <c r="J151" s="110">
        <f t="shared" si="2"/>
        <v>0.60349999999999993</v>
      </c>
    </row>
    <row r="152" spans="1:10" ht="31.5" x14ac:dyDescent="0.25">
      <c r="A152" s="92">
        <v>148</v>
      </c>
      <c r="B152" s="92" t="s">
        <v>4238</v>
      </c>
      <c r="C152" s="92" t="s">
        <v>1961</v>
      </c>
      <c r="D152" s="92" t="s">
        <v>3201</v>
      </c>
      <c r="E152" s="92" t="s">
        <v>117</v>
      </c>
      <c r="F152" s="92"/>
      <c r="G152" s="92">
        <v>1</v>
      </c>
      <c r="H152" s="106">
        <v>0.57999999999999996</v>
      </c>
      <c r="I152" s="95">
        <v>0.15</v>
      </c>
      <c r="J152" s="110">
        <f t="shared" si="2"/>
        <v>0.49299999999999994</v>
      </c>
    </row>
    <row r="153" spans="1:10" ht="15.75" x14ac:dyDescent="0.25">
      <c r="A153" s="92">
        <v>149</v>
      </c>
      <c r="B153" s="92" t="s">
        <v>4238</v>
      </c>
      <c r="C153" s="92" t="s">
        <v>1962</v>
      </c>
      <c r="D153" s="92" t="s">
        <v>3202</v>
      </c>
      <c r="E153" s="92" t="s">
        <v>117</v>
      </c>
      <c r="F153" s="92"/>
      <c r="G153" s="92">
        <v>1</v>
      </c>
      <c r="H153" s="106">
        <v>0.99</v>
      </c>
      <c r="I153" s="95">
        <v>0.15</v>
      </c>
      <c r="J153" s="110">
        <f t="shared" si="2"/>
        <v>0.84150000000000003</v>
      </c>
    </row>
    <row r="154" spans="1:10" ht="31.5" x14ac:dyDescent="0.25">
      <c r="A154" s="92">
        <v>150</v>
      </c>
      <c r="B154" s="92" t="s">
        <v>4238</v>
      </c>
      <c r="C154" s="92" t="s">
        <v>1963</v>
      </c>
      <c r="D154" s="92" t="s">
        <v>3203</v>
      </c>
      <c r="E154" s="92" t="s">
        <v>117</v>
      </c>
      <c r="F154" s="92"/>
      <c r="G154" s="92">
        <v>1</v>
      </c>
      <c r="H154" s="106">
        <v>0.86</v>
      </c>
      <c r="I154" s="95">
        <v>0.15</v>
      </c>
      <c r="J154" s="110">
        <f t="shared" si="2"/>
        <v>0.73099999999999998</v>
      </c>
    </row>
    <row r="155" spans="1:10" ht="15.75" x14ac:dyDescent="0.25">
      <c r="A155" s="92">
        <v>151</v>
      </c>
      <c r="B155" s="92" t="s">
        <v>4238</v>
      </c>
      <c r="C155" s="92" t="s">
        <v>1964</v>
      </c>
      <c r="D155" s="92" t="s">
        <v>3204</v>
      </c>
      <c r="E155" s="92" t="s">
        <v>117</v>
      </c>
      <c r="F155" s="92"/>
      <c r="G155" s="92">
        <v>1</v>
      </c>
      <c r="H155" s="106">
        <v>0.81</v>
      </c>
      <c r="I155" s="95">
        <v>0.15</v>
      </c>
      <c r="J155" s="110">
        <f t="shared" si="2"/>
        <v>0.6885</v>
      </c>
    </row>
    <row r="156" spans="1:10" ht="31.5" x14ac:dyDescent="0.25">
      <c r="A156" s="92">
        <v>152</v>
      </c>
      <c r="B156" s="92" t="s">
        <v>4238</v>
      </c>
      <c r="C156" s="92" t="s">
        <v>1965</v>
      </c>
      <c r="D156" s="92" t="s">
        <v>3205</v>
      </c>
      <c r="E156" s="92" t="s">
        <v>117</v>
      </c>
      <c r="F156" s="92"/>
      <c r="G156" s="92">
        <v>1</v>
      </c>
      <c r="H156" s="106">
        <v>0.9</v>
      </c>
      <c r="I156" s="95">
        <v>0.15</v>
      </c>
      <c r="J156" s="110">
        <f t="shared" si="2"/>
        <v>0.76500000000000001</v>
      </c>
    </row>
    <row r="157" spans="1:10" ht="15.75" x14ac:dyDescent="0.25">
      <c r="A157" s="92">
        <v>153</v>
      </c>
      <c r="B157" s="92" t="s">
        <v>4238</v>
      </c>
      <c r="C157" s="92" t="s">
        <v>1966</v>
      </c>
      <c r="D157" s="92" t="s">
        <v>3206</v>
      </c>
      <c r="E157" s="92" t="s">
        <v>117</v>
      </c>
      <c r="F157" s="92"/>
      <c r="G157" s="92">
        <v>1</v>
      </c>
      <c r="H157" s="106">
        <v>0.72</v>
      </c>
      <c r="I157" s="95">
        <v>0.15</v>
      </c>
      <c r="J157" s="110">
        <f t="shared" si="2"/>
        <v>0.61199999999999999</v>
      </c>
    </row>
    <row r="158" spans="1:10" ht="15.75" x14ac:dyDescent="0.25">
      <c r="A158" s="92">
        <v>154</v>
      </c>
      <c r="B158" s="92" t="s">
        <v>4238</v>
      </c>
      <c r="C158" s="92" t="s">
        <v>1967</v>
      </c>
      <c r="D158" s="92" t="s">
        <v>3207</v>
      </c>
      <c r="E158" s="92" t="s">
        <v>117</v>
      </c>
      <c r="F158" s="92"/>
      <c r="G158" s="92">
        <v>1</v>
      </c>
      <c r="H158" s="106">
        <v>0.54</v>
      </c>
      <c r="I158" s="95">
        <v>0.15</v>
      </c>
      <c r="J158" s="110">
        <f t="shared" si="2"/>
        <v>0.45900000000000002</v>
      </c>
    </row>
    <row r="159" spans="1:10" ht="15.75" x14ac:dyDescent="0.25">
      <c r="A159" s="92">
        <v>155</v>
      </c>
      <c r="B159" s="92" t="s">
        <v>4238</v>
      </c>
      <c r="C159" s="92" t="s">
        <v>1968</v>
      </c>
      <c r="D159" s="92" t="s">
        <v>3208</v>
      </c>
      <c r="E159" s="92" t="s">
        <v>117</v>
      </c>
      <c r="F159" s="92"/>
      <c r="G159" s="92">
        <v>1</v>
      </c>
      <c r="H159" s="106">
        <v>0.44</v>
      </c>
      <c r="I159" s="95">
        <v>0.15</v>
      </c>
      <c r="J159" s="110">
        <f t="shared" si="2"/>
        <v>0.374</v>
      </c>
    </row>
    <row r="160" spans="1:10" ht="15.75" x14ac:dyDescent="0.25">
      <c r="A160" s="92">
        <v>156</v>
      </c>
      <c r="B160" s="92" t="s">
        <v>4238</v>
      </c>
      <c r="C160" s="92" t="s">
        <v>1969</v>
      </c>
      <c r="D160" s="92" t="s">
        <v>3209</v>
      </c>
      <c r="E160" s="92" t="s">
        <v>117</v>
      </c>
      <c r="F160" s="92"/>
      <c r="G160" s="92">
        <v>1</v>
      </c>
      <c r="H160" s="106">
        <v>0.44</v>
      </c>
      <c r="I160" s="95">
        <v>0.15</v>
      </c>
      <c r="J160" s="110">
        <f t="shared" si="2"/>
        <v>0.374</v>
      </c>
    </row>
    <row r="161" spans="1:10" ht="31.5" x14ac:dyDescent="0.25">
      <c r="A161" s="92">
        <v>157</v>
      </c>
      <c r="B161" s="92" t="s">
        <v>4238</v>
      </c>
      <c r="C161" s="92" t="s">
        <v>1970</v>
      </c>
      <c r="D161" s="92" t="s">
        <v>3210</v>
      </c>
      <c r="E161" s="92" t="s">
        <v>117</v>
      </c>
      <c r="F161" s="92"/>
      <c r="G161" s="92">
        <v>1</v>
      </c>
      <c r="H161" s="106">
        <v>0.49</v>
      </c>
      <c r="I161" s="95">
        <v>0.15</v>
      </c>
      <c r="J161" s="110">
        <f t="shared" si="2"/>
        <v>0.41649999999999998</v>
      </c>
    </row>
    <row r="162" spans="1:10" ht="31.5" x14ac:dyDescent="0.25">
      <c r="A162" s="92">
        <v>158</v>
      </c>
      <c r="B162" s="92" t="s">
        <v>4238</v>
      </c>
      <c r="C162" s="92" t="s">
        <v>1971</v>
      </c>
      <c r="D162" s="92" t="s">
        <v>3211</v>
      </c>
      <c r="E162" s="92" t="s">
        <v>117</v>
      </c>
      <c r="F162" s="92"/>
      <c r="G162" s="92">
        <v>1</v>
      </c>
      <c r="H162" s="106">
        <v>0.78</v>
      </c>
      <c r="I162" s="95">
        <v>0.15</v>
      </c>
      <c r="J162" s="110">
        <f t="shared" si="2"/>
        <v>0.66300000000000003</v>
      </c>
    </row>
    <row r="163" spans="1:10" ht="15.75" x14ac:dyDescent="0.25">
      <c r="A163" s="92">
        <v>159</v>
      </c>
      <c r="B163" s="92" t="s">
        <v>4238</v>
      </c>
      <c r="C163" s="92" t="s">
        <v>1972</v>
      </c>
      <c r="D163" s="92" t="s">
        <v>3212</v>
      </c>
      <c r="E163" s="92" t="s">
        <v>117</v>
      </c>
      <c r="F163" s="92"/>
      <c r="G163" s="92">
        <v>1</v>
      </c>
      <c r="H163" s="106">
        <v>0.78</v>
      </c>
      <c r="I163" s="95">
        <v>0.15</v>
      </c>
      <c r="J163" s="110">
        <f t="shared" si="2"/>
        <v>0.66300000000000003</v>
      </c>
    </row>
    <row r="164" spans="1:10" ht="15.75" x14ac:dyDescent="0.25">
      <c r="A164" s="92">
        <v>160</v>
      </c>
      <c r="B164" s="92" t="s">
        <v>4238</v>
      </c>
      <c r="C164" s="92" t="s">
        <v>1973</v>
      </c>
      <c r="D164" s="92" t="s">
        <v>3213</v>
      </c>
      <c r="E164" s="92" t="s">
        <v>117</v>
      </c>
      <c r="F164" s="92"/>
      <c r="G164" s="92">
        <v>1</v>
      </c>
      <c r="H164" s="106">
        <v>0.71</v>
      </c>
      <c r="I164" s="95">
        <v>0.15</v>
      </c>
      <c r="J164" s="110">
        <f t="shared" si="2"/>
        <v>0.60349999999999993</v>
      </c>
    </row>
    <row r="165" spans="1:10" ht="15.75" x14ac:dyDescent="0.25">
      <c r="A165" s="92">
        <v>161</v>
      </c>
      <c r="B165" s="92" t="s">
        <v>4238</v>
      </c>
      <c r="C165" s="92" t="s">
        <v>1974</v>
      </c>
      <c r="D165" s="92" t="s">
        <v>3214</v>
      </c>
      <c r="E165" s="92" t="s">
        <v>117</v>
      </c>
      <c r="F165" s="92"/>
      <c r="G165" s="92">
        <v>1</v>
      </c>
      <c r="H165" s="106">
        <v>2.13</v>
      </c>
      <c r="I165" s="95">
        <v>0.15</v>
      </c>
      <c r="J165" s="110">
        <f t="shared" si="2"/>
        <v>1.8104999999999998</v>
      </c>
    </row>
    <row r="166" spans="1:10" ht="15.75" x14ac:dyDescent="0.25">
      <c r="A166" s="92">
        <v>162</v>
      </c>
      <c r="B166" s="92" t="s">
        <v>4238</v>
      </c>
      <c r="C166" s="92" t="s">
        <v>1975</v>
      </c>
      <c r="D166" s="92" t="s">
        <v>3215</v>
      </c>
      <c r="E166" s="92" t="s">
        <v>117</v>
      </c>
      <c r="F166" s="92"/>
      <c r="G166" s="92">
        <v>1</v>
      </c>
      <c r="H166" s="106">
        <v>2.13</v>
      </c>
      <c r="I166" s="95">
        <v>0.15</v>
      </c>
      <c r="J166" s="110">
        <f t="shared" si="2"/>
        <v>1.8104999999999998</v>
      </c>
    </row>
    <row r="167" spans="1:10" ht="31.5" x14ac:dyDescent="0.25">
      <c r="A167" s="92">
        <v>163</v>
      </c>
      <c r="B167" s="92" t="s">
        <v>4238</v>
      </c>
      <c r="C167" s="92" t="s">
        <v>1976</v>
      </c>
      <c r="D167" s="92" t="s">
        <v>3216</v>
      </c>
      <c r="E167" s="92" t="s">
        <v>117</v>
      </c>
      <c r="F167" s="92"/>
      <c r="G167" s="92">
        <v>1</v>
      </c>
      <c r="H167" s="106">
        <v>0.48</v>
      </c>
      <c r="I167" s="95">
        <v>0.15</v>
      </c>
      <c r="J167" s="110">
        <f t="shared" si="2"/>
        <v>0.40799999999999997</v>
      </c>
    </row>
    <row r="168" spans="1:10" ht="31.5" x14ac:dyDescent="0.25">
      <c r="A168" s="92">
        <v>164</v>
      </c>
      <c r="B168" s="92" t="s">
        <v>4238</v>
      </c>
      <c r="C168" s="92" t="s">
        <v>1977</v>
      </c>
      <c r="D168" s="92" t="s">
        <v>3217</v>
      </c>
      <c r="E168" s="92" t="s">
        <v>117</v>
      </c>
      <c r="F168" s="92"/>
      <c r="G168" s="92">
        <v>1</v>
      </c>
      <c r="H168" s="106">
        <v>0.3</v>
      </c>
      <c r="I168" s="95">
        <v>0.15</v>
      </c>
      <c r="J168" s="110">
        <f t="shared" si="2"/>
        <v>0.255</v>
      </c>
    </row>
    <row r="169" spans="1:10" ht="31.5" x14ac:dyDescent="0.25">
      <c r="A169" s="92">
        <v>165</v>
      </c>
      <c r="B169" s="92" t="s">
        <v>4238</v>
      </c>
      <c r="C169" s="92" t="s">
        <v>1978</v>
      </c>
      <c r="D169" s="92" t="s">
        <v>3218</v>
      </c>
      <c r="E169" s="92" t="s">
        <v>117</v>
      </c>
      <c r="F169" s="92"/>
      <c r="G169" s="92">
        <v>1</v>
      </c>
      <c r="H169" s="106">
        <v>0.45</v>
      </c>
      <c r="I169" s="95">
        <v>0.15</v>
      </c>
      <c r="J169" s="110">
        <f t="shared" si="2"/>
        <v>0.38250000000000001</v>
      </c>
    </row>
    <row r="170" spans="1:10" ht="31.5" x14ac:dyDescent="0.25">
      <c r="A170" s="92">
        <v>166</v>
      </c>
      <c r="B170" s="92" t="s">
        <v>4238</v>
      </c>
      <c r="C170" s="92" t="s">
        <v>1979</v>
      </c>
      <c r="D170" s="92" t="s">
        <v>3219</v>
      </c>
      <c r="E170" s="92" t="s">
        <v>117</v>
      </c>
      <c r="F170" s="92"/>
      <c r="G170" s="92">
        <v>1</v>
      </c>
      <c r="H170" s="106">
        <v>0.48</v>
      </c>
      <c r="I170" s="95">
        <v>0.15</v>
      </c>
      <c r="J170" s="110">
        <f t="shared" si="2"/>
        <v>0.40799999999999997</v>
      </c>
    </row>
    <row r="171" spans="1:10" ht="31.5" x14ac:dyDescent="0.25">
      <c r="A171" s="92">
        <v>167</v>
      </c>
      <c r="B171" s="92" t="s">
        <v>4238</v>
      </c>
      <c r="C171" s="92" t="s">
        <v>1980</v>
      </c>
      <c r="D171" s="92" t="s">
        <v>3220</v>
      </c>
      <c r="E171" s="92" t="s">
        <v>117</v>
      </c>
      <c r="F171" s="92"/>
      <c r="G171" s="92">
        <v>1</v>
      </c>
      <c r="H171" s="106">
        <v>0.45</v>
      </c>
      <c r="I171" s="95">
        <v>0.15</v>
      </c>
      <c r="J171" s="110">
        <f t="shared" si="2"/>
        <v>0.38250000000000001</v>
      </c>
    </row>
    <row r="172" spans="1:10" ht="31.5" x14ac:dyDescent="0.25">
      <c r="A172" s="92">
        <v>168</v>
      </c>
      <c r="B172" s="92" t="s">
        <v>4238</v>
      </c>
      <c r="C172" s="92" t="s">
        <v>1981</v>
      </c>
      <c r="D172" s="92" t="s">
        <v>3221</v>
      </c>
      <c r="E172" s="92" t="s">
        <v>117</v>
      </c>
      <c r="F172" s="92"/>
      <c r="G172" s="92">
        <v>1</v>
      </c>
      <c r="H172" s="106">
        <v>0.48</v>
      </c>
      <c r="I172" s="95">
        <v>0.15</v>
      </c>
      <c r="J172" s="110">
        <f t="shared" si="2"/>
        <v>0.40799999999999997</v>
      </c>
    </row>
    <row r="173" spans="1:10" ht="31.5" x14ac:dyDescent="0.25">
      <c r="A173" s="92">
        <v>169</v>
      </c>
      <c r="B173" s="92" t="s">
        <v>4238</v>
      </c>
      <c r="C173" s="92" t="s">
        <v>1982</v>
      </c>
      <c r="D173" s="92" t="s">
        <v>3222</v>
      </c>
      <c r="E173" s="92" t="s">
        <v>117</v>
      </c>
      <c r="F173" s="92"/>
      <c r="G173" s="92">
        <v>1</v>
      </c>
      <c r="H173" s="106">
        <v>0.3</v>
      </c>
      <c r="I173" s="95">
        <v>0.15</v>
      </c>
      <c r="J173" s="110">
        <f t="shared" si="2"/>
        <v>0.255</v>
      </c>
    </row>
    <row r="174" spans="1:10" ht="31.5" x14ac:dyDescent="0.25">
      <c r="A174" s="92">
        <v>170</v>
      </c>
      <c r="B174" s="92" t="s">
        <v>4238</v>
      </c>
      <c r="C174" s="92" t="s">
        <v>1983</v>
      </c>
      <c r="D174" s="92" t="s">
        <v>3223</v>
      </c>
      <c r="E174" s="92" t="s">
        <v>117</v>
      </c>
      <c r="F174" s="92"/>
      <c r="G174" s="92">
        <v>1</v>
      </c>
      <c r="H174" s="106">
        <v>0.59</v>
      </c>
      <c r="I174" s="95">
        <v>0.15</v>
      </c>
      <c r="J174" s="110">
        <f t="shared" si="2"/>
        <v>0.50149999999999995</v>
      </c>
    </row>
    <row r="175" spans="1:10" ht="31.5" x14ac:dyDescent="0.25">
      <c r="A175" s="92">
        <v>171</v>
      </c>
      <c r="B175" s="92" t="s">
        <v>4238</v>
      </c>
      <c r="C175" s="92" t="s">
        <v>1984</v>
      </c>
      <c r="D175" s="92" t="s">
        <v>3224</v>
      </c>
      <c r="E175" s="92" t="s">
        <v>117</v>
      </c>
      <c r="F175" s="92"/>
      <c r="G175" s="92">
        <v>1</v>
      </c>
      <c r="H175" s="106">
        <v>0.44</v>
      </c>
      <c r="I175" s="95">
        <v>0.15</v>
      </c>
      <c r="J175" s="110">
        <f t="shared" si="2"/>
        <v>0.374</v>
      </c>
    </row>
    <row r="176" spans="1:10" ht="31.5" x14ac:dyDescent="0.25">
      <c r="A176" s="92">
        <v>172</v>
      </c>
      <c r="B176" s="92" t="s">
        <v>4238</v>
      </c>
      <c r="C176" s="92" t="s">
        <v>1985</v>
      </c>
      <c r="D176" s="92" t="s">
        <v>3224</v>
      </c>
      <c r="E176" s="92" t="s">
        <v>117</v>
      </c>
      <c r="F176" s="92"/>
      <c r="G176" s="92">
        <v>1</v>
      </c>
      <c r="H176" s="106">
        <v>0.44</v>
      </c>
      <c r="I176" s="95">
        <v>0.15</v>
      </c>
      <c r="J176" s="110">
        <f t="shared" ref="J176:J239" si="3">H176*(1-I176)</f>
        <v>0.374</v>
      </c>
    </row>
    <row r="177" spans="1:10" ht="31.5" x14ac:dyDescent="0.25">
      <c r="A177" s="92">
        <v>173</v>
      </c>
      <c r="B177" s="92" t="s">
        <v>4238</v>
      </c>
      <c r="C177" s="92" t="s">
        <v>1986</v>
      </c>
      <c r="D177" s="92" t="s">
        <v>3225</v>
      </c>
      <c r="E177" s="92" t="s">
        <v>117</v>
      </c>
      <c r="F177" s="92"/>
      <c r="G177" s="92">
        <v>1</v>
      </c>
      <c r="H177" s="106">
        <v>1.49</v>
      </c>
      <c r="I177" s="95">
        <v>0.15</v>
      </c>
      <c r="J177" s="110">
        <f t="shared" si="3"/>
        <v>1.2665</v>
      </c>
    </row>
    <row r="178" spans="1:10" ht="31.5" x14ac:dyDescent="0.25">
      <c r="A178" s="92">
        <v>174</v>
      </c>
      <c r="B178" s="92" t="s">
        <v>4238</v>
      </c>
      <c r="C178" s="92" t="s">
        <v>1987</v>
      </c>
      <c r="D178" s="92" t="s">
        <v>3226</v>
      </c>
      <c r="E178" s="92" t="s">
        <v>117</v>
      </c>
      <c r="F178" s="92"/>
      <c r="G178" s="92">
        <v>1</v>
      </c>
      <c r="H178" s="106">
        <v>0.45</v>
      </c>
      <c r="I178" s="95">
        <v>0.15</v>
      </c>
      <c r="J178" s="110">
        <f t="shared" si="3"/>
        <v>0.38250000000000001</v>
      </c>
    </row>
    <row r="179" spans="1:10" ht="31.5" x14ac:dyDescent="0.25">
      <c r="A179" s="92">
        <v>175</v>
      </c>
      <c r="B179" s="92" t="s">
        <v>4238</v>
      </c>
      <c r="C179" s="92" t="s">
        <v>1988</v>
      </c>
      <c r="D179" s="92" t="s">
        <v>3227</v>
      </c>
      <c r="E179" s="92" t="s">
        <v>117</v>
      </c>
      <c r="F179" s="92"/>
      <c r="G179" s="92">
        <v>1</v>
      </c>
      <c r="H179" s="106">
        <v>0.48</v>
      </c>
      <c r="I179" s="95">
        <v>0.15</v>
      </c>
      <c r="J179" s="110">
        <f t="shared" si="3"/>
        <v>0.40799999999999997</v>
      </c>
    </row>
    <row r="180" spans="1:10" ht="31.5" x14ac:dyDescent="0.25">
      <c r="A180" s="92">
        <v>176</v>
      </c>
      <c r="B180" s="92" t="s">
        <v>4238</v>
      </c>
      <c r="C180" s="92" t="s">
        <v>1989</v>
      </c>
      <c r="D180" s="92" t="s">
        <v>3228</v>
      </c>
      <c r="E180" s="92" t="s">
        <v>117</v>
      </c>
      <c r="F180" s="92"/>
      <c r="G180" s="92">
        <v>1</v>
      </c>
      <c r="H180" s="106">
        <v>0.72</v>
      </c>
      <c r="I180" s="95">
        <v>0.15</v>
      </c>
      <c r="J180" s="110">
        <f t="shared" si="3"/>
        <v>0.61199999999999999</v>
      </c>
    </row>
    <row r="181" spans="1:10" ht="15.75" x14ac:dyDescent="0.25">
      <c r="A181" s="92">
        <v>177</v>
      </c>
      <c r="B181" s="92" t="s">
        <v>4238</v>
      </c>
      <c r="C181" s="92" t="s">
        <v>1990</v>
      </c>
      <c r="D181" s="92" t="s">
        <v>3229</v>
      </c>
      <c r="E181" s="92" t="s">
        <v>117</v>
      </c>
      <c r="F181" s="92"/>
      <c r="G181" s="92">
        <v>1</v>
      </c>
      <c r="H181" s="106">
        <v>1.18</v>
      </c>
      <c r="I181" s="95">
        <v>0.15</v>
      </c>
      <c r="J181" s="110">
        <f t="shared" si="3"/>
        <v>1.0029999999999999</v>
      </c>
    </row>
    <row r="182" spans="1:10" ht="31.5" x14ac:dyDescent="0.25">
      <c r="A182" s="92">
        <v>178</v>
      </c>
      <c r="B182" s="92" t="s">
        <v>4238</v>
      </c>
      <c r="C182" s="92" t="s">
        <v>1991</v>
      </c>
      <c r="D182" s="92" t="s">
        <v>3230</v>
      </c>
      <c r="E182" s="92" t="s">
        <v>117</v>
      </c>
      <c r="F182" s="92"/>
      <c r="G182" s="92">
        <v>1</v>
      </c>
      <c r="H182" s="106">
        <v>1.22</v>
      </c>
      <c r="I182" s="95">
        <v>0.15</v>
      </c>
      <c r="J182" s="110">
        <f t="shared" si="3"/>
        <v>1.0369999999999999</v>
      </c>
    </row>
    <row r="183" spans="1:10" ht="31.5" x14ac:dyDescent="0.25">
      <c r="A183" s="92">
        <v>179</v>
      </c>
      <c r="B183" s="92" t="s">
        <v>4238</v>
      </c>
      <c r="C183" s="92" t="s">
        <v>1992</v>
      </c>
      <c r="D183" s="92" t="s">
        <v>3231</v>
      </c>
      <c r="E183" s="92" t="s">
        <v>117</v>
      </c>
      <c r="F183" s="92"/>
      <c r="G183" s="92">
        <v>1</v>
      </c>
      <c r="H183" s="106">
        <v>1.26</v>
      </c>
      <c r="I183" s="95">
        <v>0.15</v>
      </c>
      <c r="J183" s="110">
        <f t="shared" si="3"/>
        <v>1.071</v>
      </c>
    </row>
    <row r="184" spans="1:10" ht="31.5" x14ac:dyDescent="0.25">
      <c r="A184" s="92">
        <v>180</v>
      </c>
      <c r="B184" s="92" t="s">
        <v>4238</v>
      </c>
      <c r="C184" s="92" t="s">
        <v>1993</v>
      </c>
      <c r="D184" s="92" t="s">
        <v>3232</v>
      </c>
      <c r="E184" s="92" t="s">
        <v>117</v>
      </c>
      <c r="F184" s="92"/>
      <c r="G184" s="92">
        <v>1</v>
      </c>
      <c r="H184" s="106">
        <v>0.45</v>
      </c>
      <c r="I184" s="95">
        <v>0.15</v>
      </c>
      <c r="J184" s="110">
        <f t="shared" si="3"/>
        <v>0.38250000000000001</v>
      </c>
    </row>
    <row r="185" spans="1:10" ht="31.5" x14ac:dyDescent="0.25">
      <c r="A185" s="92">
        <v>181</v>
      </c>
      <c r="B185" s="92" t="s">
        <v>4238</v>
      </c>
      <c r="C185" s="92" t="s">
        <v>1994</v>
      </c>
      <c r="D185" s="92" t="s">
        <v>3233</v>
      </c>
      <c r="E185" s="92" t="s">
        <v>117</v>
      </c>
      <c r="F185" s="92"/>
      <c r="G185" s="92">
        <v>1</v>
      </c>
      <c r="H185" s="106">
        <v>0.41</v>
      </c>
      <c r="I185" s="95">
        <v>0.15</v>
      </c>
      <c r="J185" s="110">
        <f t="shared" si="3"/>
        <v>0.34849999999999998</v>
      </c>
    </row>
    <row r="186" spans="1:10" ht="31.5" x14ac:dyDescent="0.25">
      <c r="A186" s="92">
        <v>182</v>
      </c>
      <c r="B186" s="92" t="s">
        <v>4238</v>
      </c>
      <c r="C186" s="92" t="s">
        <v>1995</v>
      </c>
      <c r="D186" s="92" t="s">
        <v>3234</v>
      </c>
      <c r="E186" s="92" t="s">
        <v>117</v>
      </c>
      <c r="F186" s="92"/>
      <c r="G186" s="92">
        <v>1</v>
      </c>
      <c r="H186" s="106">
        <v>0.45</v>
      </c>
      <c r="I186" s="95">
        <v>0.15</v>
      </c>
      <c r="J186" s="110">
        <f t="shared" si="3"/>
        <v>0.38250000000000001</v>
      </c>
    </row>
    <row r="187" spans="1:10" ht="31.5" x14ac:dyDescent="0.25">
      <c r="A187" s="92">
        <v>183</v>
      </c>
      <c r="B187" s="92" t="s">
        <v>4238</v>
      </c>
      <c r="C187" s="92" t="s">
        <v>1996</v>
      </c>
      <c r="D187" s="92" t="s">
        <v>3235</v>
      </c>
      <c r="E187" s="92" t="s">
        <v>117</v>
      </c>
      <c r="F187" s="92"/>
      <c r="G187" s="92">
        <v>1</v>
      </c>
      <c r="H187" s="106">
        <v>0.48</v>
      </c>
      <c r="I187" s="95">
        <v>0.15</v>
      </c>
      <c r="J187" s="110">
        <f t="shared" si="3"/>
        <v>0.40799999999999997</v>
      </c>
    </row>
    <row r="188" spans="1:10" ht="31.5" x14ac:dyDescent="0.25">
      <c r="A188" s="92">
        <v>184</v>
      </c>
      <c r="B188" s="92" t="s">
        <v>4238</v>
      </c>
      <c r="C188" s="92" t="s">
        <v>1997</v>
      </c>
      <c r="D188" s="92" t="s">
        <v>3236</v>
      </c>
      <c r="E188" s="92" t="s">
        <v>117</v>
      </c>
      <c r="F188" s="92"/>
      <c r="G188" s="92">
        <v>1</v>
      </c>
      <c r="H188" s="106">
        <v>0.41</v>
      </c>
      <c r="I188" s="95">
        <v>0.15</v>
      </c>
      <c r="J188" s="110">
        <f t="shared" si="3"/>
        <v>0.34849999999999998</v>
      </c>
    </row>
    <row r="189" spans="1:10" ht="31.5" x14ac:dyDescent="0.25">
      <c r="A189" s="92">
        <v>185</v>
      </c>
      <c r="B189" s="92" t="s">
        <v>4238</v>
      </c>
      <c r="C189" s="92" t="s">
        <v>1998</v>
      </c>
      <c r="D189" s="92" t="s">
        <v>3237</v>
      </c>
      <c r="E189" s="92" t="s">
        <v>117</v>
      </c>
      <c r="F189" s="92"/>
      <c r="G189" s="92">
        <v>1</v>
      </c>
      <c r="H189" s="106">
        <v>0.41</v>
      </c>
      <c r="I189" s="95">
        <v>0.15</v>
      </c>
      <c r="J189" s="110">
        <f t="shared" si="3"/>
        <v>0.34849999999999998</v>
      </c>
    </row>
    <row r="190" spans="1:10" ht="31.5" x14ac:dyDescent="0.25">
      <c r="A190" s="92">
        <v>186</v>
      </c>
      <c r="B190" s="92" t="s">
        <v>4238</v>
      </c>
      <c r="C190" s="92" t="s">
        <v>1999</v>
      </c>
      <c r="D190" s="92" t="s">
        <v>3238</v>
      </c>
      <c r="E190" s="92" t="s">
        <v>117</v>
      </c>
      <c r="F190" s="92"/>
      <c r="G190" s="92">
        <v>1</v>
      </c>
      <c r="H190" s="106">
        <v>0.41</v>
      </c>
      <c r="I190" s="95">
        <v>0.15</v>
      </c>
      <c r="J190" s="110">
        <f t="shared" si="3"/>
        <v>0.34849999999999998</v>
      </c>
    </row>
    <row r="191" spans="1:10" ht="31.5" x14ac:dyDescent="0.25">
      <c r="A191" s="92">
        <v>187</v>
      </c>
      <c r="B191" s="92" t="s">
        <v>4238</v>
      </c>
      <c r="C191" s="92" t="s">
        <v>2000</v>
      </c>
      <c r="D191" s="92" t="s">
        <v>3239</v>
      </c>
      <c r="E191" s="92" t="s">
        <v>117</v>
      </c>
      <c r="F191" s="92"/>
      <c r="G191" s="92">
        <v>1</v>
      </c>
      <c r="H191" s="106">
        <v>0.41</v>
      </c>
      <c r="I191" s="95">
        <v>0.15</v>
      </c>
      <c r="J191" s="110">
        <f t="shared" si="3"/>
        <v>0.34849999999999998</v>
      </c>
    </row>
    <row r="192" spans="1:10" ht="31.5" x14ac:dyDescent="0.25">
      <c r="A192" s="92">
        <v>188</v>
      </c>
      <c r="B192" s="92" t="s">
        <v>4238</v>
      </c>
      <c r="C192" s="92" t="s">
        <v>2001</v>
      </c>
      <c r="D192" s="92" t="s">
        <v>3240</v>
      </c>
      <c r="E192" s="92" t="s">
        <v>117</v>
      </c>
      <c r="F192" s="92"/>
      <c r="G192" s="92">
        <v>1</v>
      </c>
      <c r="H192" s="106">
        <v>0.41</v>
      </c>
      <c r="I192" s="95">
        <v>0.15</v>
      </c>
      <c r="J192" s="110">
        <f t="shared" si="3"/>
        <v>0.34849999999999998</v>
      </c>
    </row>
    <row r="193" spans="1:10" ht="31.5" x14ac:dyDescent="0.25">
      <c r="A193" s="92">
        <v>189</v>
      </c>
      <c r="B193" s="92" t="s">
        <v>4238</v>
      </c>
      <c r="C193" s="92" t="s">
        <v>2002</v>
      </c>
      <c r="D193" s="92" t="s">
        <v>3241</v>
      </c>
      <c r="E193" s="92" t="s">
        <v>117</v>
      </c>
      <c r="F193" s="92"/>
      <c r="G193" s="92">
        <v>1</v>
      </c>
      <c r="H193" s="106">
        <v>0.41</v>
      </c>
      <c r="I193" s="95">
        <v>0.15</v>
      </c>
      <c r="J193" s="110">
        <f t="shared" si="3"/>
        <v>0.34849999999999998</v>
      </c>
    </row>
    <row r="194" spans="1:10" ht="31.5" x14ac:dyDescent="0.25">
      <c r="A194" s="92">
        <v>190</v>
      </c>
      <c r="B194" s="92" t="s">
        <v>4238</v>
      </c>
      <c r="C194" s="92" t="s">
        <v>2003</v>
      </c>
      <c r="D194" s="92" t="s">
        <v>3242</v>
      </c>
      <c r="E194" s="92" t="s">
        <v>117</v>
      </c>
      <c r="F194" s="92"/>
      <c r="G194" s="92">
        <v>1</v>
      </c>
      <c r="H194" s="106">
        <v>0.41</v>
      </c>
      <c r="I194" s="95">
        <v>0.15</v>
      </c>
      <c r="J194" s="110">
        <f t="shared" si="3"/>
        <v>0.34849999999999998</v>
      </c>
    </row>
    <row r="195" spans="1:10" ht="31.5" x14ac:dyDescent="0.25">
      <c r="A195" s="92">
        <v>191</v>
      </c>
      <c r="B195" s="92" t="s">
        <v>4238</v>
      </c>
      <c r="C195" s="92" t="s">
        <v>2004</v>
      </c>
      <c r="D195" s="92" t="s">
        <v>3243</v>
      </c>
      <c r="E195" s="92" t="s">
        <v>117</v>
      </c>
      <c r="F195" s="92"/>
      <c r="G195" s="92">
        <v>1</v>
      </c>
      <c r="H195" s="106">
        <v>0.41</v>
      </c>
      <c r="I195" s="95">
        <v>0.15</v>
      </c>
      <c r="J195" s="110">
        <f t="shared" si="3"/>
        <v>0.34849999999999998</v>
      </c>
    </row>
    <row r="196" spans="1:10" ht="31.5" x14ac:dyDescent="0.25">
      <c r="A196" s="92">
        <v>192</v>
      </c>
      <c r="B196" s="92" t="s">
        <v>4238</v>
      </c>
      <c r="C196" s="92" t="s">
        <v>2005</v>
      </c>
      <c r="D196" s="92" t="s">
        <v>3244</v>
      </c>
      <c r="E196" s="92" t="s">
        <v>117</v>
      </c>
      <c r="F196" s="92"/>
      <c r="G196" s="92">
        <v>1</v>
      </c>
      <c r="H196" s="106">
        <v>0.72</v>
      </c>
      <c r="I196" s="95">
        <v>0.15</v>
      </c>
      <c r="J196" s="110">
        <f t="shared" si="3"/>
        <v>0.61199999999999999</v>
      </c>
    </row>
    <row r="197" spans="1:10" ht="31.5" x14ac:dyDescent="0.25">
      <c r="A197" s="92">
        <v>193</v>
      </c>
      <c r="B197" s="92" t="s">
        <v>4238</v>
      </c>
      <c r="C197" s="92" t="s">
        <v>2006</v>
      </c>
      <c r="D197" s="92" t="s">
        <v>3245</v>
      </c>
      <c r="E197" s="92" t="s">
        <v>117</v>
      </c>
      <c r="F197" s="92"/>
      <c r="G197" s="92">
        <v>1</v>
      </c>
      <c r="H197" s="106">
        <v>0.41</v>
      </c>
      <c r="I197" s="95">
        <v>0.15</v>
      </c>
      <c r="J197" s="110">
        <f t="shared" si="3"/>
        <v>0.34849999999999998</v>
      </c>
    </row>
    <row r="198" spans="1:10" ht="31.5" x14ac:dyDescent="0.25">
      <c r="A198" s="92">
        <v>194</v>
      </c>
      <c r="B198" s="92" t="s">
        <v>4238</v>
      </c>
      <c r="C198" s="92" t="s">
        <v>2007</v>
      </c>
      <c r="D198" s="92" t="s">
        <v>3246</v>
      </c>
      <c r="E198" s="92" t="s">
        <v>117</v>
      </c>
      <c r="F198" s="92"/>
      <c r="G198" s="92">
        <v>1</v>
      </c>
      <c r="H198" s="106">
        <v>0.48</v>
      </c>
      <c r="I198" s="95">
        <v>0.15</v>
      </c>
      <c r="J198" s="110">
        <f t="shared" si="3"/>
        <v>0.40799999999999997</v>
      </c>
    </row>
    <row r="199" spans="1:10" ht="31.5" x14ac:dyDescent="0.25">
      <c r="A199" s="92">
        <v>195</v>
      </c>
      <c r="B199" s="92" t="s">
        <v>4238</v>
      </c>
      <c r="C199" s="92" t="s">
        <v>2008</v>
      </c>
      <c r="D199" s="92" t="s">
        <v>3247</v>
      </c>
      <c r="E199" s="92" t="s">
        <v>117</v>
      </c>
      <c r="F199" s="92"/>
      <c r="G199" s="92">
        <v>1</v>
      </c>
      <c r="H199" s="106">
        <v>0.45</v>
      </c>
      <c r="I199" s="95">
        <v>0.15</v>
      </c>
      <c r="J199" s="110">
        <f t="shared" si="3"/>
        <v>0.38250000000000001</v>
      </c>
    </row>
    <row r="200" spans="1:10" ht="31.5" x14ac:dyDescent="0.25">
      <c r="A200" s="92">
        <v>196</v>
      </c>
      <c r="B200" s="92" t="s">
        <v>4238</v>
      </c>
      <c r="C200" s="92" t="s">
        <v>2009</v>
      </c>
      <c r="D200" s="92" t="s">
        <v>3248</v>
      </c>
      <c r="E200" s="92" t="s">
        <v>117</v>
      </c>
      <c r="F200" s="92"/>
      <c r="G200" s="92">
        <v>1</v>
      </c>
      <c r="H200" s="106">
        <v>0.81</v>
      </c>
      <c r="I200" s="95">
        <v>0.15</v>
      </c>
      <c r="J200" s="110">
        <f t="shared" si="3"/>
        <v>0.6885</v>
      </c>
    </row>
    <row r="201" spans="1:10" ht="15.75" x14ac:dyDescent="0.25">
      <c r="A201" s="92">
        <v>197</v>
      </c>
      <c r="B201" s="92" t="s">
        <v>4238</v>
      </c>
      <c r="C201" s="92" t="s">
        <v>2010</v>
      </c>
      <c r="D201" s="92" t="s">
        <v>3249</v>
      </c>
      <c r="E201" s="92" t="s">
        <v>117</v>
      </c>
      <c r="F201" s="92"/>
      <c r="G201" s="92">
        <v>1</v>
      </c>
      <c r="H201" s="106">
        <v>0.54</v>
      </c>
      <c r="I201" s="95">
        <v>0.15</v>
      </c>
      <c r="J201" s="110">
        <f t="shared" si="3"/>
        <v>0.45900000000000002</v>
      </c>
    </row>
    <row r="202" spans="1:10" ht="31.5" x14ac:dyDescent="0.25">
      <c r="A202" s="92">
        <v>198</v>
      </c>
      <c r="B202" s="92" t="s">
        <v>4238</v>
      </c>
      <c r="C202" s="92" t="s">
        <v>2011</v>
      </c>
      <c r="D202" s="92" t="s">
        <v>3250</v>
      </c>
      <c r="E202" s="92" t="s">
        <v>117</v>
      </c>
      <c r="F202" s="92"/>
      <c r="G202" s="92">
        <v>1</v>
      </c>
      <c r="H202" s="106">
        <v>0.81</v>
      </c>
      <c r="I202" s="95">
        <v>0.15</v>
      </c>
      <c r="J202" s="110">
        <f t="shared" si="3"/>
        <v>0.6885</v>
      </c>
    </row>
    <row r="203" spans="1:10" ht="15.75" x14ac:dyDescent="0.25">
      <c r="A203" s="92">
        <v>199</v>
      </c>
      <c r="B203" s="92" t="s">
        <v>4238</v>
      </c>
      <c r="C203" s="92" t="s">
        <v>2012</v>
      </c>
      <c r="D203" s="92" t="s">
        <v>3251</v>
      </c>
      <c r="E203" s="92" t="s">
        <v>117</v>
      </c>
      <c r="F203" s="92"/>
      <c r="G203" s="92">
        <v>1</v>
      </c>
      <c r="H203" s="106">
        <v>0.5</v>
      </c>
      <c r="I203" s="95">
        <v>0.15</v>
      </c>
      <c r="J203" s="110">
        <f t="shared" si="3"/>
        <v>0.42499999999999999</v>
      </c>
    </row>
    <row r="204" spans="1:10" ht="31.5" x14ac:dyDescent="0.25">
      <c r="A204" s="92">
        <v>200</v>
      </c>
      <c r="B204" s="92" t="s">
        <v>4238</v>
      </c>
      <c r="C204" s="92" t="s">
        <v>2013</v>
      </c>
      <c r="D204" s="92" t="s">
        <v>3252</v>
      </c>
      <c r="E204" s="92" t="s">
        <v>117</v>
      </c>
      <c r="F204" s="92"/>
      <c r="G204" s="92">
        <v>1</v>
      </c>
      <c r="H204" s="106">
        <v>0.81</v>
      </c>
      <c r="I204" s="95">
        <v>0.15</v>
      </c>
      <c r="J204" s="110">
        <f t="shared" si="3"/>
        <v>0.6885</v>
      </c>
    </row>
    <row r="205" spans="1:10" ht="15.75" x14ac:dyDescent="0.25">
      <c r="A205" s="92">
        <v>201</v>
      </c>
      <c r="B205" s="92" t="s">
        <v>4238</v>
      </c>
      <c r="C205" s="92" t="s">
        <v>2014</v>
      </c>
      <c r="D205" s="92" t="s">
        <v>3253</v>
      </c>
      <c r="E205" s="92" t="s">
        <v>117</v>
      </c>
      <c r="F205" s="92"/>
      <c r="G205" s="92">
        <v>1</v>
      </c>
      <c r="H205" s="106">
        <v>0.5</v>
      </c>
      <c r="I205" s="95">
        <v>0.15</v>
      </c>
      <c r="J205" s="110">
        <f t="shared" si="3"/>
        <v>0.42499999999999999</v>
      </c>
    </row>
    <row r="206" spans="1:10" ht="15.75" x14ac:dyDescent="0.25">
      <c r="A206" s="92">
        <v>202</v>
      </c>
      <c r="B206" s="92" t="s">
        <v>4238</v>
      </c>
      <c r="C206" s="92" t="s">
        <v>2015</v>
      </c>
      <c r="D206" s="92" t="s">
        <v>3254</v>
      </c>
      <c r="E206" s="92" t="s">
        <v>117</v>
      </c>
      <c r="F206" s="92"/>
      <c r="G206" s="92">
        <v>1</v>
      </c>
      <c r="H206" s="106">
        <v>0.5</v>
      </c>
      <c r="I206" s="95">
        <v>0.15</v>
      </c>
      <c r="J206" s="110">
        <f t="shared" si="3"/>
        <v>0.42499999999999999</v>
      </c>
    </row>
    <row r="207" spans="1:10" ht="31.5" x14ac:dyDescent="0.25">
      <c r="A207" s="92">
        <v>203</v>
      </c>
      <c r="B207" s="92" t="s">
        <v>4238</v>
      </c>
      <c r="C207" s="92" t="s">
        <v>2016</v>
      </c>
      <c r="D207" s="92" t="s">
        <v>3255</v>
      </c>
      <c r="E207" s="92" t="s">
        <v>117</v>
      </c>
      <c r="F207" s="92"/>
      <c r="G207" s="92">
        <v>1</v>
      </c>
      <c r="H207" s="106">
        <v>0.81</v>
      </c>
      <c r="I207" s="95">
        <v>0.15</v>
      </c>
      <c r="J207" s="110">
        <f t="shared" si="3"/>
        <v>0.6885</v>
      </c>
    </row>
    <row r="208" spans="1:10" ht="15.75" x14ac:dyDescent="0.25">
      <c r="A208" s="92">
        <v>204</v>
      </c>
      <c r="B208" s="92" t="s">
        <v>4238</v>
      </c>
      <c r="C208" s="92" t="s">
        <v>2017</v>
      </c>
      <c r="D208" s="92" t="s">
        <v>3256</v>
      </c>
      <c r="E208" s="92" t="s">
        <v>117</v>
      </c>
      <c r="F208" s="92"/>
      <c r="G208" s="92">
        <v>1</v>
      </c>
      <c r="H208" s="106">
        <v>0.5</v>
      </c>
      <c r="I208" s="95">
        <v>0.15</v>
      </c>
      <c r="J208" s="110">
        <f t="shared" si="3"/>
        <v>0.42499999999999999</v>
      </c>
    </row>
    <row r="209" spans="1:10" ht="31.5" x14ac:dyDescent="0.25">
      <c r="A209" s="92">
        <v>205</v>
      </c>
      <c r="B209" s="92" t="s">
        <v>4238</v>
      </c>
      <c r="C209" s="92" t="s">
        <v>2018</v>
      </c>
      <c r="D209" s="92" t="s">
        <v>3257</v>
      </c>
      <c r="E209" s="92" t="s">
        <v>117</v>
      </c>
      <c r="F209" s="92"/>
      <c r="G209" s="92">
        <v>1</v>
      </c>
      <c r="H209" s="106">
        <v>0.81</v>
      </c>
      <c r="I209" s="95">
        <v>0.15</v>
      </c>
      <c r="J209" s="110">
        <f t="shared" si="3"/>
        <v>0.6885</v>
      </c>
    </row>
    <row r="210" spans="1:10" ht="15.75" x14ac:dyDescent="0.25">
      <c r="A210" s="92">
        <v>206</v>
      </c>
      <c r="B210" s="92" t="s">
        <v>4238</v>
      </c>
      <c r="C210" s="92" t="s">
        <v>2019</v>
      </c>
      <c r="D210" s="92" t="s">
        <v>3258</v>
      </c>
      <c r="E210" s="92" t="s">
        <v>117</v>
      </c>
      <c r="F210" s="92"/>
      <c r="G210" s="92">
        <v>1</v>
      </c>
      <c r="H210" s="106">
        <v>0.5</v>
      </c>
      <c r="I210" s="95">
        <v>0.15</v>
      </c>
      <c r="J210" s="110">
        <f t="shared" si="3"/>
        <v>0.42499999999999999</v>
      </c>
    </row>
    <row r="211" spans="1:10" ht="31.5" x14ac:dyDescent="0.25">
      <c r="A211" s="92">
        <v>207</v>
      </c>
      <c r="B211" s="92" t="s">
        <v>4238</v>
      </c>
      <c r="C211" s="92" t="s">
        <v>2020</v>
      </c>
      <c r="D211" s="92" t="s">
        <v>3259</v>
      </c>
      <c r="E211" s="92" t="s">
        <v>117</v>
      </c>
      <c r="F211" s="92"/>
      <c r="G211" s="92">
        <v>1</v>
      </c>
      <c r="H211" s="106">
        <v>0.81</v>
      </c>
      <c r="I211" s="95">
        <v>0.15</v>
      </c>
      <c r="J211" s="110">
        <f t="shared" si="3"/>
        <v>0.6885</v>
      </c>
    </row>
    <row r="212" spans="1:10" ht="15.75" x14ac:dyDescent="0.25">
      <c r="A212" s="92">
        <v>208</v>
      </c>
      <c r="B212" s="92" t="s">
        <v>4238</v>
      </c>
      <c r="C212" s="92" t="s">
        <v>2021</v>
      </c>
      <c r="D212" s="92" t="s">
        <v>3260</v>
      </c>
      <c r="E212" s="92" t="s">
        <v>117</v>
      </c>
      <c r="F212" s="92"/>
      <c r="G212" s="92">
        <v>1</v>
      </c>
      <c r="H212" s="106">
        <v>0.5</v>
      </c>
      <c r="I212" s="95">
        <v>0.15</v>
      </c>
      <c r="J212" s="110">
        <f t="shared" si="3"/>
        <v>0.42499999999999999</v>
      </c>
    </row>
    <row r="213" spans="1:10" ht="31.5" x14ac:dyDescent="0.25">
      <c r="A213" s="92">
        <v>209</v>
      </c>
      <c r="B213" s="92" t="s">
        <v>4238</v>
      </c>
      <c r="C213" s="92" t="s">
        <v>2022</v>
      </c>
      <c r="D213" s="92" t="s">
        <v>3261</v>
      </c>
      <c r="E213" s="92" t="s">
        <v>117</v>
      </c>
      <c r="F213" s="92"/>
      <c r="G213" s="92">
        <v>1</v>
      </c>
      <c r="H213" s="106">
        <v>0.81</v>
      </c>
      <c r="I213" s="95">
        <v>0.15</v>
      </c>
      <c r="J213" s="110">
        <f t="shared" si="3"/>
        <v>0.6885</v>
      </c>
    </row>
    <row r="214" spans="1:10" ht="15.75" x14ac:dyDescent="0.25">
      <c r="A214" s="92">
        <v>210</v>
      </c>
      <c r="B214" s="92" t="s">
        <v>4238</v>
      </c>
      <c r="C214" s="92" t="s">
        <v>2023</v>
      </c>
      <c r="D214" s="92" t="s">
        <v>3262</v>
      </c>
      <c r="E214" s="92" t="s">
        <v>117</v>
      </c>
      <c r="F214" s="92"/>
      <c r="G214" s="92">
        <v>1</v>
      </c>
      <c r="H214" s="106">
        <v>0.5</v>
      </c>
      <c r="I214" s="95">
        <v>0.15</v>
      </c>
      <c r="J214" s="110">
        <f t="shared" si="3"/>
        <v>0.42499999999999999</v>
      </c>
    </row>
    <row r="215" spans="1:10" ht="31.5" x14ac:dyDescent="0.25">
      <c r="A215" s="92">
        <v>211</v>
      </c>
      <c r="B215" s="92" t="s">
        <v>4238</v>
      </c>
      <c r="C215" s="92" t="s">
        <v>2024</v>
      </c>
      <c r="D215" s="92" t="s">
        <v>3263</v>
      </c>
      <c r="E215" s="92" t="s">
        <v>117</v>
      </c>
      <c r="F215" s="92"/>
      <c r="G215" s="92">
        <v>1</v>
      </c>
      <c r="H215" s="106">
        <v>1.1200000000000001</v>
      </c>
      <c r="I215" s="95">
        <v>0.15</v>
      </c>
      <c r="J215" s="110">
        <f t="shared" si="3"/>
        <v>0.95200000000000007</v>
      </c>
    </row>
    <row r="216" spans="1:10" ht="31.5" x14ac:dyDescent="0.25">
      <c r="A216" s="92">
        <v>212</v>
      </c>
      <c r="B216" s="92" t="s">
        <v>4238</v>
      </c>
      <c r="C216" s="92" t="s">
        <v>2025</v>
      </c>
      <c r="D216" s="92" t="s">
        <v>3264</v>
      </c>
      <c r="E216" s="92" t="s">
        <v>117</v>
      </c>
      <c r="F216" s="92"/>
      <c r="G216" s="92">
        <v>1</v>
      </c>
      <c r="H216" s="106">
        <v>1.1200000000000001</v>
      </c>
      <c r="I216" s="95">
        <v>0.15</v>
      </c>
      <c r="J216" s="110">
        <f t="shared" si="3"/>
        <v>0.95200000000000007</v>
      </c>
    </row>
    <row r="217" spans="1:10" ht="15.75" x14ac:dyDescent="0.25">
      <c r="A217" s="92">
        <v>213</v>
      </c>
      <c r="B217" s="92" t="s">
        <v>4238</v>
      </c>
      <c r="C217" s="92" t="s">
        <v>2026</v>
      </c>
      <c r="D217" s="92" t="s">
        <v>3265</v>
      </c>
      <c r="E217" s="92" t="s">
        <v>117</v>
      </c>
      <c r="F217" s="92"/>
      <c r="G217" s="92">
        <v>1</v>
      </c>
      <c r="H217" s="106">
        <v>0.5</v>
      </c>
      <c r="I217" s="95">
        <v>0.15</v>
      </c>
      <c r="J217" s="110">
        <f t="shared" si="3"/>
        <v>0.42499999999999999</v>
      </c>
    </row>
    <row r="218" spans="1:10" ht="31.5" x14ac:dyDescent="0.25">
      <c r="A218" s="92">
        <v>214</v>
      </c>
      <c r="B218" s="92" t="s">
        <v>4238</v>
      </c>
      <c r="C218" s="92" t="s">
        <v>2027</v>
      </c>
      <c r="D218" s="92" t="s">
        <v>3266</v>
      </c>
      <c r="E218" s="92" t="s">
        <v>117</v>
      </c>
      <c r="F218" s="92"/>
      <c r="G218" s="92">
        <v>1</v>
      </c>
      <c r="H218" s="106">
        <v>0.6</v>
      </c>
      <c r="I218" s="95">
        <v>0.15</v>
      </c>
      <c r="J218" s="110">
        <f t="shared" si="3"/>
        <v>0.51</v>
      </c>
    </row>
    <row r="219" spans="1:10" ht="31.5" x14ac:dyDescent="0.25">
      <c r="A219" s="92">
        <v>215</v>
      </c>
      <c r="B219" s="92" t="s">
        <v>4238</v>
      </c>
      <c r="C219" s="92" t="s">
        <v>2028</v>
      </c>
      <c r="D219" s="92" t="s">
        <v>3267</v>
      </c>
      <c r="E219" s="92" t="s">
        <v>117</v>
      </c>
      <c r="F219" s="92"/>
      <c r="G219" s="92">
        <v>1</v>
      </c>
      <c r="H219" s="106">
        <v>0.57999999999999996</v>
      </c>
      <c r="I219" s="95">
        <v>0.15</v>
      </c>
      <c r="J219" s="110">
        <f t="shared" si="3"/>
        <v>0.49299999999999994</v>
      </c>
    </row>
    <row r="220" spans="1:10" ht="15.75" x14ac:dyDescent="0.25">
      <c r="A220" s="92">
        <v>216</v>
      </c>
      <c r="B220" s="92" t="s">
        <v>4238</v>
      </c>
      <c r="C220" s="92" t="s">
        <v>2029</v>
      </c>
      <c r="D220" s="92" t="s">
        <v>3268</v>
      </c>
      <c r="E220" s="92" t="s">
        <v>117</v>
      </c>
      <c r="F220" s="92"/>
      <c r="G220" s="92">
        <v>1</v>
      </c>
      <c r="H220" s="106">
        <v>1.04</v>
      </c>
      <c r="I220" s="95">
        <v>0.15</v>
      </c>
      <c r="J220" s="110">
        <f t="shared" si="3"/>
        <v>0.88400000000000001</v>
      </c>
    </row>
    <row r="221" spans="1:10" ht="15.75" x14ac:dyDescent="0.25">
      <c r="A221" s="92">
        <v>217</v>
      </c>
      <c r="B221" s="92" t="s">
        <v>4238</v>
      </c>
      <c r="C221" s="92" t="s">
        <v>2030</v>
      </c>
      <c r="D221" s="92" t="s">
        <v>3269</v>
      </c>
      <c r="E221" s="92" t="s">
        <v>117</v>
      </c>
      <c r="F221" s="92"/>
      <c r="G221" s="92">
        <v>1</v>
      </c>
      <c r="H221" s="106">
        <v>0.5</v>
      </c>
      <c r="I221" s="95">
        <v>0.15</v>
      </c>
      <c r="J221" s="110">
        <f t="shared" si="3"/>
        <v>0.42499999999999999</v>
      </c>
    </row>
    <row r="222" spans="1:10" ht="31.5" x14ac:dyDescent="0.25">
      <c r="A222" s="92">
        <v>218</v>
      </c>
      <c r="B222" s="92" t="s">
        <v>4238</v>
      </c>
      <c r="C222" s="92" t="s">
        <v>2031</v>
      </c>
      <c r="D222" s="92" t="s">
        <v>3270</v>
      </c>
      <c r="E222" s="92" t="s">
        <v>117</v>
      </c>
      <c r="F222" s="92"/>
      <c r="G222" s="92">
        <v>1</v>
      </c>
      <c r="H222" s="106">
        <v>0.81</v>
      </c>
      <c r="I222" s="95">
        <v>0.15</v>
      </c>
      <c r="J222" s="110">
        <f t="shared" si="3"/>
        <v>0.6885</v>
      </c>
    </row>
    <row r="223" spans="1:10" ht="31.5" x14ac:dyDescent="0.25">
      <c r="A223" s="92">
        <v>219</v>
      </c>
      <c r="B223" s="92" t="s">
        <v>4238</v>
      </c>
      <c r="C223" s="92" t="s">
        <v>2032</v>
      </c>
      <c r="D223" s="92" t="s">
        <v>3271</v>
      </c>
      <c r="E223" s="92" t="s">
        <v>117</v>
      </c>
      <c r="F223" s="92"/>
      <c r="G223" s="92">
        <v>1</v>
      </c>
      <c r="H223" s="106">
        <v>0.45</v>
      </c>
      <c r="I223" s="95">
        <v>0.15</v>
      </c>
      <c r="J223" s="110">
        <f t="shared" si="3"/>
        <v>0.38250000000000001</v>
      </c>
    </row>
    <row r="224" spans="1:10" ht="31.5" x14ac:dyDescent="0.25">
      <c r="A224" s="92">
        <v>220</v>
      </c>
      <c r="B224" s="92" t="s">
        <v>4238</v>
      </c>
      <c r="C224" s="92" t="s">
        <v>2033</v>
      </c>
      <c r="D224" s="92" t="s">
        <v>3272</v>
      </c>
      <c r="E224" s="92" t="s">
        <v>117</v>
      </c>
      <c r="F224" s="92"/>
      <c r="G224" s="92">
        <v>1</v>
      </c>
      <c r="H224" s="106">
        <v>0.81</v>
      </c>
      <c r="I224" s="95">
        <v>0.15</v>
      </c>
      <c r="J224" s="110">
        <f t="shared" si="3"/>
        <v>0.6885</v>
      </c>
    </row>
    <row r="225" spans="1:10" ht="31.5" x14ac:dyDescent="0.25">
      <c r="A225" s="92">
        <v>221</v>
      </c>
      <c r="B225" s="92" t="s">
        <v>4238</v>
      </c>
      <c r="C225" s="92" t="s">
        <v>2034</v>
      </c>
      <c r="D225" s="92" t="s">
        <v>3273</v>
      </c>
      <c r="E225" s="92" t="s">
        <v>117</v>
      </c>
      <c r="F225" s="92"/>
      <c r="G225" s="92">
        <v>1</v>
      </c>
      <c r="H225" s="106">
        <v>0.45</v>
      </c>
      <c r="I225" s="95">
        <v>0.15</v>
      </c>
      <c r="J225" s="110">
        <f t="shared" si="3"/>
        <v>0.38250000000000001</v>
      </c>
    </row>
    <row r="226" spans="1:10" ht="31.5" x14ac:dyDescent="0.25">
      <c r="A226" s="92">
        <v>222</v>
      </c>
      <c r="B226" s="92" t="s">
        <v>4238</v>
      </c>
      <c r="C226" s="92" t="s">
        <v>2035</v>
      </c>
      <c r="D226" s="92" t="s">
        <v>3274</v>
      </c>
      <c r="E226" s="92" t="s">
        <v>117</v>
      </c>
      <c r="F226" s="92"/>
      <c r="G226" s="92">
        <v>1</v>
      </c>
      <c r="H226" s="106">
        <v>0.45</v>
      </c>
      <c r="I226" s="95">
        <v>0.15</v>
      </c>
      <c r="J226" s="110">
        <f t="shared" si="3"/>
        <v>0.38250000000000001</v>
      </c>
    </row>
    <row r="227" spans="1:10" ht="31.5" x14ac:dyDescent="0.25">
      <c r="A227" s="92">
        <v>223</v>
      </c>
      <c r="B227" s="92" t="s">
        <v>4238</v>
      </c>
      <c r="C227" s="92" t="s">
        <v>2036</v>
      </c>
      <c r="D227" s="92" t="s">
        <v>3275</v>
      </c>
      <c r="E227" s="92" t="s">
        <v>117</v>
      </c>
      <c r="F227" s="92"/>
      <c r="G227" s="92">
        <v>1</v>
      </c>
      <c r="H227" s="106">
        <v>0.63</v>
      </c>
      <c r="I227" s="95">
        <v>0.15</v>
      </c>
      <c r="J227" s="110">
        <f t="shared" si="3"/>
        <v>0.53549999999999998</v>
      </c>
    </row>
    <row r="228" spans="1:10" ht="31.5" x14ac:dyDescent="0.25">
      <c r="A228" s="92">
        <v>224</v>
      </c>
      <c r="B228" s="92" t="s">
        <v>4238</v>
      </c>
      <c r="C228" s="92" t="s">
        <v>2037</v>
      </c>
      <c r="D228" s="92" t="s">
        <v>3276</v>
      </c>
      <c r="E228" s="92" t="s">
        <v>117</v>
      </c>
      <c r="F228" s="92"/>
      <c r="G228" s="92">
        <v>1</v>
      </c>
      <c r="H228" s="106">
        <v>0.57999999999999996</v>
      </c>
      <c r="I228" s="95">
        <v>0.15</v>
      </c>
      <c r="J228" s="110">
        <f t="shared" si="3"/>
        <v>0.49299999999999994</v>
      </c>
    </row>
    <row r="229" spans="1:10" ht="31.5" x14ac:dyDescent="0.25">
      <c r="A229" s="92">
        <v>225</v>
      </c>
      <c r="B229" s="92" t="s">
        <v>4238</v>
      </c>
      <c r="C229" s="92" t="s">
        <v>2038</v>
      </c>
      <c r="D229" s="92" t="s">
        <v>3277</v>
      </c>
      <c r="E229" s="92" t="s">
        <v>117</v>
      </c>
      <c r="F229" s="92"/>
      <c r="G229" s="92">
        <v>1</v>
      </c>
      <c r="H229" s="106">
        <v>0.81</v>
      </c>
      <c r="I229" s="95">
        <v>0.15</v>
      </c>
      <c r="J229" s="110">
        <f t="shared" si="3"/>
        <v>0.6885</v>
      </c>
    </row>
    <row r="230" spans="1:10" ht="31.5" x14ac:dyDescent="0.25">
      <c r="A230" s="92">
        <v>226</v>
      </c>
      <c r="B230" s="92" t="s">
        <v>4238</v>
      </c>
      <c r="C230" s="92" t="s">
        <v>2038</v>
      </c>
      <c r="D230" s="92" t="s">
        <v>3277</v>
      </c>
      <c r="E230" s="92" t="s">
        <v>117</v>
      </c>
      <c r="F230" s="92"/>
      <c r="G230" s="92">
        <v>1</v>
      </c>
      <c r="H230" s="106">
        <v>0.81</v>
      </c>
      <c r="I230" s="95">
        <v>0.15</v>
      </c>
      <c r="J230" s="110">
        <f t="shared" si="3"/>
        <v>0.6885</v>
      </c>
    </row>
    <row r="231" spans="1:10" ht="31.5" x14ac:dyDescent="0.25">
      <c r="A231" s="92">
        <v>227</v>
      </c>
      <c r="B231" s="92" t="s">
        <v>4238</v>
      </c>
      <c r="C231" s="92" t="s">
        <v>2039</v>
      </c>
      <c r="D231" s="92" t="s">
        <v>3278</v>
      </c>
      <c r="E231" s="92" t="s">
        <v>117</v>
      </c>
      <c r="F231" s="92"/>
      <c r="G231" s="92">
        <v>1</v>
      </c>
      <c r="H231" s="106">
        <v>0.45</v>
      </c>
      <c r="I231" s="95">
        <v>0.15</v>
      </c>
      <c r="J231" s="110">
        <f t="shared" si="3"/>
        <v>0.38250000000000001</v>
      </c>
    </row>
    <row r="232" spans="1:10" ht="31.5" x14ac:dyDescent="0.25">
      <c r="A232" s="92">
        <v>228</v>
      </c>
      <c r="B232" s="92" t="s">
        <v>4238</v>
      </c>
      <c r="C232" s="92" t="s">
        <v>2040</v>
      </c>
      <c r="D232" s="92" t="s">
        <v>3279</v>
      </c>
      <c r="E232" s="92" t="s">
        <v>117</v>
      </c>
      <c r="F232" s="92"/>
      <c r="G232" s="92">
        <v>1</v>
      </c>
      <c r="H232" s="106">
        <v>0.81</v>
      </c>
      <c r="I232" s="95">
        <v>0.15</v>
      </c>
      <c r="J232" s="110">
        <f t="shared" si="3"/>
        <v>0.6885</v>
      </c>
    </row>
    <row r="233" spans="1:10" ht="31.5" x14ac:dyDescent="0.25">
      <c r="A233" s="92">
        <v>229</v>
      </c>
      <c r="B233" s="92" t="s">
        <v>4238</v>
      </c>
      <c r="C233" s="92" t="s">
        <v>2041</v>
      </c>
      <c r="D233" s="92" t="s">
        <v>3279</v>
      </c>
      <c r="E233" s="92" t="s">
        <v>117</v>
      </c>
      <c r="F233" s="92"/>
      <c r="G233" s="92">
        <v>1</v>
      </c>
      <c r="H233" s="106">
        <v>0.81</v>
      </c>
      <c r="I233" s="95">
        <v>0.15</v>
      </c>
      <c r="J233" s="110">
        <f t="shared" si="3"/>
        <v>0.6885</v>
      </c>
    </row>
    <row r="234" spans="1:10" ht="31.5" x14ac:dyDescent="0.25">
      <c r="A234" s="92">
        <v>230</v>
      </c>
      <c r="B234" s="92" t="s">
        <v>4238</v>
      </c>
      <c r="C234" s="92" t="s">
        <v>2042</v>
      </c>
      <c r="D234" s="92" t="s">
        <v>3280</v>
      </c>
      <c r="E234" s="92" t="s">
        <v>117</v>
      </c>
      <c r="F234" s="92"/>
      <c r="G234" s="92">
        <v>1</v>
      </c>
      <c r="H234" s="106">
        <v>0.81</v>
      </c>
      <c r="I234" s="95">
        <v>0.15</v>
      </c>
      <c r="J234" s="110">
        <f t="shared" si="3"/>
        <v>0.6885</v>
      </c>
    </row>
    <row r="235" spans="1:10" ht="31.5" x14ac:dyDescent="0.25">
      <c r="A235" s="92">
        <v>231</v>
      </c>
      <c r="B235" s="92" t="s">
        <v>4238</v>
      </c>
      <c r="C235" s="92" t="s">
        <v>2043</v>
      </c>
      <c r="D235" s="92" t="s">
        <v>3281</v>
      </c>
      <c r="E235" s="92" t="s">
        <v>117</v>
      </c>
      <c r="F235" s="92"/>
      <c r="G235" s="92">
        <v>1</v>
      </c>
      <c r="H235" s="106">
        <v>0.81</v>
      </c>
      <c r="I235" s="95">
        <v>0.15</v>
      </c>
      <c r="J235" s="110">
        <f t="shared" si="3"/>
        <v>0.6885</v>
      </c>
    </row>
    <row r="236" spans="1:10" ht="31.5" x14ac:dyDescent="0.25">
      <c r="A236" s="92">
        <v>232</v>
      </c>
      <c r="B236" s="92" t="s">
        <v>4238</v>
      </c>
      <c r="C236" s="92" t="s">
        <v>2044</v>
      </c>
      <c r="D236" s="92" t="s">
        <v>3282</v>
      </c>
      <c r="E236" s="92" t="s">
        <v>117</v>
      </c>
      <c r="F236" s="92"/>
      <c r="G236" s="92">
        <v>1</v>
      </c>
      <c r="H236" s="106">
        <v>0.45</v>
      </c>
      <c r="I236" s="95">
        <v>0.15</v>
      </c>
      <c r="J236" s="110">
        <f t="shared" si="3"/>
        <v>0.38250000000000001</v>
      </c>
    </row>
    <row r="237" spans="1:10" ht="15.75" x14ac:dyDescent="0.25">
      <c r="A237" s="92">
        <v>233</v>
      </c>
      <c r="B237" s="92" t="s">
        <v>4238</v>
      </c>
      <c r="C237" s="92" t="s">
        <v>2045</v>
      </c>
      <c r="D237" s="92" t="s">
        <v>3283</v>
      </c>
      <c r="E237" s="92" t="s">
        <v>117</v>
      </c>
      <c r="F237" s="92"/>
      <c r="G237" s="92">
        <v>1</v>
      </c>
      <c r="H237" s="106">
        <v>0.78</v>
      </c>
      <c r="I237" s="95">
        <v>0.15</v>
      </c>
      <c r="J237" s="110">
        <f t="shared" si="3"/>
        <v>0.66300000000000003</v>
      </c>
    </row>
    <row r="238" spans="1:10" ht="31.5" x14ac:dyDescent="0.25">
      <c r="A238" s="92">
        <v>234</v>
      </c>
      <c r="B238" s="92" t="s">
        <v>4238</v>
      </c>
      <c r="C238" s="92" t="s">
        <v>2046</v>
      </c>
      <c r="D238" s="92" t="s">
        <v>3284</v>
      </c>
      <c r="E238" s="92" t="s">
        <v>117</v>
      </c>
      <c r="F238" s="92"/>
      <c r="G238" s="92">
        <v>1</v>
      </c>
      <c r="H238" s="106">
        <v>0.57999999999999996</v>
      </c>
      <c r="I238" s="95">
        <v>0.15</v>
      </c>
      <c r="J238" s="110">
        <f t="shared" si="3"/>
        <v>0.49299999999999994</v>
      </c>
    </row>
    <row r="239" spans="1:10" ht="31.5" x14ac:dyDescent="0.25">
      <c r="A239" s="92">
        <v>235</v>
      </c>
      <c r="B239" s="92" t="s">
        <v>4238</v>
      </c>
      <c r="C239" s="92" t="s">
        <v>2047</v>
      </c>
      <c r="D239" s="92" t="s">
        <v>3285</v>
      </c>
      <c r="E239" s="92" t="s">
        <v>117</v>
      </c>
      <c r="F239" s="92"/>
      <c r="G239" s="92">
        <v>1</v>
      </c>
      <c r="H239" s="106">
        <v>0.84</v>
      </c>
      <c r="I239" s="95">
        <v>0.15</v>
      </c>
      <c r="J239" s="110">
        <f t="shared" si="3"/>
        <v>0.71399999999999997</v>
      </c>
    </row>
    <row r="240" spans="1:10" ht="15.75" x14ac:dyDescent="0.25">
      <c r="A240" s="92">
        <v>236</v>
      </c>
      <c r="B240" s="92" t="s">
        <v>4238</v>
      </c>
      <c r="C240" s="92" t="s">
        <v>2048</v>
      </c>
      <c r="D240" s="92" t="s">
        <v>3286</v>
      </c>
      <c r="E240" s="92" t="s">
        <v>117</v>
      </c>
      <c r="F240" s="92"/>
      <c r="G240" s="92">
        <v>1</v>
      </c>
      <c r="H240" s="106">
        <v>0.57999999999999996</v>
      </c>
      <c r="I240" s="95">
        <v>0.15</v>
      </c>
      <c r="J240" s="110">
        <f t="shared" ref="J240:J303" si="4">H240*(1-I240)</f>
        <v>0.49299999999999994</v>
      </c>
    </row>
    <row r="241" spans="1:10" ht="31.5" x14ac:dyDescent="0.25">
      <c r="A241" s="92">
        <v>237</v>
      </c>
      <c r="B241" s="92" t="s">
        <v>4238</v>
      </c>
      <c r="C241" s="92" t="s">
        <v>2049</v>
      </c>
      <c r="D241" s="92" t="s">
        <v>3287</v>
      </c>
      <c r="E241" s="92" t="s">
        <v>117</v>
      </c>
      <c r="F241" s="92"/>
      <c r="G241" s="92">
        <v>1</v>
      </c>
      <c r="H241" s="106">
        <v>0.61</v>
      </c>
      <c r="I241" s="95">
        <v>0.15</v>
      </c>
      <c r="J241" s="110">
        <f t="shared" si="4"/>
        <v>0.51849999999999996</v>
      </c>
    </row>
    <row r="242" spans="1:10" ht="31.5" x14ac:dyDescent="0.25">
      <c r="A242" s="92">
        <v>238</v>
      </c>
      <c r="B242" s="92" t="s">
        <v>4238</v>
      </c>
      <c r="C242" s="92" t="s">
        <v>2050</v>
      </c>
      <c r="D242" s="92" t="s">
        <v>3288</v>
      </c>
      <c r="E242" s="92" t="s">
        <v>117</v>
      </c>
      <c r="F242" s="92"/>
      <c r="G242" s="92">
        <v>1</v>
      </c>
      <c r="H242" s="106">
        <v>0.71</v>
      </c>
      <c r="I242" s="95">
        <v>0.15</v>
      </c>
      <c r="J242" s="110">
        <f t="shared" si="4"/>
        <v>0.60349999999999993</v>
      </c>
    </row>
    <row r="243" spans="1:10" ht="31.5" x14ac:dyDescent="0.25">
      <c r="A243" s="92">
        <v>239</v>
      </c>
      <c r="B243" s="92" t="s">
        <v>4238</v>
      </c>
      <c r="C243" s="92" t="s">
        <v>2051</v>
      </c>
      <c r="D243" s="92" t="s">
        <v>3289</v>
      </c>
      <c r="E243" s="92" t="s">
        <v>117</v>
      </c>
      <c r="F243" s="92"/>
      <c r="G243" s="92">
        <v>1</v>
      </c>
      <c r="H243" s="106">
        <v>0.55000000000000004</v>
      </c>
      <c r="I243" s="95">
        <v>0.15</v>
      </c>
      <c r="J243" s="110">
        <f t="shared" si="4"/>
        <v>0.46750000000000003</v>
      </c>
    </row>
    <row r="244" spans="1:10" ht="15.75" x14ac:dyDescent="0.25">
      <c r="A244" s="92">
        <v>240</v>
      </c>
      <c r="B244" s="92" t="s">
        <v>4238</v>
      </c>
      <c r="C244" s="92" t="s">
        <v>2052</v>
      </c>
      <c r="D244" s="92" t="s">
        <v>3290</v>
      </c>
      <c r="E244" s="92" t="s">
        <v>117</v>
      </c>
      <c r="F244" s="92"/>
      <c r="G244" s="92">
        <v>1</v>
      </c>
      <c r="H244" s="106">
        <v>1.18</v>
      </c>
      <c r="I244" s="95">
        <v>0.15</v>
      </c>
      <c r="J244" s="110">
        <f t="shared" si="4"/>
        <v>1.0029999999999999</v>
      </c>
    </row>
    <row r="245" spans="1:10" ht="31.5" x14ac:dyDescent="0.25">
      <c r="A245" s="92">
        <v>241</v>
      </c>
      <c r="B245" s="92" t="s">
        <v>4238</v>
      </c>
      <c r="C245" s="92" t="s">
        <v>2053</v>
      </c>
      <c r="D245" s="92" t="s">
        <v>3291</v>
      </c>
      <c r="E245" s="92" t="s">
        <v>117</v>
      </c>
      <c r="F245" s="92"/>
      <c r="G245" s="92">
        <v>1</v>
      </c>
      <c r="H245" s="106">
        <v>0.57999999999999996</v>
      </c>
      <c r="I245" s="95">
        <v>0.15</v>
      </c>
      <c r="J245" s="110">
        <f t="shared" si="4"/>
        <v>0.49299999999999994</v>
      </c>
    </row>
    <row r="246" spans="1:10" ht="31.5" x14ac:dyDescent="0.25">
      <c r="A246" s="92">
        <v>242</v>
      </c>
      <c r="B246" s="92" t="s">
        <v>4238</v>
      </c>
      <c r="C246" s="92" t="s">
        <v>2054</v>
      </c>
      <c r="D246" s="92" t="s">
        <v>3291</v>
      </c>
      <c r="E246" s="92" t="s">
        <v>117</v>
      </c>
      <c r="F246" s="92"/>
      <c r="G246" s="92">
        <v>1</v>
      </c>
      <c r="H246" s="106">
        <v>0.57999999999999996</v>
      </c>
      <c r="I246" s="95">
        <v>0.15</v>
      </c>
      <c r="J246" s="110">
        <f t="shared" si="4"/>
        <v>0.49299999999999994</v>
      </c>
    </row>
    <row r="247" spans="1:10" ht="31.5" x14ac:dyDescent="0.25">
      <c r="A247" s="92">
        <v>243</v>
      </c>
      <c r="B247" s="92" t="s">
        <v>4238</v>
      </c>
      <c r="C247" s="92" t="s">
        <v>2055</v>
      </c>
      <c r="D247" s="92" t="s">
        <v>3292</v>
      </c>
      <c r="E247" s="92" t="s">
        <v>117</v>
      </c>
      <c r="F247" s="92"/>
      <c r="G247" s="92">
        <v>1</v>
      </c>
      <c r="H247" s="106">
        <v>1.1200000000000001</v>
      </c>
      <c r="I247" s="95">
        <v>0.15</v>
      </c>
      <c r="J247" s="110">
        <f t="shared" si="4"/>
        <v>0.95200000000000007</v>
      </c>
    </row>
    <row r="248" spans="1:10" ht="31.5" x14ac:dyDescent="0.25">
      <c r="A248" s="92">
        <v>244</v>
      </c>
      <c r="B248" s="92" t="s">
        <v>4238</v>
      </c>
      <c r="C248" s="92" t="s">
        <v>2056</v>
      </c>
      <c r="D248" s="92" t="s">
        <v>3293</v>
      </c>
      <c r="E248" s="92" t="s">
        <v>117</v>
      </c>
      <c r="F248" s="92"/>
      <c r="G248" s="92">
        <v>1</v>
      </c>
      <c r="H248" s="106">
        <v>1.1200000000000001</v>
      </c>
      <c r="I248" s="95">
        <v>0.15</v>
      </c>
      <c r="J248" s="110">
        <f t="shared" si="4"/>
        <v>0.95200000000000007</v>
      </c>
    </row>
    <row r="249" spans="1:10" ht="31.5" x14ac:dyDescent="0.25">
      <c r="A249" s="92">
        <v>245</v>
      </c>
      <c r="B249" s="92" t="s">
        <v>4238</v>
      </c>
      <c r="C249" s="92" t="s">
        <v>2057</v>
      </c>
      <c r="D249" s="92" t="s">
        <v>3294</v>
      </c>
      <c r="E249" s="92" t="s">
        <v>117</v>
      </c>
      <c r="F249" s="92"/>
      <c r="G249" s="92">
        <v>1</v>
      </c>
      <c r="H249" s="106">
        <v>1.1200000000000001</v>
      </c>
      <c r="I249" s="95">
        <v>0.15</v>
      </c>
      <c r="J249" s="110">
        <f t="shared" si="4"/>
        <v>0.95200000000000007</v>
      </c>
    </row>
    <row r="250" spans="1:10" ht="31.5" x14ac:dyDescent="0.25">
      <c r="A250" s="92">
        <v>246</v>
      </c>
      <c r="B250" s="92" t="s">
        <v>4238</v>
      </c>
      <c r="C250" s="92" t="s">
        <v>2058</v>
      </c>
      <c r="D250" s="92" t="s">
        <v>3295</v>
      </c>
      <c r="E250" s="92" t="s">
        <v>117</v>
      </c>
      <c r="F250" s="92"/>
      <c r="G250" s="92">
        <v>1</v>
      </c>
      <c r="H250" s="106">
        <v>1.1200000000000001</v>
      </c>
      <c r="I250" s="95">
        <v>0.15</v>
      </c>
      <c r="J250" s="110">
        <f t="shared" si="4"/>
        <v>0.95200000000000007</v>
      </c>
    </row>
    <row r="251" spans="1:10" ht="15.75" x14ac:dyDescent="0.25">
      <c r="A251" s="92">
        <v>247</v>
      </c>
      <c r="B251" s="92" t="s">
        <v>4238</v>
      </c>
      <c r="C251" s="92" t="s">
        <v>2059</v>
      </c>
      <c r="D251" s="92" t="s">
        <v>3296</v>
      </c>
      <c r="E251" s="92" t="s">
        <v>117</v>
      </c>
      <c r="F251" s="92"/>
      <c r="G251" s="92">
        <v>1</v>
      </c>
      <c r="H251" s="106">
        <v>0.7</v>
      </c>
      <c r="I251" s="95">
        <v>0.15</v>
      </c>
      <c r="J251" s="110">
        <f t="shared" si="4"/>
        <v>0.59499999999999997</v>
      </c>
    </row>
    <row r="252" spans="1:10" ht="15.75" x14ac:dyDescent="0.25">
      <c r="A252" s="92">
        <v>248</v>
      </c>
      <c r="B252" s="92" t="s">
        <v>4238</v>
      </c>
      <c r="C252" s="92" t="s">
        <v>2060</v>
      </c>
      <c r="D252" s="92" t="s">
        <v>3297</v>
      </c>
      <c r="E252" s="92" t="s">
        <v>117</v>
      </c>
      <c r="F252" s="92"/>
      <c r="G252" s="92">
        <v>1</v>
      </c>
      <c r="H252" s="106">
        <v>0.78</v>
      </c>
      <c r="I252" s="95">
        <v>0.15</v>
      </c>
      <c r="J252" s="110">
        <f t="shared" si="4"/>
        <v>0.66300000000000003</v>
      </c>
    </row>
    <row r="253" spans="1:10" ht="31.5" x14ac:dyDescent="0.25">
      <c r="A253" s="92">
        <v>249</v>
      </c>
      <c r="B253" s="92" t="s">
        <v>4238</v>
      </c>
      <c r="C253" s="92" t="s">
        <v>2061</v>
      </c>
      <c r="D253" s="92" t="s">
        <v>3298</v>
      </c>
      <c r="E253" s="92" t="s">
        <v>117</v>
      </c>
      <c r="F253" s="92"/>
      <c r="G253" s="92">
        <v>1</v>
      </c>
      <c r="H253" s="106">
        <v>2.42</v>
      </c>
      <c r="I253" s="95">
        <v>0.15</v>
      </c>
      <c r="J253" s="110">
        <f t="shared" si="4"/>
        <v>2.0569999999999999</v>
      </c>
    </row>
    <row r="254" spans="1:10" ht="31.5" x14ac:dyDescent="0.25">
      <c r="A254" s="92">
        <v>250</v>
      </c>
      <c r="B254" s="92" t="s">
        <v>4238</v>
      </c>
      <c r="C254" s="92" t="s">
        <v>2062</v>
      </c>
      <c r="D254" s="92" t="s">
        <v>3299</v>
      </c>
      <c r="E254" s="92" t="s">
        <v>117</v>
      </c>
      <c r="F254" s="92"/>
      <c r="G254" s="92">
        <v>1</v>
      </c>
      <c r="H254" s="106">
        <v>0.57999999999999996</v>
      </c>
      <c r="I254" s="95">
        <v>0.15</v>
      </c>
      <c r="J254" s="110">
        <f t="shared" si="4"/>
        <v>0.49299999999999994</v>
      </c>
    </row>
    <row r="255" spans="1:10" ht="15.75" x14ac:dyDescent="0.25">
      <c r="A255" s="92">
        <v>251</v>
      </c>
      <c r="B255" s="92" t="s">
        <v>4238</v>
      </c>
      <c r="C255" s="92" t="s">
        <v>2063</v>
      </c>
      <c r="D255" s="92" t="s">
        <v>3300</v>
      </c>
      <c r="E255" s="92" t="s">
        <v>117</v>
      </c>
      <c r="F255" s="92"/>
      <c r="G255" s="92">
        <v>1</v>
      </c>
      <c r="H255" s="106">
        <v>3.24</v>
      </c>
      <c r="I255" s="95">
        <v>0.15</v>
      </c>
      <c r="J255" s="110">
        <f t="shared" si="4"/>
        <v>2.754</v>
      </c>
    </row>
    <row r="256" spans="1:10" ht="15.75" x14ac:dyDescent="0.25">
      <c r="A256" s="92">
        <v>252</v>
      </c>
      <c r="B256" s="92" t="s">
        <v>4238</v>
      </c>
      <c r="C256" s="92" t="s">
        <v>2064</v>
      </c>
      <c r="D256" s="92" t="s">
        <v>3300</v>
      </c>
      <c r="E256" s="92" t="s">
        <v>117</v>
      </c>
      <c r="F256" s="92"/>
      <c r="G256" s="92">
        <v>1</v>
      </c>
      <c r="H256" s="106">
        <v>3.24</v>
      </c>
      <c r="I256" s="95">
        <v>0.15</v>
      </c>
      <c r="J256" s="110">
        <f t="shared" si="4"/>
        <v>2.754</v>
      </c>
    </row>
    <row r="257" spans="1:10" ht="15.75" x14ac:dyDescent="0.25">
      <c r="A257" s="92">
        <v>253</v>
      </c>
      <c r="B257" s="92" t="s">
        <v>4238</v>
      </c>
      <c r="C257" s="92" t="s">
        <v>2065</v>
      </c>
      <c r="D257" s="92" t="s">
        <v>3301</v>
      </c>
      <c r="E257" s="92" t="s">
        <v>117</v>
      </c>
      <c r="F257" s="92"/>
      <c r="G257" s="92">
        <v>1</v>
      </c>
      <c r="H257" s="106">
        <v>1.97</v>
      </c>
      <c r="I257" s="95">
        <v>0.15</v>
      </c>
      <c r="J257" s="110">
        <f t="shared" si="4"/>
        <v>1.6744999999999999</v>
      </c>
    </row>
    <row r="258" spans="1:10" ht="31.5" x14ac:dyDescent="0.25">
      <c r="A258" s="92">
        <v>254</v>
      </c>
      <c r="B258" s="92" t="s">
        <v>4238</v>
      </c>
      <c r="C258" s="92" t="s">
        <v>2066</v>
      </c>
      <c r="D258" s="92" t="s">
        <v>3302</v>
      </c>
      <c r="E258" s="92" t="s">
        <v>117</v>
      </c>
      <c r="F258" s="92"/>
      <c r="G258" s="92">
        <v>1</v>
      </c>
      <c r="H258" s="106">
        <v>2.33</v>
      </c>
      <c r="I258" s="95">
        <v>0.15</v>
      </c>
      <c r="J258" s="110">
        <f t="shared" si="4"/>
        <v>1.9804999999999999</v>
      </c>
    </row>
    <row r="259" spans="1:10" ht="15.75" x14ac:dyDescent="0.25">
      <c r="A259" s="92">
        <v>255</v>
      </c>
      <c r="B259" s="92" t="s">
        <v>4238</v>
      </c>
      <c r="C259" s="92" t="s">
        <v>2067</v>
      </c>
      <c r="D259" s="92" t="s">
        <v>3303</v>
      </c>
      <c r="E259" s="92" t="s">
        <v>117</v>
      </c>
      <c r="F259" s="92"/>
      <c r="G259" s="92">
        <v>1</v>
      </c>
      <c r="H259" s="106">
        <v>0.59</v>
      </c>
      <c r="I259" s="95">
        <v>0.15</v>
      </c>
      <c r="J259" s="110">
        <f t="shared" si="4"/>
        <v>0.50149999999999995</v>
      </c>
    </row>
    <row r="260" spans="1:10" ht="15.75" x14ac:dyDescent="0.25">
      <c r="A260" s="92">
        <v>256</v>
      </c>
      <c r="B260" s="92" t="s">
        <v>4238</v>
      </c>
      <c r="C260" s="92" t="s">
        <v>2068</v>
      </c>
      <c r="D260" s="92" t="s">
        <v>3304</v>
      </c>
      <c r="E260" s="92" t="s">
        <v>117</v>
      </c>
      <c r="F260" s="92"/>
      <c r="G260" s="92">
        <v>1</v>
      </c>
      <c r="H260" s="106">
        <v>1.04</v>
      </c>
      <c r="I260" s="95">
        <v>0.15</v>
      </c>
      <c r="J260" s="110">
        <f t="shared" si="4"/>
        <v>0.88400000000000001</v>
      </c>
    </row>
    <row r="261" spans="1:10" ht="31.5" x14ac:dyDescent="0.25">
      <c r="A261" s="92">
        <v>257</v>
      </c>
      <c r="B261" s="92" t="s">
        <v>4238</v>
      </c>
      <c r="C261" s="92" t="s">
        <v>2069</v>
      </c>
      <c r="D261" s="92" t="s">
        <v>3305</v>
      </c>
      <c r="E261" s="92" t="s">
        <v>117</v>
      </c>
      <c r="F261" s="92"/>
      <c r="G261" s="92">
        <v>1</v>
      </c>
      <c r="H261" s="106">
        <v>3.54</v>
      </c>
      <c r="I261" s="95">
        <v>0.15</v>
      </c>
      <c r="J261" s="110">
        <f t="shared" si="4"/>
        <v>3.0089999999999999</v>
      </c>
    </row>
    <row r="262" spans="1:10" ht="31.5" x14ac:dyDescent="0.25">
      <c r="A262" s="92">
        <v>258</v>
      </c>
      <c r="B262" s="92" t="s">
        <v>4238</v>
      </c>
      <c r="C262" s="92" t="s">
        <v>2070</v>
      </c>
      <c r="D262" s="92" t="s">
        <v>3306</v>
      </c>
      <c r="E262" s="92" t="s">
        <v>117</v>
      </c>
      <c r="F262" s="92"/>
      <c r="G262" s="92">
        <v>1</v>
      </c>
      <c r="H262" s="106">
        <v>0.61</v>
      </c>
      <c r="I262" s="95">
        <v>0.15</v>
      </c>
      <c r="J262" s="110">
        <f t="shared" si="4"/>
        <v>0.51849999999999996</v>
      </c>
    </row>
    <row r="263" spans="1:10" ht="31.5" x14ac:dyDescent="0.25">
      <c r="A263" s="92">
        <v>259</v>
      </c>
      <c r="B263" s="92" t="s">
        <v>4238</v>
      </c>
      <c r="C263" s="92" t="s">
        <v>2071</v>
      </c>
      <c r="D263" s="92" t="s">
        <v>3307</v>
      </c>
      <c r="E263" s="92" t="s">
        <v>117</v>
      </c>
      <c r="F263" s="92"/>
      <c r="G263" s="92">
        <v>1</v>
      </c>
      <c r="H263" s="106">
        <v>0.71</v>
      </c>
      <c r="I263" s="95">
        <v>0.15</v>
      </c>
      <c r="J263" s="110">
        <f t="shared" si="4"/>
        <v>0.60349999999999993</v>
      </c>
    </row>
    <row r="264" spans="1:10" ht="15.75" x14ac:dyDescent="0.25">
      <c r="A264" s="92">
        <v>260</v>
      </c>
      <c r="B264" s="92" t="s">
        <v>4238</v>
      </c>
      <c r="C264" s="92" t="s">
        <v>2072</v>
      </c>
      <c r="D264" s="92" t="s">
        <v>3308</v>
      </c>
      <c r="E264" s="92" t="s">
        <v>117</v>
      </c>
      <c r="F264" s="92"/>
      <c r="G264" s="92">
        <v>1</v>
      </c>
      <c r="H264" s="106">
        <v>1.18</v>
      </c>
      <c r="I264" s="95">
        <v>0.15</v>
      </c>
      <c r="J264" s="110">
        <f t="shared" si="4"/>
        <v>1.0029999999999999</v>
      </c>
    </row>
    <row r="265" spans="1:10" ht="31.5" x14ac:dyDescent="0.25">
      <c r="A265" s="92">
        <v>261</v>
      </c>
      <c r="B265" s="92" t="s">
        <v>4238</v>
      </c>
      <c r="C265" s="92" t="s">
        <v>2073</v>
      </c>
      <c r="D265" s="92" t="s">
        <v>3309</v>
      </c>
      <c r="E265" s="92" t="s">
        <v>117</v>
      </c>
      <c r="F265" s="92"/>
      <c r="G265" s="92">
        <v>1</v>
      </c>
      <c r="H265" s="106">
        <v>0.57999999999999996</v>
      </c>
      <c r="I265" s="95">
        <v>0.15</v>
      </c>
      <c r="J265" s="110">
        <f t="shared" si="4"/>
        <v>0.49299999999999994</v>
      </c>
    </row>
    <row r="266" spans="1:10" ht="31.5" x14ac:dyDescent="0.25">
      <c r="A266" s="92">
        <v>262</v>
      </c>
      <c r="B266" s="92" t="s">
        <v>4238</v>
      </c>
      <c r="C266" s="92" t="s">
        <v>2074</v>
      </c>
      <c r="D266" s="92" t="s">
        <v>3309</v>
      </c>
      <c r="E266" s="92" t="s">
        <v>117</v>
      </c>
      <c r="F266" s="92"/>
      <c r="G266" s="92">
        <v>1</v>
      </c>
      <c r="H266" s="106">
        <v>0.57999999999999996</v>
      </c>
      <c r="I266" s="95">
        <v>0.15</v>
      </c>
      <c r="J266" s="110">
        <f t="shared" si="4"/>
        <v>0.49299999999999994</v>
      </c>
    </row>
    <row r="267" spans="1:10" ht="15.75" x14ac:dyDescent="0.25">
      <c r="A267" s="92">
        <v>263</v>
      </c>
      <c r="B267" s="92" t="s">
        <v>4238</v>
      </c>
      <c r="C267" s="92" t="s">
        <v>2075</v>
      </c>
      <c r="D267" s="92" t="s">
        <v>3310</v>
      </c>
      <c r="E267" s="92" t="s">
        <v>117</v>
      </c>
      <c r="F267" s="92"/>
      <c r="G267" s="92">
        <v>1</v>
      </c>
      <c r="H267" s="106">
        <v>2.65</v>
      </c>
      <c r="I267" s="95">
        <v>0.15</v>
      </c>
      <c r="J267" s="110">
        <f t="shared" si="4"/>
        <v>2.2524999999999999</v>
      </c>
    </row>
    <row r="268" spans="1:10" ht="31.5" x14ac:dyDescent="0.25">
      <c r="A268" s="92">
        <v>264</v>
      </c>
      <c r="B268" s="92" t="s">
        <v>4238</v>
      </c>
      <c r="C268" s="92" t="s">
        <v>2076</v>
      </c>
      <c r="D268" s="92" t="s">
        <v>3311</v>
      </c>
      <c r="E268" s="92" t="s">
        <v>117</v>
      </c>
      <c r="F268" s="92"/>
      <c r="G268" s="92">
        <v>1</v>
      </c>
      <c r="H268" s="106">
        <v>0.55000000000000004</v>
      </c>
      <c r="I268" s="95">
        <v>0.15</v>
      </c>
      <c r="J268" s="110">
        <f t="shared" si="4"/>
        <v>0.46750000000000003</v>
      </c>
    </row>
    <row r="269" spans="1:10" ht="31.5" x14ac:dyDescent="0.25">
      <c r="A269" s="92">
        <v>265</v>
      </c>
      <c r="B269" s="92" t="s">
        <v>4238</v>
      </c>
      <c r="C269" s="92" t="s">
        <v>2077</v>
      </c>
      <c r="D269" s="92" t="s">
        <v>3312</v>
      </c>
      <c r="E269" s="92" t="s">
        <v>117</v>
      </c>
      <c r="F269" s="92"/>
      <c r="G269" s="92">
        <v>1</v>
      </c>
      <c r="H269" s="106">
        <v>1.1200000000000001</v>
      </c>
      <c r="I269" s="95">
        <v>0.15</v>
      </c>
      <c r="J269" s="110">
        <f t="shared" si="4"/>
        <v>0.95200000000000007</v>
      </c>
    </row>
    <row r="270" spans="1:10" ht="31.5" x14ac:dyDescent="0.25">
      <c r="A270" s="92">
        <v>266</v>
      </c>
      <c r="B270" s="92" t="s">
        <v>4238</v>
      </c>
      <c r="C270" s="92" t="s">
        <v>2078</v>
      </c>
      <c r="D270" s="92" t="s">
        <v>3313</v>
      </c>
      <c r="E270" s="92" t="s">
        <v>117</v>
      </c>
      <c r="F270" s="92"/>
      <c r="G270" s="92">
        <v>1</v>
      </c>
      <c r="H270" s="106">
        <v>1.1200000000000001</v>
      </c>
      <c r="I270" s="95">
        <v>0.15</v>
      </c>
      <c r="J270" s="110">
        <f t="shared" si="4"/>
        <v>0.95200000000000007</v>
      </c>
    </row>
    <row r="271" spans="1:10" ht="15.75" x14ac:dyDescent="0.25">
      <c r="A271" s="92">
        <v>267</v>
      </c>
      <c r="B271" s="92" t="s">
        <v>4238</v>
      </c>
      <c r="C271" s="92" t="s">
        <v>2079</v>
      </c>
      <c r="D271" s="92" t="s">
        <v>3314</v>
      </c>
      <c r="E271" s="92" t="s">
        <v>117</v>
      </c>
      <c r="F271" s="92"/>
      <c r="G271" s="92">
        <v>1</v>
      </c>
      <c r="H271" s="106">
        <v>0.78</v>
      </c>
      <c r="I271" s="95">
        <v>0.15</v>
      </c>
      <c r="J271" s="110">
        <f t="shared" si="4"/>
        <v>0.66300000000000003</v>
      </c>
    </row>
    <row r="272" spans="1:10" ht="31.5" x14ac:dyDescent="0.25">
      <c r="A272" s="92">
        <v>268</v>
      </c>
      <c r="B272" s="92" t="s">
        <v>4238</v>
      </c>
      <c r="C272" s="92" t="s">
        <v>2080</v>
      </c>
      <c r="D272" s="92" t="s">
        <v>3315</v>
      </c>
      <c r="E272" s="92" t="s">
        <v>117</v>
      </c>
      <c r="F272" s="92"/>
      <c r="G272" s="92">
        <v>1</v>
      </c>
      <c r="H272" s="106">
        <v>0.57999999999999996</v>
      </c>
      <c r="I272" s="95">
        <v>0.15</v>
      </c>
      <c r="J272" s="110">
        <f t="shared" si="4"/>
        <v>0.49299999999999994</v>
      </c>
    </row>
    <row r="273" spans="1:10" ht="15.75" x14ac:dyDescent="0.25">
      <c r="A273" s="92">
        <v>269</v>
      </c>
      <c r="B273" s="92" t="s">
        <v>4238</v>
      </c>
      <c r="C273" s="92" t="s">
        <v>2081</v>
      </c>
      <c r="D273" s="92" t="s">
        <v>3316</v>
      </c>
      <c r="E273" s="92" t="s">
        <v>117</v>
      </c>
      <c r="F273" s="92"/>
      <c r="G273" s="92">
        <v>1</v>
      </c>
      <c r="H273" s="106">
        <v>0.78</v>
      </c>
      <c r="I273" s="95">
        <v>0.15</v>
      </c>
      <c r="J273" s="110">
        <f t="shared" si="4"/>
        <v>0.66300000000000003</v>
      </c>
    </row>
    <row r="274" spans="1:10" ht="31.5" x14ac:dyDescent="0.25">
      <c r="A274" s="92">
        <v>270</v>
      </c>
      <c r="B274" s="92" t="s">
        <v>4238</v>
      </c>
      <c r="C274" s="92" t="s">
        <v>2082</v>
      </c>
      <c r="D274" s="92" t="s">
        <v>3317</v>
      </c>
      <c r="E274" s="92" t="s">
        <v>117</v>
      </c>
      <c r="F274" s="92"/>
      <c r="G274" s="92">
        <v>1</v>
      </c>
      <c r="H274" s="106">
        <v>0.82</v>
      </c>
      <c r="I274" s="95">
        <v>0.15</v>
      </c>
      <c r="J274" s="110">
        <f t="shared" si="4"/>
        <v>0.69699999999999995</v>
      </c>
    </row>
    <row r="275" spans="1:10" ht="15.75" x14ac:dyDescent="0.25">
      <c r="A275" s="92">
        <v>271</v>
      </c>
      <c r="B275" s="92" t="s">
        <v>4238</v>
      </c>
      <c r="C275" s="92" t="s">
        <v>2083</v>
      </c>
      <c r="D275" s="92" t="s">
        <v>3318</v>
      </c>
      <c r="E275" s="92" t="s">
        <v>117</v>
      </c>
      <c r="F275" s="92"/>
      <c r="G275" s="92">
        <v>1</v>
      </c>
      <c r="H275" s="106">
        <v>3.36</v>
      </c>
      <c r="I275" s="95">
        <v>0.15</v>
      </c>
      <c r="J275" s="110">
        <f t="shared" si="4"/>
        <v>2.8559999999999999</v>
      </c>
    </row>
    <row r="276" spans="1:10" ht="15.75" x14ac:dyDescent="0.25">
      <c r="A276" s="92">
        <v>272</v>
      </c>
      <c r="B276" s="92" t="s">
        <v>4238</v>
      </c>
      <c r="C276" s="92" t="s">
        <v>2084</v>
      </c>
      <c r="D276" s="92" t="s">
        <v>3319</v>
      </c>
      <c r="E276" s="92" t="s">
        <v>117</v>
      </c>
      <c r="F276" s="92"/>
      <c r="G276" s="92">
        <v>1</v>
      </c>
      <c r="H276" s="106">
        <v>0.48</v>
      </c>
      <c r="I276" s="95">
        <v>0.15</v>
      </c>
      <c r="J276" s="110">
        <f t="shared" si="4"/>
        <v>0.40799999999999997</v>
      </c>
    </row>
    <row r="277" spans="1:10" ht="15.75" x14ac:dyDescent="0.25">
      <c r="A277" s="92">
        <v>273</v>
      </c>
      <c r="B277" s="92" t="s">
        <v>4238</v>
      </c>
      <c r="C277" s="92" t="s">
        <v>2085</v>
      </c>
      <c r="D277" s="92" t="s">
        <v>3319</v>
      </c>
      <c r="E277" s="92" t="s">
        <v>117</v>
      </c>
      <c r="F277" s="92"/>
      <c r="G277" s="92">
        <v>1</v>
      </c>
      <c r="H277" s="106">
        <v>0.48</v>
      </c>
      <c r="I277" s="95">
        <v>0.15</v>
      </c>
      <c r="J277" s="110">
        <f t="shared" si="4"/>
        <v>0.40799999999999997</v>
      </c>
    </row>
    <row r="278" spans="1:10" ht="15.75" x14ac:dyDescent="0.25">
      <c r="A278" s="92">
        <v>274</v>
      </c>
      <c r="B278" s="92" t="s">
        <v>4238</v>
      </c>
      <c r="C278" s="92" t="s">
        <v>2086</v>
      </c>
      <c r="D278" s="92" t="s">
        <v>3319</v>
      </c>
      <c r="E278" s="92" t="s">
        <v>117</v>
      </c>
      <c r="F278" s="92"/>
      <c r="G278" s="92">
        <v>1</v>
      </c>
      <c r="H278" s="106">
        <v>0.48</v>
      </c>
      <c r="I278" s="95">
        <v>0.15</v>
      </c>
      <c r="J278" s="110">
        <f t="shared" si="4"/>
        <v>0.40799999999999997</v>
      </c>
    </row>
    <row r="279" spans="1:10" ht="15.75" x14ac:dyDescent="0.25">
      <c r="A279" s="92">
        <v>275</v>
      </c>
      <c r="B279" s="92" t="s">
        <v>4238</v>
      </c>
      <c r="C279" s="92" t="s">
        <v>2087</v>
      </c>
      <c r="D279" s="92" t="s">
        <v>3320</v>
      </c>
      <c r="E279" s="92" t="s">
        <v>117</v>
      </c>
      <c r="F279" s="92"/>
      <c r="G279" s="92">
        <v>1</v>
      </c>
      <c r="H279" s="106">
        <v>0.48</v>
      </c>
      <c r="I279" s="95">
        <v>0.15</v>
      </c>
      <c r="J279" s="110">
        <f t="shared" si="4"/>
        <v>0.40799999999999997</v>
      </c>
    </row>
    <row r="280" spans="1:10" ht="15.75" x14ac:dyDescent="0.25">
      <c r="A280" s="92">
        <v>276</v>
      </c>
      <c r="B280" s="92" t="s">
        <v>4238</v>
      </c>
      <c r="C280" s="92" t="s">
        <v>2088</v>
      </c>
      <c r="D280" s="92" t="s">
        <v>3321</v>
      </c>
      <c r="E280" s="92" t="s">
        <v>117</v>
      </c>
      <c r="F280" s="92"/>
      <c r="G280" s="92">
        <v>1</v>
      </c>
      <c r="H280" s="106">
        <v>0.48</v>
      </c>
      <c r="I280" s="95">
        <v>0.15</v>
      </c>
      <c r="J280" s="110">
        <f t="shared" si="4"/>
        <v>0.40799999999999997</v>
      </c>
    </row>
    <row r="281" spans="1:10" ht="15.75" x14ac:dyDescent="0.25">
      <c r="A281" s="92">
        <v>277</v>
      </c>
      <c r="B281" s="92" t="s">
        <v>4238</v>
      </c>
      <c r="C281" s="92" t="s">
        <v>2089</v>
      </c>
      <c r="D281" s="92" t="s">
        <v>3322</v>
      </c>
      <c r="E281" s="92" t="s">
        <v>117</v>
      </c>
      <c r="F281" s="92"/>
      <c r="G281" s="92">
        <v>1</v>
      </c>
      <c r="H281" s="106">
        <v>0.48</v>
      </c>
      <c r="I281" s="95">
        <v>0.15</v>
      </c>
      <c r="J281" s="110">
        <f t="shared" si="4"/>
        <v>0.40799999999999997</v>
      </c>
    </row>
    <row r="282" spans="1:10" ht="15.75" x14ac:dyDescent="0.25">
      <c r="A282" s="92">
        <v>278</v>
      </c>
      <c r="B282" s="92" t="s">
        <v>4238</v>
      </c>
      <c r="C282" s="92" t="s">
        <v>2090</v>
      </c>
      <c r="D282" s="92" t="s">
        <v>3323</v>
      </c>
      <c r="E282" s="92" t="s">
        <v>117</v>
      </c>
      <c r="F282" s="92"/>
      <c r="G282" s="92">
        <v>1</v>
      </c>
      <c r="H282" s="106">
        <v>0.71</v>
      </c>
      <c r="I282" s="95">
        <v>0.15</v>
      </c>
      <c r="J282" s="110">
        <f t="shared" si="4"/>
        <v>0.60349999999999993</v>
      </c>
    </row>
    <row r="283" spans="1:10" ht="15.75" x14ac:dyDescent="0.25">
      <c r="A283" s="92">
        <v>279</v>
      </c>
      <c r="B283" s="92" t="s">
        <v>4238</v>
      </c>
      <c r="C283" s="92" t="s">
        <v>2091</v>
      </c>
      <c r="D283" s="92" t="s">
        <v>3324</v>
      </c>
      <c r="E283" s="92" t="s">
        <v>117</v>
      </c>
      <c r="F283" s="92"/>
      <c r="G283" s="92">
        <v>1</v>
      </c>
      <c r="H283" s="106">
        <v>0.71</v>
      </c>
      <c r="I283" s="95">
        <v>0.15</v>
      </c>
      <c r="J283" s="110">
        <f t="shared" si="4"/>
        <v>0.60349999999999993</v>
      </c>
    </row>
    <row r="284" spans="1:10" ht="47.25" x14ac:dyDescent="0.25">
      <c r="A284" s="92">
        <v>280</v>
      </c>
      <c r="B284" s="92" t="s">
        <v>4238</v>
      </c>
      <c r="C284" s="92" t="s">
        <v>2092</v>
      </c>
      <c r="D284" s="92" t="s">
        <v>3325</v>
      </c>
      <c r="E284" s="92" t="s">
        <v>117</v>
      </c>
      <c r="F284" s="92"/>
      <c r="G284" s="92">
        <v>1</v>
      </c>
      <c r="H284" s="106">
        <v>4.3</v>
      </c>
      <c r="I284" s="95">
        <v>0.15</v>
      </c>
      <c r="J284" s="110">
        <f t="shared" si="4"/>
        <v>3.6549999999999998</v>
      </c>
    </row>
    <row r="285" spans="1:10" ht="31.5" x14ac:dyDescent="0.25">
      <c r="A285" s="92">
        <v>281</v>
      </c>
      <c r="B285" s="92" t="s">
        <v>4238</v>
      </c>
      <c r="C285" s="92" t="s">
        <v>2093</v>
      </c>
      <c r="D285" s="92" t="s">
        <v>3326</v>
      </c>
      <c r="E285" s="92" t="s">
        <v>117</v>
      </c>
      <c r="F285" s="92"/>
      <c r="G285" s="92">
        <v>1</v>
      </c>
      <c r="H285" s="106">
        <v>3.12</v>
      </c>
      <c r="I285" s="95">
        <v>0.15</v>
      </c>
      <c r="J285" s="110">
        <f t="shared" si="4"/>
        <v>2.6520000000000001</v>
      </c>
    </row>
    <row r="286" spans="1:10" ht="31.5" x14ac:dyDescent="0.25">
      <c r="A286" s="92">
        <v>282</v>
      </c>
      <c r="B286" s="92" t="s">
        <v>4238</v>
      </c>
      <c r="C286" s="92" t="s">
        <v>2094</v>
      </c>
      <c r="D286" s="92" t="s">
        <v>3327</v>
      </c>
      <c r="E286" s="92" t="s">
        <v>117</v>
      </c>
      <c r="F286" s="92"/>
      <c r="G286" s="92">
        <v>1</v>
      </c>
      <c r="H286" s="106">
        <v>3.21</v>
      </c>
      <c r="I286" s="95">
        <v>0.15</v>
      </c>
      <c r="J286" s="110">
        <f t="shared" si="4"/>
        <v>2.7284999999999999</v>
      </c>
    </row>
    <row r="287" spans="1:10" ht="31.5" x14ac:dyDescent="0.25">
      <c r="A287" s="92">
        <v>283</v>
      </c>
      <c r="B287" s="92" t="s">
        <v>4238</v>
      </c>
      <c r="C287" s="92" t="s">
        <v>2095</v>
      </c>
      <c r="D287" s="92" t="s">
        <v>3328</v>
      </c>
      <c r="E287" s="92" t="s">
        <v>117</v>
      </c>
      <c r="F287" s="92"/>
      <c r="G287" s="92">
        <v>1</v>
      </c>
      <c r="H287" s="106">
        <v>3.37</v>
      </c>
      <c r="I287" s="95">
        <v>0.15</v>
      </c>
      <c r="J287" s="110">
        <f t="shared" si="4"/>
        <v>2.8645</v>
      </c>
    </row>
    <row r="288" spans="1:10" ht="31.5" x14ac:dyDescent="0.25">
      <c r="A288" s="92">
        <v>284</v>
      </c>
      <c r="B288" s="92" t="s">
        <v>4238</v>
      </c>
      <c r="C288" s="92" t="s">
        <v>2096</v>
      </c>
      <c r="D288" s="92" t="s">
        <v>3329</v>
      </c>
      <c r="E288" s="92" t="s">
        <v>117</v>
      </c>
      <c r="F288" s="92"/>
      <c r="G288" s="92">
        <v>1</v>
      </c>
      <c r="H288" s="106">
        <v>2.4</v>
      </c>
      <c r="I288" s="95">
        <v>0.15</v>
      </c>
      <c r="J288" s="110">
        <f t="shared" si="4"/>
        <v>2.04</v>
      </c>
    </row>
    <row r="289" spans="1:10" ht="31.5" x14ac:dyDescent="0.25">
      <c r="A289" s="92">
        <v>285</v>
      </c>
      <c r="B289" s="92" t="s">
        <v>4238</v>
      </c>
      <c r="C289" s="92" t="s">
        <v>2097</v>
      </c>
      <c r="D289" s="92" t="s">
        <v>3330</v>
      </c>
      <c r="E289" s="92" t="s">
        <v>117</v>
      </c>
      <c r="F289" s="92"/>
      <c r="G289" s="92">
        <v>1</v>
      </c>
      <c r="H289" s="106">
        <v>3.1</v>
      </c>
      <c r="I289" s="95">
        <v>0.15</v>
      </c>
      <c r="J289" s="110">
        <f t="shared" si="4"/>
        <v>2.6349999999999998</v>
      </c>
    </row>
    <row r="290" spans="1:10" ht="31.5" x14ac:dyDescent="0.25">
      <c r="A290" s="92">
        <v>286</v>
      </c>
      <c r="B290" s="92" t="s">
        <v>4238</v>
      </c>
      <c r="C290" s="92" t="s">
        <v>2098</v>
      </c>
      <c r="D290" s="92" t="s">
        <v>3331</v>
      </c>
      <c r="E290" s="92" t="s">
        <v>117</v>
      </c>
      <c r="F290" s="92"/>
      <c r="G290" s="92">
        <v>1</v>
      </c>
      <c r="H290" s="106">
        <v>3.13</v>
      </c>
      <c r="I290" s="95">
        <v>0.15</v>
      </c>
      <c r="J290" s="110">
        <f t="shared" si="4"/>
        <v>2.6604999999999999</v>
      </c>
    </row>
    <row r="291" spans="1:10" ht="31.5" x14ac:dyDescent="0.25">
      <c r="A291" s="92">
        <v>287</v>
      </c>
      <c r="B291" s="92" t="s">
        <v>4238</v>
      </c>
      <c r="C291" s="92" t="s">
        <v>2099</v>
      </c>
      <c r="D291" s="92" t="s">
        <v>3332</v>
      </c>
      <c r="E291" s="92" t="s">
        <v>117</v>
      </c>
      <c r="F291" s="92"/>
      <c r="G291" s="92">
        <v>1</v>
      </c>
      <c r="H291" s="106">
        <v>3.15</v>
      </c>
      <c r="I291" s="95">
        <v>0.15</v>
      </c>
      <c r="J291" s="110">
        <f t="shared" si="4"/>
        <v>2.6774999999999998</v>
      </c>
    </row>
    <row r="292" spans="1:10" ht="31.5" x14ac:dyDescent="0.25">
      <c r="A292" s="92">
        <v>288</v>
      </c>
      <c r="B292" s="92" t="s">
        <v>4238</v>
      </c>
      <c r="C292" s="92" t="s">
        <v>2100</v>
      </c>
      <c r="D292" s="92" t="s">
        <v>3333</v>
      </c>
      <c r="E292" s="92" t="s">
        <v>117</v>
      </c>
      <c r="F292" s="92"/>
      <c r="G292" s="92">
        <v>1</v>
      </c>
      <c r="H292" s="106">
        <v>1.87</v>
      </c>
      <c r="I292" s="95">
        <v>0.15</v>
      </c>
      <c r="J292" s="110">
        <f t="shared" si="4"/>
        <v>1.5895000000000001</v>
      </c>
    </row>
    <row r="293" spans="1:10" ht="31.5" x14ac:dyDescent="0.25">
      <c r="A293" s="92">
        <v>289</v>
      </c>
      <c r="B293" s="92" t="s">
        <v>4238</v>
      </c>
      <c r="C293" s="92" t="s">
        <v>2101</v>
      </c>
      <c r="D293" s="92" t="s">
        <v>3334</v>
      </c>
      <c r="E293" s="92" t="s">
        <v>117</v>
      </c>
      <c r="F293" s="92"/>
      <c r="G293" s="92">
        <v>1</v>
      </c>
      <c r="H293" s="106">
        <v>2.88</v>
      </c>
      <c r="I293" s="95">
        <v>0.15</v>
      </c>
      <c r="J293" s="110">
        <f t="shared" si="4"/>
        <v>2.448</v>
      </c>
    </row>
    <row r="294" spans="1:10" ht="31.5" x14ac:dyDescent="0.25">
      <c r="A294" s="92">
        <v>290</v>
      </c>
      <c r="B294" s="92" t="s">
        <v>4238</v>
      </c>
      <c r="C294" s="92" t="s">
        <v>2102</v>
      </c>
      <c r="D294" s="92" t="s">
        <v>3335</v>
      </c>
      <c r="E294" s="92" t="s">
        <v>117</v>
      </c>
      <c r="F294" s="92"/>
      <c r="G294" s="92">
        <v>1</v>
      </c>
      <c r="H294" s="106">
        <v>2.2799999999999998</v>
      </c>
      <c r="I294" s="95">
        <v>0.15</v>
      </c>
      <c r="J294" s="110">
        <f t="shared" si="4"/>
        <v>1.9379999999999997</v>
      </c>
    </row>
    <row r="295" spans="1:10" ht="15.75" x14ac:dyDescent="0.25">
      <c r="A295" s="92">
        <v>291</v>
      </c>
      <c r="B295" s="92" t="s">
        <v>4238</v>
      </c>
      <c r="C295" s="92" t="s">
        <v>2103</v>
      </c>
      <c r="D295" s="92" t="s">
        <v>3336</v>
      </c>
      <c r="E295" s="92" t="s">
        <v>117</v>
      </c>
      <c r="F295" s="92"/>
      <c r="G295" s="92">
        <v>1</v>
      </c>
      <c r="H295" s="106">
        <v>1.92</v>
      </c>
      <c r="I295" s="95">
        <v>0.15</v>
      </c>
      <c r="J295" s="110">
        <f t="shared" si="4"/>
        <v>1.6319999999999999</v>
      </c>
    </row>
    <row r="296" spans="1:10" ht="31.5" x14ac:dyDescent="0.25">
      <c r="A296" s="92">
        <v>292</v>
      </c>
      <c r="B296" s="92" t="s">
        <v>4238</v>
      </c>
      <c r="C296" s="92" t="s">
        <v>2104</v>
      </c>
      <c r="D296" s="92" t="s">
        <v>3337</v>
      </c>
      <c r="E296" s="92" t="s">
        <v>117</v>
      </c>
      <c r="F296" s="92"/>
      <c r="G296" s="92">
        <v>1</v>
      </c>
      <c r="H296" s="106">
        <v>3.1</v>
      </c>
      <c r="I296" s="95">
        <v>0.15</v>
      </c>
      <c r="J296" s="110">
        <f t="shared" si="4"/>
        <v>2.6349999999999998</v>
      </c>
    </row>
    <row r="297" spans="1:10" ht="31.5" x14ac:dyDescent="0.25">
      <c r="A297" s="92">
        <v>293</v>
      </c>
      <c r="B297" s="92" t="s">
        <v>4238</v>
      </c>
      <c r="C297" s="92" t="s">
        <v>2105</v>
      </c>
      <c r="D297" s="92" t="s">
        <v>3338</v>
      </c>
      <c r="E297" s="92" t="s">
        <v>117</v>
      </c>
      <c r="F297" s="92"/>
      <c r="G297" s="92">
        <v>1</v>
      </c>
      <c r="H297" s="106">
        <v>1.79</v>
      </c>
      <c r="I297" s="95">
        <v>0.15</v>
      </c>
      <c r="J297" s="110">
        <f t="shared" si="4"/>
        <v>1.5215000000000001</v>
      </c>
    </row>
    <row r="298" spans="1:10" ht="31.5" x14ac:dyDescent="0.25">
      <c r="A298" s="92">
        <v>294</v>
      </c>
      <c r="B298" s="92" t="s">
        <v>4238</v>
      </c>
      <c r="C298" s="92" t="s">
        <v>2106</v>
      </c>
      <c r="D298" s="92" t="s">
        <v>3339</v>
      </c>
      <c r="E298" s="92" t="s">
        <v>117</v>
      </c>
      <c r="F298" s="92"/>
      <c r="G298" s="92">
        <v>1</v>
      </c>
      <c r="H298" s="106">
        <v>3.15</v>
      </c>
      <c r="I298" s="95">
        <v>0.15</v>
      </c>
      <c r="J298" s="110">
        <f t="shared" si="4"/>
        <v>2.6774999999999998</v>
      </c>
    </row>
    <row r="299" spans="1:10" ht="31.5" x14ac:dyDescent="0.25">
      <c r="A299" s="92">
        <v>295</v>
      </c>
      <c r="B299" s="92" t="s">
        <v>4238</v>
      </c>
      <c r="C299" s="92" t="s">
        <v>2107</v>
      </c>
      <c r="D299" s="92" t="s">
        <v>3340</v>
      </c>
      <c r="E299" s="92" t="s">
        <v>117</v>
      </c>
      <c r="F299" s="92"/>
      <c r="G299" s="92">
        <v>1</v>
      </c>
      <c r="H299" s="106">
        <v>3.13</v>
      </c>
      <c r="I299" s="95">
        <v>0.15</v>
      </c>
      <c r="J299" s="110">
        <f t="shared" si="4"/>
        <v>2.6604999999999999</v>
      </c>
    </row>
    <row r="300" spans="1:10" ht="31.5" x14ac:dyDescent="0.25">
      <c r="A300" s="92">
        <v>296</v>
      </c>
      <c r="B300" s="92" t="s">
        <v>4238</v>
      </c>
      <c r="C300" s="92" t="s">
        <v>2108</v>
      </c>
      <c r="D300" s="92" t="s">
        <v>3341</v>
      </c>
      <c r="E300" s="92" t="s">
        <v>117</v>
      </c>
      <c r="F300" s="92"/>
      <c r="G300" s="92">
        <v>1</v>
      </c>
      <c r="H300" s="106">
        <v>1.87</v>
      </c>
      <c r="I300" s="95">
        <v>0.15</v>
      </c>
      <c r="J300" s="110">
        <f t="shared" si="4"/>
        <v>1.5895000000000001</v>
      </c>
    </row>
    <row r="301" spans="1:10" ht="31.5" x14ac:dyDescent="0.25">
      <c r="A301" s="92">
        <v>297</v>
      </c>
      <c r="B301" s="92" t="s">
        <v>4238</v>
      </c>
      <c r="C301" s="92" t="s">
        <v>2109</v>
      </c>
      <c r="D301" s="92" t="s">
        <v>3342</v>
      </c>
      <c r="E301" s="92" t="s">
        <v>117</v>
      </c>
      <c r="F301" s="92"/>
      <c r="G301" s="92">
        <v>1</v>
      </c>
      <c r="H301" s="106">
        <v>2.2999999999999998</v>
      </c>
      <c r="I301" s="95">
        <v>0.15</v>
      </c>
      <c r="J301" s="110">
        <f t="shared" si="4"/>
        <v>1.9549999999999998</v>
      </c>
    </row>
    <row r="302" spans="1:10" ht="15.75" x14ac:dyDescent="0.25">
      <c r="A302" s="92">
        <v>298</v>
      </c>
      <c r="B302" s="92" t="s">
        <v>4238</v>
      </c>
      <c r="C302" s="92" t="s">
        <v>2110</v>
      </c>
      <c r="D302" s="92" t="s">
        <v>3343</v>
      </c>
      <c r="E302" s="92" t="s">
        <v>117</v>
      </c>
      <c r="F302" s="92"/>
      <c r="G302" s="92">
        <v>1</v>
      </c>
      <c r="H302" s="106">
        <v>1.92</v>
      </c>
      <c r="I302" s="95">
        <v>0.15</v>
      </c>
      <c r="J302" s="110">
        <f t="shared" si="4"/>
        <v>1.6319999999999999</v>
      </c>
    </row>
    <row r="303" spans="1:10" ht="31.5" x14ac:dyDescent="0.25">
      <c r="A303" s="92">
        <v>299</v>
      </c>
      <c r="B303" s="92" t="s">
        <v>4238</v>
      </c>
      <c r="C303" s="92" t="s">
        <v>2111</v>
      </c>
      <c r="D303" s="92" t="s">
        <v>3344</v>
      </c>
      <c r="E303" s="92" t="s">
        <v>117</v>
      </c>
      <c r="F303" s="92"/>
      <c r="G303" s="92">
        <v>1</v>
      </c>
      <c r="H303" s="106">
        <v>3.13</v>
      </c>
      <c r="I303" s="95">
        <v>0.15</v>
      </c>
      <c r="J303" s="110">
        <f t="shared" si="4"/>
        <v>2.6604999999999999</v>
      </c>
    </row>
    <row r="304" spans="1:10" ht="31.5" x14ac:dyDescent="0.25">
      <c r="A304" s="92">
        <v>300</v>
      </c>
      <c r="B304" s="92" t="s">
        <v>4238</v>
      </c>
      <c r="C304" s="92" t="s">
        <v>2112</v>
      </c>
      <c r="D304" s="92" t="s">
        <v>3345</v>
      </c>
      <c r="E304" s="92" t="s">
        <v>117</v>
      </c>
      <c r="F304" s="92"/>
      <c r="G304" s="92">
        <v>1</v>
      </c>
      <c r="H304" s="106">
        <v>3.1</v>
      </c>
      <c r="I304" s="95">
        <v>0.15</v>
      </c>
      <c r="J304" s="110">
        <f t="shared" ref="J304:J367" si="5">H304*(1-I304)</f>
        <v>2.6349999999999998</v>
      </c>
    </row>
    <row r="305" spans="1:10" ht="31.5" x14ac:dyDescent="0.25">
      <c r="A305" s="92">
        <v>301</v>
      </c>
      <c r="B305" s="92" t="s">
        <v>4238</v>
      </c>
      <c r="C305" s="92" t="s">
        <v>2113</v>
      </c>
      <c r="D305" s="92" t="s">
        <v>3346</v>
      </c>
      <c r="E305" s="92" t="s">
        <v>117</v>
      </c>
      <c r="F305" s="92"/>
      <c r="G305" s="92">
        <v>1</v>
      </c>
      <c r="H305" s="106">
        <v>2.27</v>
      </c>
      <c r="I305" s="95">
        <v>0.15</v>
      </c>
      <c r="J305" s="110">
        <f t="shared" si="5"/>
        <v>1.9295</v>
      </c>
    </row>
    <row r="306" spans="1:10" ht="15.75" x14ac:dyDescent="0.25">
      <c r="A306" s="92">
        <v>302</v>
      </c>
      <c r="B306" s="92" t="s">
        <v>4238</v>
      </c>
      <c r="C306" s="92" t="s">
        <v>2114</v>
      </c>
      <c r="D306" s="92" t="s">
        <v>3347</v>
      </c>
      <c r="E306" s="92" t="s">
        <v>117</v>
      </c>
      <c r="F306" s="92"/>
      <c r="G306" s="92">
        <v>1</v>
      </c>
      <c r="H306" s="106">
        <v>2.6</v>
      </c>
      <c r="I306" s="95">
        <v>0.15</v>
      </c>
      <c r="J306" s="110">
        <f t="shared" si="5"/>
        <v>2.21</v>
      </c>
    </row>
    <row r="307" spans="1:10" ht="31.5" x14ac:dyDescent="0.25">
      <c r="A307" s="92">
        <v>303</v>
      </c>
      <c r="B307" s="92" t="s">
        <v>4238</v>
      </c>
      <c r="C307" s="92" t="s">
        <v>2115</v>
      </c>
      <c r="D307" s="92" t="s">
        <v>3348</v>
      </c>
      <c r="E307" s="92" t="s">
        <v>117</v>
      </c>
      <c r="F307" s="92"/>
      <c r="G307" s="92">
        <v>1</v>
      </c>
      <c r="H307" s="106">
        <v>1.67</v>
      </c>
      <c r="I307" s="95">
        <v>0.15</v>
      </c>
      <c r="J307" s="110">
        <f t="shared" si="5"/>
        <v>1.4195</v>
      </c>
    </row>
    <row r="308" spans="1:10" ht="31.5" x14ac:dyDescent="0.25">
      <c r="A308" s="92">
        <v>304</v>
      </c>
      <c r="B308" s="92" t="s">
        <v>4238</v>
      </c>
      <c r="C308" s="92" t="s">
        <v>2116</v>
      </c>
      <c r="D308" s="92" t="s">
        <v>3349</v>
      </c>
      <c r="E308" s="92" t="s">
        <v>117</v>
      </c>
      <c r="F308" s="92"/>
      <c r="G308" s="92">
        <v>1</v>
      </c>
      <c r="H308" s="106">
        <v>1.67</v>
      </c>
      <c r="I308" s="95">
        <v>0.15</v>
      </c>
      <c r="J308" s="110">
        <f t="shared" si="5"/>
        <v>1.4195</v>
      </c>
    </row>
    <row r="309" spans="1:10" ht="31.5" x14ac:dyDescent="0.25">
      <c r="A309" s="92">
        <v>305</v>
      </c>
      <c r="B309" s="92" t="s">
        <v>4238</v>
      </c>
      <c r="C309" s="92" t="s">
        <v>2117</v>
      </c>
      <c r="D309" s="92" t="s">
        <v>3350</v>
      </c>
      <c r="E309" s="92" t="s">
        <v>117</v>
      </c>
      <c r="F309" s="92"/>
      <c r="G309" s="92">
        <v>1</v>
      </c>
      <c r="H309" s="106">
        <v>1.67</v>
      </c>
      <c r="I309" s="95">
        <v>0.15</v>
      </c>
      <c r="J309" s="110">
        <f t="shared" si="5"/>
        <v>1.4195</v>
      </c>
    </row>
    <row r="310" spans="1:10" ht="31.5" x14ac:dyDescent="0.25">
      <c r="A310" s="92">
        <v>306</v>
      </c>
      <c r="B310" s="92" t="s">
        <v>4238</v>
      </c>
      <c r="C310" s="92" t="s">
        <v>2118</v>
      </c>
      <c r="D310" s="92" t="s">
        <v>3351</v>
      </c>
      <c r="E310" s="92" t="s">
        <v>117</v>
      </c>
      <c r="F310" s="92"/>
      <c r="G310" s="92">
        <v>1</v>
      </c>
      <c r="H310" s="106">
        <v>1.67</v>
      </c>
      <c r="I310" s="95">
        <v>0.15</v>
      </c>
      <c r="J310" s="110">
        <f t="shared" si="5"/>
        <v>1.4195</v>
      </c>
    </row>
    <row r="311" spans="1:10" ht="31.5" x14ac:dyDescent="0.25">
      <c r="A311" s="92">
        <v>307</v>
      </c>
      <c r="B311" s="92" t="s">
        <v>4238</v>
      </c>
      <c r="C311" s="92" t="s">
        <v>2119</v>
      </c>
      <c r="D311" s="92" t="s">
        <v>3352</v>
      </c>
      <c r="E311" s="92" t="s">
        <v>117</v>
      </c>
      <c r="F311" s="92"/>
      <c r="G311" s="92">
        <v>1</v>
      </c>
      <c r="H311" s="106">
        <v>1.67</v>
      </c>
      <c r="I311" s="95">
        <v>0.15</v>
      </c>
      <c r="J311" s="110">
        <f t="shared" si="5"/>
        <v>1.4195</v>
      </c>
    </row>
    <row r="312" spans="1:10" ht="31.5" x14ac:dyDescent="0.25">
      <c r="A312" s="92">
        <v>308</v>
      </c>
      <c r="B312" s="92" t="s">
        <v>4238</v>
      </c>
      <c r="C312" s="92" t="s">
        <v>2120</v>
      </c>
      <c r="D312" s="92" t="s">
        <v>3353</v>
      </c>
      <c r="E312" s="92" t="s">
        <v>117</v>
      </c>
      <c r="F312" s="92"/>
      <c r="G312" s="92">
        <v>1</v>
      </c>
      <c r="H312" s="106">
        <v>1.67</v>
      </c>
      <c r="I312" s="95">
        <v>0.15</v>
      </c>
      <c r="J312" s="110">
        <f t="shared" si="5"/>
        <v>1.4195</v>
      </c>
    </row>
    <row r="313" spans="1:10" ht="31.5" x14ac:dyDescent="0.25">
      <c r="A313" s="92">
        <v>309</v>
      </c>
      <c r="B313" s="92" t="s">
        <v>4238</v>
      </c>
      <c r="C313" s="92" t="s">
        <v>2121</v>
      </c>
      <c r="D313" s="92" t="s">
        <v>3354</v>
      </c>
      <c r="E313" s="92" t="s">
        <v>117</v>
      </c>
      <c r="F313" s="92"/>
      <c r="G313" s="92">
        <v>1</v>
      </c>
      <c r="H313" s="106">
        <v>1.67</v>
      </c>
      <c r="I313" s="95">
        <v>0.15</v>
      </c>
      <c r="J313" s="110">
        <f t="shared" si="5"/>
        <v>1.4195</v>
      </c>
    </row>
    <row r="314" spans="1:10" ht="31.5" x14ac:dyDescent="0.25">
      <c r="A314" s="92">
        <v>310</v>
      </c>
      <c r="B314" s="92" t="s">
        <v>4238</v>
      </c>
      <c r="C314" s="92" t="s">
        <v>2122</v>
      </c>
      <c r="D314" s="92" t="s">
        <v>3355</v>
      </c>
      <c r="E314" s="92" t="s">
        <v>117</v>
      </c>
      <c r="F314" s="92"/>
      <c r="G314" s="92">
        <v>1</v>
      </c>
      <c r="H314" s="106">
        <v>1.67</v>
      </c>
      <c r="I314" s="95">
        <v>0.15</v>
      </c>
      <c r="J314" s="110">
        <f t="shared" si="5"/>
        <v>1.4195</v>
      </c>
    </row>
    <row r="315" spans="1:10" ht="31.5" x14ac:dyDescent="0.25">
      <c r="A315" s="92">
        <v>311</v>
      </c>
      <c r="B315" s="92" t="s">
        <v>4238</v>
      </c>
      <c r="C315" s="92" t="s">
        <v>2123</v>
      </c>
      <c r="D315" s="92" t="s">
        <v>3356</v>
      </c>
      <c r="E315" s="92" t="s">
        <v>117</v>
      </c>
      <c r="F315" s="92"/>
      <c r="G315" s="92">
        <v>1</v>
      </c>
      <c r="H315" s="106">
        <v>2.84</v>
      </c>
      <c r="I315" s="95">
        <v>0.15</v>
      </c>
      <c r="J315" s="110">
        <f t="shared" si="5"/>
        <v>2.4139999999999997</v>
      </c>
    </row>
    <row r="316" spans="1:10" ht="31.5" x14ac:dyDescent="0.25">
      <c r="A316" s="92">
        <v>312</v>
      </c>
      <c r="B316" s="92" t="s">
        <v>4238</v>
      </c>
      <c r="C316" s="92" t="s">
        <v>2124</v>
      </c>
      <c r="D316" s="92" t="s">
        <v>3357</v>
      </c>
      <c r="E316" s="92" t="s">
        <v>117</v>
      </c>
      <c r="F316" s="92"/>
      <c r="G316" s="92">
        <v>1</v>
      </c>
      <c r="H316" s="106">
        <v>2.76</v>
      </c>
      <c r="I316" s="95">
        <v>0.15</v>
      </c>
      <c r="J316" s="110">
        <f t="shared" si="5"/>
        <v>2.3459999999999996</v>
      </c>
    </row>
    <row r="317" spans="1:10" ht="31.5" x14ac:dyDescent="0.25">
      <c r="A317" s="92">
        <v>313</v>
      </c>
      <c r="B317" s="92" t="s">
        <v>4238</v>
      </c>
      <c r="C317" s="92" t="s">
        <v>2125</v>
      </c>
      <c r="D317" s="92" t="s">
        <v>3358</v>
      </c>
      <c r="E317" s="92" t="s">
        <v>117</v>
      </c>
      <c r="F317" s="92"/>
      <c r="G317" s="92">
        <v>1</v>
      </c>
      <c r="H317" s="106">
        <v>2.99</v>
      </c>
      <c r="I317" s="95">
        <v>0.15</v>
      </c>
      <c r="J317" s="110">
        <f t="shared" si="5"/>
        <v>2.5415000000000001</v>
      </c>
    </row>
    <row r="318" spans="1:10" ht="31.5" x14ac:dyDescent="0.25">
      <c r="A318" s="92">
        <v>314</v>
      </c>
      <c r="B318" s="92" t="s">
        <v>4238</v>
      </c>
      <c r="C318" s="92" t="s">
        <v>2126</v>
      </c>
      <c r="D318" s="92" t="s">
        <v>3359</v>
      </c>
      <c r="E318" s="92" t="s">
        <v>117</v>
      </c>
      <c r="F318" s="92"/>
      <c r="G318" s="92">
        <v>1</v>
      </c>
      <c r="H318" s="106">
        <v>2.2999999999999998</v>
      </c>
      <c r="I318" s="95">
        <v>0.15</v>
      </c>
      <c r="J318" s="110">
        <f t="shared" si="5"/>
        <v>1.9549999999999998</v>
      </c>
    </row>
    <row r="319" spans="1:10" ht="15.75" x14ac:dyDescent="0.25">
      <c r="A319" s="92">
        <v>315</v>
      </c>
      <c r="B319" s="92" t="s">
        <v>4238</v>
      </c>
      <c r="C319" s="92" t="s">
        <v>2127</v>
      </c>
      <c r="D319" s="92" t="s">
        <v>3360</v>
      </c>
      <c r="E319" s="92" t="s">
        <v>117</v>
      </c>
      <c r="F319" s="92"/>
      <c r="G319" s="92">
        <v>1</v>
      </c>
      <c r="H319" s="106">
        <v>2.76</v>
      </c>
      <c r="I319" s="95">
        <v>0.15</v>
      </c>
      <c r="J319" s="110">
        <f t="shared" si="5"/>
        <v>2.3459999999999996</v>
      </c>
    </row>
    <row r="320" spans="1:10" ht="15.75" x14ac:dyDescent="0.25">
      <c r="A320" s="92">
        <v>316</v>
      </c>
      <c r="B320" s="92" t="s">
        <v>4238</v>
      </c>
      <c r="C320" s="92" t="s">
        <v>2128</v>
      </c>
      <c r="D320" s="92" t="s">
        <v>3361</v>
      </c>
      <c r="E320" s="92" t="s">
        <v>117</v>
      </c>
      <c r="F320" s="92"/>
      <c r="G320" s="92">
        <v>1</v>
      </c>
      <c r="H320" s="106">
        <v>1.87</v>
      </c>
      <c r="I320" s="95">
        <v>0.15</v>
      </c>
      <c r="J320" s="110">
        <f t="shared" si="5"/>
        <v>1.5895000000000001</v>
      </c>
    </row>
    <row r="321" spans="1:10" ht="31.5" x14ac:dyDescent="0.25">
      <c r="A321" s="92">
        <v>317</v>
      </c>
      <c r="B321" s="92" t="s">
        <v>4238</v>
      </c>
      <c r="C321" s="92" t="s">
        <v>2129</v>
      </c>
      <c r="D321" s="92" t="s">
        <v>3362</v>
      </c>
      <c r="E321" s="92" t="s">
        <v>117</v>
      </c>
      <c r="F321" s="92"/>
      <c r="G321" s="92">
        <v>1</v>
      </c>
      <c r="H321" s="106">
        <v>3.15</v>
      </c>
      <c r="I321" s="95">
        <v>0.15</v>
      </c>
      <c r="J321" s="110">
        <f t="shared" si="5"/>
        <v>2.6774999999999998</v>
      </c>
    </row>
    <row r="322" spans="1:10" ht="31.5" x14ac:dyDescent="0.25">
      <c r="A322" s="92">
        <v>318</v>
      </c>
      <c r="B322" s="92" t="s">
        <v>4238</v>
      </c>
      <c r="C322" s="92" t="s">
        <v>2130</v>
      </c>
      <c r="D322" s="92" t="s">
        <v>3363</v>
      </c>
      <c r="E322" s="92" t="s">
        <v>117</v>
      </c>
      <c r="F322" s="92"/>
      <c r="G322" s="92">
        <v>1</v>
      </c>
      <c r="H322" s="106">
        <v>3.13</v>
      </c>
      <c r="I322" s="95">
        <v>0.15</v>
      </c>
      <c r="J322" s="110">
        <f t="shared" si="5"/>
        <v>2.6604999999999999</v>
      </c>
    </row>
    <row r="323" spans="1:10" ht="15.75" x14ac:dyDescent="0.25">
      <c r="A323" s="92">
        <v>319</v>
      </c>
      <c r="B323" s="92" t="s">
        <v>4238</v>
      </c>
      <c r="C323" s="92" t="s">
        <v>2131</v>
      </c>
      <c r="D323" s="92" t="s">
        <v>3364</v>
      </c>
      <c r="E323" s="92" t="s">
        <v>117</v>
      </c>
      <c r="F323" s="92"/>
      <c r="G323" s="92">
        <v>1</v>
      </c>
      <c r="H323" s="106">
        <v>1.87</v>
      </c>
      <c r="I323" s="95">
        <v>0.15</v>
      </c>
      <c r="J323" s="110">
        <f t="shared" si="5"/>
        <v>1.5895000000000001</v>
      </c>
    </row>
    <row r="324" spans="1:10" ht="31.5" x14ac:dyDescent="0.25">
      <c r="A324" s="92">
        <v>320</v>
      </c>
      <c r="B324" s="92" t="s">
        <v>4238</v>
      </c>
      <c r="C324" s="92" t="s">
        <v>2132</v>
      </c>
      <c r="D324" s="92" t="s">
        <v>3365</v>
      </c>
      <c r="E324" s="92" t="s">
        <v>117</v>
      </c>
      <c r="F324" s="92"/>
      <c r="G324" s="92">
        <v>1</v>
      </c>
      <c r="H324" s="106">
        <v>3.15</v>
      </c>
      <c r="I324" s="95">
        <v>0.15</v>
      </c>
      <c r="J324" s="110">
        <f t="shared" si="5"/>
        <v>2.6774999999999998</v>
      </c>
    </row>
    <row r="325" spans="1:10" ht="31.5" x14ac:dyDescent="0.25">
      <c r="A325" s="92">
        <v>321</v>
      </c>
      <c r="B325" s="92" t="s">
        <v>4238</v>
      </c>
      <c r="C325" s="92" t="s">
        <v>2133</v>
      </c>
      <c r="D325" s="92" t="s">
        <v>3366</v>
      </c>
      <c r="E325" s="92" t="s">
        <v>117</v>
      </c>
      <c r="F325" s="92"/>
      <c r="G325" s="92">
        <v>1</v>
      </c>
      <c r="H325" s="106">
        <v>3.13</v>
      </c>
      <c r="I325" s="95">
        <v>0.15</v>
      </c>
      <c r="J325" s="110">
        <f t="shared" si="5"/>
        <v>2.6604999999999999</v>
      </c>
    </row>
    <row r="326" spans="1:10" ht="31.5" x14ac:dyDescent="0.25">
      <c r="A326" s="92">
        <v>322</v>
      </c>
      <c r="B326" s="92" t="s">
        <v>4238</v>
      </c>
      <c r="C326" s="92" t="s">
        <v>2134</v>
      </c>
      <c r="D326" s="92" t="s">
        <v>3367</v>
      </c>
      <c r="E326" s="92" t="s">
        <v>117</v>
      </c>
      <c r="F326" s="92"/>
      <c r="G326" s="92">
        <v>1</v>
      </c>
      <c r="H326" s="106">
        <v>1.87</v>
      </c>
      <c r="I326" s="95">
        <v>0.15</v>
      </c>
      <c r="J326" s="110">
        <f t="shared" si="5"/>
        <v>1.5895000000000001</v>
      </c>
    </row>
    <row r="327" spans="1:10" ht="31.5" x14ac:dyDescent="0.25">
      <c r="A327" s="92">
        <v>323</v>
      </c>
      <c r="B327" s="92" t="s">
        <v>4238</v>
      </c>
      <c r="C327" s="92" t="s">
        <v>2135</v>
      </c>
      <c r="D327" s="92" t="s">
        <v>3368</v>
      </c>
      <c r="E327" s="92" t="s">
        <v>117</v>
      </c>
      <c r="F327" s="92"/>
      <c r="G327" s="92">
        <v>1</v>
      </c>
      <c r="H327" s="106">
        <v>4.3</v>
      </c>
      <c r="I327" s="95">
        <v>0.15</v>
      </c>
      <c r="J327" s="110">
        <f t="shared" si="5"/>
        <v>3.6549999999999998</v>
      </c>
    </row>
    <row r="328" spans="1:10" ht="31.5" x14ac:dyDescent="0.25">
      <c r="A328" s="92">
        <v>324</v>
      </c>
      <c r="B328" s="92" t="s">
        <v>4238</v>
      </c>
      <c r="C328" s="92" t="s">
        <v>2136</v>
      </c>
      <c r="D328" s="92" t="s">
        <v>3369</v>
      </c>
      <c r="E328" s="92" t="s">
        <v>117</v>
      </c>
      <c r="F328" s="92"/>
      <c r="G328" s="92">
        <v>1</v>
      </c>
      <c r="H328" s="106">
        <v>1.87</v>
      </c>
      <c r="I328" s="95">
        <v>0.15</v>
      </c>
      <c r="J328" s="110">
        <f t="shared" si="5"/>
        <v>1.5895000000000001</v>
      </c>
    </row>
    <row r="329" spans="1:10" ht="31.5" x14ac:dyDescent="0.25">
      <c r="A329" s="92">
        <v>325</v>
      </c>
      <c r="B329" s="92" t="s">
        <v>4238</v>
      </c>
      <c r="C329" s="92" t="s">
        <v>2137</v>
      </c>
      <c r="D329" s="92" t="s">
        <v>3370</v>
      </c>
      <c r="E329" s="92" t="s">
        <v>117</v>
      </c>
      <c r="F329" s="92"/>
      <c r="G329" s="92">
        <v>1</v>
      </c>
      <c r="H329" s="106">
        <v>1.87</v>
      </c>
      <c r="I329" s="95">
        <v>0.15</v>
      </c>
      <c r="J329" s="110">
        <f t="shared" si="5"/>
        <v>1.5895000000000001</v>
      </c>
    </row>
    <row r="330" spans="1:10" ht="31.5" x14ac:dyDescent="0.25">
      <c r="A330" s="92">
        <v>326</v>
      </c>
      <c r="B330" s="92" t="s">
        <v>4238</v>
      </c>
      <c r="C330" s="92" t="s">
        <v>2138</v>
      </c>
      <c r="D330" s="92" t="s">
        <v>3371</v>
      </c>
      <c r="E330" s="92" t="s">
        <v>117</v>
      </c>
      <c r="F330" s="92"/>
      <c r="G330" s="92">
        <v>1</v>
      </c>
      <c r="H330" s="106">
        <v>1.87</v>
      </c>
      <c r="I330" s="95">
        <v>0.15</v>
      </c>
      <c r="J330" s="110">
        <f t="shared" si="5"/>
        <v>1.5895000000000001</v>
      </c>
    </row>
    <row r="331" spans="1:10" ht="31.5" x14ac:dyDescent="0.25">
      <c r="A331" s="92">
        <v>327</v>
      </c>
      <c r="B331" s="92" t="s">
        <v>4238</v>
      </c>
      <c r="C331" s="92" t="s">
        <v>2139</v>
      </c>
      <c r="D331" s="92" t="s">
        <v>3372</v>
      </c>
      <c r="E331" s="92" t="s">
        <v>117</v>
      </c>
      <c r="F331" s="92"/>
      <c r="G331" s="92">
        <v>1</v>
      </c>
      <c r="H331" s="106">
        <v>1.87</v>
      </c>
      <c r="I331" s="95">
        <v>0.15</v>
      </c>
      <c r="J331" s="110">
        <f t="shared" si="5"/>
        <v>1.5895000000000001</v>
      </c>
    </row>
    <row r="332" spans="1:10" ht="31.5" x14ac:dyDescent="0.25">
      <c r="A332" s="92">
        <v>328</v>
      </c>
      <c r="B332" s="92" t="s">
        <v>4238</v>
      </c>
      <c r="C332" s="92" t="s">
        <v>2140</v>
      </c>
      <c r="D332" s="92" t="s">
        <v>3373</v>
      </c>
      <c r="E332" s="92" t="s">
        <v>117</v>
      </c>
      <c r="F332" s="92"/>
      <c r="G332" s="92">
        <v>1</v>
      </c>
      <c r="H332" s="106">
        <v>1.87</v>
      </c>
      <c r="I332" s="95">
        <v>0.15</v>
      </c>
      <c r="J332" s="110">
        <f t="shared" si="5"/>
        <v>1.5895000000000001</v>
      </c>
    </row>
    <row r="333" spans="1:10" ht="15.75" x14ac:dyDescent="0.25">
      <c r="A333" s="92">
        <v>329</v>
      </c>
      <c r="B333" s="92" t="s">
        <v>4238</v>
      </c>
      <c r="C333" s="92" t="s">
        <v>2141</v>
      </c>
      <c r="D333" s="92" t="s">
        <v>3374</v>
      </c>
      <c r="E333" s="92" t="s">
        <v>117</v>
      </c>
      <c r="F333" s="92"/>
      <c r="G333" s="92">
        <v>1</v>
      </c>
      <c r="H333" s="106">
        <v>3.21</v>
      </c>
      <c r="I333" s="95">
        <v>0.15</v>
      </c>
      <c r="J333" s="110">
        <f t="shared" si="5"/>
        <v>2.7284999999999999</v>
      </c>
    </row>
    <row r="334" spans="1:10" ht="15.75" x14ac:dyDescent="0.25">
      <c r="A334" s="92">
        <v>330</v>
      </c>
      <c r="B334" s="92" t="s">
        <v>4238</v>
      </c>
      <c r="C334" s="92" t="s">
        <v>2142</v>
      </c>
      <c r="D334" s="92" t="s">
        <v>3375</v>
      </c>
      <c r="E334" s="92" t="s">
        <v>117</v>
      </c>
      <c r="F334" s="92"/>
      <c r="G334" s="92">
        <v>1</v>
      </c>
      <c r="H334" s="106">
        <v>2.4</v>
      </c>
      <c r="I334" s="95">
        <v>0.15</v>
      </c>
      <c r="J334" s="110">
        <f t="shared" si="5"/>
        <v>2.04</v>
      </c>
    </row>
    <row r="335" spans="1:10" ht="31.5" x14ac:dyDescent="0.25">
      <c r="A335" s="92">
        <v>331</v>
      </c>
      <c r="B335" s="92" t="s">
        <v>4238</v>
      </c>
      <c r="C335" s="92" t="s">
        <v>2143</v>
      </c>
      <c r="D335" s="92" t="s">
        <v>3376</v>
      </c>
      <c r="E335" s="92" t="s">
        <v>117</v>
      </c>
      <c r="F335" s="92"/>
      <c r="G335" s="92">
        <v>1</v>
      </c>
      <c r="H335" s="106">
        <v>2.56</v>
      </c>
      <c r="I335" s="95">
        <v>0.15</v>
      </c>
      <c r="J335" s="110">
        <f t="shared" si="5"/>
        <v>2.1760000000000002</v>
      </c>
    </row>
    <row r="336" spans="1:10" ht="31.5" x14ac:dyDescent="0.25">
      <c r="A336" s="92">
        <v>332</v>
      </c>
      <c r="B336" s="92" t="s">
        <v>4238</v>
      </c>
      <c r="C336" s="92" t="s">
        <v>2144</v>
      </c>
      <c r="D336" s="92" t="s">
        <v>3377</v>
      </c>
      <c r="E336" s="92" t="s">
        <v>117</v>
      </c>
      <c r="F336" s="92"/>
      <c r="G336" s="92">
        <v>1</v>
      </c>
      <c r="H336" s="106">
        <v>2.56</v>
      </c>
      <c r="I336" s="95">
        <v>0.15</v>
      </c>
      <c r="J336" s="110">
        <f t="shared" si="5"/>
        <v>2.1760000000000002</v>
      </c>
    </row>
    <row r="337" spans="1:10" ht="31.5" x14ac:dyDescent="0.25">
      <c r="A337" s="92">
        <v>333</v>
      </c>
      <c r="B337" s="92" t="s">
        <v>4238</v>
      </c>
      <c r="C337" s="92" t="s">
        <v>2145</v>
      </c>
      <c r="D337" s="92" t="s">
        <v>3378</v>
      </c>
      <c r="E337" s="92" t="s">
        <v>117</v>
      </c>
      <c r="F337" s="92"/>
      <c r="G337" s="92">
        <v>1</v>
      </c>
      <c r="H337" s="106">
        <v>2.56</v>
      </c>
      <c r="I337" s="95">
        <v>0.15</v>
      </c>
      <c r="J337" s="110">
        <f t="shared" si="5"/>
        <v>2.1760000000000002</v>
      </c>
    </row>
    <row r="338" spans="1:10" ht="31.5" x14ac:dyDescent="0.25">
      <c r="A338" s="92">
        <v>334</v>
      </c>
      <c r="B338" s="92" t="s">
        <v>4238</v>
      </c>
      <c r="C338" s="92" t="s">
        <v>2146</v>
      </c>
      <c r="D338" s="92" t="s">
        <v>3379</v>
      </c>
      <c r="E338" s="92" t="s">
        <v>117</v>
      </c>
      <c r="F338" s="92"/>
      <c r="G338" s="92">
        <v>1</v>
      </c>
      <c r="H338" s="106">
        <v>2.56</v>
      </c>
      <c r="I338" s="95">
        <v>0.15</v>
      </c>
      <c r="J338" s="110">
        <f t="shared" si="5"/>
        <v>2.1760000000000002</v>
      </c>
    </row>
    <row r="339" spans="1:10" ht="31.5" x14ac:dyDescent="0.25">
      <c r="A339" s="92">
        <v>335</v>
      </c>
      <c r="B339" s="92" t="s">
        <v>4238</v>
      </c>
      <c r="C339" s="92" t="s">
        <v>2147</v>
      </c>
      <c r="D339" s="92" t="s">
        <v>3380</v>
      </c>
      <c r="E339" s="92" t="s">
        <v>117</v>
      </c>
      <c r="F339" s="92"/>
      <c r="G339" s="92">
        <v>1</v>
      </c>
      <c r="H339" s="106">
        <v>2.56</v>
      </c>
      <c r="I339" s="95">
        <v>0.15</v>
      </c>
      <c r="J339" s="110">
        <f t="shared" si="5"/>
        <v>2.1760000000000002</v>
      </c>
    </row>
    <row r="340" spans="1:10" ht="31.5" x14ac:dyDescent="0.25">
      <c r="A340" s="92">
        <v>336</v>
      </c>
      <c r="B340" s="92" t="s">
        <v>4238</v>
      </c>
      <c r="C340" s="92" t="s">
        <v>2148</v>
      </c>
      <c r="D340" s="92" t="s">
        <v>3381</v>
      </c>
      <c r="E340" s="92" t="s">
        <v>117</v>
      </c>
      <c r="F340" s="92"/>
      <c r="G340" s="92">
        <v>1</v>
      </c>
      <c r="H340" s="106">
        <v>2.56</v>
      </c>
      <c r="I340" s="95">
        <v>0.15</v>
      </c>
      <c r="J340" s="110">
        <f t="shared" si="5"/>
        <v>2.1760000000000002</v>
      </c>
    </row>
    <row r="341" spans="1:10" ht="15.75" x14ac:dyDescent="0.25">
      <c r="A341" s="92">
        <v>337</v>
      </c>
      <c r="B341" s="92" t="s">
        <v>4238</v>
      </c>
      <c r="C341" s="92" t="s">
        <v>2149</v>
      </c>
      <c r="D341" s="92" t="s">
        <v>3382</v>
      </c>
      <c r="E341" s="92" t="s">
        <v>117</v>
      </c>
      <c r="F341" s="92"/>
      <c r="G341" s="92">
        <v>1</v>
      </c>
      <c r="H341" s="106">
        <v>3.47</v>
      </c>
      <c r="I341" s="95">
        <v>0.15</v>
      </c>
      <c r="J341" s="110">
        <f t="shared" si="5"/>
        <v>2.9495</v>
      </c>
    </row>
    <row r="342" spans="1:10" ht="31.5" x14ac:dyDescent="0.25">
      <c r="A342" s="92">
        <v>338</v>
      </c>
      <c r="B342" s="92" t="s">
        <v>4238</v>
      </c>
      <c r="C342" s="92" t="s">
        <v>2150</v>
      </c>
      <c r="D342" s="92" t="s">
        <v>3383</v>
      </c>
      <c r="E342" s="92" t="s">
        <v>117</v>
      </c>
      <c r="F342" s="92"/>
      <c r="G342" s="92">
        <v>1</v>
      </c>
      <c r="H342" s="106">
        <v>1.98</v>
      </c>
      <c r="I342" s="95">
        <v>0.15</v>
      </c>
      <c r="J342" s="110">
        <f t="shared" si="5"/>
        <v>1.6830000000000001</v>
      </c>
    </row>
    <row r="343" spans="1:10" ht="15.75" x14ac:dyDescent="0.25">
      <c r="A343" s="92">
        <v>339</v>
      </c>
      <c r="B343" s="92" t="s">
        <v>4238</v>
      </c>
      <c r="C343" s="92" t="s">
        <v>2151</v>
      </c>
      <c r="D343" s="92" t="s">
        <v>3384</v>
      </c>
      <c r="E343" s="92" t="s">
        <v>117</v>
      </c>
      <c r="F343" s="92"/>
      <c r="G343" s="92">
        <v>1</v>
      </c>
      <c r="H343" s="106">
        <v>3.54</v>
      </c>
      <c r="I343" s="95">
        <v>0.15</v>
      </c>
      <c r="J343" s="110">
        <f t="shared" si="5"/>
        <v>3.0089999999999999</v>
      </c>
    </row>
    <row r="344" spans="1:10" ht="15.75" x14ac:dyDescent="0.25">
      <c r="A344" s="92">
        <v>340</v>
      </c>
      <c r="B344" s="92" t="s">
        <v>4238</v>
      </c>
      <c r="C344" s="92" t="s">
        <v>2152</v>
      </c>
      <c r="D344" s="92" t="s">
        <v>3385</v>
      </c>
      <c r="E344" s="92" t="s">
        <v>117</v>
      </c>
      <c r="F344" s="92"/>
      <c r="G344" s="92">
        <v>1</v>
      </c>
      <c r="H344" s="106">
        <v>2.86</v>
      </c>
      <c r="I344" s="95">
        <v>0.15</v>
      </c>
      <c r="J344" s="110">
        <f t="shared" si="5"/>
        <v>2.431</v>
      </c>
    </row>
    <row r="345" spans="1:10" ht="15.75" x14ac:dyDescent="0.25">
      <c r="A345" s="92">
        <v>341</v>
      </c>
      <c r="B345" s="92" t="s">
        <v>4238</v>
      </c>
      <c r="C345" s="92" t="s">
        <v>2153</v>
      </c>
      <c r="D345" s="92" t="s">
        <v>3386</v>
      </c>
      <c r="E345" s="92" t="s">
        <v>117</v>
      </c>
      <c r="F345" s="92"/>
      <c r="G345" s="92">
        <v>1</v>
      </c>
      <c r="H345" s="106">
        <v>3.47</v>
      </c>
      <c r="I345" s="95">
        <v>0.15</v>
      </c>
      <c r="J345" s="110">
        <f t="shared" si="5"/>
        <v>2.9495</v>
      </c>
    </row>
    <row r="346" spans="1:10" ht="15.75" x14ac:dyDescent="0.25">
      <c r="A346" s="92">
        <v>342</v>
      </c>
      <c r="B346" s="92" t="s">
        <v>4238</v>
      </c>
      <c r="C346" s="92" t="s">
        <v>2154</v>
      </c>
      <c r="D346" s="92" t="s">
        <v>3387</v>
      </c>
      <c r="E346" s="92" t="s">
        <v>117</v>
      </c>
      <c r="F346" s="92"/>
      <c r="G346" s="92">
        <v>1</v>
      </c>
      <c r="H346" s="106">
        <v>3.57</v>
      </c>
      <c r="I346" s="95">
        <v>0.15</v>
      </c>
      <c r="J346" s="110">
        <f t="shared" si="5"/>
        <v>3.0345</v>
      </c>
    </row>
    <row r="347" spans="1:10" ht="15.75" x14ac:dyDescent="0.25">
      <c r="A347" s="92">
        <v>343</v>
      </c>
      <c r="B347" s="92" t="s">
        <v>4238</v>
      </c>
      <c r="C347" s="92" t="s">
        <v>2155</v>
      </c>
      <c r="D347" s="92" t="s">
        <v>3388</v>
      </c>
      <c r="E347" s="92" t="s">
        <v>117</v>
      </c>
      <c r="F347" s="92"/>
      <c r="G347" s="92">
        <v>1</v>
      </c>
      <c r="H347" s="106">
        <v>1.87</v>
      </c>
      <c r="I347" s="95">
        <v>0.15</v>
      </c>
      <c r="J347" s="110">
        <f t="shared" si="5"/>
        <v>1.5895000000000001</v>
      </c>
    </row>
    <row r="348" spans="1:10" ht="31.5" x14ac:dyDescent="0.25">
      <c r="A348" s="92">
        <v>344</v>
      </c>
      <c r="B348" s="92" t="s">
        <v>4238</v>
      </c>
      <c r="C348" s="92" t="s">
        <v>2156</v>
      </c>
      <c r="D348" s="92" t="s">
        <v>3389</v>
      </c>
      <c r="E348" s="92" t="s">
        <v>117</v>
      </c>
      <c r="F348" s="92"/>
      <c r="G348" s="92">
        <v>1</v>
      </c>
      <c r="H348" s="106">
        <v>3.15</v>
      </c>
      <c r="I348" s="95">
        <v>0.15</v>
      </c>
      <c r="J348" s="110">
        <f t="shared" si="5"/>
        <v>2.6774999999999998</v>
      </c>
    </row>
    <row r="349" spans="1:10" ht="31.5" x14ac:dyDescent="0.25">
      <c r="A349" s="92">
        <v>345</v>
      </c>
      <c r="B349" s="92" t="s">
        <v>4238</v>
      </c>
      <c r="C349" s="92" t="s">
        <v>2157</v>
      </c>
      <c r="D349" s="92" t="s">
        <v>3390</v>
      </c>
      <c r="E349" s="92" t="s">
        <v>117</v>
      </c>
      <c r="F349" s="92"/>
      <c r="G349" s="92">
        <v>1</v>
      </c>
      <c r="H349" s="106">
        <v>1.87</v>
      </c>
      <c r="I349" s="95">
        <v>0.15</v>
      </c>
      <c r="J349" s="110">
        <f t="shared" si="5"/>
        <v>1.5895000000000001</v>
      </c>
    </row>
    <row r="350" spans="1:10" ht="31.5" x14ac:dyDescent="0.25">
      <c r="A350" s="92">
        <v>346</v>
      </c>
      <c r="B350" s="92" t="s">
        <v>4238</v>
      </c>
      <c r="C350" s="92" t="s">
        <v>2158</v>
      </c>
      <c r="D350" s="92" t="s">
        <v>3391</v>
      </c>
      <c r="E350" s="92" t="s">
        <v>117</v>
      </c>
      <c r="F350" s="92"/>
      <c r="G350" s="92">
        <v>1</v>
      </c>
      <c r="H350" s="106">
        <v>3.13</v>
      </c>
      <c r="I350" s="95">
        <v>0.15</v>
      </c>
      <c r="J350" s="110">
        <f t="shared" si="5"/>
        <v>2.6604999999999999</v>
      </c>
    </row>
    <row r="351" spans="1:10" ht="15.75" x14ac:dyDescent="0.25">
      <c r="A351" s="92">
        <v>347</v>
      </c>
      <c r="B351" s="92" t="s">
        <v>4238</v>
      </c>
      <c r="C351" s="92" t="s">
        <v>2159</v>
      </c>
      <c r="D351" s="92" t="s">
        <v>3392</v>
      </c>
      <c r="E351" s="92" t="s">
        <v>117</v>
      </c>
      <c r="F351" s="92"/>
      <c r="G351" s="92">
        <v>1</v>
      </c>
      <c r="H351" s="106">
        <v>1.92</v>
      </c>
      <c r="I351" s="95">
        <v>0.15</v>
      </c>
      <c r="J351" s="110">
        <f t="shared" si="5"/>
        <v>1.6319999999999999</v>
      </c>
    </row>
    <row r="352" spans="1:10" ht="15.75" x14ac:dyDescent="0.25">
      <c r="A352" s="92">
        <v>348</v>
      </c>
      <c r="B352" s="92" t="s">
        <v>4238</v>
      </c>
      <c r="C352" s="92" t="s">
        <v>2160</v>
      </c>
      <c r="D352" s="92" t="s">
        <v>3393</v>
      </c>
      <c r="E352" s="92" t="s">
        <v>117</v>
      </c>
      <c r="F352" s="92"/>
      <c r="G352" s="92">
        <v>1</v>
      </c>
      <c r="H352" s="106">
        <v>2.56</v>
      </c>
      <c r="I352" s="95">
        <v>0.15</v>
      </c>
      <c r="J352" s="110">
        <f t="shared" si="5"/>
        <v>2.1760000000000002</v>
      </c>
    </row>
    <row r="353" spans="1:10" ht="15.75" x14ac:dyDescent="0.25">
      <c r="A353" s="92">
        <v>349</v>
      </c>
      <c r="B353" s="92" t="s">
        <v>4238</v>
      </c>
      <c r="C353" s="92" t="s">
        <v>2161</v>
      </c>
      <c r="D353" s="92" t="s">
        <v>3394</v>
      </c>
      <c r="E353" s="92" t="s">
        <v>117</v>
      </c>
      <c r="F353" s="92"/>
      <c r="G353" s="92">
        <v>1</v>
      </c>
      <c r="H353" s="106">
        <v>2.56</v>
      </c>
      <c r="I353" s="95">
        <v>0.15</v>
      </c>
      <c r="J353" s="110">
        <f t="shared" si="5"/>
        <v>2.1760000000000002</v>
      </c>
    </row>
    <row r="354" spans="1:10" ht="15.75" x14ac:dyDescent="0.25">
      <c r="A354" s="92">
        <v>350</v>
      </c>
      <c r="B354" s="92" t="s">
        <v>4238</v>
      </c>
      <c r="C354" s="92" t="s">
        <v>2162</v>
      </c>
      <c r="D354" s="92" t="s">
        <v>3395</v>
      </c>
      <c r="E354" s="92" t="s">
        <v>117</v>
      </c>
      <c r="F354" s="92"/>
      <c r="G354" s="92">
        <v>1</v>
      </c>
      <c r="H354" s="106">
        <v>2.56</v>
      </c>
      <c r="I354" s="95">
        <v>0.15</v>
      </c>
      <c r="J354" s="110">
        <f t="shared" si="5"/>
        <v>2.1760000000000002</v>
      </c>
    </row>
    <row r="355" spans="1:10" ht="15.75" x14ac:dyDescent="0.25">
      <c r="A355" s="92">
        <v>351</v>
      </c>
      <c r="B355" s="92" t="s">
        <v>4238</v>
      </c>
      <c r="C355" s="92" t="s">
        <v>2163</v>
      </c>
      <c r="D355" s="92" t="s">
        <v>3396</v>
      </c>
      <c r="E355" s="92" t="s">
        <v>117</v>
      </c>
      <c r="F355" s="92"/>
      <c r="G355" s="92">
        <v>1</v>
      </c>
      <c r="H355" s="106">
        <v>2.56</v>
      </c>
      <c r="I355" s="95">
        <v>0.15</v>
      </c>
      <c r="J355" s="110">
        <f t="shared" si="5"/>
        <v>2.1760000000000002</v>
      </c>
    </row>
    <row r="356" spans="1:10" ht="15.75" x14ac:dyDescent="0.25">
      <c r="A356" s="92">
        <v>352</v>
      </c>
      <c r="B356" s="92" t="s">
        <v>4238</v>
      </c>
      <c r="C356" s="92" t="s">
        <v>2164</v>
      </c>
      <c r="D356" s="92" t="s">
        <v>3397</v>
      </c>
      <c r="E356" s="92" t="s">
        <v>117</v>
      </c>
      <c r="F356" s="92"/>
      <c r="G356" s="92">
        <v>1</v>
      </c>
      <c r="H356" s="106">
        <v>2.56</v>
      </c>
      <c r="I356" s="95">
        <v>0.15</v>
      </c>
      <c r="J356" s="110">
        <f t="shared" si="5"/>
        <v>2.1760000000000002</v>
      </c>
    </row>
    <row r="357" spans="1:10" ht="31.5" x14ac:dyDescent="0.25">
      <c r="A357" s="92">
        <v>353</v>
      </c>
      <c r="B357" s="92" t="s">
        <v>4238</v>
      </c>
      <c r="C357" s="92" t="s">
        <v>2165</v>
      </c>
      <c r="D357" s="92" t="s">
        <v>3398</v>
      </c>
      <c r="E357" s="92" t="s">
        <v>117</v>
      </c>
      <c r="F357" s="92"/>
      <c r="G357" s="92">
        <v>1</v>
      </c>
      <c r="H357" s="106">
        <v>1.87</v>
      </c>
      <c r="I357" s="95">
        <v>0.15</v>
      </c>
      <c r="J357" s="110">
        <f t="shared" si="5"/>
        <v>1.5895000000000001</v>
      </c>
    </row>
    <row r="358" spans="1:10" ht="31.5" x14ac:dyDescent="0.25">
      <c r="A358" s="92">
        <v>354</v>
      </c>
      <c r="B358" s="92" t="s">
        <v>4238</v>
      </c>
      <c r="C358" s="92" t="s">
        <v>2166</v>
      </c>
      <c r="D358" s="92" t="s">
        <v>3399</v>
      </c>
      <c r="E358" s="92" t="s">
        <v>117</v>
      </c>
      <c r="F358" s="92"/>
      <c r="G358" s="92">
        <v>1</v>
      </c>
      <c r="H358" s="106">
        <v>1.87</v>
      </c>
      <c r="I358" s="95">
        <v>0.15</v>
      </c>
      <c r="J358" s="110">
        <f t="shared" si="5"/>
        <v>1.5895000000000001</v>
      </c>
    </row>
    <row r="359" spans="1:10" ht="31.5" x14ac:dyDescent="0.25">
      <c r="A359" s="92">
        <v>355</v>
      </c>
      <c r="B359" s="92" t="s">
        <v>4238</v>
      </c>
      <c r="C359" s="92" t="s">
        <v>2167</v>
      </c>
      <c r="D359" s="92" t="s">
        <v>3400</v>
      </c>
      <c r="E359" s="92" t="s">
        <v>117</v>
      </c>
      <c r="F359" s="92"/>
      <c r="G359" s="92">
        <v>1</v>
      </c>
      <c r="H359" s="106">
        <v>1.87</v>
      </c>
      <c r="I359" s="95">
        <v>0.15</v>
      </c>
      <c r="J359" s="110">
        <f t="shared" si="5"/>
        <v>1.5895000000000001</v>
      </c>
    </row>
    <row r="360" spans="1:10" ht="31.5" x14ac:dyDescent="0.25">
      <c r="A360" s="92">
        <v>356</v>
      </c>
      <c r="B360" s="92" t="s">
        <v>4238</v>
      </c>
      <c r="C360" s="92" t="s">
        <v>2168</v>
      </c>
      <c r="D360" s="92" t="s">
        <v>3401</v>
      </c>
      <c r="E360" s="92" t="s">
        <v>117</v>
      </c>
      <c r="F360" s="92"/>
      <c r="G360" s="92">
        <v>1</v>
      </c>
      <c r="H360" s="106">
        <v>1.87</v>
      </c>
      <c r="I360" s="95">
        <v>0.15</v>
      </c>
      <c r="J360" s="110">
        <f t="shared" si="5"/>
        <v>1.5895000000000001</v>
      </c>
    </row>
    <row r="361" spans="1:10" ht="31.5" x14ac:dyDescent="0.25">
      <c r="A361" s="92">
        <v>357</v>
      </c>
      <c r="B361" s="92" t="s">
        <v>4238</v>
      </c>
      <c r="C361" s="92" t="s">
        <v>2169</v>
      </c>
      <c r="D361" s="92" t="s">
        <v>3402</v>
      </c>
      <c r="E361" s="92" t="s">
        <v>117</v>
      </c>
      <c r="F361" s="92"/>
      <c r="G361" s="92">
        <v>1</v>
      </c>
      <c r="H361" s="106">
        <v>1.87</v>
      </c>
      <c r="I361" s="95">
        <v>0.15</v>
      </c>
      <c r="J361" s="110">
        <f t="shared" si="5"/>
        <v>1.5895000000000001</v>
      </c>
    </row>
    <row r="362" spans="1:10" ht="31.5" x14ac:dyDescent="0.25">
      <c r="A362" s="92">
        <v>358</v>
      </c>
      <c r="B362" s="92" t="s">
        <v>4238</v>
      </c>
      <c r="C362" s="92" t="s">
        <v>2170</v>
      </c>
      <c r="D362" s="92" t="s">
        <v>3403</v>
      </c>
      <c r="E362" s="92" t="s">
        <v>117</v>
      </c>
      <c r="F362" s="92"/>
      <c r="G362" s="92">
        <v>1</v>
      </c>
      <c r="H362" s="106">
        <v>1.87</v>
      </c>
      <c r="I362" s="95">
        <v>0.15</v>
      </c>
      <c r="J362" s="110">
        <f t="shared" si="5"/>
        <v>1.5895000000000001</v>
      </c>
    </row>
    <row r="363" spans="1:10" ht="31.5" x14ac:dyDescent="0.25">
      <c r="A363" s="92">
        <v>359</v>
      </c>
      <c r="B363" s="92" t="s">
        <v>4238</v>
      </c>
      <c r="C363" s="92" t="s">
        <v>2171</v>
      </c>
      <c r="D363" s="92" t="s">
        <v>3404</v>
      </c>
      <c r="E363" s="92" t="s">
        <v>117</v>
      </c>
      <c r="F363" s="92"/>
      <c r="G363" s="92">
        <v>1</v>
      </c>
      <c r="H363" s="106">
        <v>1.87</v>
      </c>
      <c r="I363" s="95">
        <v>0.15</v>
      </c>
      <c r="J363" s="110">
        <f t="shared" si="5"/>
        <v>1.5895000000000001</v>
      </c>
    </row>
    <row r="364" spans="1:10" ht="15.75" x14ac:dyDescent="0.25">
      <c r="A364" s="92">
        <v>360</v>
      </c>
      <c r="B364" s="92" t="s">
        <v>4238</v>
      </c>
      <c r="C364" s="92" t="s">
        <v>2172</v>
      </c>
      <c r="D364" s="92" t="s">
        <v>3405</v>
      </c>
      <c r="E364" s="92" t="s">
        <v>117</v>
      </c>
      <c r="F364" s="92"/>
      <c r="G364" s="92">
        <v>1</v>
      </c>
      <c r="H364" s="106">
        <v>1.87</v>
      </c>
      <c r="I364" s="95">
        <v>0.15</v>
      </c>
      <c r="J364" s="110">
        <f t="shared" si="5"/>
        <v>1.5895000000000001</v>
      </c>
    </row>
    <row r="365" spans="1:10" ht="15.75" x14ac:dyDescent="0.25">
      <c r="A365" s="92">
        <v>361</v>
      </c>
      <c r="B365" s="92" t="s">
        <v>4238</v>
      </c>
      <c r="C365" s="92" t="s">
        <v>2173</v>
      </c>
      <c r="D365" s="92" t="s">
        <v>3406</v>
      </c>
      <c r="E365" s="92" t="s">
        <v>117</v>
      </c>
      <c r="F365" s="92"/>
      <c r="G365" s="92">
        <v>1</v>
      </c>
      <c r="H365" s="106">
        <v>1.87</v>
      </c>
      <c r="I365" s="95">
        <v>0.15</v>
      </c>
      <c r="J365" s="110">
        <f t="shared" si="5"/>
        <v>1.5895000000000001</v>
      </c>
    </row>
    <row r="366" spans="1:10" ht="15.75" x14ac:dyDescent="0.25">
      <c r="A366" s="92">
        <v>362</v>
      </c>
      <c r="B366" s="92" t="s">
        <v>4238</v>
      </c>
      <c r="C366" s="92" t="s">
        <v>2174</v>
      </c>
      <c r="D366" s="92" t="s">
        <v>3407</v>
      </c>
      <c r="E366" s="92" t="s">
        <v>117</v>
      </c>
      <c r="F366" s="92"/>
      <c r="G366" s="92">
        <v>1</v>
      </c>
      <c r="H366" s="106">
        <v>1.87</v>
      </c>
      <c r="I366" s="95">
        <v>0.15</v>
      </c>
      <c r="J366" s="110">
        <f t="shared" si="5"/>
        <v>1.5895000000000001</v>
      </c>
    </row>
    <row r="367" spans="1:10" ht="31.5" x14ac:dyDescent="0.25">
      <c r="A367" s="92">
        <v>363</v>
      </c>
      <c r="B367" s="92" t="s">
        <v>4238</v>
      </c>
      <c r="C367" s="92" t="s">
        <v>2175</v>
      </c>
      <c r="D367" s="92" t="s">
        <v>3408</v>
      </c>
      <c r="E367" s="92" t="s">
        <v>117</v>
      </c>
      <c r="F367" s="92"/>
      <c r="G367" s="92">
        <v>1</v>
      </c>
      <c r="H367" s="106">
        <v>1.87</v>
      </c>
      <c r="I367" s="95">
        <v>0.15</v>
      </c>
      <c r="J367" s="110">
        <f t="shared" si="5"/>
        <v>1.5895000000000001</v>
      </c>
    </row>
    <row r="368" spans="1:10" ht="31.5" x14ac:dyDescent="0.25">
      <c r="A368" s="92">
        <v>364</v>
      </c>
      <c r="B368" s="92" t="s">
        <v>4238</v>
      </c>
      <c r="C368" s="92" t="s">
        <v>2176</v>
      </c>
      <c r="D368" s="92" t="s">
        <v>3409</v>
      </c>
      <c r="E368" s="92" t="s">
        <v>117</v>
      </c>
      <c r="F368" s="92"/>
      <c r="G368" s="92">
        <v>1</v>
      </c>
      <c r="H368" s="106">
        <v>3.57</v>
      </c>
      <c r="I368" s="95">
        <v>0.15</v>
      </c>
      <c r="J368" s="110">
        <f t="shared" ref="J368:J431" si="6">H368*(1-I368)</f>
        <v>3.0345</v>
      </c>
    </row>
    <row r="369" spans="1:10" ht="15.75" x14ac:dyDescent="0.25">
      <c r="A369" s="92">
        <v>365</v>
      </c>
      <c r="B369" s="92" t="s">
        <v>4238</v>
      </c>
      <c r="C369" s="92" t="s">
        <v>2177</v>
      </c>
      <c r="D369" s="92" t="s">
        <v>3410</v>
      </c>
      <c r="E369" s="92" t="s">
        <v>117</v>
      </c>
      <c r="F369" s="92"/>
      <c r="G369" s="92">
        <v>1</v>
      </c>
      <c r="H369" s="106">
        <v>3.47</v>
      </c>
      <c r="I369" s="95">
        <v>0.15</v>
      </c>
      <c r="J369" s="110">
        <f t="shared" si="6"/>
        <v>2.9495</v>
      </c>
    </row>
    <row r="370" spans="1:10" ht="31.5" x14ac:dyDescent="0.25">
      <c r="A370" s="92">
        <v>366</v>
      </c>
      <c r="B370" s="92" t="s">
        <v>4238</v>
      </c>
      <c r="C370" s="92" t="s">
        <v>2178</v>
      </c>
      <c r="D370" s="92" t="s">
        <v>3411</v>
      </c>
      <c r="E370" s="92" t="s">
        <v>117</v>
      </c>
      <c r="F370" s="92"/>
      <c r="G370" s="92">
        <v>1</v>
      </c>
      <c r="H370" s="106">
        <v>3.54</v>
      </c>
      <c r="I370" s="95">
        <v>0.15</v>
      </c>
      <c r="J370" s="110">
        <f t="shared" si="6"/>
        <v>3.0089999999999999</v>
      </c>
    </row>
    <row r="371" spans="1:10" ht="31.5" x14ac:dyDescent="0.25">
      <c r="A371" s="92">
        <v>367</v>
      </c>
      <c r="B371" s="92" t="s">
        <v>4238</v>
      </c>
      <c r="C371" s="92" t="s">
        <v>2179</v>
      </c>
      <c r="D371" s="92" t="s">
        <v>3412</v>
      </c>
      <c r="E371" s="92" t="s">
        <v>117</v>
      </c>
      <c r="F371" s="92"/>
      <c r="G371" s="92">
        <v>1</v>
      </c>
      <c r="H371" s="106">
        <v>1.92</v>
      </c>
      <c r="I371" s="95">
        <v>0.15</v>
      </c>
      <c r="J371" s="110">
        <f t="shared" si="6"/>
        <v>1.6319999999999999</v>
      </c>
    </row>
    <row r="372" spans="1:10" ht="31.5" x14ac:dyDescent="0.25">
      <c r="A372" s="92">
        <v>368</v>
      </c>
      <c r="B372" s="92" t="s">
        <v>4238</v>
      </c>
      <c r="C372" s="92" t="s">
        <v>2180</v>
      </c>
      <c r="D372" s="92" t="s">
        <v>3413</v>
      </c>
      <c r="E372" s="92" t="s">
        <v>117</v>
      </c>
      <c r="F372" s="92"/>
      <c r="G372" s="92">
        <v>1</v>
      </c>
      <c r="H372" s="106">
        <v>1.79</v>
      </c>
      <c r="I372" s="95">
        <v>0.15</v>
      </c>
      <c r="J372" s="110">
        <f t="shared" si="6"/>
        <v>1.5215000000000001</v>
      </c>
    </row>
    <row r="373" spans="1:10" ht="31.5" x14ac:dyDescent="0.25">
      <c r="A373" s="92">
        <v>369</v>
      </c>
      <c r="B373" s="92" t="s">
        <v>4238</v>
      </c>
      <c r="C373" s="92" t="s">
        <v>2181</v>
      </c>
      <c r="D373" s="92" t="s">
        <v>3414</v>
      </c>
      <c r="E373" s="92" t="s">
        <v>117</v>
      </c>
      <c r="F373" s="92"/>
      <c r="G373" s="92">
        <v>1</v>
      </c>
      <c r="H373" s="106">
        <v>3.57</v>
      </c>
      <c r="I373" s="95">
        <v>0.15</v>
      </c>
      <c r="J373" s="110">
        <f t="shared" si="6"/>
        <v>3.0345</v>
      </c>
    </row>
    <row r="374" spans="1:10" ht="31.5" x14ac:dyDescent="0.25">
      <c r="A374" s="92">
        <v>370</v>
      </c>
      <c r="B374" s="92" t="s">
        <v>4238</v>
      </c>
      <c r="C374" s="92" t="s">
        <v>2182</v>
      </c>
      <c r="D374" s="92" t="s">
        <v>3415</v>
      </c>
      <c r="E374" s="92" t="s">
        <v>117</v>
      </c>
      <c r="F374" s="92"/>
      <c r="G374" s="92">
        <v>1</v>
      </c>
      <c r="H374" s="106">
        <v>1.87</v>
      </c>
      <c r="I374" s="95">
        <v>0.15</v>
      </c>
      <c r="J374" s="110">
        <f t="shared" si="6"/>
        <v>1.5895000000000001</v>
      </c>
    </row>
    <row r="375" spans="1:10" ht="31.5" x14ac:dyDescent="0.25">
      <c r="A375" s="92">
        <v>371</v>
      </c>
      <c r="B375" s="92" t="s">
        <v>4238</v>
      </c>
      <c r="C375" s="92" t="s">
        <v>2183</v>
      </c>
      <c r="D375" s="92" t="s">
        <v>3416</v>
      </c>
      <c r="E375" s="92" t="s">
        <v>117</v>
      </c>
      <c r="F375" s="92"/>
      <c r="G375" s="92">
        <v>1</v>
      </c>
      <c r="H375" s="106">
        <v>1.92</v>
      </c>
      <c r="I375" s="95">
        <v>0.15</v>
      </c>
      <c r="J375" s="110">
        <f t="shared" si="6"/>
        <v>1.6319999999999999</v>
      </c>
    </row>
    <row r="376" spans="1:10" ht="31.5" x14ac:dyDescent="0.25">
      <c r="A376" s="92">
        <v>372</v>
      </c>
      <c r="B376" s="92" t="s">
        <v>4238</v>
      </c>
      <c r="C376" s="92" t="s">
        <v>2184</v>
      </c>
      <c r="D376" s="92" t="s">
        <v>3417</v>
      </c>
      <c r="E376" s="92" t="s">
        <v>117</v>
      </c>
      <c r="F376" s="92"/>
      <c r="G376" s="92">
        <v>1</v>
      </c>
      <c r="H376" s="106">
        <v>1.87</v>
      </c>
      <c r="I376" s="95">
        <v>0.15</v>
      </c>
      <c r="J376" s="110">
        <f t="shared" si="6"/>
        <v>1.5895000000000001</v>
      </c>
    </row>
    <row r="377" spans="1:10" ht="31.5" x14ac:dyDescent="0.25">
      <c r="A377" s="92">
        <v>373</v>
      </c>
      <c r="B377" s="92" t="s">
        <v>4238</v>
      </c>
      <c r="C377" s="92" t="s">
        <v>2185</v>
      </c>
      <c r="D377" s="92" t="s">
        <v>3418</v>
      </c>
      <c r="E377" s="92" t="s">
        <v>117</v>
      </c>
      <c r="F377" s="92"/>
      <c r="G377" s="92">
        <v>1</v>
      </c>
      <c r="H377" s="106">
        <v>1.92</v>
      </c>
      <c r="I377" s="95">
        <v>0.15</v>
      </c>
      <c r="J377" s="110">
        <f t="shared" si="6"/>
        <v>1.6319999999999999</v>
      </c>
    </row>
    <row r="378" spans="1:10" ht="31.5" x14ac:dyDescent="0.25">
      <c r="A378" s="92">
        <v>374</v>
      </c>
      <c r="B378" s="92" t="s">
        <v>4238</v>
      </c>
      <c r="C378" s="92" t="s">
        <v>2186</v>
      </c>
      <c r="D378" s="92" t="s">
        <v>3419</v>
      </c>
      <c r="E378" s="92" t="s">
        <v>117</v>
      </c>
      <c r="F378" s="92"/>
      <c r="G378" s="92">
        <v>1</v>
      </c>
      <c r="H378" s="106">
        <v>1.87</v>
      </c>
      <c r="I378" s="95">
        <v>0.15</v>
      </c>
      <c r="J378" s="110">
        <f t="shared" si="6"/>
        <v>1.5895000000000001</v>
      </c>
    </row>
    <row r="379" spans="1:10" ht="31.5" x14ac:dyDescent="0.25">
      <c r="A379" s="92">
        <v>375</v>
      </c>
      <c r="B379" s="92" t="s">
        <v>4238</v>
      </c>
      <c r="C379" s="92" t="s">
        <v>2187</v>
      </c>
      <c r="D379" s="92" t="s">
        <v>3420</v>
      </c>
      <c r="E379" s="92" t="s">
        <v>117</v>
      </c>
      <c r="F379" s="92"/>
      <c r="G379" s="92">
        <v>1</v>
      </c>
      <c r="H379" s="106">
        <v>3.57</v>
      </c>
      <c r="I379" s="95">
        <v>0.15</v>
      </c>
      <c r="J379" s="110">
        <f t="shared" si="6"/>
        <v>3.0345</v>
      </c>
    </row>
    <row r="380" spans="1:10" ht="15.75" x14ac:dyDescent="0.25">
      <c r="A380" s="92">
        <v>376</v>
      </c>
      <c r="B380" s="92" t="s">
        <v>4238</v>
      </c>
      <c r="C380" s="92" t="s">
        <v>2188</v>
      </c>
      <c r="D380" s="92" t="s">
        <v>3421</v>
      </c>
      <c r="E380" s="92" t="s">
        <v>117</v>
      </c>
      <c r="F380" s="92"/>
      <c r="G380" s="92">
        <v>1</v>
      </c>
      <c r="H380" s="106">
        <v>2.48</v>
      </c>
      <c r="I380" s="95">
        <v>0.15</v>
      </c>
      <c r="J380" s="110">
        <f t="shared" si="6"/>
        <v>2.1080000000000001</v>
      </c>
    </row>
    <row r="381" spans="1:10" ht="31.5" x14ac:dyDescent="0.25">
      <c r="A381" s="92">
        <v>377</v>
      </c>
      <c r="B381" s="92" t="s">
        <v>4238</v>
      </c>
      <c r="C381" s="92" t="s">
        <v>2189</v>
      </c>
      <c r="D381" s="92" t="s">
        <v>3422</v>
      </c>
      <c r="E381" s="92" t="s">
        <v>117</v>
      </c>
      <c r="F381" s="92"/>
      <c r="G381" s="92">
        <v>1</v>
      </c>
      <c r="H381" s="106">
        <v>1.92</v>
      </c>
      <c r="I381" s="95">
        <v>0.15</v>
      </c>
      <c r="J381" s="110">
        <f t="shared" si="6"/>
        <v>1.6319999999999999</v>
      </c>
    </row>
    <row r="382" spans="1:10" ht="31.5" x14ac:dyDescent="0.25">
      <c r="A382" s="92">
        <v>378</v>
      </c>
      <c r="B382" s="92" t="s">
        <v>4238</v>
      </c>
      <c r="C382" s="92" t="s">
        <v>2190</v>
      </c>
      <c r="D382" s="92" t="s">
        <v>3423</v>
      </c>
      <c r="E382" s="92" t="s">
        <v>117</v>
      </c>
      <c r="F382" s="92"/>
      <c r="G382" s="92">
        <v>1</v>
      </c>
      <c r="H382" s="106">
        <v>1.9</v>
      </c>
      <c r="I382" s="95">
        <v>0.15</v>
      </c>
      <c r="J382" s="110">
        <f t="shared" si="6"/>
        <v>1.615</v>
      </c>
    </row>
    <row r="383" spans="1:10" ht="31.5" x14ac:dyDescent="0.25">
      <c r="A383" s="92">
        <v>379</v>
      </c>
      <c r="B383" s="92" t="s">
        <v>4238</v>
      </c>
      <c r="C383" s="92" t="s">
        <v>2191</v>
      </c>
      <c r="D383" s="92" t="s">
        <v>3424</v>
      </c>
      <c r="E383" s="92" t="s">
        <v>117</v>
      </c>
      <c r="F383" s="92"/>
      <c r="G383" s="92">
        <v>1</v>
      </c>
      <c r="H383" s="106">
        <v>3.15</v>
      </c>
      <c r="I383" s="95">
        <v>0.15</v>
      </c>
      <c r="J383" s="110">
        <f t="shared" si="6"/>
        <v>2.6774999999999998</v>
      </c>
    </row>
    <row r="384" spans="1:10" ht="31.5" x14ac:dyDescent="0.25">
      <c r="A384" s="92">
        <v>380</v>
      </c>
      <c r="B384" s="92" t="s">
        <v>4238</v>
      </c>
      <c r="C384" s="92" t="s">
        <v>2192</v>
      </c>
      <c r="D384" s="92" t="s">
        <v>3425</v>
      </c>
      <c r="E384" s="92" t="s">
        <v>117</v>
      </c>
      <c r="F384" s="92"/>
      <c r="G384" s="92">
        <v>1</v>
      </c>
      <c r="H384" s="106">
        <v>3.13</v>
      </c>
      <c r="I384" s="95">
        <v>0.15</v>
      </c>
      <c r="J384" s="110">
        <f t="shared" si="6"/>
        <v>2.6604999999999999</v>
      </c>
    </row>
    <row r="385" spans="1:10" ht="31.5" x14ac:dyDescent="0.25">
      <c r="A385" s="92">
        <v>381</v>
      </c>
      <c r="B385" s="92" t="s">
        <v>4238</v>
      </c>
      <c r="C385" s="92" t="s">
        <v>2193</v>
      </c>
      <c r="D385" s="92" t="s">
        <v>3426</v>
      </c>
      <c r="E385" s="92" t="s">
        <v>117</v>
      </c>
      <c r="F385" s="92"/>
      <c r="G385" s="92">
        <v>1</v>
      </c>
      <c r="H385" s="106">
        <v>1.87</v>
      </c>
      <c r="I385" s="95">
        <v>0.15</v>
      </c>
      <c r="J385" s="110">
        <f t="shared" si="6"/>
        <v>1.5895000000000001</v>
      </c>
    </row>
    <row r="386" spans="1:10" ht="31.5" x14ac:dyDescent="0.25">
      <c r="A386" s="92">
        <v>382</v>
      </c>
      <c r="B386" s="92" t="s">
        <v>4238</v>
      </c>
      <c r="C386" s="92" t="s">
        <v>2194</v>
      </c>
      <c r="D386" s="92" t="s">
        <v>3427</v>
      </c>
      <c r="E386" s="92" t="s">
        <v>117</v>
      </c>
      <c r="F386" s="92"/>
      <c r="G386" s="92">
        <v>1</v>
      </c>
      <c r="H386" s="106">
        <v>2.4</v>
      </c>
      <c r="I386" s="95">
        <v>0.15</v>
      </c>
      <c r="J386" s="110">
        <f t="shared" si="6"/>
        <v>2.04</v>
      </c>
    </row>
    <row r="387" spans="1:10" ht="31.5" x14ac:dyDescent="0.25">
      <c r="A387" s="92">
        <v>383</v>
      </c>
      <c r="B387" s="92" t="s">
        <v>4238</v>
      </c>
      <c r="C387" s="92" t="s">
        <v>2195</v>
      </c>
      <c r="D387" s="92" t="s">
        <v>3428</v>
      </c>
      <c r="E387" s="92" t="s">
        <v>117</v>
      </c>
      <c r="F387" s="92"/>
      <c r="G387" s="92">
        <v>1</v>
      </c>
      <c r="H387" s="106">
        <v>2.2999999999999998</v>
      </c>
      <c r="I387" s="95">
        <v>0.15</v>
      </c>
      <c r="J387" s="110">
        <f t="shared" si="6"/>
        <v>1.9549999999999998</v>
      </c>
    </row>
    <row r="388" spans="1:10" ht="15.75" x14ac:dyDescent="0.25">
      <c r="A388" s="92">
        <v>384</v>
      </c>
      <c r="B388" s="92" t="s">
        <v>4238</v>
      </c>
      <c r="C388" s="92" t="s">
        <v>2196</v>
      </c>
      <c r="D388" s="92" t="s">
        <v>3429</v>
      </c>
      <c r="E388" s="92" t="s">
        <v>117</v>
      </c>
      <c r="F388" s="92"/>
      <c r="G388" s="92">
        <v>1</v>
      </c>
      <c r="H388" s="106">
        <v>2.48</v>
      </c>
      <c r="I388" s="95">
        <v>0.15</v>
      </c>
      <c r="J388" s="110">
        <f t="shared" si="6"/>
        <v>2.1080000000000001</v>
      </c>
    </row>
    <row r="389" spans="1:10" ht="15.75" x14ac:dyDescent="0.25">
      <c r="A389" s="92">
        <v>385</v>
      </c>
      <c r="B389" s="92" t="s">
        <v>4238</v>
      </c>
      <c r="C389" s="92" t="s">
        <v>2196</v>
      </c>
      <c r="D389" s="92" t="s">
        <v>3429</v>
      </c>
      <c r="E389" s="92" t="s">
        <v>117</v>
      </c>
      <c r="F389" s="92"/>
      <c r="G389" s="92">
        <v>1</v>
      </c>
      <c r="H389" s="106">
        <v>2.48</v>
      </c>
      <c r="I389" s="95">
        <v>0.15</v>
      </c>
      <c r="J389" s="110">
        <f t="shared" si="6"/>
        <v>2.1080000000000001</v>
      </c>
    </row>
    <row r="390" spans="1:10" ht="15.75" x14ac:dyDescent="0.25">
      <c r="A390" s="92">
        <v>386</v>
      </c>
      <c r="B390" s="92" t="s">
        <v>4238</v>
      </c>
      <c r="C390" s="92" t="s">
        <v>2197</v>
      </c>
      <c r="D390" s="92" t="s">
        <v>3430</v>
      </c>
      <c r="E390" s="92" t="s">
        <v>117</v>
      </c>
      <c r="F390" s="92"/>
      <c r="G390" s="92">
        <v>1</v>
      </c>
      <c r="H390" s="106">
        <v>1.92</v>
      </c>
      <c r="I390" s="95">
        <v>0.15</v>
      </c>
      <c r="J390" s="110">
        <f t="shared" si="6"/>
        <v>1.6319999999999999</v>
      </c>
    </row>
    <row r="391" spans="1:10" ht="31.5" x14ac:dyDescent="0.25">
      <c r="A391" s="92">
        <v>387</v>
      </c>
      <c r="B391" s="92" t="s">
        <v>4238</v>
      </c>
      <c r="C391" s="92" t="s">
        <v>2198</v>
      </c>
      <c r="D391" s="92" t="s">
        <v>3431</v>
      </c>
      <c r="E391" s="92" t="s">
        <v>117</v>
      </c>
      <c r="F391" s="92"/>
      <c r="G391" s="92">
        <v>1</v>
      </c>
      <c r="H391" s="106">
        <v>1.87</v>
      </c>
      <c r="I391" s="95">
        <v>0.15</v>
      </c>
      <c r="J391" s="110">
        <f t="shared" si="6"/>
        <v>1.5895000000000001</v>
      </c>
    </row>
    <row r="392" spans="1:10" ht="15.75" x14ac:dyDescent="0.25">
      <c r="A392" s="92">
        <v>388</v>
      </c>
      <c r="B392" s="92" t="s">
        <v>4238</v>
      </c>
      <c r="C392" s="92" t="s">
        <v>2199</v>
      </c>
      <c r="D392" s="92" t="s">
        <v>3432</v>
      </c>
      <c r="E392" s="92" t="s">
        <v>117</v>
      </c>
      <c r="F392" s="92"/>
      <c r="G392" s="92">
        <v>1</v>
      </c>
      <c r="H392" s="106">
        <v>0.41</v>
      </c>
      <c r="I392" s="95">
        <v>0.15</v>
      </c>
      <c r="J392" s="110">
        <f t="shared" si="6"/>
        <v>0.34849999999999998</v>
      </c>
    </row>
    <row r="393" spans="1:10" ht="15.75" x14ac:dyDescent="0.25">
      <c r="A393" s="92">
        <v>389</v>
      </c>
      <c r="B393" s="92" t="s">
        <v>4238</v>
      </c>
      <c r="C393" s="92" t="s">
        <v>2200</v>
      </c>
      <c r="D393" s="92" t="s">
        <v>3433</v>
      </c>
      <c r="E393" s="92" t="s">
        <v>117</v>
      </c>
      <c r="F393" s="92"/>
      <c r="G393" s="92">
        <v>1</v>
      </c>
      <c r="H393" s="106">
        <v>0.41</v>
      </c>
      <c r="I393" s="95">
        <v>0.15</v>
      </c>
      <c r="J393" s="110">
        <f t="shared" si="6"/>
        <v>0.34849999999999998</v>
      </c>
    </row>
    <row r="394" spans="1:10" ht="15.75" x14ac:dyDescent="0.25">
      <c r="A394" s="92">
        <v>390</v>
      </c>
      <c r="B394" s="92" t="s">
        <v>4238</v>
      </c>
      <c r="C394" s="92" t="s">
        <v>2201</v>
      </c>
      <c r="D394" s="92" t="s">
        <v>3434</v>
      </c>
      <c r="E394" s="92" t="s">
        <v>117</v>
      </c>
      <c r="F394" s="92"/>
      <c r="G394" s="92">
        <v>1</v>
      </c>
      <c r="H394" s="106">
        <v>0.64</v>
      </c>
      <c r="I394" s="95">
        <v>0.15</v>
      </c>
      <c r="J394" s="110">
        <f t="shared" si="6"/>
        <v>0.54400000000000004</v>
      </c>
    </row>
    <row r="395" spans="1:10" ht="15.75" x14ac:dyDescent="0.25">
      <c r="A395" s="92">
        <v>391</v>
      </c>
      <c r="B395" s="92" t="s">
        <v>4238</v>
      </c>
      <c r="C395" s="92" t="s">
        <v>2202</v>
      </c>
      <c r="D395" s="92" t="s">
        <v>3435</v>
      </c>
      <c r="E395" s="92" t="s">
        <v>117</v>
      </c>
      <c r="F395" s="92"/>
      <c r="G395" s="92">
        <v>1</v>
      </c>
      <c r="H395" s="106">
        <v>1.41</v>
      </c>
      <c r="I395" s="95">
        <v>0.15</v>
      </c>
      <c r="J395" s="110">
        <f t="shared" si="6"/>
        <v>1.1984999999999999</v>
      </c>
    </row>
    <row r="396" spans="1:10" ht="15.75" x14ac:dyDescent="0.25">
      <c r="A396" s="92">
        <v>392</v>
      </c>
      <c r="B396" s="92" t="s">
        <v>4238</v>
      </c>
      <c r="C396" s="92" t="s">
        <v>2203</v>
      </c>
      <c r="D396" s="92" t="s">
        <v>3436</v>
      </c>
      <c r="E396" s="92" t="s">
        <v>117</v>
      </c>
      <c r="F396" s="92"/>
      <c r="G396" s="92">
        <v>1</v>
      </c>
      <c r="H396" s="106">
        <v>0.81</v>
      </c>
      <c r="I396" s="95">
        <v>0.15</v>
      </c>
      <c r="J396" s="110">
        <f t="shared" si="6"/>
        <v>0.6885</v>
      </c>
    </row>
    <row r="397" spans="1:10" ht="15.75" x14ac:dyDescent="0.25">
      <c r="A397" s="92">
        <v>393</v>
      </c>
      <c r="B397" s="92" t="s">
        <v>4238</v>
      </c>
      <c r="C397" s="92" t="s">
        <v>2204</v>
      </c>
      <c r="D397" s="92" t="s">
        <v>3437</v>
      </c>
      <c r="E397" s="92" t="s">
        <v>117</v>
      </c>
      <c r="F397" s="92"/>
      <c r="G397" s="92">
        <v>1</v>
      </c>
      <c r="H397" s="106">
        <v>0.81</v>
      </c>
      <c r="I397" s="95">
        <v>0.15</v>
      </c>
      <c r="J397" s="110">
        <f t="shared" si="6"/>
        <v>0.6885</v>
      </c>
    </row>
    <row r="398" spans="1:10" ht="15.75" x14ac:dyDescent="0.25">
      <c r="A398" s="92">
        <v>394</v>
      </c>
      <c r="B398" s="92" t="s">
        <v>4238</v>
      </c>
      <c r="C398" s="92" t="s">
        <v>2205</v>
      </c>
      <c r="D398" s="92" t="s">
        <v>3438</v>
      </c>
      <c r="E398" s="92" t="s">
        <v>117</v>
      </c>
      <c r="F398" s="92"/>
      <c r="G398" s="92">
        <v>1</v>
      </c>
      <c r="H398" s="106">
        <v>0.81</v>
      </c>
      <c r="I398" s="95">
        <v>0.15</v>
      </c>
      <c r="J398" s="110">
        <f t="shared" si="6"/>
        <v>0.6885</v>
      </c>
    </row>
    <row r="399" spans="1:10" ht="15.75" x14ac:dyDescent="0.25">
      <c r="A399" s="92">
        <v>395</v>
      </c>
      <c r="B399" s="92" t="s">
        <v>4238</v>
      </c>
      <c r="C399" s="92" t="s">
        <v>2206</v>
      </c>
      <c r="D399" s="92" t="s">
        <v>3439</v>
      </c>
      <c r="E399" s="92" t="s">
        <v>117</v>
      </c>
      <c r="F399" s="92"/>
      <c r="G399" s="92">
        <v>1</v>
      </c>
      <c r="H399" s="106">
        <v>0.64</v>
      </c>
      <c r="I399" s="95">
        <v>0.15</v>
      </c>
      <c r="J399" s="110">
        <f t="shared" si="6"/>
        <v>0.54400000000000004</v>
      </c>
    </row>
    <row r="400" spans="1:10" ht="15.75" x14ac:dyDescent="0.25">
      <c r="A400" s="92">
        <v>396</v>
      </c>
      <c r="B400" s="92" t="s">
        <v>4238</v>
      </c>
      <c r="C400" s="92" t="s">
        <v>2207</v>
      </c>
      <c r="D400" s="92" t="s">
        <v>3440</v>
      </c>
      <c r="E400" s="92" t="s">
        <v>117</v>
      </c>
      <c r="F400" s="92"/>
      <c r="G400" s="92">
        <v>1</v>
      </c>
      <c r="H400" s="106">
        <v>0.6</v>
      </c>
      <c r="I400" s="95">
        <v>0.15</v>
      </c>
      <c r="J400" s="110">
        <f t="shared" si="6"/>
        <v>0.51</v>
      </c>
    </row>
    <row r="401" spans="1:10" ht="15.75" x14ac:dyDescent="0.25">
      <c r="A401" s="92">
        <v>397</v>
      </c>
      <c r="B401" s="92" t="s">
        <v>4238</v>
      </c>
      <c r="C401" s="92" t="s">
        <v>2208</v>
      </c>
      <c r="D401" s="92" t="s">
        <v>3441</v>
      </c>
      <c r="E401" s="92" t="s">
        <v>117</v>
      </c>
      <c r="F401" s="92"/>
      <c r="G401" s="92">
        <v>1</v>
      </c>
      <c r="H401" s="106">
        <v>0.73</v>
      </c>
      <c r="I401" s="95">
        <v>0.15</v>
      </c>
      <c r="J401" s="110">
        <f t="shared" si="6"/>
        <v>0.62049999999999994</v>
      </c>
    </row>
    <row r="402" spans="1:10" ht="15.75" x14ac:dyDescent="0.25">
      <c r="A402" s="92">
        <v>398</v>
      </c>
      <c r="B402" s="92" t="s">
        <v>4238</v>
      </c>
      <c r="C402" s="92" t="s">
        <v>2209</v>
      </c>
      <c r="D402" s="92" t="s">
        <v>3442</v>
      </c>
      <c r="E402" s="92" t="s">
        <v>117</v>
      </c>
      <c r="F402" s="92"/>
      <c r="G402" s="92">
        <v>1</v>
      </c>
      <c r="H402" s="106">
        <v>0.54</v>
      </c>
      <c r="I402" s="95">
        <v>0.15</v>
      </c>
      <c r="J402" s="110">
        <f t="shared" si="6"/>
        <v>0.45900000000000002</v>
      </c>
    </row>
    <row r="403" spans="1:10" ht="15.75" x14ac:dyDescent="0.25">
      <c r="A403" s="92">
        <v>399</v>
      </c>
      <c r="B403" s="92" t="s">
        <v>4238</v>
      </c>
      <c r="C403" s="92" t="s">
        <v>2210</v>
      </c>
      <c r="D403" s="92" t="s">
        <v>3443</v>
      </c>
      <c r="E403" s="92" t="s">
        <v>117</v>
      </c>
      <c r="F403" s="92"/>
      <c r="G403" s="92">
        <v>1</v>
      </c>
      <c r="H403" s="106">
        <v>0.52</v>
      </c>
      <c r="I403" s="95">
        <v>0.15</v>
      </c>
      <c r="J403" s="110">
        <f t="shared" si="6"/>
        <v>0.442</v>
      </c>
    </row>
    <row r="404" spans="1:10" ht="15.75" x14ac:dyDescent="0.25">
      <c r="A404" s="92">
        <v>400</v>
      </c>
      <c r="B404" s="92" t="s">
        <v>4238</v>
      </c>
      <c r="C404" s="92" t="s">
        <v>2211</v>
      </c>
      <c r="D404" s="92" t="s">
        <v>3444</v>
      </c>
      <c r="E404" s="92" t="s">
        <v>117</v>
      </c>
      <c r="F404" s="92"/>
      <c r="G404" s="92">
        <v>1</v>
      </c>
      <c r="H404" s="106">
        <v>0.54</v>
      </c>
      <c r="I404" s="95">
        <v>0.15</v>
      </c>
      <c r="J404" s="110">
        <f t="shared" si="6"/>
        <v>0.45900000000000002</v>
      </c>
    </row>
    <row r="405" spans="1:10" ht="15.75" x14ac:dyDescent="0.25">
      <c r="A405" s="92">
        <v>401</v>
      </c>
      <c r="B405" s="92" t="s">
        <v>4238</v>
      </c>
      <c r="C405" s="92" t="s">
        <v>2212</v>
      </c>
      <c r="D405" s="92" t="s">
        <v>3445</v>
      </c>
      <c r="E405" s="92" t="s">
        <v>117</v>
      </c>
      <c r="F405" s="92"/>
      <c r="G405" s="92">
        <v>1</v>
      </c>
      <c r="H405" s="106">
        <v>0.54</v>
      </c>
      <c r="I405" s="95">
        <v>0.15</v>
      </c>
      <c r="J405" s="110">
        <f t="shared" si="6"/>
        <v>0.45900000000000002</v>
      </c>
    </row>
    <row r="406" spans="1:10" ht="15.75" x14ac:dyDescent="0.25">
      <c r="A406" s="92">
        <v>402</v>
      </c>
      <c r="B406" s="92" t="s">
        <v>4238</v>
      </c>
      <c r="C406" s="92" t="s">
        <v>2213</v>
      </c>
      <c r="D406" s="92" t="s">
        <v>3446</v>
      </c>
      <c r="E406" s="92" t="s">
        <v>117</v>
      </c>
      <c r="F406" s="92"/>
      <c r="G406" s="92">
        <v>1</v>
      </c>
      <c r="H406" s="106">
        <v>0.54</v>
      </c>
      <c r="I406" s="95">
        <v>0.15</v>
      </c>
      <c r="J406" s="110">
        <f t="shared" si="6"/>
        <v>0.45900000000000002</v>
      </c>
    </row>
    <row r="407" spans="1:10" ht="15.75" x14ac:dyDescent="0.25">
      <c r="A407" s="92">
        <v>403</v>
      </c>
      <c r="B407" s="92" t="s">
        <v>4238</v>
      </c>
      <c r="C407" s="92" t="s">
        <v>2214</v>
      </c>
      <c r="D407" s="92" t="s">
        <v>3447</v>
      </c>
      <c r="E407" s="92" t="s">
        <v>117</v>
      </c>
      <c r="F407" s="92"/>
      <c r="G407" s="92">
        <v>1</v>
      </c>
      <c r="H407" s="106">
        <v>0.54</v>
      </c>
      <c r="I407" s="95">
        <v>0.15</v>
      </c>
      <c r="J407" s="110">
        <f t="shared" si="6"/>
        <v>0.45900000000000002</v>
      </c>
    </row>
    <row r="408" spans="1:10" ht="15.75" x14ac:dyDescent="0.25">
      <c r="A408" s="92">
        <v>404</v>
      </c>
      <c r="B408" s="92" t="s">
        <v>4238</v>
      </c>
      <c r="C408" s="92" t="s">
        <v>2215</v>
      </c>
      <c r="D408" s="92" t="s">
        <v>3448</v>
      </c>
      <c r="E408" s="92" t="s">
        <v>117</v>
      </c>
      <c r="F408" s="92"/>
      <c r="G408" s="92">
        <v>1</v>
      </c>
      <c r="H408" s="106">
        <v>0.54</v>
      </c>
      <c r="I408" s="95">
        <v>0.15</v>
      </c>
      <c r="J408" s="110">
        <f t="shared" si="6"/>
        <v>0.45900000000000002</v>
      </c>
    </row>
    <row r="409" spans="1:10" ht="15.75" x14ac:dyDescent="0.25">
      <c r="A409" s="92">
        <v>405</v>
      </c>
      <c r="B409" s="92" t="s">
        <v>4238</v>
      </c>
      <c r="C409" s="92" t="s">
        <v>2216</v>
      </c>
      <c r="D409" s="92" t="s">
        <v>3449</v>
      </c>
      <c r="E409" s="92" t="s">
        <v>117</v>
      </c>
      <c r="F409" s="92"/>
      <c r="G409" s="92">
        <v>1</v>
      </c>
      <c r="H409" s="106">
        <v>0.81</v>
      </c>
      <c r="I409" s="95">
        <v>0.15</v>
      </c>
      <c r="J409" s="110">
        <f t="shared" si="6"/>
        <v>0.6885</v>
      </c>
    </row>
    <row r="410" spans="1:10" ht="15.75" x14ac:dyDescent="0.25">
      <c r="A410" s="92">
        <v>406</v>
      </c>
      <c r="B410" s="92" t="s">
        <v>4238</v>
      </c>
      <c r="C410" s="92" t="s">
        <v>2217</v>
      </c>
      <c r="D410" s="92" t="s">
        <v>3450</v>
      </c>
      <c r="E410" s="92" t="s">
        <v>117</v>
      </c>
      <c r="F410" s="92"/>
      <c r="G410" s="92">
        <v>1</v>
      </c>
      <c r="H410" s="106">
        <v>0.81</v>
      </c>
      <c r="I410" s="95">
        <v>0.15</v>
      </c>
      <c r="J410" s="110">
        <f t="shared" si="6"/>
        <v>0.6885</v>
      </c>
    </row>
    <row r="411" spans="1:10" ht="15.75" x14ac:dyDescent="0.25">
      <c r="A411" s="92">
        <v>407</v>
      </c>
      <c r="B411" s="92" t="s">
        <v>4238</v>
      </c>
      <c r="C411" s="92" t="s">
        <v>2218</v>
      </c>
      <c r="D411" s="92" t="s">
        <v>3451</v>
      </c>
      <c r="E411" s="92" t="s">
        <v>117</v>
      </c>
      <c r="F411" s="92"/>
      <c r="G411" s="92">
        <v>1</v>
      </c>
      <c r="H411" s="106">
        <v>1.2</v>
      </c>
      <c r="I411" s="95">
        <v>0.15</v>
      </c>
      <c r="J411" s="110">
        <f t="shared" si="6"/>
        <v>1.02</v>
      </c>
    </row>
    <row r="412" spans="1:10" ht="15.75" x14ac:dyDescent="0.25">
      <c r="A412" s="92">
        <v>408</v>
      </c>
      <c r="B412" s="92" t="s">
        <v>4238</v>
      </c>
      <c r="C412" s="92" t="s">
        <v>2219</v>
      </c>
      <c r="D412" s="92" t="s">
        <v>3451</v>
      </c>
      <c r="E412" s="92" t="s">
        <v>117</v>
      </c>
      <c r="F412" s="92"/>
      <c r="G412" s="92">
        <v>1</v>
      </c>
      <c r="H412" s="106">
        <v>1.2</v>
      </c>
      <c r="I412" s="95">
        <v>0.15</v>
      </c>
      <c r="J412" s="110">
        <f t="shared" si="6"/>
        <v>1.02</v>
      </c>
    </row>
    <row r="413" spans="1:10" ht="15.75" x14ac:dyDescent="0.25">
      <c r="A413" s="92">
        <v>409</v>
      </c>
      <c r="B413" s="92" t="s">
        <v>4238</v>
      </c>
      <c r="C413" s="92" t="s">
        <v>2220</v>
      </c>
      <c r="D413" s="92" t="s">
        <v>3452</v>
      </c>
      <c r="E413" s="92" t="s">
        <v>117</v>
      </c>
      <c r="F413" s="92"/>
      <c r="G413" s="92">
        <v>1</v>
      </c>
      <c r="H413" s="106">
        <v>0.45</v>
      </c>
      <c r="I413" s="95">
        <v>0.15</v>
      </c>
      <c r="J413" s="110">
        <f t="shared" si="6"/>
        <v>0.38250000000000001</v>
      </c>
    </row>
    <row r="414" spans="1:10" ht="15.75" x14ac:dyDescent="0.25">
      <c r="A414" s="92">
        <v>410</v>
      </c>
      <c r="B414" s="92" t="s">
        <v>4238</v>
      </c>
      <c r="C414" s="92" t="s">
        <v>2221</v>
      </c>
      <c r="D414" s="92" t="s">
        <v>3453</v>
      </c>
      <c r="E414" s="92" t="s">
        <v>117</v>
      </c>
      <c r="F414" s="92"/>
      <c r="G414" s="92">
        <v>1</v>
      </c>
      <c r="H414" s="106">
        <v>0.42</v>
      </c>
      <c r="I414" s="95">
        <v>0.15</v>
      </c>
      <c r="J414" s="110">
        <f t="shared" si="6"/>
        <v>0.35699999999999998</v>
      </c>
    </row>
    <row r="415" spans="1:10" ht="15.75" x14ac:dyDescent="0.25">
      <c r="A415" s="92">
        <v>411</v>
      </c>
      <c r="B415" s="92" t="s">
        <v>4238</v>
      </c>
      <c r="C415" s="92" t="s">
        <v>2222</v>
      </c>
      <c r="D415" s="92" t="s">
        <v>3454</v>
      </c>
      <c r="E415" s="92" t="s">
        <v>117</v>
      </c>
      <c r="F415" s="92"/>
      <c r="G415" s="92">
        <v>1</v>
      </c>
      <c r="H415" s="106">
        <v>0.4</v>
      </c>
      <c r="I415" s="95">
        <v>0.15</v>
      </c>
      <c r="J415" s="110">
        <f t="shared" si="6"/>
        <v>0.34</v>
      </c>
    </row>
    <row r="416" spans="1:10" ht="15.75" x14ac:dyDescent="0.25">
      <c r="A416" s="92">
        <v>412</v>
      </c>
      <c r="B416" s="92" t="s">
        <v>4238</v>
      </c>
      <c r="C416" s="92" t="s">
        <v>2223</v>
      </c>
      <c r="D416" s="92" t="s">
        <v>3455</v>
      </c>
      <c r="E416" s="92" t="s">
        <v>117</v>
      </c>
      <c r="F416" s="92"/>
      <c r="G416" s="92">
        <v>1</v>
      </c>
      <c r="H416" s="106">
        <v>0.68</v>
      </c>
      <c r="I416" s="95">
        <v>0.15</v>
      </c>
      <c r="J416" s="110">
        <f t="shared" si="6"/>
        <v>0.57800000000000007</v>
      </c>
    </row>
    <row r="417" spans="1:10" ht="15.75" x14ac:dyDescent="0.25">
      <c r="A417" s="92">
        <v>413</v>
      </c>
      <c r="B417" s="92" t="s">
        <v>4238</v>
      </c>
      <c r="C417" s="92" t="s">
        <v>2224</v>
      </c>
      <c r="D417" s="92" t="s">
        <v>3456</v>
      </c>
      <c r="E417" s="92" t="s">
        <v>117</v>
      </c>
      <c r="F417" s="92"/>
      <c r="G417" s="92">
        <v>1</v>
      </c>
      <c r="H417" s="106">
        <v>0.52</v>
      </c>
      <c r="I417" s="95">
        <v>0.15</v>
      </c>
      <c r="J417" s="110">
        <f t="shared" si="6"/>
        <v>0.442</v>
      </c>
    </row>
    <row r="418" spans="1:10" ht="15.75" x14ac:dyDescent="0.25">
      <c r="A418" s="92">
        <v>414</v>
      </c>
      <c r="B418" s="92" t="s">
        <v>4238</v>
      </c>
      <c r="C418" s="92" t="s">
        <v>2225</v>
      </c>
      <c r="D418" s="92" t="s">
        <v>3457</v>
      </c>
      <c r="E418" s="92" t="s">
        <v>117</v>
      </c>
      <c r="F418" s="92"/>
      <c r="G418" s="92">
        <v>1</v>
      </c>
      <c r="H418" s="106">
        <v>0.76</v>
      </c>
      <c r="I418" s="95">
        <v>0.15</v>
      </c>
      <c r="J418" s="110">
        <f t="shared" si="6"/>
        <v>0.64600000000000002</v>
      </c>
    </row>
    <row r="419" spans="1:10" ht="15.75" x14ac:dyDescent="0.25">
      <c r="A419" s="92">
        <v>415</v>
      </c>
      <c r="B419" s="92" t="s">
        <v>4238</v>
      </c>
      <c r="C419" s="92" t="s">
        <v>2226</v>
      </c>
      <c r="D419" s="92" t="s">
        <v>3458</v>
      </c>
      <c r="E419" s="92" t="s">
        <v>117</v>
      </c>
      <c r="F419" s="92"/>
      <c r="G419" s="92">
        <v>1</v>
      </c>
      <c r="H419" s="106">
        <v>0.41</v>
      </c>
      <c r="I419" s="95">
        <v>0.15</v>
      </c>
      <c r="J419" s="110">
        <f t="shared" si="6"/>
        <v>0.34849999999999998</v>
      </c>
    </row>
    <row r="420" spans="1:10" ht="15.75" x14ac:dyDescent="0.25">
      <c r="A420" s="92">
        <v>416</v>
      </c>
      <c r="B420" s="92" t="s">
        <v>4238</v>
      </c>
      <c r="C420" s="92" t="s">
        <v>2227</v>
      </c>
      <c r="D420" s="92" t="s">
        <v>3459</v>
      </c>
      <c r="E420" s="92" t="s">
        <v>117</v>
      </c>
      <c r="F420" s="92"/>
      <c r="G420" s="92">
        <v>1</v>
      </c>
      <c r="H420" s="106">
        <v>0.72</v>
      </c>
      <c r="I420" s="95">
        <v>0.15</v>
      </c>
      <c r="J420" s="110">
        <f t="shared" si="6"/>
        <v>0.61199999999999999</v>
      </c>
    </row>
    <row r="421" spans="1:10" ht="15.75" x14ac:dyDescent="0.25">
      <c r="A421" s="92">
        <v>417</v>
      </c>
      <c r="B421" s="92" t="s">
        <v>4238</v>
      </c>
      <c r="C421" s="92" t="s">
        <v>2228</v>
      </c>
      <c r="D421" s="92" t="s">
        <v>3460</v>
      </c>
      <c r="E421" s="92" t="s">
        <v>117</v>
      </c>
      <c r="F421" s="92"/>
      <c r="G421" s="92">
        <v>1</v>
      </c>
      <c r="H421" s="106">
        <v>0.81</v>
      </c>
      <c r="I421" s="95">
        <v>0.15</v>
      </c>
      <c r="J421" s="110">
        <f t="shared" si="6"/>
        <v>0.6885</v>
      </c>
    </row>
    <row r="422" spans="1:10" ht="15.75" x14ac:dyDescent="0.25">
      <c r="A422" s="92">
        <v>418</v>
      </c>
      <c r="B422" s="92" t="s">
        <v>4238</v>
      </c>
      <c r="C422" s="92" t="s">
        <v>2229</v>
      </c>
      <c r="D422" s="92" t="s">
        <v>3461</v>
      </c>
      <c r="E422" s="92" t="s">
        <v>117</v>
      </c>
      <c r="F422" s="92"/>
      <c r="G422" s="92">
        <v>1</v>
      </c>
      <c r="H422" s="106">
        <v>0.45</v>
      </c>
      <c r="I422" s="95">
        <v>0.15</v>
      </c>
      <c r="J422" s="110">
        <f t="shared" si="6"/>
        <v>0.38250000000000001</v>
      </c>
    </row>
    <row r="423" spans="1:10" ht="15.75" x14ac:dyDescent="0.25">
      <c r="A423" s="92">
        <v>419</v>
      </c>
      <c r="B423" s="92" t="s">
        <v>4238</v>
      </c>
      <c r="C423" s="92" t="s">
        <v>2230</v>
      </c>
      <c r="D423" s="92" t="s">
        <v>3462</v>
      </c>
      <c r="E423" s="92" t="s">
        <v>117</v>
      </c>
      <c r="F423" s="92"/>
      <c r="G423" s="92">
        <v>1</v>
      </c>
      <c r="H423" s="106">
        <v>0.45</v>
      </c>
      <c r="I423" s="95">
        <v>0.15</v>
      </c>
      <c r="J423" s="110">
        <f t="shared" si="6"/>
        <v>0.38250000000000001</v>
      </c>
    </row>
    <row r="424" spans="1:10" ht="15.75" x14ac:dyDescent="0.25">
      <c r="A424" s="92">
        <v>420</v>
      </c>
      <c r="B424" s="92" t="s">
        <v>4238</v>
      </c>
      <c r="C424" s="92" t="s">
        <v>2231</v>
      </c>
      <c r="D424" s="92" t="s">
        <v>3463</v>
      </c>
      <c r="E424" s="92" t="s">
        <v>117</v>
      </c>
      <c r="F424" s="92"/>
      <c r="G424" s="92">
        <v>1</v>
      </c>
      <c r="H424" s="106">
        <v>0.78</v>
      </c>
      <c r="I424" s="95">
        <v>0.15</v>
      </c>
      <c r="J424" s="110">
        <f t="shared" si="6"/>
        <v>0.66300000000000003</v>
      </c>
    </row>
    <row r="425" spans="1:10" ht="15.75" x14ac:dyDescent="0.25">
      <c r="A425" s="92">
        <v>421</v>
      </c>
      <c r="B425" s="92" t="s">
        <v>4238</v>
      </c>
      <c r="C425" s="92" t="s">
        <v>2232</v>
      </c>
      <c r="D425" s="92" t="s">
        <v>3464</v>
      </c>
      <c r="E425" s="92" t="s">
        <v>117</v>
      </c>
      <c r="F425" s="92"/>
      <c r="G425" s="92">
        <v>1</v>
      </c>
      <c r="H425" s="106">
        <v>0.43</v>
      </c>
      <c r="I425" s="95">
        <v>0.15</v>
      </c>
      <c r="J425" s="110">
        <f t="shared" si="6"/>
        <v>0.36549999999999999</v>
      </c>
    </row>
    <row r="426" spans="1:10" ht="15.75" x14ac:dyDescent="0.25">
      <c r="A426" s="92">
        <v>422</v>
      </c>
      <c r="B426" s="92" t="s">
        <v>4238</v>
      </c>
      <c r="C426" s="92" t="s">
        <v>2233</v>
      </c>
      <c r="D426" s="92" t="s">
        <v>3465</v>
      </c>
      <c r="E426" s="92" t="s">
        <v>117</v>
      </c>
      <c r="F426" s="92"/>
      <c r="G426" s="92">
        <v>1</v>
      </c>
      <c r="H426" s="106">
        <v>0.43</v>
      </c>
      <c r="I426" s="95">
        <v>0.15</v>
      </c>
      <c r="J426" s="110">
        <f t="shared" si="6"/>
        <v>0.36549999999999999</v>
      </c>
    </row>
    <row r="427" spans="1:10" ht="15.75" x14ac:dyDescent="0.25">
      <c r="A427" s="92">
        <v>423</v>
      </c>
      <c r="B427" s="92" t="s">
        <v>4238</v>
      </c>
      <c r="C427" s="92" t="s">
        <v>2234</v>
      </c>
      <c r="D427" s="92" t="s">
        <v>3466</v>
      </c>
      <c r="E427" s="92" t="s">
        <v>117</v>
      </c>
      <c r="F427" s="92"/>
      <c r="G427" s="92">
        <v>1</v>
      </c>
      <c r="H427" s="106">
        <v>1.53</v>
      </c>
      <c r="I427" s="95">
        <v>0.15</v>
      </c>
      <c r="J427" s="110">
        <f t="shared" si="6"/>
        <v>1.3005</v>
      </c>
    </row>
    <row r="428" spans="1:10" ht="15.75" x14ac:dyDescent="0.25">
      <c r="A428" s="92">
        <v>424</v>
      </c>
      <c r="B428" s="92" t="s">
        <v>4238</v>
      </c>
      <c r="C428" s="92" t="s">
        <v>2235</v>
      </c>
      <c r="D428" s="92" t="s">
        <v>3467</v>
      </c>
      <c r="E428" s="92" t="s">
        <v>117</v>
      </c>
      <c r="F428" s="92"/>
      <c r="G428" s="92">
        <v>1</v>
      </c>
      <c r="H428" s="106">
        <v>1.53</v>
      </c>
      <c r="I428" s="95">
        <v>0.15</v>
      </c>
      <c r="J428" s="110">
        <f t="shared" si="6"/>
        <v>1.3005</v>
      </c>
    </row>
    <row r="429" spans="1:10" ht="15.75" x14ac:dyDescent="0.25">
      <c r="A429" s="92">
        <v>425</v>
      </c>
      <c r="B429" s="92" t="s">
        <v>4238</v>
      </c>
      <c r="C429" s="92" t="s">
        <v>2236</v>
      </c>
      <c r="D429" s="92" t="s">
        <v>3468</v>
      </c>
      <c r="E429" s="92" t="s">
        <v>117</v>
      </c>
      <c r="F429" s="92"/>
      <c r="G429" s="92">
        <v>1</v>
      </c>
      <c r="H429" s="106">
        <v>1.53</v>
      </c>
      <c r="I429" s="95">
        <v>0.15</v>
      </c>
      <c r="J429" s="110">
        <f t="shared" si="6"/>
        <v>1.3005</v>
      </c>
    </row>
    <row r="430" spans="1:10" ht="15.75" x14ac:dyDescent="0.25">
      <c r="A430" s="92">
        <v>426</v>
      </c>
      <c r="B430" s="92" t="s">
        <v>4238</v>
      </c>
      <c r="C430" s="92" t="s">
        <v>2237</v>
      </c>
      <c r="D430" s="92" t="s">
        <v>3469</v>
      </c>
      <c r="E430" s="92" t="s">
        <v>117</v>
      </c>
      <c r="F430" s="92"/>
      <c r="G430" s="92">
        <v>1</v>
      </c>
      <c r="H430" s="106">
        <v>1.53</v>
      </c>
      <c r="I430" s="95">
        <v>0.15</v>
      </c>
      <c r="J430" s="110">
        <f t="shared" si="6"/>
        <v>1.3005</v>
      </c>
    </row>
    <row r="431" spans="1:10" ht="15.75" x14ac:dyDescent="0.25">
      <c r="A431" s="92">
        <v>427</v>
      </c>
      <c r="B431" s="92" t="s">
        <v>4238</v>
      </c>
      <c r="C431" s="92" t="s">
        <v>2238</v>
      </c>
      <c r="D431" s="92" t="s">
        <v>3470</v>
      </c>
      <c r="E431" s="92" t="s">
        <v>117</v>
      </c>
      <c r="F431" s="92"/>
      <c r="G431" s="92">
        <v>1</v>
      </c>
      <c r="H431" s="106">
        <v>1.53</v>
      </c>
      <c r="I431" s="95">
        <v>0.15</v>
      </c>
      <c r="J431" s="110">
        <f t="shared" si="6"/>
        <v>1.3005</v>
      </c>
    </row>
    <row r="432" spans="1:10" ht="15.75" x14ac:dyDescent="0.25">
      <c r="A432" s="92">
        <v>428</v>
      </c>
      <c r="B432" s="92" t="s">
        <v>4238</v>
      </c>
      <c r="C432" s="92" t="s">
        <v>2239</v>
      </c>
      <c r="D432" s="92" t="s">
        <v>3471</v>
      </c>
      <c r="E432" s="92" t="s">
        <v>117</v>
      </c>
      <c r="F432" s="92"/>
      <c r="G432" s="92">
        <v>1</v>
      </c>
      <c r="H432" s="106">
        <v>1.53</v>
      </c>
      <c r="I432" s="95">
        <v>0.15</v>
      </c>
      <c r="J432" s="110">
        <f t="shared" ref="J432:J495" si="7">H432*(1-I432)</f>
        <v>1.3005</v>
      </c>
    </row>
    <row r="433" spans="1:10" ht="15.75" x14ac:dyDescent="0.25">
      <c r="A433" s="92">
        <v>429</v>
      </c>
      <c r="B433" s="92" t="s">
        <v>4238</v>
      </c>
      <c r="C433" s="92" t="s">
        <v>2240</v>
      </c>
      <c r="D433" s="92" t="s">
        <v>3472</v>
      </c>
      <c r="E433" s="92" t="s">
        <v>117</v>
      </c>
      <c r="F433" s="92"/>
      <c r="G433" s="92">
        <v>1</v>
      </c>
      <c r="H433" s="106">
        <v>1.53</v>
      </c>
      <c r="I433" s="95">
        <v>0.15</v>
      </c>
      <c r="J433" s="110">
        <f t="shared" si="7"/>
        <v>1.3005</v>
      </c>
    </row>
    <row r="434" spans="1:10" ht="15.75" x14ac:dyDescent="0.25">
      <c r="A434" s="92">
        <v>430</v>
      </c>
      <c r="B434" s="92" t="s">
        <v>4238</v>
      </c>
      <c r="C434" s="92" t="s">
        <v>2241</v>
      </c>
      <c r="D434" s="92" t="s">
        <v>3473</v>
      </c>
      <c r="E434" s="92" t="s">
        <v>117</v>
      </c>
      <c r="F434" s="92"/>
      <c r="G434" s="92">
        <v>1</v>
      </c>
      <c r="H434" s="106">
        <v>1.53</v>
      </c>
      <c r="I434" s="95">
        <v>0.15</v>
      </c>
      <c r="J434" s="110">
        <f t="shared" si="7"/>
        <v>1.3005</v>
      </c>
    </row>
    <row r="435" spans="1:10" ht="15.75" x14ac:dyDescent="0.25">
      <c r="A435" s="92">
        <v>431</v>
      </c>
      <c r="B435" s="92" t="s">
        <v>4238</v>
      </c>
      <c r="C435" s="92" t="s">
        <v>2242</v>
      </c>
      <c r="D435" s="92" t="s">
        <v>3474</v>
      </c>
      <c r="E435" s="92" t="s">
        <v>117</v>
      </c>
      <c r="F435" s="92"/>
      <c r="G435" s="92">
        <v>1</v>
      </c>
      <c r="H435" s="106">
        <v>3.5</v>
      </c>
      <c r="I435" s="95">
        <v>0.15</v>
      </c>
      <c r="J435" s="110">
        <f t="shared" si="7"/>
        <v>2.9750000000000001</v>
      </c>
    </row>
    <row r="436" spans="1:10" ht="15.75" x14ac:dyDescent="0.25">
      <c r="A436" s="92">
        <v>432</v>
      </c>
      <c r="B436" s="92" t="s">
        <v>4238</v>
      </c>
      <c r="C436" s="92" t="s">
        <v>2243</v>
      </c>
      <c r="D436" s="92" t="s">
        <v>3475</v>
      </c>
      <c r="E436" s="92" t="s">
        <v>117</v>
      </c>
      <c r="F436" s="92"/>
      <c r="G436" s="92">
        <v>1</v>
      </c>
      <c r="H436" s="106">
        <v>3.5</v>
      </c>
      <c r="I436" s="95">
        <v>0.15</v>
      </c>
      <c r="J436" s="110">
        <f t="shared" si="7"/>
        <v>2.9750000000000001</v>
      </c>
    </row>
    <row r="437" spans="1:10" ht="15.75" x14ac:dyDescent="0.25">
      <c r="A437" s="92">
        <v>433</v>
      </c>
      <c r="B437" s="92" t="s">
        <v>4238</v>
      </c>
      <c r="C437" s="92" t="s">
        <v>2244</v>
      </c>
      <c r="D437" s="92" t="s">
        <v>3476</v>
      </c>
      <c r="E437" s="92" t="s">
        <v>117</v>
      </c>
      <c r="F437" s="92"/>
      <c r="G437" s="92">
        <v>1</v>
      </c>
      <c r="H437" s="106">
        <v>1.3</v>
      </c>
      <c r="I437" s="95">
        <v>0.15</v>
      </c>
      <c r="J437" s="110">
        <f t="shared" si="7"/>
        <v>1.105</v>
      </c>
    </row>
    <row r="438" spans="1:10" ht="15.75" x14ac:dyDescent="0.25">
      <c r="A438" s="92">
        <v>434</v>
      </c>
      <c r="B438" s="92" t="s">
        <v>4238</v>
      </c>
      <c r="C438" s="92" t="s">
        <v>2245</v>
      </c>
      <c r="D438" s="92" t="s">
        <v>3477</v>
      </c>
      <c r="E438" s="92" t="s">
        <v>117</v>
      </c>
      <c r="F438" s="92"/>
      <c r="G438" s="92">
        <v>1</v>
      </c>
      <c r="H438" s="106">
        <v>2.1</v>
      </c>
      <c r="I438" s="95">
        <v>0.15</v>
      </c>
      <c r="J438" s="110">
        <f t="shared" si="7"/>
        <v>1.7849999999999999</v>
      </c>
    </row>
    <row r="439" spans="1:10" ht="15.75" x14ac:dyDescent="0.25">
      <c r="A439" s="92">
        <v>435</v>
      </c>
      <c r="B439" s="92" t="s">
        <v>4238</v>
      </c>
      <c r="C439" s="92" t="s">
        <v>2246</v>
      </c>
      <c r="D439" s="92" t="s">
        <v>3478</v>
      </c>
      <c r="E439" s="92" t="s">
        <v>117</v>
      </c>
      <c r="F439" s="92"/>
      <c r="G439" s="92">
        <v>1</v>
      </c>
      <c r="H439" s="106">
        <v>3.45</v>
      </c>
      <c r="I439" s="95">
        <v>0.15</v>
      </c>
      <c r="J439" s="110">
        <f t="shared" si="7"/>
        <v>2.9325000000000001</v>
      </c>
    </row>
    <row r="440" spans="1:10" ht="15.75" x14ac:dyDescent="0.25">
      <c r="A440" s="92">
        <v>436</v>
      </c>
      <c r="B440" s="92" t="s">
        <v>4238</v>
      </c>
      <c r="C440" s="92" t="s">
        <v>2247</v>
      </c>
      <c r="D440" s="92" t="s">
        <v>3479</v>
      </c>
      <c r="E440" s="92" t="s">
        <v>117</v>
      </c>
      <c r="F440" s="92"/>
      <c r="G440" s="92">
        <v>1</v>
      </c>
      <c r="H440" s="106">
        <v>3.45</v>
      </c>
      <c r="I440" s="95">
        <v>0.15</v>
      </c>
      <c r="J440" s="110">
        <f t="shared" si="7"/>
        <v>2.9325000000000001</v>
      </c>
    </row>
    <row r="441" spans="1:10" ht="15.75" x14ac:dyDescent="0.25">
      <c r="A441" s="92">
        <v>437</v>
      </c>
      <c r="B441" s="92" t="s">
        <v>4238</v>
      </c>
      <c r="C441" s="92" t="s">
        <v>2248</v>
      </c>
      <c r="D441" s="92" t="s">
        <v>3480</v>
      </c>
      <c r="E441" s="92" t="s">
        <v>117</v>
      </c>
      <c r="F441" s="92"/>
      <c r="G441" s="92">
        <v>1</v>
      </c>
      <c r="H441" s="106">
        <v>3.57</v>
      </c>
      <c r="I441" s="95">
        <v>0.15</v>
      </c>
      <c r="J441" s="110">
        <f t="shared" si="7"/>
        <v>3.0345</v>
      </c>
    </row>
    <row r="442" spans="1:10" ht="15.75" x14ac:dyDescent="0.25">
      <c r="A442" s="92">
        <v>438</v>
      </c>
      <c r="B442" s="92" t="s">
        <v>4238</v>
      </c>
      <c r="C442" s="92" t="s">
        <v>2249</v>
      </c>
      <c r="D442" s="92" t="s">
        <v>3481</v>
      </c>
      <c r="E442" s="92" t="s">
        <v>117</v>
      </c>
      <c r="F442" s="92"/>
      <c r="G442" s="92">
        <v>1</v>
      </c>
      <c r="H442" s="106">
        <v>3.57</v>
      </c>
      <c r="I442" s="95">
        <v>0.15</v>
      </c>
      <c r="J442" s="110">
        <f t="shared" si="7"/>
        <v>3.0345</v>
      </c>
    </row>
    <row r="443" spans="1:10" ht="15.75" x14ac:dyDescent="0.25">
      <c r="A443" s="92">
        <v>439</v>
      </c>
      <c r="B443" s="92" t="s">
        <v>4238</v>
      </c>
      <c r="C443" s="92" t="s">
        <v>2250</v>
      </c>
      <c r="D443" s="92" t="s">
        <v>3482</v>
      </c>
      <c r="E443" s="92" t="s">
        <v>117</v>
      </c>
      <c r="F443" s="92"/>
      <c r="G443" s="92">
        <v>1</v>
      </c>
      <c r="H443" s="106">
        <v>3.57</v>
      </c>
      <c r="I443" s="95">
        <v>0.15</v>
      </c>
      <c r="J443" s="110">
        <f t="shared" si="7"/>
        <v>3.0345</v>
      </c>
    </row>
    <row r="444" spans="1:10" ht="15.75" x14ac:dyDescent="0.25">
      <c r="A444" s="92">
        <v>440</v>
      </c>
      <c r="B444" s="92" t="s">
        <v>4238</v>
      </c>
      <c r="C444" s="92" t="s">
        <v>2251</v>
      </c>
      <c r="D444" s="92" t="s">
        <v>3483</v>
      </c>
      <c r="E444" s="92" t="s">
        <v>117</v>
      </c>
      <c r="F444" s="92"/>
      <c r="G444" s="92">
        <v>1</v>
      </c>
      <c r="H444" s="106">
        <v>3.57</v>
      </c>
      <c r="I444" s="95">
        <v>0.15</v>
      </c>
      <c r="J444" s="110">
        <f t="shared" si="7"/>
        <v>3.0345</v>
      </c>
    </row>
    <row r="445" spans="1:10" ht="15.75" x14ac:dyDescent="0.25">
      <c r="A445" s="92">
        <v>441</v>
      </c>
      <c r="B445" s="92" t="s">
        <v>4238</v>
      </c>
      <c r="C445" s="92" t="s">
        <v>2252</v>
      </c>
      <c r="D445" s="92" t="s">
        <v>3484</v>
      </c>
      <c r="E445" s="92" t="s">
        <v>117</v>
      </c>
      <c r="F445" s="92"/>
      <c r="G445" s="92">
        <v>1</v>
      </c>
      <c r="H445" s="106">
        <v>3.57</v>
      </c>
      <c r="I445" s="95">
        <v>0.15</v>
      </c>
      <c r="J445" s="110">
        <f t="shared" si="7"/>
        <v>3.0345</v>
      </c>
    </row>
    <row r="446" spans="1:10" ht="15.75" x14ac:dyDescent="0.25">
      <c r="A446" s="92">
        <v>442</v>
      </c>
      <c r="B446" s="92" t="s">
        <v>4238</v>
      </c>
      <c r="C446" s="92" t="s">
        <v>2253</v>
      </c>
      <c r="D446" s="92" t="s">
        <v>3485</v>
      </c>
      <c r="E446" s="92" t="s">
        <v>117</v>
      </c>
      <c r="F446" s="92"/>
      <c r="G446" s="92">
        <v>1</v>
      </c>
      <c r="H446" s="106">
        <v>2.48</v>
      </c>
      <c r="I446" s="95">
        <v>0.15</v>
      </c>
      <c r="J446" s="110">
        <f t="shared" si="7"/>
        <v>2.1080000000000001</v>
      </c>
    </row>
    <row r="447" spans="1:10" ht="15.75" x14ac:dyDescent="0.25">
      <c r="A447" s="92">
        <v>443</v>
      </c>
      <c r="B447" s="92" t="s">
        <v>4238</v>
      </c>
      <c r="C447" s="92" t="s">
        <v>2254</v>
      </c>
      <c r="D447" s="92" t="s">
        <v>3486</v>
      </c>
      <c r="E447" s="92" t="s">
        <v>117</v>
      </c>
      <c r="F447" s="92"/>
      <c r="G447" s="92">
        <v>1</v>
      </c>
      <c r="H447" s="106">
        <v>3.41</v>
      </c>
      <c r="I447" s="95">
        <v>0.15</v>
      </c>
      <c r="J447" s="110">
        <f t="shared" si="7"/>
        <v>2.8984999999999999</v>
      </c>
    </row>
    <row r="448" spans="1:10" ht="15.75" x14ac:dyDescent="0.25">
      <c r="A448" s="92">
        <v>444</v>
      </c>
      <c r="B448" s="92" t="s">
        <v>4238</v>
      </c>
      <c r="C448" s="92" t="s">
        <v>2255</v>
      </c>
      <c r="D448" s="92" t="s">
        <v>3487</v>
      </c>
      <c r="E448" s="92" t="s">
        <v>117</v>
      </c>
      <c r="F448" s="92"/>
      <c r="G448" s="92">
        <v>1</v>
      </c>
      <c r="H448" s="106">
        <v>2.14</v>
      </c>
      <c r="I448" s="95">
        <v>0.15</v>
      </c>
      <c r="J448" s="110">
        <f t="shared" si="7"/>
        <v>1.819</v>
      </c>
    </row>
    <row r="449" spans="1:10" ht="15.75" x14ac:dyDescent="0.25">
      <c r="A449" s="92">
        <v>445</v>
      </c>
      <c r="B449" s="92" t="s">
        <v>4238</v>
      </c>
      <c r="C449" s="92" t="s">
        <v>2256</v>
      </c>
      <c r="D449" s="92" t="s">
        <v>3488</v>
      </c>
      <c r="E449" s="92" t="s">
        <v>117</v>
      </c>
      <c r="F449" s="92"/>
      <c r="G449" s="92">
        <v>1</v>
      </c>
      <c r="H449" s="106">
        <v>3.13</v>
      </c>
      <c r="I449" s="95">
        <v>0.15</v>
      </c>
      <c r="J449" s="110">
        <f t="shared" si="7"/>
        <v>2.6604999999999999</v>
      </c>
    </row>
    <row r="450" spans="1:10" ht="15.75" x14ac:dyDescent="0.25">
      <c r="A450" s="92">
        <v>446</v>
      </c>
      <c r="B450" s="92" t="s">
        <v>4238</v>
      </c>
      <c r="C450" s="92" t="s">
        <v>2257</v>
      </c>
      <c r="D450" s="92" t="s">
        <v>3489</v>
      </c>
      <c r="E450" s="92" t="s">
        <v>117</v>
      </c>
      <c r="F450" s="92"/>
      <c r="G450" s="92">
        <v>1</v>
      </c>
      <c r="H450" s="106">
        <v>1.9</v>
      </c>
      <c r="I450" s="95">
        <v>0.15</v>
      </c>
      <c r="J450" s="110">
        <f t="shared" si="7"/>
        <v>1.615</v>
      </c>
    </row>
    <row r="451" spans="1:10" ht="15.75" x14ac:dyDescent="0.25">
      <c r="A451" s="92">
        <v>447</v>
      </c>
      <c r="B451" s="92" t="s">
        <v>4238</v>
      </c>
      <c r="C451" s="92" t="s">
        <v>2258</v>
      </c>
      <c r="D451" s="92" t="s">
        <v>3490</v>
      </c>
      <c r="E451" s="92" t="s">
        <v>117</v>
      </c>
      <c r="F451" s="92"/>
      <c r="G451" s="92">
        <v>1</v>
      </c>
      <c r="H451" s="106">
        <v>1.26</v>
      </c>
      <c r="I451" s="95">
        <v>0.15</v>
      </c>
      <c r="J451" s="110">
        <f t="shared" si="7"/>
        <v>1.071</v>
      </c>
    </row>
    <row r="452" spans="1:10" ht="47.25" x14ac:dyDescent="0.25">
      <c r="A452" s="92">
        <v>448</v>
      </c>
      <c r="B452" s="92" t="s">
        <v>4238</v>
      </c>
      <c r="C452" s="92" t="s">
        <v>2259</v>
      </c>
      <c r="D452" s="92" t="s">
        <v>3491</v>
      </c>
      <c r="E452" s="92" t="s">
        <v>117</v>
      </c>
      <c r="F452" s="92"/>
      <c r="G452" s="92">
        <v>1</v>
      </c>
      <c r="H452" s="106">
        <v>0.45</v>
      </c>
      <c r="I452" s="95">
        <v>0.15</v>
      </c>
      <c r="J452" s="110">
        <f t="shared" si="7"/>
        <v>0.38250000000000001</v>
      </c>
    </row>
    <row r="453" spans="1:10" ht="31.5" x14ac:dyDescent="0.25">
      <c r="A453" s="92">
        <v>449</v>
      </c>
      <c r="B453" s="92" t="s">
        <v>4238</v>
      </c>
      <c r="C453" s="92" t="s">
        <v>2260</v>
      </c>
      <c r="D453" s="92" t="s">
        <v>3492</v>
      </c>
      <c r="E453" s="92" t="s">
        <v>117</v>
      </c>
      <c r="F453" s="92"/>
      <c r="G453" s="92">
        <v>1</v>
      </c>
      <c r="H453" s="106">
        <v>0.56000000000000005</v>
      </c>
      <c r="I453" s="95">
        <v>0.15</v>
      </c>
      <c r="J453" s="110">
        <f t="shared" si="7"/>
        <v>0.47600000000000003</v>
      </c>
    </row>
    <row r="454" spans="1:10" ht="15.75" x14ac:dyDescent="0.25">
      <c r="A454" s="92">
        <v>450</v>
      </c>
      <c r="B454" s="92" t="s">
        <v>4238</v>
      </c>
      <c r="C454" s="92" t="s">
        <v>2261</v>
      </c>
      <c r="D454" s="92" t="s">
        <v>3493</v>
      </c>
      <c r="E454" s="92" t="s">
        <v>117</v>
      </c>
      <c r="F454" s="92"/>
      <c r="G454" s="92">
        <v>1</v>
      </c>
      <c r="H454" s="106">
        <v>0.72</v>
      </c>
      <c r="I454" s="95">
        <v>0.15</v>
      </c>
      <c r="J454" s="110">
        <f t="shared" si="7"/>
        <v>0.61199999999999999</v>
      </c>
    </row>
    <row r="455" spans="1:10" ht="15.75" x14ac:dyDescent="0.25">
      <c r="A455" s="92">
        <v>451</v>
      </c>
      <c r="B455" s="92" t="s">
        <v>4238</v>
      </c>
      <c r="C455" s="92" t="s">
        <v>2262</v>
      </c>
      <c r="D455" s="92" t="s">
        <v>3494</v>
      </c>
      <c r="E455" s="92" t="s">
        <v>117</v>
      </c>
      <c r="F455" s="92"/>
      <c r="G455" s="92">
        <v>1</v>
      </c>
      <c r="H455" s="106">
        <v>3.21</v>
      </c>
      <c r="I455" s="95">
        <v>0.15</v>
      </c>
      <c r="J455" s="110">
        <f t="shared" si="7"/>
        <v>2.7284999999999999</v>
      </c>
    </row>
    <row r="456" spans="1:10" ht="15.75" x14ac:dyDescent="0.25">
      <c r="A456" s="92">
        <v>452</v>
      </c>
      <c r="B456" s="92" t="s">
        <v>4238</v>
      </c>
      <c r="C456" s="92" t="s">
        <v>2263</v>
      </c>
      <c r="D456" s="92" t="s">
        <v>3495</v>
      </c>
      <c r="E456" s="92" t="s">
        <v>117</v>
      </c>
      <c r="F456" s="92"/>
      <c r="G456" s="92">
        <v>1</v>
      </c>
      <c r="H456" s="106">
        <v>0.45</v>
      </c>
      <c r="I456" s="95">
        <v>0.15</v>
      </c>
      <c r="J456" s="110">
        <f t="shared" si="7"/>
        <v>0.38250000000000001</v>
      </c>
    </row>
    <row r="457" spans="1:10" ht="15.75" x14ac:dyDescent="0.25">
      <c r="A457" s="92">
        <v>453</v>
      </c>
      <c r="B457" s="92" t="s">
        <v>4238</v>
      </c>
      <c r="C457" s="92" t="s">
        <v>2264</v>
      </c>
      <c r="D457" s="92" t="s">
        <v>3496</v>
      </c>
      <c r="E457" s="92" t="s">
        <v>117</v>
      </c>
      <c r="F457" s="92"/>
      <c r="G457" s="92">
        <v>1</v>
      </c>
      <c r="H457" s="106">
        <v>0.31</v>
      </c>
      <c r="I457" s="95">
        <v>0.15</v>
      </c>
      <c r="J457" s="110">
        <f t="shared" si="7"/>
        <v>0.26350000000000001</v>
      </c>
    </row>
    <row r="458" spans="1:10" ht="47.25" x14ac:dyDescent="0.25">
      <c r="A458" s="92">
        <v>454</v>
      </c>
      <c r="B458" s="92" t="s">
        <v>4238</v>
      </c>
      <c r="C458" s="92" t="s">
        <v>2265</v>
      </c>
      <c r="D458" s="92" t="s">
        <v>3497</v>
      </c>
      <c r="E458" s="92" t="s">
        <v>117</v>
      </c>
      <c r="F458" s="92"/>
      <c r="G458" s="92">
        <v>1</v>
      </c>
      <c r="H458" s="106">
        <v>1.44</v>
      </c>
      <c r="I458" s="95">
        <v>0.15</v>
      </c>
      <c r="J458" s="110">
        <f t="shared" si="7"/>
        <v>1.224</v>
      </c>
    </row>
    <row r="459" spans="1:10" ht="15.75" x14ac:dyDescent="0.25">
      <c r="A459" s="92">
        <v>455</v>
      </c>
      <c r="B459" s="92" t="s">
        <v>4238</v>
      </c>
      <c r="C459" s="92" t="s">
        <v>2266</v>
      </c>
      <c r="D459" s="92" t="s">
        <v>3498</v>
      </c>
      <c r="E459" s="92" t="s">
        <v>117</v>
      </c>
      <c r="F459" s="92"/>
      <c r="G459" s="92">
        <v>1</v>
      </c>
      <c r="H459" s="106">
        <v>0.31</v>
      </c>
      <c r="I459" s="95">
        <v>0.15</v>
      </c>
      <c r="J459" s="110">
        <f t="shared" si="7"/>
        <v>0.26350000000000001</v>
      </c>
    </row>
    <row r="460" spans="1:10" ht="15.75" x14ac:dyDescent="0.25">
      <c r="A460" s="92">
        <v>456</v>
      </c>
      <c r="B460" s="92" t="s">
        <v>4238</v>
      </c>
      <c r="C460" s="92" t="s">
        <v>2267</v>
      </c>
      <c r="D460" s="92" t="s">
        <v>3499</v>
      </c>
      <c r="E460" s="92" t="s">
        <v>117</v>
      </c>
      <c r="F460" s="92"/>
      <c r="G460" s="92">
        <v>1</v>
      </c>
      <c r="H460" s="106">
        <v>1.33</v>
      </c>
      <c r="I460" s="95">
        <v>0.15</v>
      </c>
      <c r="J460" s="110">
        <f t="shared" si="7"/>
        <v>1.1305000000000001</v>
      </c>
    </row>
    <row r="461" spans="1:10" ht="15.75" x14ac:dyDescent="0.25">
      <c r="A461" s="92">
        <v>457</v>
      </c>
      <c r="B461" s="92" t="s">
        <v>4238</v>
      </c>
      <c r="C461" s="92" t="s">
        <v>2268</v>
      </c>
      <c r="D461" s="92" t="s">
        <v>3500</v>
      </c>
      <c r="E461" s="92" t="s">
        <v>117</v>
      </c>
      <c r="F461" s="92"/>
      <c r="G461" s="92">
        <v>1</v>
      </c>
      <c r="H461" s="106">
        <v>1.26</v>
      </c>
      <c r="I461" s="95">
        <v>0.15</v>
      </c>
      <c r="J461" s="110">
        <f t="shared" si="7"/>
        <v>1.071</v>
      </c>
    </row>
    <row r="462" spans="1:10" ht="31.5" x14ac:dyDescent="0.25">
      <c r="A462" s="92">
        <v>458</v>
      </c>
      <c r="B462" s="92" t="s">
        <v>4238</v>
      </c>
      <c r="C462" s="92" t="s">
        <v>2269</v>
      </c>
      <c r="D462" s="92" t="s">
        <v>3501</v>
      </c>
      <c r="E462" s="92" t="s">
        <v>117</v>
      </c>
      <c r="F462" s="92"/>
      <c r="G462" s="92">
        <v>1</v>
      </c>
      <c r="H462" s="106">
        <v>0.9</v>
      </c>
      <c r="I462" s="95">
        <v>0.15</v>
      </c>
      <c r="J462" s="110">
        <f t="shared" si="7"/>
        <v>0.76500000000000001</v>
      </c>
    </row>
    <row r="463" spans="1:10" ht="15.75" x14ac:dyDescent="0.25">
      <c r="A463" s="92">
        <v>459</v>
      </c>
      <c r="B463" s="92" t="s">
        <v>4238</v>
      </c>
      <c r="C463" s="92" t="s">
        <v>2270</v>
      </c>
      <c r="D463" s="92" t="s">
        <v>3502</v>
      </c>
      <c r="E463" s="92" t="s">
        <v>117</v>
      </c>
      <c r="F463" s="92"/>
      <c r="G463" s="92">
        <v>1</v>
      </c>
      <c r="H463" s="106">
        <v>1.24</v>
      </c>
      <c r="I463" s="95">
        <v>0.15</v>
      </c>
      <c r="J463" s="110">
        <f t="shared" si="7"/>
        <v>1.054</v>
      </c>
    </row>
    <row r="464" spans="1:10" ht="15.75" x14ac:dyDescent="0.25">
      <c r="A464" s="92">
        <v>460</v>
      </c>
      <c r="B464" s="92" t="s">
        <v>4238</v>
      </c>
      <c r="C464" s="92" t="s">
        <v>2271</v>
      </c>
      <c r="D464" s="92" t="s">
        <v>3503</v>
      </c>
      <c r="E464" s="92" t="s">
        <v>117</v>
      </c>
      <c r="F464" s="92"/>
      <c r="G464" s="92">
        <v>1</v>
      </c>
      <c r="H464" s="106">
        <v>0.45</v>
      </c>
      <c r="I464" s="95">
        <v>0.15</v>
      </c>
      <c r="J464" s="110">
        <f t="shared" si="7"/>
        <v>0.38250000000000001</v>
      </c>
    </row>
    <row r="465" spans="1:10" ht="63" x14ac:dyDescent="0.25">
      <c r="A465" s="92">
        <v>461</v>
      </c>
      <c r="B465" s="92" t="s">
        <v>4238</v>
      </c>
      <c r="C465" s="92" t="s">
        <v>2272</v>
      </c>
      <c r="D465" s="92" t="s">
        <v>3504</v>
      </c>
      <c r="E465" s="92" t="s">
        <v>117</v>
      </c>
      <c r="F465" s="92"/>
      <c r="G465" s="92">
        <v>1</v>
      </c>
      <c r="H465" s="106">
        <v>0.36</v>
      </c>
      <c r="I465" s="95">
        <v>0.15</v>
      </c>
      <c r="J465" s="110">
        <f t="shared" si="7"/>
        <v>0.30599999999999999</v>
      </c>
    </row>
    <row r="466" spans="1:10" ht="15.75" x14ac:dyDescent="0.25">
      <c r="A466" s="92">
        <v>462</v>
      </c>
      <c r="B466" s="92" t="s">
        <v>4238</v>
      </c>
      <c r="C466" s="92" t="s">
        <v>2273</v>
      </c>
      <c r="D466" s="92" t="s">
        <v>3505</v>
      </c>
      <c r="E466" s="92" t="s">
        <v>117</v>
      </c>
      <c r="F466" s="92"/>
      <c r="G466" s="92">
        <v>1</v>
      </c>
      <c r="H466" s="106">
        <v>3.45</v>
      </c>
      <c r="I466" s="95">
        <v>0.15</v>
      </c>
      <c r="J466" s="110">
        <f t="shared" si="7"/>
        <v>2.9325000000000001</v>
      </c>
    </row>
    <row r="467" spans="1:10" ht="15.75" x14ac:dyDescent="0.25">
      <c r="A467" s="92">
        <v>463</v>
      </c>
      <c r="B467" s="92" t="s">
        <v>4238</v>
      </c>
      <c r="C467" s="92" t="s">
        <v>2274</v>
      </c>
      <c r="D467" s="92" t="s">
        <v>3506</v>
      </c>
      <c r="E467" s="92" t="s">
        <v>117</v>
      </c>
      <c r="F467" s="92"/>
      <c r="G467" s="92">
        <v>1</v>
      </c>
      <c r="H467" s="106">
        <v>3.45</v>
      </c>
      <c r="I467" s="95">
        <v>0.15</v>
      </c>
      <c r="J467" s="110">
        <f t="shared" si="7"/>
        <v>2.9325000000000001</v>
      </c>
    </row>
    <row r="468" spans="1:10" ht="15.75" x14ac:dyDescent="0.25">
      <c r="A468" s="92">
        <v>464</v>
      </c>
      <c r="B468" s="92" t="s">
        <v>4238</v>
      </c>
      <c r="C468" s="92" t="s">
        <v>2275</v>
      </c>
      <c r="D468" s="92" t="s">
        <v>3507</v>
      </c>
      <c r="E468" s="92" t="s">
        <v>117</v>
      </c>
      <c r="F468" s="92"/>
      <c r="G468" s="92">
        <v>1</v>
      </c>
      <c r="H468" s="106">
        <v>3.45</v>
      </c>
      <c r="I468" s="95">
        <v>0.15</v>
      </c>
      <c r="J468" s="110">
        <f t="shared" si="7"/>
        <v>2.9325000000000001</v>
      </c>
    </row>
    <row r="469" spans="1:10" ht="15.75" x14ac:dyDescent="0.25">
      <c r="A469" s="92">
        <v>465</v>
      </c>
      <c r="B469" s="92" t="s">
        <v>4238</v>
      </c>
      <c r="C469" s="92" t="s">
        <v>2276</v>
      </c>
      <c r="D469" s="92" t="s">
        <v>3508</v>
      </c>
      <c r="E469" s="92" t="s">
        <v>117</v>
      </c>
      <c r="F469" s="92"/>
      <c r="G469" s="92">
        <v>1</v>
      </c>
      <c r="H469" s="106">
        <v>3.45</v>
      </c>
      <c r="I469" s="95">
        <v>0.15</v>
      </c>
      <c r="J469" s="110">
        <f t="shared" si="7"/>
        <v>2.9325000000000001</v>
      </c>
    </row>
    <row r="470" spans="1:10" ht="15.75" x14ac:dyDescent="0.25">
      <c r="A470" s="92">
        <v>466</v>
      </c>
      <c r="B470" s="92" t="s">
        <v>4238</v>
      </c>
      <c r="C470" s="92" t="s">
        <v>2277</v>
      </c>
      <c r="D470" s="92" t="s">
        <v>3509</v>
      </c>
      <c r="E470" s="92" t="s">
        <v>117</v>
      </c>
      <c r="F470" s="92"/>
      <c r="G470" s="92">
        <v>1</v>
      </c>
      <c r="H470" s="106">
        <v>3.45</v>
      </c>
      <c r="I470" s="95">
        <v>0.15</v>
      </c>
      <c r="J470" s="110">
        <f t="shared" si="7"/>
        <v>2.9325000000000001</v>
      </c>
    </row>
    <row r="471" spans="1:10" ht="15.75" x14ac:dyDescent="0.25">
      <c r="A471" s="92">
        <v>467</v>
      </c>
      <c r="B471" s="92" t="s">
        <v>4238</v>
      </c>
      <c r="C471" s="92" t="s">
        <v>2278</v>
      </c>
      <c r="D471" s="92" t="s">
        <v>3510</v>
      </c>
      <c r="E471" s="92" t="s">
        <v>117</v>
      </c>
      <c r="F471" s="92"/>
      <c r="G471" s="92">
        <v>1</v>
      </c>
      <c r="H471" s="106">
        <v>3.45</v>
      </c>
      <c r="I471" s="95">
        <v>0.15</v>
      </c>
      <c r="J471" s="110">
        <f t="shared" si="7"/>
        <v>2.9325000000000001</v>
      </c>
    </row>
    <row r="472" spans="1:10" ht="15.75" x14ac:dyDescent="0.25">
      <c r="A472" s="92">
        <v>468</v>
      </c>
      <c r="B472" s="92" t="s">
        <v>4238</v>
      </c>
      <c r="C472" s="92" t="s">
        <v>2279</v>
      </c>
      <c r="D472" s="92" t="s">
        <v>3511</v>
      </c>
      <c r="E472" s="92" t="s">
        <v>117</v>
      </c>
      <c r="F472" s="92"/>
      <c r="G472" s="92">
        <v>1</v>
      </c>
      <c r="H472" s="106">
        <v>3.45</v>
      </c>
      <c r="I472" s="95">
        <v>0.15</v>
      </c>
      <c r="J472" s="110">
        <f t="shared" si="7"/>
        <v>2.9325000000000001</v>
      </c>
    </row>
    <row r="473" spans="1:10" ht="15.75" x14ac:dyDescent="0.25">
      <c r="A473" s="92">
        <v>469</v>
      </c>
      <c r="B473" s="92" t="s">
        <v>4238</v>
      </c>
      <c r="C473" s="92" t="s">
        <v>2280</v>
      </c>
      <c r="D473" s="92" t="s">
        <v>3512</v>
      </c>
      <c r="E473" s="92" t="s">
        <v>117</v>
      </c>
      <c r="F473" s="92"/>
      <c r="G473" s="92">
        <v>1</v>
      </c>
      <c r="H473" s="106">
        <v>0.47</v>
      </c>
      <c r="I473" s="95">
        <v>0.15</v>
      </c>
      <c r="J473" s="110">
        <f t="shared" si="7"/>
        <v>0.39949999999999997</v>
      </c>
    </row>
    <row r="474" spans="1:10" ht="15.75" x14ac:dyDescent="0.25">
      <c r="A474" s="92">
        <v>470</v>
      </c>
      <c r="B474" s="92" t="s">
        <v>4238</v>
      </c>
      <c r="C474" s="92" t="s">
        <v>2281</v>
      </c>
      <c r="D474" s="92" t="s">
        <v>3513</v>
      </c>
      <c r="E474" s="92" t="s">
        <v>117</v>
      </c>
      <c r="F474" s="92"/>
      <c r="G474" s="92">
        <v>1</v>
      </c>
      <c r="H474" s="106">
        <v>0.5</v>
      </c>
      <c r="I474" s="95">
        <v>0.15</v>
      </c>
      <c r="J474" s="110">
        <f t="shared" si="7"/>
        <v>0.42499999999999999</v>
      </c>
    </row>
    <row r="475" spans="1:10" ht="15.75" x14ac:dyDescent="0.25">
      <c r="A475" s="92">
        <v>471</v>
      </c>
      <c r="B475" s="92" t="s">
        <v>4238</v>
      </c>
      <c r="C475" s="92" t="s">
        <v>2282</v>
      </c>
      <c r="D475" s="92" t="s">
        <v>3514</v>
      </c>
      <c r="E475" s="92" t="s">
        <v>117</v>
      </c>
      <c r="F475" s="92"/>
      <c r="G475" s="92">
        <v>1</v>
      </c>
      <c r="H475" s="106">
        <v>0.7</v>
      </c>
      <c r="I475" s="95">
        <v>0.15</v>
      </c>
      <c r="J475" s="110">
        <f t="shared" si="7"/>
        <v>0.59499999999999997</v>
      </c>
    </row>
    <row r="476" spans="1:10" ht="15.75" x14ac:dyDescent="0.25">
      <c r="A476" s="92">
        <v>472</v>
      </c>
      <c r="B476" s="92" t="s">
        <v>4238</v>
      </c>
      <c r="C476" s="92" t="s">
        <v>2283</v>
      </c>
      <c r="D476" s="92" t="s">
        <v>3515</v>
      </c>
      <c r="E476" s="92" t="s">
        <v>117</v>
      </c>
      <c r="F476" s="92"/>
      <c r="G476" s="92">
        <v>1</v>
      </c>
      <c r="H476" s="106">
        <v>0.72</v>
      </c>
      <c r="I476" s="95">
        <v>0.15</v>
      </c>
      <c r="J476" s="110">
        <f t="shared" si="7"/>
        <v>0.61199999999999999</v>
      </c>
    </row>
    <row r="477" spans="1:10" ht="15.75" x14ac:dyDescent="0.25">
      <c r="A477" s="92">
        <v>473</v>
      </c>
      <c r="B477" s="92" t="s">
        <v>4238</v>
      </c>
      <c r="C477" s="92" t="s">
        <v>2284</v>
      </c>
      <c r="D477" s="92" t="s">
        <v>3516</v>
      </c>
      <c r="E477" s="92" t="s">
        <v>117</v>
      </c>
      <c r="F477" s="92"/>
      <c r="G477" s="92">
        <v>1</v>
      </c>
      <c r="H477" s="106">
        <v>0.6</v>
      </c>
      <c r="I477" s="95">
        <v>0.15</v>
      </c>
      <c r="J477" s="110">
        <f t="shared" si="7"/>
        <v>0.51</v>
      </c>
    </row>
    <row r="478" spans="1:10" ht="15.75" x14ac:dyDescent="0.25">
      <c r="A478" s="92">
        <v>474</v>
      </c>
      <c r="B478" s="92" t="s">
        <v>4238</v>
      </c>
      <c r="C478" s="92" t="s">
        <v>2285</v>
      </c>
      <c r="D478" s="92" t="s">
        <v>3517</v>
      </c>
      <c r="E478" s="92" t="s">
        <v>117</v>
      </c>
      <c r="F478" s="92"/>
      <c r="G478" s="92">
        <v>1</v>
      </c>
      <c r="H478" s="106">
        <v>0.71</v>
      </c>
      <c r="I478" s="95">
        <v>0.15</v>
      </c>
      <c r="J478" s="110">
        <f t="shared" si="7"/>
        <v>0.60349999999999993</v>
      </c>
    </row>
    <row r="479" spans="1:10" ht="15.75" x14ac:dyDescent="0.25">
      <c r="A479" s="92">
        <v>475</v>
      </c>
      <c r="B479" s="92" t="s">
        <v>4238</v>
      </c>
      <c r="C479" s="92" t="s">
        <v>2286</v>
      </c>
      <c r="D479" s="92" t="s">
        <v>3518</v>
      </c>
      <c r="E479" s="92" t="s">
        <v>117</v>
      </c>
      <c r="F479" s="92"/>
      <c r="G479" s="92">
        <v>1</v>
      </c>
      <c r="H479" s="106">
        <v>0.6</v>
      </c>
      <c r="I479" s="95">
        <v>0.15</v>
      </c>
      <c r="J479" s="110">
        <f t="shared" si="7"/>
        <v>0.51</v>
      </c>
    </row>
    <row r="480" spans="1:10" ht="15.75" x14ac:dyDescent="0.25">
      <c r="A480" s="92">
        <v>476</v>
      </c>
      <c r="B480" s="92" t="s">
        <v>4238</v>
      </c>
      <c r="C480" s="92" t="s">
        <v>2287</v>
      </c>
      <c r="D480" s="92" t="s">
        <v>3519</v>
      </c>
      <c r="E480" s="92" t="s">
        <v>117</v>
      </c>
      <c r="F480" s="92"/>
      <c r="G480" s="92">
        <v>1</v>
      </c>
      <c r="H480" s="106">
        <v>0.6</v>
      </c>
      <c r="I480" s="95">
        <v>0.15</v>
      </c>
      <c r="J480" s="110">
        <f t="shared" si="7"/>
        <v>0.51</v>
      </c>
    </row>
    <row r="481" spans="1:10" ht="31.5" x14ac:dyDescent="0.25">
      <c r="A481" s="92">
        <v>477</v>
      </c>
      <c r="B481" s="92" t="s">
        <v>4238</v>
      </c>
      <c r="C481" s="92" t="s">
        <v>2288</v>
      </c>
      <c r="D481" s="92" t="s">
        <v>3520</v>
      </c>
      <c r="E481" s="92" t="s">
        <v>117</v>
      </c>
      <c r="F481" s="92"/>
      <c r="G481" s="92">
        <v>1</v>
      </c>
      <c r="H481" s="106">
        <v>0.38</v>
      </c>
      <c r="I481" s="95">
        <v>0.15</v>
      </c>
      <c r="J481" s="110">
        <f t="shared" si="7"/>
        <v>0.32300000000000001</v>
      </c>
    </row>
    <row r="482" spans="1:10" ht="15.75" x14ac:dyDescent="0.25">
      <c r="A482" s="92">
        <v>478</v>
      </c>
      <c r="B482" s="92" t="s">
        <v>4238</v>
      </c>
      <c r="C482" s="92" t="s">
        <v>2289</v>
      </c>
      <c r="D482" s="92" t="s">
        <v>3521</v>
      </c>
      <c r="E482" s="92" t="s">
        <v>117</v>
      </c>
      <c r="F482" s="92"/>
      <c r="G482" s="92">
        <v>1</v>
      </c>
      <c r="H482" s="106">
        <v>0.56999999999999995</v>
      </c>
      <c r="I482" s="95">
        <v>0.15</v>
      </c>
      <c r="J482" s="110">
        <f t="shared" si="7"/>
        <v>0.48449999999999993</v>
      </c>
    </row>
    <row r="483" spans="1:10" ht="31.5" x14ac:dyDescent="0.25">
      <c r="A483" s="92">
        <v>479</v>
      </c>
      <c r="B483" s="92" t="s">
        <v>4238</v>
      </c>
      <c r="C483" s="92" t="s">
        <v>2290</v>
      </c>
      <c r="D483" s="92" t="s">
        <v>3522</v>
      </c>
      <c r="E483" s="92" t="s">
        <v>117</v>
      </c>
      <c r="F483" s="92"/>
      <c r="G483" s="92">
        <v>1</v>
      </c>
      <c r="H483" s="106">
        <v>0.39</v>
      </c>
      <c r="I483" s="95">
        <v>0.15</v>
      </c>
      <c r="J483" s="110">
        <f t="shared" si="7"/>
        <v>0.33150000000000002</v>
      </c>
    </row>
    <row r="484" spans="1:10" ht="31.5" x14ac:dyDescent="0.25">
      <c r="A484" s="92">
        <v>480</v>
      </c>
      <c r="B484" s="92" t="s">
        <v>4238</v>
      </c>
      <c r="C484" s="92" t="s">
        <v>2291</v>
      </c>
      <c r="D484" s="92" t="s">
        <v>3523</v>
      </c>
      <c r="E484" s="92" t="s">
        <v>117</v>
      </c>
      <c r="F484" s="92"/>
      <c r="G484" s="92">
        <v>1</v>
      </c>
      <c r="H484" s="106">
        <v>0.56999999999999995</v>
      </c>
      <c r="I484" s="95">
        <v>0.15</v>
      </c>
      <c r="J484" s="110">
        <f t="shared" si="7"/>
        <v>0.48449999999999993</v>
      </c>
    </row>
    <row r="485" spans="1:10" ht="31.5" x14ac:dyDescent="0.25">
      <c r="A485" s="92">
        <v>481</v>
      </c>
      <c r="B485" s="92" t="s">
        <v>4238</v>
      </c>
      <c r="C485" s="92" t="s">
        <v>2292</v>
      </c>
      <c r="D485" s="92" t="s">
        <v>3524</v>
      </c>
      <c r="E485" s="92" t="s">
        <v>117</v>
      </c>
      <c r="F485" s="92"/>
      <c r="G485" s="92">
        <v>1</v>
      </c>
      <c r="H485" s="106">
        <v>0.37</v>
      </c>
      <c r="I485" s="95">
        <v>0.15</v>
      </c>
      <c r="J485" s="110">
        <f t="shared" si="7"/>
        <v>0.3145</v>
      </c>
    </row>
    <row r="486" spans="1:10" ht="31.5" x14ac:dyDescent="0.25">
      <c r="A486" s="92">
        <v>482</v>
      </c>
      <c r="B486" s="92" t="s">
        <v>4238</v>
      </c>
      <c r="C486" s="92" t="s">
        <v>2293</v>
      </c>
      <c r="D486" s="92" t="s">
        <v>3525</v>
      </c>
      <c r="E486" s="92" t="s">
        <v>117</v>
      </c>
      <c r="F486" s="92"/>
      <c r="G486" s="92">
        <v>1</v>
      </c>
      <c r="H486" s="106">
        <v>0.55000000000000004</v>
      </c>
      <c r="I486" s="95">
        <v>0.15</v>
      </c>
      <c r="J486" s="110">
        <f t="shared" si="7"/>
        <v>0.46750000000000003</v>
      </c>
    </row>
    <row r="487" spans="1:10" ht="31.5" x14ac:dyDescent="0.25">
      <c r="A487" s="92">
        <v>483</v>
      </c>
      <c r="B487" s="92" t="s">
        <v>4238</v>
      </c>
      <c r="C487" s="92" t="s">
        <v>2294</v>
      </c>
      <c r="D487" s="92" t="s">
        <v>3526</v>
      </c>
      <c r="E487" s="92" t="s">
        <v>117</v>
      </c>
      <c r="F487" s="92"/>
      <c r="G487" s="92">
        <v>1</v>
      </c>
      <c r="H487" s="106">
        <v>0.41</v>
      </c>
      <c r="I487" s="95">
        <v>0.15</v>
      </c>
      <c r="J487" s="110">
        <f t="shared" si="7"/>
        <v>0.34849999999999998</v>
      </c>
    </row>
    <row r="488" spans="1:10" ht="31.5" x14ac:dyDescent="0.25">
      <c r="A488" s="92">
        <v>484</v>
      </c>
      <c r="B488" s="92" t="s">
        <v>4238</v>
      </c>
      <c r="C488" s="92" t="s">
        <v>2295</v>
      </c>
      <c r="D488" s="92" t="s">
        <v>3527</v>
      </c>
      <c r="E488" s="92" t="s">
        <v>117</v>
      </c>
      <c r="F488" s="92"/>
      <c r="G488" s="92">
        <v>1</v>
      </c>
      <c r="H488" s="106">
        <v>3.81</v>
      </c>
      <c r="I488" s="95">
        <v>0.15</v>
      </c>
      <c r="J488" s="110">
        <f t="shared" si="7"/>
        <v>3.2385000000000002</v>
      </c>
    </row>
    <row r="489" spans="1:10" ht="31.5" x14ac:dyDescent="0.25">
      <c r="A489" s="92">
        <v>485</v>
      </c>
      <c r="B489" s="92" t="s">
        <v>4238</v>
      </c>
      <c r="C489" s="92" t="s">
        <v>2296</v>
      </c>
      <c r="D489" s="92" t="s">
        <v>3528</v>
      </c>
      <c r="E489" s="92" t="s">
        <v>117</v>
      </c>
      <c r="F489" s="92"/>
      <c r="G489" s="92">
        <v>1</v>
      </c>
      <c r="H489" s="106">
        <v>0.42</v>
      </c>
      <c r="I489" s="95">
        <v>0.15</v>
      </c>
      <c r="J489" s="110">
        <f t="shared" si="7"/>
        <v>0.35699999999999998</v>
      </c>
    </row>
    <row r="490" spans="1:10" ht="31.5" x14ac:dyDescent="0.25">
      <c r="A490" s="92">
        <v>486</v>
      </c>
      <c r="B490" s="92" t="s">
        <v>4238</v>
      </c>
      <c r="C490" s="92" t="s">
        <v>2297</v>
      </c>
      <c r="D490" s="92" t="s">
        <v>3529</v>
      </c>
      <c r="E490" s="92" t="s">
        <v>117</v>
      </c>
      <c r="F490" s="92"/>
      <c r="G490" s="92">
        <v>1</v>
      </c>
      <c r="H490" s="106">
        <v>0.42</v>
      </c>
      <c r="I490" s="95">
        <v>0.15</v>
      </c>
      <c r="J490" s="110">
        <f t="shared" si="7"/>
        <v>0.35699999999999998</v>
      </c>
    </row>
    <row r="491" spans="1:10" ht="31.5" x14ac:dyDescent="0.25">
      <c r="A491" s="92">
        <v>487</v>
      </c>
      <c r="B491" s="92" t="s">
        <v>4238</v>
      </c>
      <c r="C491" s="92" t="s">
        <v>2298</v>
      </c>
      <c r="D491" s="92" t="s">
        <v>3530</v>
      </c>
      <c r="E491" s="92" t="s">
        <v>117</v>
      </c>
      <c r="F491" s="92"/>
      <c r="G491" s="92">
        <v>1</v>
      </c>
      <c r="H491" s="106">
        <v>0.42</v>
      </c>
      <c r="I491" s="95">
        <v>0.15</v>
      </c>
      <c r="J491" s="110">
        <f t="shared" si="7"/>
        <v>0.35699999999999998</v>
      </c>
    </row>
    <row r="492" spans="1:10" ht="31.5" x14ac:dyDescent="0.25">
      <c r="A492" s="92">
        <v>488</v>
      </c>
      <c r="B492" s="92" t="s">
        <v>4238</v>
      </c>
      <c r="C492" s="92" t="s">
        <v>2299</v>
      </c>
      <c r="D492" s="92" t="s">
        <v>3531</v>
      </c>
      <c r="E492" s="92" t="s">
        <v>117</v>
      </c>
      <c r="F492" s="92"/>
      <c r="G492" s="92">
        <v>1</v>
      </c>
      <c r="H492" s="106">
        <v>0.42</v>
      </c>
      <c r="I492" s="95">
        <v>0.15</v>
      </c>
      <c r="J492" s="110">
        <f t="shared" si="7"/>
        <v>0.35699999999999998</v>
      </c>
    </row>
    <row r="493" spans="1:10" ht="31.5" x14ac:dyDescent="0.25">
      <c r="A493" s="92">
        <v>489</v>
      </c>
      <c r="B493" s="92" t="s">
        <v>4238</v>
      </c>
      <c r="C493" s="92" t="s">
        <v>2300</v>
      </c>
      <c r="D493" s="92" t="s">
        <v>3532</v>
      </c>
      <c r="E493" s="92" t="s">
        <v>117</v>
      </c>
      <c r="F493" s="92"/>
      <c r="G493" s="92">
        <v>1</v>
      </c>
      <c r="H493" s="106">
        <v>3.81</v>
      </c>
      <c r="I493" s="95">
        <v>0.15</v>
      </c>
      <c r="J493" s="110">
        <f t="shared" si="7"/>
        <v>3.2385000000000002</v>
      </c>
    </row>
    <row r="494" spans="1:10" ht="31.5" x14ac:dyDescent="0.25">
      <c r="A494" s="92">
        <v>490</v>
      </c>
      <c r="B494" s="92" t="s">
        <v>4238</v>
      </c>
      <c r="C494" s="92" t="s">
        <v>2301</v>
      </c>
      <c r="D494" s="92" t="s">
        <v>3533</v>
      </c>
      <c r="E494" s="92" t="s">
        <v>117</v>
      </c>
      <c r="F494" s="92"/>
      <c r="G494" s="92">
        <v>1</v>
      </c>
      <c r="H494" s="106">
        <v>0.39</v>
      </c>
      <c r="I494" s="95">
        <v>0.15</v>
      </c>
      <c r="J494" s="110">
        <f t="shared" si="7"/>
        <v>0.33150000000000002</v>
      </c>
    </row>
    <row r="495" spans="1:10" ht="31.5" x14ac:dyDescent="0.25">
      <c r="A495" s="92">
        <v>491</v>
      </c>
      <c r="B495" s="92" t="s">
        <v>4238</v>
      </c>
      <c r="C495" s="92" t="s">
        <v>2302</v>
      </c>
      <c r="D495" s="92" t="s">
        <v>3534</v>
      </c>
      <c r="E495" s="92" t="s">
        <v>117</v>
      </c>
      <c r="F495" s="92"/>
      <c r="G495" s="92">
        <v>1</v>
      </c>
      <c r="H495" s="106">
        <v>0.43</v>
      </c>
      <c r="I495" s="95">
        <v>0.15</v>
      </c>
      <c r="J495" s="110">
        <f t="shared" si="7"/>
        <v>0.36549999999999999</v>
      </c>
    </row>
    <row r="496" spans="1:10" ht="31.5" x14ac:dyDescent="0.25">
      <c r="A496" s="92">
        <v>492</v>
      </c>
      <c r="B496" s="92" t="s">
        <v>4238</v>
      </c>
      <c r="C496" s="92" t="s">
        <v>2303</v>
      </c>
      <c r="D496" s="92" t="s">
        <v>3535</v>
      </c>
      <c r="E496" s="92" t="s">
        <v>117</v>
      </c>
      <c r="F496" s="92"/>
      <c r="G496" s="92">
        <v>1</v>
      </c>
      <c r="H496" s="106">
        <v>0.42</v>
      </c>
      <c r="I496" s="95">
        <v>0.15</v>
      </c>
      <c r="J496" s="110">
        <f t="shared" ref="J496:J559" si="8">H496*(1-I496)</f>
        <v>0.35699999999999998</v>
      </c>
    </row>
    <row r="497" spans="1:10" ht="15.75" x14ac:dyDescent="0.25">
      <c r="A497" s="92">
        <v>493</v>
      </c>
      <c r="B497" s="92" t="s">
        <v>4238</v>
      </c>
      <c r="C497" s="92" t="s">
        <v>2304</v>
      </c>
      <c r="D497" s="92" t="s">
        <v>3536</v>
      </c>
      <c r="E497" s="92" t="s">
        <v>117</v>
      </c>
      <c r="F497" s="92"/>
      <c r="G497" s="92">
        <v>1</v>
      </c>
      <c r="H497" s="106">
        <v>1.41</v>
      </c>
      <c r="I497" s="95">
        <v>0.15</v>
      </c>
      <c r="J497" s="110">
        <f t="shared" si="8"/>
        <v>1.1984999999999999</v>
      </c>
    </row>
    <row r="498" spans="1:10" ht="15.75" x14ac:dyDescent="0.25">
      <c r="A498" s="92">
        <v>494</v>
      </c>
      <c r="B498" s="92" t="s">
        <v>4238</v>
      </c>
      <c r="C498" s="92" t="s">
        <v>2305</v>
      </c>
      <c r="D498" s="92" t="s">
        <v>3537</v>
      </c>
      <c r="E498" s="92" t="s">
        <v>117</v>
      </c>
      <c r="F498" s="92"/>
      <c r="G498" s="92">
        <v>1</v>
      </c>
      <c r="H498" s="106">
        <v>3.5</v>
      </c>
      <c r="I498" s="95">
        <v>0.15</v>
      </c>
      <c r="J498" s="110">
        <f t="shared" si="8"/>
        <v>2.9750000000000001</v>
      </c>
    </row>
    <row r="499" spans="1:10" ht="15.75" x14ac:dyDescent="0.25">
      <c r="A499" s="92">
        <v>495</v>
      </c>
      <c r="B499" s="92" t="s">
        <v>4238</v>
      </c>
      <c r="C499" s="92" t="s">
        <v>2306</v>
      </c>
      <c r="D499" s="92" t="s">
        <v>3537</v>
      </c>
      <c r="E499" s="92" t="s">
        <v>117</v>
      </c>
      <c r="F499" s="92"/>
      <c r="G499" s="92">
        <v>1</v>
      </c>
      <c r="H499" s="106">
        <v>3.5</v>
      </c>
      <c r="I499" s="95">
        <v>0.15</v>
      </c>
      <c r="J499" s="110">
        <f t="shared" si="8"/>
        <v>2.9750000000000001</v>
      </c>
    </row>
    <row r="500" spans="1:10" ht="15.75" x14ac:dyDescent="0.25">
      <c r="A500" s="92">
        <v>496</v>
      </c>
      <c r="B500" s="92" t="s">
        <v>4238</v>
      </c>
      <c r="C500" s="92" t="s">
        <v>2307</v>
      </c>
      <c r="D500" s="92" t="s">
        <v>3538</v>
      </c>
      <c r="E500" s="92" t="s">
        <v>117</v>
      </c>
      <c r="F500" s="92"/>
      <c r="G500" s="92">
        <v>1</v>
      </c>
      <c r="H500" s="106">
        <v>3.5</v>
      </c>
      <c r="I500" s="95">
        <v>0.15</v>
      </c>
      <c r="J500" s="110">
        <f t="shared" si="8"/>
        <v>2.9750000000000001</v>
      </c>
    </row>
    <row r="501" spans="1:10" ht="15.75" x14ac:dyDescent="0.25">
      <c r="A501" s="92">
        <v>497</v>
      </c>
      <c r="B501" s="92" t="s">
        <v>4238</v>
      </c>
      <c r="C501" s="92" t="s">
        <v>2308</v>
      </c>
      <c r="D501" s="92" t="s">
        <v>3538</v>
      </c>
      <c r="E501" s="92" t="s">
        <v>117</v>
      </c>
      <c r="F501" s="92"/>
      <c r="G501" s="92">
        <v>1</v>
      </c>
      <c r="H501" s="106">
        <v>3.5</v>
      </c>
      <c r="I501" s="95">
        <v>0.15</v>
      </c>
      <c r="J501" s="110">
        <f t="shared" si="8"/>
        <v>2.9750000000000001</v>
      </c>
    </row>
    <row r="502" spans="1:10" ht="15.75" x14ac:dyDescent="0.25">
      <c r="A502" s="92">
        <v>498</v>
      </c>
      <c r="B502" s="92" t="s">
        <v>4238</v>
      </c>
      <c r="C502" s="92" t="s">
        <v>2309</v>
      </c>
      <c r="D502" s="92" t="s">
        <v>3539</v>
      </c>
      <c r="E502" s="92" t="s">
        <v>117</v>
      </c>
      <c r="F502" s="92"/>
      <c r="G502" s="92">
        <v>1</v>
      </c>
      <c r="H502" s="106">
        <v>3.5</v>
      </c>
      <c r="I502" s="95">
        <v>0.15</v>
      </c>
      <c r="J502" s="110">
        <f t="shared" si="8"/>
        <v>2.9750000000000001</v>
      </c>
    </row>
    <row r="503" spans="1:10" ht="15.75" x14ac:dyDescent="0.25">
      <c r="A503" s="92">
        <v>499</v>
      </c>
      <c r="B503" s="92" t="s">
        <v>4238</v>
      </c>
      <c r="C503" s="92" t="s">
        <v>2310</v>
      </c>
      <c r="D503" s="92" t="s">
        <v>3539</v>
      </c>
      <c r="E503" s="92" t="s">
        <v>117</v>
      </c>
      <c r="F503" s="92"/>
      <c r="G503" s="92">
        <v>1</v>
      </c>
      <c r="H503" s="106">
        <v>3.5</v>
      </c>
      <c r="I503" s="95">
        <v>0.15</v>
      </c>
      <c r="J503" s="110">
        <f t="shared" si="8"/>
        <v>2.9750000000000001</v>
      </c>
    </row>
    <row r="504" spans="1:10" ht="15.75" x14ac:dyDescent="0.25">
      <c r="A504" s="92">
        <v>500</v>
      </c>
      <c r="B504" s="92" t="s">
        <v>4238</v>
      </c>
      <c r="C504" s="92" t="s">
        <v>2311</v>
      </c>
      <c r="D504" s="92" t="s">
        <v>3540</v>
      </c>
      <c r="E504" s="92" t="s">
        <v>117</v>
      </c>
      <c r="F504" s="92"/>
      <c r="G504" s="92">
        <v>1</v>
      </c>
      <c r="H504" s="106">
        <v>0.41</v>
      </c>
      <c r="I504" s="95">
        <v>0.15</v>
      </c>
      <c r="J504" s="110">
        <f t="shared" si="8"/>
        <v>0.34849999999999998</v>
      </c>
    </row>
    <row r="505" spans="1:10" ht="15.75" x14ac:dyDescent="0.25">
      <c r="A505" s="92">
        <v>501</v>
      </c>
      <c r="B505" s="92" t="s">
        <v>4238</v>
      </c>
      <c r="C505" s="92" t="s">
        <v>2312</v>
      </c>
      <c r="D505" s="92" t="s">
        <v>3541</v>
      </c>
      <c r="E505" s="92" t="s">
        <v>117</v>
      </c>
      <c r="F505" s="92"/>
      <c r="G505" s="92">
        <v>1</v>
      </c>
      <c r="H505" s="106">
        <v>0.41</v>
      </c>
      <c r="I505" s="95">
        <v>0.15</v>
      </c>
      <c r="J505" s="110">
        <f t="shared" si="8"/>
        <v>0.34849999999999998</v>
      </c>
    </row>
    <row r="506" spans="1:10" ht="31.5" x14ac:dyDescent="0.25">
      <c r="A506" s="92">
        <v>502</v>
      </c>
      <c r="B506" s="92" t="s">
        <v>4238</v>
      </c>
      <c r="C506" s="92" t="s">
        <v>2313</v>
      </c>
      <c r="D506" s="92" t="s">
        <v>3542</v>
      </c>
      <c r="E506" s="92" t="s">
        <v>117</v>
      </c>
      <c r="F506" s="92"/>
      <c r="G506" s="92">
        <v>1</v>
      </c>
      <c r="H506" s="106">
        <v>0.3</v>
      </c>
      <c r="I506" s="95">
        <v>0.15</v>
      </c>
      <c r="J506" s="110">
        <f t="shared" si="8"/>
        <v>0.255</v>
      </c>
    </row>
    <row r="507" spans="1:10" ht="15.75" x14ac:dyDescent="0.25">
      <c r="A507" s="92">
        <v>503</v>
      </c>
      <c r="B507" s="92" t="s">
        <v>4238</v>
      </c>
      <c r="C507" s="92" t="s">
        <v>2314</v>
      </c>
      <c r="D507" s="92" t="s">
        <v>3543</v>
      </c>
      <c r="E507" s="92" t="s">
        <v>117</v>
      </c>
      <c r="F507" s="92"/>
      <c r="G507" s="92">
        <v>1</v>
      </c>
      <c r="H507" s="106">
        <v>0.78</v>
      </c>
      <c r="I507" s="95">
        <v>0.15</v>
      </c>
      <c r="J507" s="110">
        <f t="shared" si="8"/>
        <v>0.66300000000000003</v>
      </c>
    </row>
    <row r="508" spans="1:10" ht="15.75" x14ac:dyDescent="0.25">
      <c r="A508" s="92">
        <v>504</v>
      </c>
      <c r="B508" s="92" t="s">
        <v>4238</v>
      </c>
      <c r="C508" s="92" t="s">
        <v>2315</v>
      </c>
      <c r="D508" s="92" t="s">
        <v>3544</v>
      </c>
      <c r="E508" s="92" t="s">
        <v>117</v>
      </c>
      <c r="F508" s="92"/>
      <c r="G508" s="92">
        <v>1</v>
      </c>
      <c r="H508" s="106">
        <v>0.78</v>
      </c>
      <c r="I508" s="95">
        <v>0.15</v>
      </c>
      <c r="J508" s="110">
        <f t="shared" si="8"/>
        <v>0.66300000000000003</v>
      </c>
    </row>
    <row r="509" spans="1:10" ht="15.75" x14ac:dyDescent="0.25">
      <c r="A509" s="92">
        <v>505</v>
      </c>
      <c r="B509" s="92" t="s">
        <v>4238</v>
      </c>
      <c r="C509" s="92" t="s">
        <v>2316</v>
      </c>
      <c r="D509" s="92" t="s">
        <v>3545</v>
      </c>
      <c r="E509" s="92" t="s">
        <v>117</v>
      </c>
      <c r="F509" s="92"/>
      <c r="G509" s="92">
        <v>1</v>
      </c>
      <c r="H509" s="106">
        <v>0.84</v>
      </c>
      <c r="I509" s="95">
        <v>0.15</v>
      </c>
      <c r="J509" s="110">
        <f t="shared" si="8"/>
        <v>0.71399999999999997</v>
      </c>
    </row>
    <row r="510" spans="1:10" ht="15.75" x14ac:dyDescent="0.25">
      <c r="A510" s="92">
        <v>506</v>
      </c>
      <c r="B510" s="92" t="s">
        <v>4238</v>
      </c>
      <c r="C510" s="92" t="s">
        <v>2317</v>
      </c>
      <c r="D510" s="92" t="s">
        <v>3546</v>
      </c>
      <c r="E510" s="92" t="s">
        <v>117</v>
      </c>
      <c r="F510" s="92"/>
      <c r="G510" s="92">
        <v>1</v>
      </c>
      <c r="H510" s="106">
        <v>0.18</v>
      </c>
      <c r="I510" s="95">
        <v>0.15</v>
      </c>
      <c r="J510" s="110">
        <f t="shared" si="8"/>
        <v>0.153</v>
      </c>
    </row>
    <row r="511" spans="1:10" ht="47.25" x14ac:dyDescent="0.25">
      <c r="A511" s="92">
        <v>507</v>
      </c>
      <c r="B511" s="92" t="s">
        <v>4238</v>
      </c>
      <c r="C511" s="92" t="s">
        <v>2318</v>
      </c>
      <c r="D511" s="92" t="s">
        <v>3547</v>
      </c>
      <c r="E511" s="92" t="s">
        <v>117</v>
      </c>
      <c r="F511" s="92"/>
      <c r="G511" s="92">
        <v>1</v>
      </c>
      <c r="H511" s="106">
        <v>0.85</v>
      </c>
      <c r="I511" s="95">
        <v>0.15</v>
      </c>
      <c r="J511" s="110">
        <f t="shared" si="8"/>
        <v>0.72249999999999992</v>
      </c>
    </row>
    <row r="512" spans="1:10" ht="47.25" x14ac:dyDescent="0.25">
      <c r="A512" s="92">
        <v>508</v>
      </c>
      <c r="B512" s="92" t="s">
        <v>4238</v>
      </c>
      <c r="C512" s="92" t="s">
        <v>2319</v>
      </c>
      <c r="D512" s="92" t="s">
        <v>3548</v>
      </c>
      <c r="E512" s="92" t="s">
        <v>117</v>
      </c>
      <c r="F512" s="92"/>
      <c r="G512" s="92">
        <v>1</v>
      </c>
      <c r="H512" s="106">
        <v>1.44</v>
      </c>
      <c r="I512" s="95">
        <v>0.15</v>
      </c>
      <c r="J512" s="110">
        <f t="shared" si="8"/>
        <v>1.224</v>
      </c>
    </row>
    <row r="513" spans="1:10" ht="15.75" x14ac:dyDescent="0.25">
      <c r="A513" s="92">
        <v>509</v>
      </c>
      <c r="B513" s="92" t="s">
        <v>4238</v>
      </c>
      <c r="C513" s="92" t="s">
        <v>2320</v>
      </c>
      <c r="D513" s="92" t="s">
        <v>3549</v>
      </c>
      <c r="E513" s="92" t="s">
        <v>117</v>
      </c>
      <c r="F513" s="92"/>
      <c r="G513" s="92">
        <v>1</v>
      </c>
      <c r="H513" s="106">
        <v>0.42</v>
      </c>
      <c r="I513" s="95">
        <v>0.15</v>
      </c>
      <c r="J513" s="110">
        <f t="shared" si="8"/>
        <v>0.35699999999999998</v>
      </c>
    </row>
    <row r="514" spans="1:10" ht="15.75" x14ac:dyDescent="0.25">
      <c r="A514" s="92">
        <v>510</v>
      </c>
      <c r="B514" s="92" t="s">
        <v>4238</v>
      </c>
      <c r="C514" s="92" t="s">
        <v>2321</v>
      </c>
      <c r="D514" s="92" t="s">
        <v>3550</v>
      </c>
      <c r="E514" s="92" t="s">
        <v>117</v>
      </c>
      <c r="F514" s="92"/>
      <c r="G514" s="92">
        <v>1</v>
      </c>
      <c r="H514" s="106">
        <v>0.27</v>
      </c>
      <c r="I514" s="95">
        <v>0.15</v>
      </c>
      <c r="J514" s="110">
        <f t="shared" si="8"/>
        <v>0.22950000000000001</v>
      </c>
    </row>
    <row r="515" spans="1:10" ht="15.75" x14ac:dyDescent="0.25">
      <c r="A515" s="92">
        <v>511</v>
      </c>
      <c r="B515" s="92" t="s">
        <v>4238</v>
      </c>
      <c r="C515" s="92" t="s">
        <v>2322</v>
      </c>
      <c r="D515" s="92" t="s">
        <v>3551</v>
      </c>
      <c r="E515" s="92" t="s">
        <v>117</v>
      </c>
      <c r="F515" s="92"/>
      <c r="G515" s="92">
        <v>1</v>
      </c>
      <c r="H515" s="106">
        <v>3</v>
      </c>
      <c r="I515" s="95">
        <v>0.15</v>
      </c>
      <c r="J515" s="110">
        <f t="shared" si="8"/>
        <v>2.5499999999999998</v>
      </c>
    </row>
    <row r="516" spans="1:10" ht="15.75" x14ac:dyDescent="0.25">
      <c r="A516" s="92">
        <v>512</v>
      </c>
      <c r="B516" s="92" t="s">
        <v>4238</v>
      </c>
      <c r="C516" s="92" t="s">
        <v>2323</v>
      </c>
      <c r="D516" s="92" t="s">
        <v>3552</v>
      </c>
      <c r="E516" s="92" t="s">
        <v>117</v>
      </c>
      <c r="F516" s="92"/>
      <c r="G516" s="92">
        <v>1</v>
      </c>
      <c r="H516" s="106">
        <v>1.27</v>
      </c>
      <c r="I516" s="95">
        <v>0.15</v>
      </c>
      <c r="J516" s="110">
        <f t="shared" si="8"/>
        <v>1.0794999999999999</v>
      </c>
    </row>
    <row r="517" spans="1:10" ht="15.75" x14ac:dyDescent="0.25">
      <c r="A517" s="92">
        <v>513</v>
      </c>
      <c r="B517" s="92" t="s">
        <v>4238</v>
      </c>
      <c r="C517" s="92" t="s">
        <v>2324</v>
      </c>
      <c r="D517" s="92" t="s">
        <v>3553</v>
      </c>
      <c r="E517" s="92" t="s">
        <v>117</v>
      </c>
      <c r="F517" s="92"/>
      <c r="G517" s="92">
        <v>1</v>
      </c>
      <c r="H517" s="106">
        <v>0.57999999999999996</v>
      </c>
      <c r="I517" s="95">
        <v>0.15</v>
      </c>
      <c r="J517" s="110">
        <f t="shared" si="8"/>
        <v>0.49299999999999994</v>
      </c>
    </row>
    <row r="518" spans="1:10" ht="15.75" x14ac:dyDescent="0.25">
      <c r="A518" s="92">
        <v>514</v>
      </c>
      <c r="B518" s="92" t="s">
        <v>4238</v>
      </c>
      <c r="C518" s="92" t="s">
        <v>2325</v>
      </c>
      <c r="D518" s="92" t="s">
        <v>3554</v>
      </c>
      <c r="E518" s="92" t="s">
        <v>117</v>
      </c>
      <c r="F518" s="92"/>
      <c r="G518" s="92">
        <v>1</v>
      </c>
      <c r="H518" s="106">
        <v>0.46</v>
      </c>
      <c r="I518" s="95">
        <v>0.15</v>
      </c>
      <c r="J518" s="110">
        <f t="shared" si="8"/>
        <v>0.39100000000000001</v>
      </c>
    </row>
    <row r="519" spans="1:10" ht="15.75" x14ac:dyDescent="0.25">
      <c r="A519" s="92">
        <v>515</v>
      </c>
      <c r="B519" s="92" t="s">
        <v>4238</v>
      </c>
      <c r="C519" s="92" t="s">
        <v>2326</v>
      </c>
      <c r="D519" s="92" t="s">
        <v>3555</v>
      </c>
      <c r="E519" s="92" t="s">
        <v>117</v>
      </c>
      <c r="F519" s="92"/>
      <c r="G519" s="92">
        <v>1</v>
      </c>
      <c r="H519" s="106">
        <v>0.12</v>
      </c>
      <c r="I519" s="95">
        <v>0.15</v>
      </c>
      <c r="J519" s="110">
        <f t="shared" si="8"/>
        <v>0.10199999999999999</v>
      </c>
    </row>
    <row r="520" spans="1:10" ht="15.75" x14ac:dyDescent="0.25">
      <c r="A520" s="92">
        <v>516</v>
      </c>
      <c r="B520" s="92" t="s">
        <v>4238</v>
      </c>
      <c r="C520" s="92" t="s">
        <v>2327</v>
      </c>
      <c r="D520" s="92" t="s">
        <v>3556</v>
      </c>
      <c r="E520" s="92" t="s">
        <v>117</v>
      </c>
      <c r="F520" s="92"/>
      <c r="G520" s="92">
        <v>1</v>
      </c>
      <c r="H520" s="106">
        <v>0.53</v>
      </c>
      <c r="I520" s="95">
        <v>0.15</v>
      </c>
      <c r="J520" s="110">
        <f t="shared" si="8"/>
        <v>0.45050000000000001</v>
      </c>
    </row>
    <row r="521" spans="1:10" ht="15.75" x14ac:dyDescent="0.25">
      <c r="A521" s="92">
        <v>517</v>
      </c>
      <c r="B521" s="92" t="s">
        <v>4238</v>
      </c>
      <c r="C521" s="92" t="s">
        <v>2328</v>
      </c>
      <c r="D521" s="92" t="s">
        <v>3557</v>
      </c>
      <c r="E521" s="92" t="s">
        <v>117</v>
      </c>
      <c r="F521" s="92"/>
      <c r="G521" s="92">
        <v>1</v>
      </c>
      <c r="H521" s="106">
        <v>1.27</v>
      </c>
      <c r="I521" s="95">
        <v>0.15</v>
      </c>
      <c r="J521" s="110">
        <f t="shared" si="8"/>
        <v>1.0794999999999999</v>
      </c>
    </row>
    <row r="522" spans="1:10" ht="15.75" x14ac:dyDescent="0.25">
      <c r="A522" s="92">
        <v>518</v>
      </c>
      <c r="B522" s="92" t="s">
        <v>4238</v>
      </c>
      <c r="C522" s="92" t="s">
        <v>2329</v>
      </c>
      <c r="D522" s="92" t="s">
        <v>3558</v>
      </c>
      <c r="E522" s="92" t="s">
        <v>117</v>
      </c>
      <c r="F522" s="92"/>
      <c r="G522" s="92">
        <v>1</v>
      </c>
      <c r="H522" s="106">
        <v>3.12</v>
      </c>
      <c r="I522" s="95">
        <v>0.15</v>
      </c>
      <c r="J522" s="110">
        <f t="shared" si="8"/>
        <v>2.6520000000000001</v>
      </c>
    </row>
    <row r="523" spans="1:10" ht="15.75" x14ac:dyDescent="0.25">
      <c r="A523" s="92">
        <v>519</v>
      </c>
      <c r="B523" s="92" t="s">
        <v>4238</v>
      </c>
      <c r="C523" s="92" t="s">
        <v>2330</v>
      </c>
      <c r="D523" s="92" t="s">
        <v>3559</v>
      </c>
      <c r="E523" s="92" t="s">
        <v>117</v>
      </c>
      <c r="F523" s="92"/>
      <c r="G523" s="92">
        <v>1</v>
      </c>
      <c r="H523" s="106">
        <v>0.57999999999999996</v>
      </c>
      <c r="I523" s="95">
        <v>0.15</v>
      </c>
      <c r="J523" s="110">
        <f t="shared" si="8"/>
        <v>0.49299999999999994</v>
      </c>
    </row>
    <row r="524" spans="1:10" ht="15.75" x14ac:dyDescent="0.25">
      <c r="A524" s="92">
        <v>520</v>
      </c>
      <c r="B524" s="92" t="s">
        <v>4238</v>
      </c>
      <c r="C524" s="92" t="s">
        <v>2331</v>
      </c>
      <c r="D524" s="92" t="s">
        <v>3560</v>
      </c>
      <c r="E524" s="92" t="s">
        <v>117</v>
      </c>
      <c r="F524" s="92"/>
      <c r="G524" s="92">
        <v>1</v>
      </c>
      <c r="H524" s="106">
        <v>1.62</v>
      </c>
      <c r="I524" s="95">
        <v>0.15</v>
      </c>
      <c r="J524" s="110">
        <f t="shared" si="8"/>
        <v>1.377</v>
      </c>
    </row>
    <row r="525" spans="1:10" ht="15.75" x14ac:dyDescent="0.25">
      <c r="A525" s="92">
        <v>521</v>
      </c>
      <c r="B525" s="92" t="s">
        <v>4238</v>
      </c>
      <c r="C525" s="92" t="s">
        <v>2332</v>
      </c>
      <c r="D525" s="92" t="s">
        <v>3561</v>
      </c>
      <c r="E525" s="92" t="s">
        <v>117</v>
      </c>
      <c r="F525" s="92"/>
      <c r="G525" s="92">
        <v>1</v>
      </c>
      <c r="H525" s="106">
        <v>0.43</v>
      </c>
      <c r="I525" s="95">
        <v>0.15</v>
      </c>
      <c r="J525" s="110">
        <f t="shared" si="8"/>
        <v>0.36549999999999999</v>
      </c>
    </row>
    <row r="526" spans="1:10" ht="15.75" x14ac:dyDescent="0.25">
      <c r="A526" s="92">
        <v>522</v>
      </c>
      <c r="B526" s="92" t="s">
        <v>4238</v>
      </c>
      <c r="C526" s="92" t="s">
        <v>2333</v>
      </c>
      <c r="D526" s="92" t="s">
        <v>3562</v>
      </c>
      <c r="E526" s="92" t="s">
        <v>117</v>
      </c>
      <c r="F526" s="92"/>
      <c r="G526" s="92">
        <v>1</v>
      </c>
      <c r="H526" s="106">
        <v>3</v>
      </c>
      <c r="I526" s="95">
        <v>0.15</v>
      </c>
      <c r="J526" s="110">
        <f t="shared" si="8"/>
        <v>2.5499999999999998</v>
      </c>
    </row>
    <row r="527" spans="1:10" ht="15.75" x14ac:dyDescent="0.25">
      <c r="A527" s="92">
        <v>523</v>
      </c>
      <c r="B527" s="92" t="s">
        <v>4238</v>
      </c>
      <c r="C527" s="92" t="s">
        <v>2334</v>
      </c>
      <c r="D527" s="92" t="s">
        <v>3563</v>
      </c>
      <c r="E527" s="92" t="s">
        <v>117</v>
      </c>
      <c r="F527" s="92"/>
      <c r="G527" s="92">
        <v>1</v>
      </c>
      <c r="H527" s="106">
        <v>0.22</v>
      </c>
      <c r="I527" s="95">
        <v>0.15</v>
      </c>
      <c r="J527" s="110">
        <f t="shared" si="8"/>
        <v>0.187</v>
      </c>
    </row>
    <row r="528" spans="1:10" ht="15.75" x14ac:dyDescent="0.25">
      <c r="A528" s="92">
        <v>524</v>
      </c>
      <c r="B528" s="92" t="s">
        <v>4238</v>
      </c>
      <c r="C528" s="92" t="s">
        <v>2335</v>
      </c>
      <c r="D528" s="92" t="s">
        <v>3564</v>
      </c>
      <c r="E528" s="92" t="s">
        <v>117</v>
      </c>
      <c r="F528" s="92"/>
      <c r="G528" s="92">
        <v>1</v>
      </c>
      <c r="H528" s="106">
        <v>0.15</v>
      </c>
      <c r="I528" s="95">
        <v>0.15</v>
      </c>
      <c r="J528" s="110">
        <f t="shared" si="8"/>
        <v>0.1275</v>
      </c>
    </row>
    <row r="529" spans="1:10" ht="15.75" x14ac:dyDescent="0.25">
      <c r="A529" s="92">
        <v>525</v>
      </c>
      <c r="B529" s="92" t="s">
        <v>4238</v>
      </c>
      <c r="C529" s="92" t="s">
        <v>2336</v>
      </c>
      <c r="D529" s="92" t="s">
        <v>3565</v>
      </c>
      <c r="E529" s="92" t="s">
        <v>117</v>
      </c>
      <c r="F529" s="92"/>
      <c r="G529" s="92">
        <v>1</v>
      </c>
      <c r="H529" s="106">
        <v>0.23</v>
      </c>
      <c r="I529" s="95">
        <v>0.15</v>
      </c>
      <c r="J529" s="110">
        <f t="shared" si="8"/>
        <v>0.19550000000000001</v>
      </c>
    </row>
    <row r="530" spans="1:10" ht="15.75" x14ac:dyDescent="0.25">
      <c r="A530" s="92">
        <v>526</v>
      </c>
      <c r="B530" s="92" t="s">
        <v>4238</v>
      </c>
      <c r="C530" s="92" t="s">
        <v>2337</v>
      </c>
      <c r="D530" s="92" t="s">
        <v>3566</v>
      </c>
      <c r="E530" s="92" t="s">
        <v>117</v>
      </c>
      <c r="F530" s="92"/>
      <c r="G530" s="92">
        <v>1</v>
      </c>
      <c r="H530" s="106">
        <v>1.39</v>
      </c>
      <c r="I530" s="95">
        <v>0.15</v>
      </c>
      <c r="J530" s="110">
        <f t="shared" si="8"/>
        <v>1.1815</v>
      </c>
    </row>
    <row r="531" spans="1:10" ht="15.75" x14ac:dyDescent="0.25">
      <c r="A531" s="92">
        <v>527</v>
      </c>
      <c r="B531" s="92" t="s">
        <v>4238</v>
      </c>
      <c r="C531" s="92" t="s">
        <v>2338</v>
      </c>
      <c r="D531" s="92" t="s">
        <v>3567</v>
      </c>
      <c r="E531" s="92" t="s">
        <v>117</v>
      </c>
      <c r="F531" s="92"/>
      <c r="G531" s="92">
        <v>1</v>
      </c>
      <c r="H531" s="106">
        <v>0.41</v>
      </c>
      <c r="I531" s="95">
        <v>0.15</v>
      </c>
      <c r="J531" s="110">
        <f t="shared" si="8"/>
        <v>0.34849999999999998</v>
      </c>
    </row>
    <row r="532" spans="1:10" ht="15.75" x14ac:dyDescent="0.25">
      <c r="A532" s="92">
        <v>528</v>
      </c>
      <c r="B532" s="92" t="s">
        <v>4238</v>
      </c>
      <c r="C532" s="92" t="s">
        <v>2339</v>
      </c>
      <c r="D532" s="92" t="s">
        <v>3568</v>
      </c>
      <c r="E532" s="92" t="s">
        <v>117</v>
      </c>
      <c r="F532" s="92"/>
      <c r="G532" s="92">
        <v>1</v>
      </c>
      <c r="H532" s="106">
        <v>0.12</v>
      </c>
      <c r="I532" s="95">
        <v>0.15</v>
      </c>
      <c r="J532" s="110">
        <f t="shared" si="8"/>
        <v>0.10199999999999999</v>
      </c>
    </row>
    <row r="533" spans="1:10" ht="15.75" x14ac:dyDescent="0.25">
      <c r="A533" s="92">
        <v>529</v>
      </c>
      <c r="B533" s="92" t="s">
        <v>4238</v>
      </c>
      <c r="C533" s="92" t="s">
        <v>2340</v>
      </c>
      <c r="D533" s="92" t="s">
        <v>3569</v>
      </c>
      <c r="E533" s="92" t="s">
        <v>117</v>
      </c>
      <c r="F533" s="92"/>
      <c r="G533" s="92">
        <v>1</v>
      </c>
      <c r="H533" s="106">
        <v>0.65</v>
      </c>
      <c r="I533" s="95">
        <v>0.15</v>
      </c>
      <c r="J533" s="110">
        <f t="shared" si="8"/>
        <v>0.55249999999999999</v>
      </c>
    </row>
    <row r="534" spans="1:10" ht="15.75" x14ac:dyDescent="0.25">
      <c r="A534" s="92">
        <v>530</v>
      </c>
      <c r="B534" s="92" t="s">
        <v>4238</v>
      </c>
      <c r="C534" s="92" t="s">
        <v>2341</v>
      </c>
      <c r="D534" s="92" t="s">
        <v>3570</v>
      </c>
      <c r="E534" s="92" t="s">
        <v>117</v>
      </c>
      <c r="F534" s="92"/>
      <c r="G534" s="92">
        <v>1</v>
      </c>
      <c r="H534" s="106">
        <v>0.81</v>
      </c>
      <c r="I534" s="95">
        <v>0.15</v>
      </c>
      <c r="J534" s="110">
        <f t="shared" si="8"/>
        <v>0.6885</v>
      </c>
    </row>
    <row r="535" spans="1:10" ht="15.75" x14ac:dyDescent="0.25">
      <c r="A535" s="92">
        <v>531</v>
      </c>
      <c r="B535" s="92" t="s">
        <v>4238</v>
      </c>
      <c r="C535" s="92" t="s">
        <v>2342</v>
      </c>
      <c r="D535" s="92" t="s">
        <v>3570</v>
      </c>
      <c r="E535" s="92" t="s">
        <v>117</v>
      </c>
      <c r="F535" s="92"/>
      <c r="G535" s="92">
        <v>1</v>
      </c>
      <c r="H535" s="106">
        <v>0.81</v>
      </c>
      <c r="I535" s="95">
        <v>0.15</v>
      </c>
      <c r="J535" s="110">
        <f t="shared" si="8"/>
        <v>0.6885</v>
      </c>
    </row>
    <row r="536" spans="1:10" ht="15.75" x14ac:dyDescent="0.25">
      <c r="A536" s="92">
        <v>532</v>
      </c>
      <c r="B536" s="92" t="s">
        <v>4238</v>
      </c>
      <c r="C536" s="92" t="s">
        <v>2343</v>
      </c>
      <c r="D536" s="92" t="s">
        <v>3571</v>
      </c>
      <c r="E536" s="92" t="s">
        <v>117</v>
      </c>
      <c r="F536" s="92"/>
      <c r="G536" s="92">
        <v>1</v>
      </c>
      <c r="H536" s="106">
        <v>0.48</v>
      </c>
      <c r="I536" s="95">
        <v>0.15</v>
      </c>
      <c r="J536" s="110">
        <f t="shared" si="8"/>
        <v>0.40799999999999997</v>
      </c>
    </row>
    <row r="537" spans="1:10" ht="15.75" x14ac:dyDescent="0.25">
      <c r="A537" s="92">
        <v>533</v>
      </c>
      <c r="B537" s="92" t="s">
        <v>4238</v>
      </c>
      <c r="C537" s="92" t="s">
        <v>2344</v>
      </c>
      <c r="D537" s="92" t="s">
        <v>3571</v>
      </c>
      <c r="E537" s="92" t="s">
        <v>117</v>
      </c>
      <c r="F537" s="92"/>
      <c r="G537" s="92">
        <v>1</v>
      </c>
      <c r="H537" s="106">
        <v>0.48</v>
      </c>
      <c r="I537" s="95">
        <v>0.15</v>
      </c>
      <c r="J537" s="110">
        <f t="shared" si="8"/>
        <v>0.40799999999999997</v>
      </c>
    </row>
    <row r="538" spans="1:10" ht="15.75" x14ac:dyDescent="0.25">
      <c r="A538" s="92">
        <v>534</v>
      </c>
      <c r="B538" s="92" t="s">
        <v>4238</v>
      </c>
      <c r="C538" s="92" t="s">
        <v>2345</v>
      </c>
      <c r="D538" s="92" t="s">
        <v>3572</v>
      </c>
      <c r="E538" s="92" t="s">
        <v>117</v>
      </c>
      <c r="F538" s="92"/>
      <c r="G538" s="92">
        <v>1</v>
      </c>
      <c r="H538" s="106">
        <v>0.41</v>
      </c>
      <c r="I538" s="95">
        <v>0.15</v>
      </c>
      <c r="J538" s="110">
        <f t="shared" si="8"/>
        <v>0.34849999999999998</v>
      </c>
    </row>
    <row r="539" spans="1:10" ht="15.75" x14ac:dyDescent="0.25">
      <c r="A539" s="92">
        <v>535</v>
      </c>
      <c r="B539" s="92" t="s">
        <v>4238</v>
      </c>
      <c r="C539" s="92" t="s">
        <v>2346</v>
      </c>
      <c r="D539" s="92" t="s">
        <v>3572</v>
      </c>
      <c r="E539" s="92" t="s">
        <v>117</v>
      </c>
      <c r="F539" s="92"/>
      <c r="G539" s="92">
        <v>1</v>
      </c>
      <c r="H539" s="106">
        <v>0.41</v>
      </c>
      <c r="I539" s="95">
        <v>0.15</v>
      </c>
      <c r="J539" s="110">
        <f t="shared" si="8"/>
        <v>0.34849999999999998</v>
      </c>
    </row>
    <row r="540" spans="1:10" ht="15.75" x14ac:dyDescent="0.25">
      <c r="A540" s="92">
        <v>536</v>
      </c>
      <c r="B540" s="92" t="s">
        <v>4238</v>
      </c>
      <c r="C540" s="92" t="s">
        <v>2347</v>
      </c>
      <c r="D540" s="92" t="s">
        <v>3572</v>
      </c>
      <c r="E540" s="92" t="s">
        <v>117</v>
      </c>
      <c r="F540" s="92"/>
      <c r="G540" s="92">
        <v>1</v>
      </c>
      <c r="H540" s="106">
        <v>0.41</v>
      </c>
      <c r="I540" s="95">
        <v>0.15</v>
      </c>
      <c r="J540" s="110">
        <f t="shared" si="8"/>
        <v>0.34849999999999998</v>
      </c>
    </row>
    <row r="541" spans="1:10" ht="15.75" x14ac:dyDescent="0.25">
      <c r="A541" s="92">
        <v>537</v>
      </c>
      <c r="B541" s="92" t="s">
        <v>4238</v>
      </c>
      <c r="C541" s="92" t="s">
        <v>2348</v>
      </c>
      <c r="D541" s="92" t="s">
        <v>3572</v>
      </c>
      <c r="E541" s="92" t="s">
        <v>117</v>
      </c>
      <c r="F541" s="92"/>
      <c r="G541" s="92">
        <v>1</v>
      </c>
      <c r="H541" s="106">
        <v>0.41</v>
      </c>
      <c r="I541" s="95">
        <v>0.15</v>
      </c>
      <c r="J541" s="110">
        <f t="shared" si="8"/>
        <v>0.34849999999999998</v>
      </c>
    </row>
    <row r="542" spans="1:10" ht="15.75" x14ac:dyDescent="0.25">
      <c r="A542" s="92">
        <v>538</v>
      </c>
      <c r="B542" s="92" t="s">
        <v>4238</v>
      </c>
      <c r="C542" s="92" t="s">
        <v>2349</v>
      </c>
      <c r="D542" s="92" t="s">
        <v>3572</v>
      </c>
      <c r="E542" s="92" t="s">
        <v>117</v>
      </c>
      <c r="F542" s="92"/>
      <c r="G542" s="92">
        <v>1</v>
      </c>
      <c r="H542" s="106">
        <v>0.41</v>
      </c>
      <c r="I542" s="95">
        <v>0.15</v>
      </c>
      <c r="J542" s="110">
        <f t="shared" si="8"/>
        <v>0.34849999999999998</v>
      </c>
    </row>
    <row r="543" spans="1:10" ht="15.75" x14ac:dyDescent="0.25">
      <c r="A543" s="92">
        <v>539</v>
      </c>
      <c r="B543" s="92" t="s">
        <v>4238</v>
      </c>
      <c r="C543" s="92" t="s">
        <v>2350</v>
      </c>
      <c r="D543" s="92" t="s">
        <v>3573</v>
      </c>
      <c r="E543" s="92" t="s">
        <v>117</v>
      </c>
      <c r="F543" s="92"/>
      <c r="G543" s="92">
        <v>1</v>
      </c>
      <c r="H543" s="106">
        <v>0.41</v>
      </c>
      <c r="I543" s="95">
        <v>0.15</v>
      </c>
      <c r="J543" s="110">
        <f t="shared" si="8"/>
        <v>0.34849999999999998</v>
      </c>
    </row>
    <row r="544" spans="1:10" ht="15.75" x14ac:dyDescent="0.25">
      <c r="A544" s="92">
        <v>540</v>
      </c>
      <c r="B544" s="92" t="s">
        <v>4238</v>
      </c>
      <c r="C544" s="92" t="s">
        <v>2351</v>
      </c>
      <c r="D544" s="92" t="s">
        <v>3573</v>
      </c>
      <c r="E544" s="92" t="s">
        <v>117</v>
      </c>
      <c r="F544" s="92"/>
      <c r="G544" s="92">
        <v>1</v>
      </c>
      <c r="H544" s="106">
        <v>0.41</v>
      </c>
      <c r="I544" s="95">
        <v>0.15</v>
      </c>
      <c r="J544" s="110">
        <f t="shared" si="8"/>
        <v>0.34849999999999998</v>
      </c>
    </row>
    <row r="545" spans="1:10" ht="15.75" x14ac:dyDescent="0.25">
      <c r="A545" s="92">
        <v>541</v>
      </c>
      <c r="B545" s="92" t="s">
        <v>4238</v>
      </c>
      <c r="C545" s="92" t="s">
        <v>2352</v>
      </c>
      <c r="D545" s="92" t="s">
        <v>3573</v>
      </c>
      <c r="E545" s="92" t="s">
        <v>117</v>
      </c>
      <c r="F545" s="92"/>
      <c r="G545" s="92">
        <v>1</v>
      </c>
      <c r="H545" s="106">
        <v>0.41</v>
      </c>
      <c r="I545" s="95">
        <v>0.15</v>
      </c>
      <c r="J545" s="110">
        <f t="shared" si="8"/>
        <v>0.34849999999999998</v>
      </c>
    </row>
    <row r="546" spans="1:10" ht="15.75" x14ac:dyDescent="0.25">
      <c r="A546" s="92">
        <v>542</v>
      </c>
      <c r="B546" s="92" t="s">
        <v>4238</v>
      </c>
      <c r="C546" s="92" t="s">
        <v>2353</v>
      </c>
      <c r="D546" s="92" t="s">
        <v>3574</v>
      </c>
      <c r="E546" s="92" t="s">
        <v>117</v>
      </c>
      <c r="F546" s="92"/>
      <c r="G546" s="92">
        <v>1</v>
      </c>
      <c r="H546" s="106">
        <v>4.5999999999999996</v>
      </c>
      <c r="I546" s="95">
        <v>0.15</v>
      </c>
      <c r="J546" s="110">
        <f t="shared" si="8"/>
        <v>3.9099999999999997</v>
      </c>
    </row>
    <row r="547" spans="1:10" ht="15.75" x14ac:dyDescent="0.25">
      <c r="A547" s="92">
        <v>543</v>
      </c>
      <c r="B547" s="92" t="s">
        <v>4238</v>
      </c>
      <c r="C547" s="92" t="s">
        <v>2354</v>
      </c>
      <c r="D547" s="92" t="s">
        <v>3575</v>
      </c>
      <c r="E547" s="92" t="s">
        <v>117</v>
      </c>
      <c r="F547" s="92"/>
      <c r="G547" s="92">
        <v>1</v>
      </c>
      <c r="H547" s="106">
        <v>4.5</v>
      </c>
      <c r="I547" s="95">
        <v>0.15</v>
      </c>
      <c r="J547" s="110">
        <f t="shared" si="8"/>
        <v>3.8249999999999997</v>
      </c>
    </row>
    <row r="548" spans="1:10" ht="15.75" x14ac:dyDescent="0.25">
      <c r="A548" s="92">
        <v>544</v>
      </c>
      <c r="B548" s="92" t="s">
        <v>4238</v>
      </c>
      <c r="C548" s="92" t="s">
        <v>2355</v>
      </c>
      <c r="D548" s="92" t="s">
        <v>3576</v>
      </c>
      <c r="E548" s="92" t="s">
        <v>117</v>
      </c>
      <c r="F548" s="92"/>
      <c r="G548" s="92">
        <v>1</v>
      </c>
      <c r="H548" s="106">
        <v>0.31</v>
      </c>
      <c r="I548" s="95">
        <v>0.15</v>
      </c>
      <c r="J548" s="110">
        <f t="shared" si="8"/>
        <v>0.26350000000000001</v>
      </c>
    </row>
    <row r="549" spans="1:10" ht="47.25" x14ac:dyDescent="0.25">
      <c r="A549" s="92">
        <v>545</v>
      </c>
      <c r="B549" s="92" t="s">
        <v>4238</v>
      </c>
      <c r="C549" s="92" t="s">
        <v>2356</v>
      </c>
      <c r="D549" s="92" t="s">
        <v>3577</v>
      </c>
      <c r="E549" s="92" t="s">
        <v>117</v>
      </c>
      <c r="F549" s="92"/>
      <c r="G549" s="92">
        <v>1</v>
      </c>
      <c r="H549" s="106">
        <v>2.86</v>
      </c>
      <c r="I549" s="95">
        <v>0.15</v>
      </c>
      <c r="J549" s="110">
        <f t="shared" si="8"/>
        <v>2.431</v>
      </c>
    </row>
    <row r="550" spans="1:10" ht="15.75" x14ac:dyDescent="0.25">
      <c r="A550" s="92">
        <v>546</v>
      </c>
      <c r="B550" s="92" t="s">
        <v>4238</v>
      </c>
      <c r="C550" s="92" t="s">
        <v>2357</v>
      </c>
      <c r="D550" s="92" t="s">
        <v>3578</v>
      </c>
      <c r="E550" s="92" t="s">
        <v>117</v>
      </c>
      <c r="F550" s="92"/>
      <c r="G550" s="92">
        <v>1</v>
      </c>
      <c r="H550" s="106">
        <v>0.6</v>
      </c>
      <c r="I550" s="95">
        <v>0.15</v>
      </c>
      <c r="J550" s="110">
        <f t="shared" si="8"/>
        <v>0.51</v>
      </c>
    </row>
    <row r="551" spans="1:10" ht="15.75" x14ac:dyDescent="0.25">
      <c r="A551" s="92">
        <v>547</v>
      </c>
      <c r="B551" s="92" t="s">
        <v>4238</v>
      </c>
      <c r="C551" s="92" t="s">
        <v>2358</v>
      </c>
      <c r="D551" s="92" t="s">
        <v>3579</v>
      </c>
      <c r="E551" s="92" t="s">
        <v>117</v>
      </c>
      <c r="F551" s="92"/>
      <c r="G551" s="92">
        <v>1</v>
      </c>
      <c r="H551" s="106">
        <v>0.38</v>
      </c>
      <c r="I551" s="95">
        <v>0.15</v>
      </c>
      <c r="J551" s="110">
        <f t="shared" si="8"/>
        <v>0.32300000000000001</v>
      </c>
    </row>
    <row r="552" spans="1:10" ht="15.75" x14ac:dyDescent="0.25">
      <c r="A552" s="92">
        <v>548</v>
      </c>
      <c r="B552" s="92" t="s">
        <v>4238</v>
      </c>
      <c r="C552" s="92" t="s">
        <v>2359</v>
      </c>
      <c r="D552" s="92" t="s">
        <v>3580</v>
      </c>
      <c r="E552" s="92" t="s">
        <v>117</v>
      </c>
      <c r="F552" s="92"/>
      <c r="G552" s="92">
        <v>1</v>
      </c>
      <c r="H552" s="106">
        <v>0.38</v>
      </c>
      <c r="I552" s="95">
        <v>0.15</v>
      </c>
      <c r="J552" s="110">
        <f t="shared" si="8"/>
        <v>0.32300000000000001</v>
      </c>
    </row>
    <row r="553" spans="1:10" ht="15.75" x14ac:dyDescent="0.25">
      <c r="A553" s="92">
        <v>549</v>
      </c>
      <c r="B553" s="92" t="s">
        <v>4238</v>
      </c>
      <c r="C553" s="92" t="s">
        <v>2360</v>
      </c>
      <c r="D553" s="92" t="s">
        <v>3581</v>
      </c>
      <c r="E553" s="92" t="s">
        <v>117</v>
      </c>
      <c r="F553" s="92"/>
      <c r="G553" s="92">
        <v>1</v>
      </c>
      <c r="H553" s="106">
        <v>0.33</v>
      </c>
      <c r="I553" s="95">
        <v>0.15</v>
      </c>
      <c r="J553" s="110">
        <f t="shared" si="8"/>
        <v>0.28050000000000003</v>
      </c>
    </row>
    <row r="554" spans="1:10" ht="15.75" x14ac:dyDescent="0.25">
      <c r="A554" s="92">
        <v>550</v>
      </c>
      <c r="B554" s="92" t="s">
        <v>4238</v>
      </c>
      <c r="C554" s="92" t="s">
        <v>2361</v>
      </c>
      <c r="D554" s="92" t="s">
        <v>3582</v>
      </c>
      <c r="E554" s="92" t="s">
        <v>117</v>
      </c>
      <c r="F554" s="92"/>
      <c r="G554" s="92">
        <v>1</v>
      </c>
      <c r="H554" s="106">
        <v>0.5</v>
      </c>
      <c r="I554" s="95">
        <v>0.15</v>
      </c>
      <c r="J554" s="110">
        <f t="shared" si="8"/>
        <v>0.42499999999999999</v>
      </c>
    </row>
    <row r="555" spans="1:10" ht="31.5" x14ac:dyDescent="0.25">
      <c r="A555" s="92">
        <v>551</v>
      </c>
      <c r="B555" s="92" t="s">
        <v>4238</v>
      </c>
      <c r="C555" s="92" t="s">
        <v>2362</v>
      </c>
      <c r="D555" s="92" t="s">
        <v>3583</v>
      </c>
      <c r="E555" s="92" t="s">
        <v>117</v>
      </c>
      <c r="F555" s="92"/>
      <c r="G555" s="92">
        <v>1</v>
      </c>
      <c r="H555" s="106">
        <v>0.38</v>
      </c>
      <c r="I555" s="95">
        <v>0.15</v>
      </c>
      <c r="J555" s="110">
        <f t="shared" si="8"/>
        <v>0.32300000000000001</v>
      </c>
    </row>
    <row r="556" spans="1:10" ht="15.75" x14ac:dyDescent="0.25">
      <c r="A556" s="92">
        <v>552</v>
      </c>
      <c r="B556" s="92" t="s">
        <v>4238</v>
      </c>
      <c r="C556" s="92" t="s">
        <v>2363</v>
      </c>
      <c r="D556" s="92" t="s">
        <v>3584</v>
      </c>
      <c r="E556" s="92" t="s">
        <v>117</v>
      </c>
      <c r="F556" s="92"/>
      <c r="G556" s="92">
        <v>1</v>
      </c>
      <c r="H556" s="106">
        <v>0.57999999999999996</v>
      </c>
      <c r="I556" s="95">
        <v>0.15</v>
      </c>
      <c r="J556" s="110">
        <f t="shared" si="8"/>
        <v>0.49299999999999994</v>
      </c>
    </row>
    <row r="557" spans="1:10" ht="15.75" x14ac:dyDescent="0.25">
      <c r="A557" s="92">
        <v>553</v>
      </c>
      <c r="B557" s="92" t="s">
        <v>4238</v>
      </c>
      <c r="C557" s="92" t="s">
        <v>2364</v>
      </c>
      <c r="D557" s="92" t="s">
        <v>3585</v>
      </c>
      <c r="E557" s="92" t="s">
        <v>117</v>
      </c>
      <c r="F557" s="92"/>
      <c r="G557" s="92">
        <v>1</v>
      </c>
      <c r="H557" s="106">
        <v>0.57999999999999996</v>
      </c>
      <c r="I557" s="95">
        <v>0.15</v>
      </c>
      <c r="J557" s="110">
        <f t="shared" si="8"/>
        <v>0.49299999999999994</v>
      </c>
    </row>
    <row r="558" spans="1:10" ht="15.75" x14ac:dyDescent="0.25">
      <c r="A558" s="92">
        <v>554</v>
      </c>
      <c r="B558" s="92" t="s">
        <v>4238</v>
      </c>
      <c r="C558" s="92" t="s">
        <v>2365</v>
      </c>
      <c r="D558" s="92" t="s">
        <v>3586</v>
      </c>
      <c r="E558" s="92" t="s">
        <v>117</v>
      </c>
      <c r="F558" s="92"/>
      <c r="G558" s="92">
        <v>1</v>
      </c>
      <c r="H558" s="106">
        <v>0.57999999999999996</v>
      </c>
      <c r="I558" s="95">
        <v>0.15</v>
      </c>
      <c r="J558" s="110">
        <f t="shared" si="8"/>
        <v>0.49299999999999994</v>
      </c>
    </row>
    <row r="559" spans="1:10" ht="15.75" x14ac:dyDescent="0.25">
      <c r="A559" s="92">
        <v>555</v>
      </c>
      <c r="B559" s="92" t="s">
        <v>4238</v>
      </c>
      <c r="C559" s="92" t="s">
        <v>2366</v>
      </c>
      <c r="D559" s="92" t="s">
        <v>3587</v>
      </c>
      <c r="E559" s="92" t="s">
        <v>117</v>
      </c>
      <c r="F559" s="92"/>
      <c r="G559" s="92">
        <v>1</v>
      </c>
      <c r="H559" s="106">
        <v>0.57999999999999996</v>
      </c>
      <c r="I559" s="95">
        <v>0.15</v>
      </c>
      <c r="J559" s="110">
        <f t="shared" si="8"/>
        <v>0.49299999999999994</v>
      </c>
    </row>
    <row r="560" spans="1:10" ht="15.75" x14ac:dyDescent="0.25">
      <c r="A560" s="92">
        <v>556</v>
      </c>
      <c r="B560" s="92" t="s">
        <v>4238</v>
      </c>
      <c r="C560" s="92" t="s">
        <v>2367</v>
      </c>
      <c r="D560" s="92" t="s">
        <v>3588</v>
      </c>
      <c r="E560" s="92" t="s">
        <v>117</v>
      </c>
      <c r="F560" s="92"/>
      <c r="G560" s="92">
        <v>1</v>
      </c>
      <c r="H560" s="106">
        <v>0.57999999999999996</v>
      </c>
      <c r="I560" s="95">
        <v>0.15</v>
      </c>
      <c r="J560" s="110">
        <f t="shared" ref="J560:J623" si="9">H560*(1-I560)</f>
        <v>0.49299999999999994</v>
      </c>
    </row>
    <row r="561" spans="1:10" ht="15.75" x14ac:dyDescent="0.25">
      <c r="A561" s="92">
        <v>557</v>
      </c>
      <c r="B561" s="92" t="s">
        <v>4238</v>
      </c>
      <c r="C561" s="92" t="s">
        <v>2368</v>
      </c>
      <c r="D561" s="92" t="s">
        <v>3589</v>
      </c>
      <c r="E561" s="92" t="s">
        <v>117</v>
      </c>
      <c r="F561" s="92"/>
      <c r="G561" s="92">
        <v>1</v>
      </c>
      <c r="H561" s="106">
        <v>0.57999999999999996</v>
      </c>
      <c r="I561" s="95">
        <v>0.15</v>
      </c>
      <c r="J561" s="110">
        <f t="shared" si="9"/>
        <v>0.49299999999999994</v>
      </c>
    </row>
    <row r="562" spans="1:10" ht="15.75" x14ac:dyDescent="0.25">
      <c r="A562" s="92">
        <v>558</v>
      </c>
      <c r="B562" s="92" t="s">
        <v>4238</v>
      </c>
      <c r="C562" s="92" t="s">
        <v>2369</v>
      </c>
      <c r="D562" s="92" t="s">
        <v>3590</v>
      </c>
      <c r="E562" s="92" t="s">
        <v>117</v>
      </c>
      <c r="F562" s="92"/>
      <c r="G562" s="92">
        <v>1</v>
      </c>
      <c r="H562" s="106">
        <v>0.38</v>
      </c>
      <c r="I562" s="95">
        <v>0.15</v>
      </c>
      <c r="J562" s="110">
        <f t="shared" si="9"/>
        <v>0.32300000000000001</v>
      </c>
    </row>
    <row r="563" spans="1:10" ht="15.75" x14ac:dyDescent="0.25">
      <c r="A563" s="92">
        <v>559</v>
      </c>
      <c r="B563" s="92" t="s">
        <v>4238</v>
      </c>
      <c r="C563" s="92" t="s">
        <v>2370</v>
      </c>
      <c r="D563" s="92" t="s">
        <v>3591</v>
      </c>
      <c r="E563" s="92" t="s">
        <v>117</v>
      </c>
      <c r="F563" s="92"/>
      <c r="G563" s="92">
        <v>1</v>
      </c>
      <c r="H563" s="106">
        <v>1.92</v>
      </c>
      <c r="I563" s="95">
        <v>0.15</v>
      </c>
      <c r="J563" s="110">
        <f t="shared" si="9"/>
        <v>1.6319999999999999</v>
      </c>
    </row>
    <row r="564" spans="1:10" ht="15.75" x14ac:dyDescent="0.25">
      <c r="A564" s="92">
        <v>560</v>
      </c>
      <c r="B564" s="92" t="s">
        <v>4238</v>
      </c>
      <c r="C564" s="92" t="s">
        <v>2371</v>
      </c>
      <c r="D564" s="92" t="s">
        <v>3592</v>
      </c>
      <c r="E564" s="92" t="s">
        <v>117</v>
      </c>
      <c r="F564" s="92"/>
      <c r="G564" s="92">
        <v>1</v>
      </c>
      <c r="H564" s="106">
        <v>1.87</v>
      </c>
      <c r="I564" s="95">
        <v>0.15</v>
      </c>
      <c r="J564" s="110">
        <f t="shared" si="9"/>
        <v>1.5895000000000001</v>
      </c>
    </row>
    <row r="565" spans="1:10" ht="15.75" x14ac:dyDescent="0.25">
      <c r="A565" s="92">
        <v>561</v>
      </c>
      <c r="B565" s="92" t="s">
        <v>4238</v>
      </c>
      <c r="C565" s="92" t="s">
        <v>2372</v>
      </c>
      <c r="D565" s="92" t="s">
        <v>3592</v>
      </c>
      <c r="E565" s="92" t="s">
        <v>117</v>
      </c>
      <c r="F565" s="92"/>
      <c r="G565" s="92">
        <v>1</v>
      </c>
      <c r="H565" s="106">
        <v>1.87</v>
      </c>
      <c r="I565" s="95">
        <v>0.15</v>
      </c>
      <c r="J565" s="110">
        <f t="shared" si="9"/>
        <v>1.5895000000000001</v>
      </c>
    </row>
    <row r="566" spans="1:10" ht="15.75" x14ac:dyDescent="0.25">
      <c r="A566" s="92">
        <v>562</v>
      </c>
      <c r="B566" s="92" t="s">
        <v>4238</v>
      </c>
      <c r="C566" s="92" t="s">
        <v>2373</v>
      </c>
      <c r="D566" s="92" t="s">
        <v>3592</v>
      </c>
      <c r="E566" s="92" t="s">
        <v>117</v>
      </c>
      <c r="F566" s="92"/>
      <c r="G566" s="92">
        <v>1</v>
      </c>
      <c r="H566" s="106">
        <v>1.87</v>
      </c>
      <c r="I566" s="95">
        <v>0.15</v>
      </c>
      <c r="J566" s="110">
        <f t="shared" si="9"/>
        <v>1.5895000000000001</v>
      </c>
    </row>
    <row r="567" spans="1:10" ht="15.75" x14ac:dyDescent="0.25">
      <c r="A567" s="92">
        <v>563</v>
      </c>
      <c r="B567" s="92" t="s">
        <v>4238</v>
      </c>
      <c r="C567" s="92" t="s">
        <v>2374</v>
      </c>
      <c r="D567" s="92" t="s">
        <v>3592</v>
      </c>
      <c r="E567" s="92" t="s">
        <v>117</v>
      </c>
      <c r="F567" s="92"/>
      <c r="G567" s="92">
        <v>1</v>
      </c>
      <c r="H567" s="106">
        <v>1.87</v>
      </c>
      <c r="I567" s="95">
        <v>0.15</v>
      </c>
      <c r="J567" s="110">
        <f t="shared" si="9"/>
        <v>1.5895000000000001</v>
      </c>
    </row>
    <row r="568" spans="1:10" ht="15.75" x14ac:dyDescent="0.25">
      <c r="A568" s="92">
        <v>564</v>
      </c>
      <c r="B568" s="92" t="s">
        <v>4238</v>
      </c>
      <c r="C568" s="92" t="s">
        <v>2375</v>
      </c>
      <c r="D568" s="92" t="s">
        <v>3592</v>
      </c>
      <c r="E568" s="92" t="s">
        <v>117</v>
      </c>
      <c r="F568" s="92"/>
      <c r="G568" s="92">
        <v>1</v>
      </c>
      <c r="H568" s="106">
        <v>1.87</v>
      </c>
      <c r="I568" s="95">
        <v>0.15</v>
      </c>
      <c r="J568" s="110">
        <f t="shared" si="9"/>
        <v>1.5895000000000001</v>
      </c>
    </row>
    <row r="569" spans="1:10" ht="15.75" x14ac:dyDescent="0.25">
      <c r="A569" s="92">
        <v>565</v>
      </c>
      <c r="B569" s="92" t="s">
        <v>4238</v>
      </c>
      <c r="C569" s="92" t="s">
        <v>2376</v>
      </c>
      <c r="D569" s="92" t="s">
        <v>3592</v>
      </c>
      <c r="E569" s="92" t="s">
        <v>117</v>
      </c>
      <c r="F569" s="92"/>
      <c r="G569" s="92">
        <v>1</v>
      </c>
      <c r="H569" s="106">
        <v>1.87</v>
      </c>
      <c r="I569" s="95">
        <v>0.15</v>
      </c>
      <c r="J569" s="110">
        <f t="shared" si="9"/>
        <v>1.5895000000000001</v>
      </c>
    </row>
    <row r="570" spans="1:10" ht="15.75" x14ac:dyDescent="0.25">
      <c r="A570" s="92">
        <v>566</v>
      </c>
      <c r="B570" s="92" t="s">
        <v>4238</v>
      </c>
      <c r="C570" s="92" t="s">
        <v>2377</v>
      </c>
      <c r="D570" s="92" t="s">
        <v>3593</v>
      </c>
      <c r="E570" s="92" t="s">
        <v>117</v>
      </c>
      <c r="F570" s="92"/>
      <c r="G570" s="92">
        <v>1</v>
      </c>
      <c r="H570" s="106">
        <v>1.04</v>
      </c>
      <c r="I570" s="95">
        <v>0.15</v>
      </c>
      <c r="J570" s="110">
        <f t="shared" si="9"/>
        <v>0.88400000000000001</v>
      </c>
    </row>
    <row r="571" spans="1:10" ht="15.75" x14ac:dyDescent="0.25">
      <c r="A571" s="92">
        <v>567</v>
      </c>
      <c r="B571" s="92" t="s">
        <v>4238</v>
      </c>
      <c r="C571" s="92" t="s">
        <v>2378</v>
      </c>
      <c r="D571" s="92" t="s">
        <v>3594</v>
      </c>
      <c r="E571" s="92" t="s">
        <v>117</v>
      </c>
      <c r="F571" s="92"/>
      <c r="G571" s="92">
        <v>1</v>
      </c>
      <c r="H571" s="106">
        <v>1</v>
      </c>
      <c r="I571" s="95">
        <v>0.15</v>
      </c>
      <c r="J571" s="110">
        <f t="shared" si="9"/>
        <v>0.85</v>
      </c>
    </row>
    <row r="572" spans="1:10" ht="15.75" x14ac:dyDescent="0.25">
      <c r="A572" s="92">
        <v>568</v>
      </c>
      <c r="B572" s="92" t="s">
        <v>4238</v>
      </c>
      <c r="C572" s="92" t="s">
        <v>2379</v>
      </c>
      <c r="D572" s="92" t="s">
        <v>3594</v>
      </c>
      <c r="E572" s="92" t="s">
        <v>117</v>
      </c>
      <c r="F572" s="92"/>
      <c r="G572" s="92">
        <v>1</v>
      </c>
      <c r="H572" s="106">
        <v>1</v>
      </c>
      <c r="I572" s="95">
        <v>0.15</v>
      </c>
      <c r="J572" s="110">
        <f t="shared" si="9"/>
        <v>0.85</v>
      </c>
    </row>
    <row r="573" spans="1:10" ht="15.75" x14ac:dyDescent="0.25">
      <c r="A573" s="92">
        <v>569</v>
      </c>
      <c r="B573" s="92" t="s">
        <v>4238</v>
      </c>
      <c r="C573" s="92" t="s">
        <v>2380</v>
      </c>
      <c r="D573" s="92" t="s">
        <v>3595</v>
      </c>
      <c r="E573" s="92" t="s">
        <v>117</v>
      </c>
      <c r="F573" s="92"/>
      <c r="G573" s="92">
        <v>1</v>
      </c>
      <c r="H573" s="106">
        <v>1.04</v>
      </c>
      <c r="I573" s="95">
        <v>0.15</v>
      </c>
      <c r="J573" s="110">
        <f t="shared" si="9"/>
        <v>0.88400000000000001</v>
      </c>
    </row>
    <row r="574" spans="1:10" ht="15.75" x14ac:dyDescent="0.25">
      <c r="A574" s="92">
        <v>570</v>
      </c>
      <c r="B574" s="92" t="s">
        <v>4238</v>
      </c>
      <c r="C574" s="92" t="s">
        <v>2381</v>
      </c>
      <c r="D574" s="92" t="s">
        <v>3596</v>
      </c>
      <c r="E574" s="92" t="s">
        <v>117</v>
      </c>
      <c r="F574" s="92"/>
      <c r="G574" s="92">
        <v>1</v>
      </c>
      <c r="H574" s="106">
        <v>0.25</v>
      </c>
      <c r="I574" s="95">
        <v>0.15</v>
      </c>
      <c r="J574" s="110">
        <f t="shared" si="9"/>
        <v>0.21249999999999999</v>
      </c>
    </row>
    <row r="575" spans="1:10" ht="15.75" x14ac:dyDescent="0.25">
      <c r="A575" s="92">
        <v>571</v>
      </c>
      <c r="B575" s="92" t="s">
        <v>4238</v>
      </c>
      <c r="C575" s="92" t="s">
        <v>2382</v>
      </c>
      <c r="D575" s="92" t="s">
        <v>3597</v>
      </c>
      <c r="E575" s="92" t="s">
        <v>117</v>
      </c>
      <c r="F575" s="92"/>
      <c r="G575" s="92">
        <v>1</v>
      </c>
      <c r="H575" s="106">
        <v>2.76</v>
      </c>
      <c r="I575" s="95">
        <v>0.15</v>
      </c>
      <c r="J575" s="110">
        <f t="shared" si="9"/>
        <v>2.3459999999999996</v>
      </c>
    </row>
    <row r="576" spans="1:10" ht="15.75" x14ac:dyDescent="0.25">
      <c r="A576" s="92">
        <v>572</v>
      </c>
      <c r="B576" s="92" t="s">
        <v>4238</v>
      </c>
      <c r="C576" s="92" t="s">
        <v>2383</v>
      </c>
      <c r="D576" s="92" t="s">
        <v>3598</v>
      </c>
      <c r="E576" s="92" t="s">
        <v>117</v>
      </c>
      <c r="F576" s="92"/>
      <c r="G576" s="92">
        <v>1</v>
      </c>
      <c r="H576" s="106">
        <v>2.76</v>
      </c>
      <c r="I576" s="95">
        <v>0.15</v>
      </c>
      <c r="J576" s="110">
        <f t="shared" si="9"/>
        <v>2.3459999999999996</v>
      </c>
    </row>
    <row r="577" spans="1:10" ht="15.75" x14ac:dyDescent="0.25">
      <c r="A577" s="92">
        <v>573</v>
      </c>
      <c r="B577" s="92" t="s">
        <v>4238</v>
      </c>
      <c r="C577" s="92" t="s">
        <v>2384</v>
      </c>
      <c r="D577" s="92" t="s">
        <v>3599</v>
      </c>
      <c r="E577" s="92" t="s">
        <v>117</v>
      </c>
      <c r="F577" s="92"/>
      <c r="G577" s="92">
        <v>1</v>
      </c>
      <c r="H577" s="106">
        <v>1.87</v>
      </c>
      <c r="I577" s="95">
        <v>0.15</v>
      </c>
      <c r="J577" s="110">
        <f t="shared" si="9"/>
        <v>1.5895000000000001</v>
      </c>
    </row>
    <row r="578" spans="1:10" ht="15.75" x14ac:dyDescent="0.25">
      <c r="A578" s="92">
        <v>574</v>
      </c>
      <c r="B578" s="92" t="s">
        <v>4238</v>
      </c>
      <c r="C578" s="92" t="s">
        <v>2385</v>
      </c>
      <c r="D578" s="92" t="s">
        <v>3600</v>
      </c>
      <c r="E578" s="92" t="s">
        <v>117</v>
      </c>
      <c r="F578" s="92"/>
      <c r="G578" s="92">
        <v>1</v>
      </c>
      <c r="H578" s="106">
        <v>1.87</v>
      </c>
      <c r="I578" s="95">
        <v>0.15</v>
      </c>
      <c r="J578" s="110">
        <f t="shared" si="9"/>
        <v>1.5895000000000001</v>
      </c>
    </row>
    <row r="579" spans="1:10" ht="15.75" x14ac:dyDescent="0.25">
      <c r="A579" s="92">
        <v>575</v>
      </c>
      <c r="B579" s="92" t="s">
        <v>4238</v>
      </c>
      <c r="C579" s="92" t="s">
        <v>2386</v>
      </c>
      <c r="D579" s="92" t="s">
        <v>3601</v>
      </c>
      <c r="E579" s="92" t="s">
        <v>117</v>
      </c>
      <c r="F579" s="92"/>
      <c r="G579" s="92">
        <v>1</v>
      </c>
      <c r="H579" s="106">
        <v>1.87</v>
      </c>
      <c r="I579" s="95">
        <v>0.15</v>
      </c>
      <c r="J579" s="110">
        <f t="shared" si="9"/>
        <v>1.5895000000000001</v>
      </c>
    </row>
    <row r="580" spans="1:10" ht="15.75" x14ac:dyDescent="0.25">
      <c r="A580" s="92">
        <v>576</v>
      </c>
      <c r="B580" s="92" t="s">
        <v>4238</v>
      </c>
      <c r="C580" s="92" t="s">
        <v>2387</v>
      </c>
      <c r="D580" s="92" t="s">
        <v>3602</v>
      </c>
      <c r="E580" s="92" t="s">
        <v>117</v>
      </c>
      <c r="F580" s="92"/>
      <c r="G580" s="92">
        <v>1</v>
      </c>
      <c r="H580" s="106">
        <v>1.87</v>
      </c>
      <c r="I580" s="95">
        <v>0.15</v>
      </c>
      <c r="J580" s="110">
        <f t="shared" si="9"/>
        <v>1.5895000000000001</v>
      </c>
    </row>
    <row r="581" spans="1:10" ht="15.75" x14ac:dyDescent="0.25">
      <c r="A581" s="92">
        <v>577</v>
      </c>
      <c r="B581" s="92" t="s">
        <v>4238</v>
      </c>
      <c r="C581" s="92" t="s">
        <v>2388</v>
      </c>
      <c r="D581" s="92" t="s">
        <v>3603</v>
      </c>
      <c r="E581" s="92" t="s">
        <v>117</v>
      </c>
      <c r="F581" s="92"/>
      <c r="G581" s="92">
        <v>1</v>
      </c>
      <c r="H581" s="106">
        <v>1.87</v>
      </c>
      <c r="I581" s="95">
        <v>0.15</v>
      </c>
      <c r="J581" s="110">
        <f t="shared" si="9"/>
        <v>1.5895000000000001</v>
      </c>
    </row>
    <row r="582" spans="1:10" ht="15.75" x14ac:dyDescent="0.25">
      <c r="A582" s="92">
        <v>578</v>
      </c>
      <c r="B582" s="92" t="s">
        <v>4238</v>
      </c>
      <c r="C582" s="92" t="s">
        <v>2389</v>
      </c>
      <c r="D582" s="92" t="s">
        <v>3604</v>
      </c>
      <c r="E582" s="92" t="s">
        <v>117</v>
      </c>
      <c r="F582" s="92"/>
      <c r="G582" s="92">
        <v>1</v>
      </c>
      <c r="H582" s="106">
        <v>1.87</v>
      </c>
      <c r="I582" s="95">
        <v>0.15</v>
      </c>
      <c r="J582" s="110">
        <f t="shared" si="9"/>
        <v>1.5895000000000001</v>
      </c>
    </row>
    <row r="583" spans="1:10" ht="15.75" x14ac:dyDescent="0.25">
      <c r="A583" s="92">
        <v>579</v>
      </c>
      <c r="B583" s="92" t="s">
        <v>4238</v>
      </c>
      <c r="C583" s="92" t="s">
        <v>2390</v>
      </c>
      <c r="D583" s="92" t="s">
        <v>3605</v>
      </c>
      <c r="E583" s="92" t="s">
        <v>117</v>
      </c>
      <c r="F583" s="92"/>
      <c r="G583" s="92">
        <v>1</v>
      </c>
      <c r="H583" s="106">
        <v>1.87</v>
      </c>
      <c r="I583" s="95">
        <v>0.15</v>
      </c>
      <c r="J583" s="110">
        <f t="shared" si="9"/>
        <v>1.5895000000000001</v>
      </c>
    </row>
    <row r="584" spans="1:10" ht="15.75" x14ac:dyDescent="0.25">
      <c r="A584" s="92">
        <v>580</v>
      </c>
      <c r="B584" s="92" t="s">
        <v>4238</v>
      </c>
      <c r="C584" s="92" t="s">
        <v>2391</v>
      </c>
      <c r="D584" s="92" t="s">
        <v>3606</v>
      </c>
      <c r="E584" s="92" t="s">
        <v>117</v>
      </c>
      <c r="F584" s="92"/>
      <c r="G584" s="92">
        <v>1</v>
      </c>
      <c r="H584" s="106">
        <v>1.87</v>
      </c>
      <c r="I584" s="95">
        <v>0.15</v>
      </c>
      <c r="J584" s="110">
        <f t="shared" si="9"/>
        <v>1.5895000000000001</v>
      </c>
    </row>
    <row r="585" spans="1:10" ht="15.75" x14ac:dyDescent="0.25">
      <c r="A585" s="92">
        <v>581</v>
      </c>
      <c r="B585" s="92" t="s">
        <v>4238</v>
      </c>
      <c r="C585" s="92" t="s">
        <v>2392</v>
      </c>
      <c r="D585" s="92" t="s">
        <v>3607</v>
      </c>
      <c r="E585" s="92" t="s">
        <v>117</v>
      </c>
      <c r="F585" s="92"/>
      <c r="G585" s="92">
        <v>1</v>
      </c>
      <c r="H585" s="106">
        <v>1.87</v>
      </c>
      <c r="I585" s="95">
        <v>0.15</v>
      </c>
      <c r="J585" s="110">
        <f t="shared" si="9"/>
        <v>1.5895000000000001</v>
      </c>
    </row>
    <row r="586" spans="1:10" ht="15.75" x14ac:dyDescent="0.25">
      <c r="A586" s="92">
        <v>582</v>
      </c>
      <c r="B586" s="92" t="s">
        <v>4238</v>
      </c>
      <c r="C586" s="92" t="s">
        <v>2393</v>
      </c>
      <c r="D586" s="92" t="s">
        <v>3608</v>
      </c>
      <c r="E586" s="92" t="s">
        <v>117</v>
      </c>
      <c r="F586" s="92"/>
      <c r="G586" s="92">
        <v>1</v>
      </c>
      <c r="H586" s="106">
        <v>0.84</v>
      </c>
      <c r="I586" s="95">
        <v>0.15</v>
      </c>
      <c r="J586" s="110">
        <f t="shared" si="9"/>
        <v>0.71399999999999997</v>
      </c>
    </row>
    <row r="587" spans="1:10" ht="15.75" x14ac:dyDescent="0.25">
      <c r="A587" s="92">
        <v>583</v>
      </c>
      <c r="B587" s="92" t="s">
        <v>4238</v>
      </c>
      <c r="C587" s="92" t="s">
        <v>2394</v>
      </c>
      <c r="D587" s="92" t="s">
        <v>3609</v>
      </c>
      <c r="E587" s="92" t="s">
        <v>117</v>
      </c>
      <c r="F587" s="92"/>
      <c r="G587" s="92">
        <v>1</v>
      </c>
      <c r="H587" s="106">
        <v>1.87</v>
      </c>
      <c r="I587" s="95">
        <v>0.15</v>
      </c>
      <c r="J587" s="110">
        <f t="shared" si="9"/>
        <v>1.5895000000000001</v>
      </c>
    </row>
    <row r="588" spans="1:10" ht="15.75" x14ac:dyDescent="0.25">
      <c r="A588" s="92">
        <v>584</v>
      </c>
      <c r="B588" s="92" t="s">
        <v>4238</v>
      </c>
      <c r="C588" s="92" t="s">
        <v>2395</v>
      </c>
      <c r="D588" s="92" t="s">
        <v>3610</v>
      </c>
      <c r="E588" s="92" t="s">
        <v>117</v>
      </c>
      <c r="F588" s="92"/>
      <c r="G588" s="92">
        <v>1</v>
      </c>
      <c r="H588" s="106">
        <v>1.87</v>
      </c>
      <c r="I588" s="95">
        <v>0.15</v>
      </c>
      <c r="J588" s="110">
        <f t="shared" si="9"/>
        <v>1.5895000000000001</v>
      </c>
    </row>
    <row r="589" spans="1:10" ht="15.75" x14ac:dyDescent="0.25">
      <c r="A589" s="92">
        <v>585</v>
      </c>
      <c r="B589" s="92" t="s">
        <v>4238</v>
      </c>
      <c r="C589" s="92" t="s">
        <v>2396</v>
      </c>
      <c r="D589" s="92" t="s">
        <v>3611</v>
      </c>
      <c r="E589" s="92" t="s">
        <v>117</v>
      </c>
      <c r="F589" s="92"/>
      <c r="G589" s="92">
        <v>1</v>
      </c>
      <c r="H589" s="106">
        <v>1.87</v>
      </c>
      <c r="I589" s="95">
        <v>0.15</v>
      </c>
      <c r="J589" s="110">
        <f t="shared" si="9"/>
        <v>1.5895000000000001</v>
      </c>
    </row>
    <row r="590" spans="1:10" ht="15.75" x14ac:dyDescent="0.25">
      <c r="A590" s="92">
        <v>586</v>
      </c>
      <c r="B590" s="92" t="s">
        <v>4238</v>
      </c>
      <c r="C590" s="92" t="s">
        <v>2397</v>
      </c>
      <c r="D590" s="92" t="s">
        <v>3612</v>
      </c>
      <c r="E590" s="92" t="s">
        <v>117</v>
      </c>
      <c r="F590" s="92"/>
      <c r="G590" s="92">
        <v>1</v>
      </c>
      <c r="H590" s="106">
        <v>1.87</v>
      </c>
      <c r="I590" s="95">
        <v>0.15</v>
      </c>
      <c r="J590" s="110">
        <f t="shared" si="9"/>
        <v>1.5895000000000001</v>
      </c>
    </row>
    <row r="591" spans="1:10" ht="15.75" x14ac:dyDescent="0.25">
      <c r="A591" s="92">
        <v>587</v>
      </c>
      <c r="B591" s="92" t="s">
        <v>4238</v>
      </c>
      <c r="C591" s="92" t="s">
        <v>2398</v>
      </c>
      <c r="D591" s="92" t="s">
        <v>3613</v>
      </c>
      <c r="E591" s="92" t="s">
        <v>117</v>
      </c>
      <c r="F591" s="92"/>
      <c r="G591" s="92">
        <v>1</v>
      </c>
      <c r="H591" s="106">
        <v>1.87</v>
      </c>
      <c r="I591" s="95">
        <v>0.15</v>
      </c>
      <c r="J591" s="110">
        <f t="shared" si="9"/>
        <v>1.5895000000000001</v>
      </c>
    </row>
    <row r="592" spans="1:10" ht="15.75" x14ac:dyDescent="0.25">
      <c r="A592" s="92">
        <v>588</v>
      </c>
      <c r="B592" s="92" t="s">
        <v>4238</v>
      </c>
      <c r="C592" s="92" t="s">
        <v>2399</v>
      </c>
      <c r="D592" s="92" t="s">
        <v>3614</v>
      </c>
      <c r="E592" s="92" t="s">
        <v>117</v>
      </c>
      <c r="F592" s="92"/>
      <c r="G592" s="92">
        <v>1</v>
      </c>
      <c r="H592" s="106">
        <v>1.87</v>
      </c>
      <c r="I592" s="95">
        <v>0.15</v>
      </c>
      <c r="J592" s="110">
        <f t="shared" si="9"/>
        <v>1.5895000000000001</v>
      </c>
    </row>
    <row r="593" spans="1:10" ht="15.75" x14ac:dyDescent="0.25">
      <c r="A593" s="92">
        <v>589</v>
      </c>
      <c r="B593" s="92" t="s">
        <v>4238</v>
      </c>
      <c r="C593" s="92" t="s">
        <v>2400</v>
      </c>
      <c r="D593" s="92" t="s">
        <v>3615</v>
      </c>
      <c r="E593" s="92" t="s">
        <v>117</v>
      </c>
      <c r="F593" s="92"/>
      <c r="G593" s="92">
        <v>1</v>
      </c>
      <c r="H593" s="106">
        <v>1.87</v>
      </c>
      <c r="I593" s="95">
        <v>0.15</v>
      </c>
      <c r="J593" s="110">
        <f t="shared" si="9"/>
        <v>1.5895000000000001</v>
      </c>
    </row>
    <row r="594" spans="1:10" ht="15.75" x14ac:dyDescent="0.25">
      <c r="A594" s="92">
        <v>590</v>
      </c>
      <c r="B594" s="92" t="s">
        <v>4238</v>
      </c>
      <c r="C594" s="92" t="s">
        <v>2401</v>
      </c>
      <c r="D594" s="92" t="s">
        <v>3616</v>
      </c>
      <c r="E594" s="92" t="s">
        <v>117</v>
      </c>
      <c r="F594" s="92"/>
      <c r="G594" s="92">
        <v>1</v>
      </c>
      <c r="H594" s="106">
        <v>2.0099999999999998</v>
      </c>
      <c r="I594" s="95">
        <v>0.15</v>
      </c>
      <c r="J594" s="110">
        <f t="shared" si="9"/>
        <v>1.7084999999999997</v>
      </c>
    </row>
    <row r="595" spans="1:10" ht="15.75" x14ac:dyDescent="0.25">
      <c r="A595" s="92">
        <v>591</v>
      </c>
      <c r="B595" s="92" t="s">
        <v>4238</v>
      </c>
      <c r="C595" s="92" t="s">
        <v>2402</v>
      </c>
      <c r="D595" s="92" t="s">
        <v>3617</v>
      </c>
      <c r="E595" s="92" t="s">
        <v>117</v>
      </c>
      <c r="F595" s="92"/>
      <c r="G595" s="92">
        <v>1</v>
      </c>
      <c r="H595" s="106">
        <v>2.0099999999999998</v>
      </c>
      <c r="I595" s="95">
        <v>0.15</v>
      </c>
      <c r="J595" s="110">
        <f t="shared" si="9"/>
        <v>1.7084999999999997</v>
      </c>
    </row>
    <row r="596" spans="1:10" ht="15.75" x14ac:dyDescent="0.25">
      <c r="A596" s="92">
        <v>592</v>
      </c>
      <c r="B596" s="92" t="s">
        <v>4238</v>
      </c>
      <c r="C596" s="92" t="s">
        <v>2403</v>
      </c>
      <c r="D596" s="92" t="s">
        <v>3618</v>
      </c>
      <c r="E596" s="92" t="s">
        <v>117</v>
      </c>
      <c r="F596" s="92"/>
      <c r="G596" s="92">
        <v>1</v>
      </c>
      <c r="H596" s="106">
        <v>2.0099999999999998</v>
      </c>
      <c r="I596" s="95">
        <v>0.15</v>
      </c>
      <c r="J596" s="110">
        <f t="shared" si="9"/>
        <v>1.7084999999999997</v>
      </c>
    </row>
    <row r="597" spans="1:10" ht="15.75" x14ac:dyDescent="0.25">
      <c r="A597" s="92">
        <v>593</v>
      </c>
      <c r="B597" s="92" t="s">
        <v>4238</v>
      </c>
      <c r="C597" s="92" t="s">
        <v>2404</v>
      </c>
      <c r="D597" s="92" t="s">
        <v>3619</v>
      </c>
      <c r="E597" s="92" t="s">
        <v>117</v>
      </c>
      <c r="F597" s="92"/>
      <c r="G597" s="92">
        <v>1</v>
      </c>
      <c r="H597" s="106">
        <v>2.0099999999999998</v>
      </c>
      <c r="I597" s="95">
        <v>0.15</v>
      </c>
      <c r="J597" s="110">
        <f t="shared" si="9"/>
        <v>1.7084999999999997</v>
      </c>
    </row>
    <row r="598" spans="1:10" ht="15.75" x14ac:dyDescent="0.25">
      <c r="A598" s="92">
        <v>594</v>
      </c>
      <c r="B598" s="92" t="s">
        <v>4238</v>
      </c>
      <c r="C598" s="92" t="s">
        <v>2405</v>
      </c>
      <c r="D598" s="92" t="s">
        <v>3620</v>
      </c>
      <c r="E598" s="92" t="s">
        <v>117</v>
      </c>
      <c r="F598" s="92"/>
      <c r="G598" s="92">
        <v>1</v>
      </c>
      <c r="H598" s="106">
        <v>2.17</v>
      </c>
      <c r="I598" s="95">
        <v>0.15</v>
      </c>
      <c r="J598" s="110">
        <f t="shared" si="9"/>
        <v>1.8444999999999998</v>
      </c>
    </row>
    <row r="599" spans="1:10" ht="15.75" x14ac:dyDescent="0.25">
      <c r="A599" s="92">
        <v>595</v>
      </c>
      <c r="B599" s="92" t="s">
        <v>4238</v>
      </c>
      <c r="C599" s="92" t="s">
        <v>2406</v>
      </c>
      <c r="D599" s="92" t="s">
        <v>3621</v>
      </c>
      <c r="E599" s="92" t="s">
        <v>117</v>
      </c>
      <c r="F599" s="92"/>
      <c r="G599" s="92">
        <v>1</v>
      </c>
      <c r="H599" s="106">
        <v>2.17</v>
      </c>
      <c r="I599" s="95">
        <v>0.15</v>
      </c>
      <c r="J599" s="110">
        <f t="shared" si="9"/>
        <v>1.8444999999999998</v>
      </c>
    </row>
    <row r="600" spans="1:10" ht="15.75" x14ac:dyDescent="0.25">
      <c r="A600" s="92">
        <v>596</v>
      </c>
      <c r="B600" s="92" t="s">
        <v>4238</v>
      </c>
      <c r="C600" s="92" t="s">
        <v>2407</v>
      </c>
      <c r="D600" s="92" t="s">
        <v>3622</v>
      </c>
      <c r="E600" s="92" t="s">
        <v>117</v>
      </c>
      <c r="F600" s="92"/>
      <c r="G600" s="92">
        <v>1</v>
      </c>
      <c r="H600" s="106">
        <v>2.17</v>
      </c>
      <c r="I600" s="95">
        <v>0.15</v>
      </c>
      <c r="J600" s="110">
        <f t="shared" si="9"/>
        <v>1.8444999999999998</v>
      </c>
    </row>
    <row r="601" spans="1:10" ht="15.75" x14ac:dyDescent="0.25">
      <c r="A601" s="92">
        <v>597</v>
      </c>
      <c r="B601" s="92" t="s">
        <v>4238</v>
      </c>
      <c r="C601" s="92" t="s">
        <v>2408</v>
      </c>
      <c r="D601" s="92" t="s">
        <v>3623</v>
      </c>
      <c r="E601" s="92" t="s">
        <v>117</v>
      </c>
      <c r="F601" s="92"/>
      <c r="G601" s="92">
        <v>1</v>
      </c>
      <c r="H601" s="106">
        <v>2.17</v>
      </c>
      <c r="I601" s="95">
        <v>0.15</v>
      </c>
      <c r="J601" s="110">
        <f t="shared" si="9"/>
        <v>1.8444999999999998</v>
      </c>
    </row>
    <row r="602" spans="1:10" ht="15.75" x14ac:dyDescent="0.25">
      <c r="A602" s="92">
        <v>598</v>
      </c>
      <c r="B602" s="92" t="s">
        <v>4238</v>
      </c>
      <c r="C602" s="92" t="s">
        <v>2409</v>
      </c>
      <c r="D602" s="92" t="s">
        <v>3624</v>
      </c>
      <c r="E602" s="92" t="s">
        <v>117</v>
      </c>
      <c r="F602" s="92"/>
      <c r="G602" s="92">
        <v>1</v>
      </c>
      <c r="H602" s="106">
        <v>0.19</v>
      </c>
      <c r="I602" s="95">
        <v>0.15</v>
      </c>
      <c r="J602" s="110">
        <f t="shared" si="9"/>
        <v>0.1615</v>
      </c>
    </row>
    <row r="603" spans="1:10" ht="15.75" x14ac:dyDescent="0.25">
      <c r="A603" s="92">
        <v>599</v>
      </c>
      <c r="B603" s="92" t="s">
        <v>4238</v>
      </c>
      <c r="C603" s="92" t="s">
        <v>2410</v>
      </c>
      <c r="D603" s="92" t="s">
        <v>3625</v>
      </c>
      <c r="E603" s="92" t="s">
        <v>117</v>
      </c>
      <c r="F603" s="92"/>
      <c r="G603" s="92">
        <v>1</v>
      </c>
      <c r="H603" s="106">
        <v>0.38</v>
      </c>
      <c r="I603" s="95">
        <v>0.15</v>
      </c>
      <c r="J603" s="110">
        <f t="shared" si="9"/>
        <v>0.32300000000000001</v>
      </c>
    </row>
    <row r="604" spans="1:10" ht="15.75" x14ac:dyDescent="0.25">
      <c r="A604" s="92">
        <v>600</v>
      </c>
      <c r="B604" s="92" t="s">
        <v>4238</v>
      </c>
      <c r="C604" s="92" t="s">
        <v>2411</v>
      </c>
      <c r="D604" s="92" t="s">
        <v>3626</v>
      </c>
      <c r="E604" s="92" t="s">
        <v>117</v>
      </c>
      <c r="F604" s="92"/>
      <c r="G604" s="92">
        <v>1</v>
      </c>
      <c r="H604" s="106">
        <v>3.81</v>
      </c>
      <c r="I604" s="95">
        <v>0.15</v>
      </c>
      <c r="J604" s="110">
        <f t="shared" si="9"/>
        <v>3.2385000000000002</v>
      </c>
    </row>
    <row r="605" spans="1:10" ht="15.75" x14ac:dyDescent="0.25">
      <c r="A605" s="92">
        <v>601</v>
      </c>
      <c r="B605" s="92" t="s">
        <v>4238</v>
      </c>
      <c r="C605" s="92" t="s">
        <v>2412</v>
      </c>
      <c r="D605" s="92" t="s">
        <v>3627</v>
      </c>
      <c r="E605" s="92" t="s">
        <v>117</v>
      </c>
      <c r="F605" s="92"/>
      <c r="G605" s="92">
        <v>1</v>
      </c>
      <c r="H605" s="106">
        <v>3.81</v>
      </c>
      <c r="I605" s="95">
        <v>0.15</v>
      </c>
      <c r="J605" s="110">
        <f t="shared" si="9"/>
        <v>3.2385000000000002</v>
      </c>
    </row>
    <row r="606" spans="1:10" ht="15.75" x14ac:dyDescent="0.25">
      <c r="A606" s="92">
        <v>602</v>
      </c>
      <c r="B606" s="92" t="s">
        <v>4238</v>
      </c>
      <c r="C606" s="92" t="s">
        <v>2413</v>
      </c>
      <c r="D606" s="92" t="s">
        <v>3628</v>
      </c>
      <c r="E606" s="92" t="s">
        <v>117</v>
      </c>
      <c r="F606" s="92"/>
      <c r="G606" s="92">
        <v>1</v>
      </c>
      <c r="H606" s="106">
        <v>4.04</v>
      </c>
      <c r="I606" s="95">
        <v>0.15</v>
      </c>
      <c r="J606" s="110">
        <f t="shared" si="9"/>
        <v>3.4339999999999997</v>
      </c>
    </row>
    <row r="607" spans="1:10" ht="15.75" x14ac:dyDescent="0.25">
      <c r="A607" s="92">
        <v>603</v>
      </c>
      <c r="B607" s="92" t="s">
        <v>4238</v>
      </c>
      <c r="C607" s="92" t="s">
        <v>2414</v>
      </c>
      <c r="D607" s="92" t="s">
        <v>3629</v>
      </c>
      <c r="E607" s="92" t="s">
        <v>117</v>
      </c>
      <c r="F607" s="92"/>
      <c r="G607" s="92">
        <v>1</v>
      </c>
      <c r="H607" s="106">
        <v>1.26</v>
      </c>
      <c r="I607" s="95">
        <v>0.15</v>
      </c>
      <c r="J607" s="110">
        <f t="shared" si="9"/>
        <v>1.071</v>
      </c>
    </row>
    <row r="608" spans="1:10" ht="15.75" x14ac:dyDescent="0.25">
      <c r="A608" s="92">
        <v>604</v>
      </c>
      <c r="B608" s="92" t="s">
        <v>4238</v>
      </c>
      <c r="C608" s="92" t="s">
        <v>2415</v>
      </c>
      <c r="D608" s="92" t="s">
        <v>3630</v>
      </c>
      <c r="E608" s="92" t="s">
        <v>117</v>
      </c>
      <c r="F608" s="92"/>
      <c r="G608" s="92">
        <v>1</v>
      </c>
      <c r="H608" s="106">
        <v>0.25</v>
      </c>
      <c r="I608" s="95">
        <v>0.15</v>
      </c>
      <c r="J608" s="110">
        <f t="shared" si="9"/>
        <v>0.21249999999999999</v>
      </c>
    </row>
    <row r="609" spans="1:10" ht="15.75" x14ac:dyDescent="0.25">
      <c r="A609" s="92">
        <v>605</v>
      </c>
      <c r="B609" s="92" t="s">
        <v>4238</v>
      </c>
      <c r="C609" s="92" t="s">
        <v>2416</v>
      </c>
      <c r="D609" s="92" t="s">
        <v>3631</v>
      </c>
      <c r="E609" s="92" t="s">
        <v>117</v>
      </c>
      <c r="F609" s="92"/>
      <c r="G609" s="92">
        <v>1</v>
      </c>
      <c r="H609" s="106">
        <v>0.84</v>
      </c>
      <c r="I609" s="95">
        <v>0.15</v>
      </c>
      <c r="J609" s="110">
        <f t="shared" si="9"/>
        <v>0.71399999999999997</v>
      </c>
    </row>
    <row r="610" spans="1:10" ht="15.75" x14ac:dyDescent="0.25">
      <c r="A610" s="92">
        <v>606</v>
      </c>
      <c r="B610" s="92" t="s">
        <v>4238</v>
      </c>
      <c r="C610" s="92" t="s">
        <v>2417</v>
      </c>
      <c r="D610" s="92" t="s">
        <v>3632</v>
      </c>
      <c r="E610" s="92" t="s">
        <v>117</v>
      </c>
      <c r="F610" s="92"/>
      <c r="G610" s="92">
        <v>1</v>
      </c>
      <c r="H610" s="106">
        <v>0.84</v>
      </c>
      <c r="I610" s="95">
        <v>0.15</v>
      </c>
      <c r="J610" s="110">
        <f t="shared" si="9"/>
        <v>0.71399999999999997</v>
      </c>
    </row>
    <row r="611" spans="1:10" ht="15.75" x14ac:dyDescent="0.25">
      <c r="A611" s="92">
        <v>607</v>
      </c>
      <c r="B611" s="92" t="s">
        <v>4238</v>
      </c>
      <c r="C611" s="92" t="s">
        <v>2418</v>
      </c>
      <c r="D611" s="92" t="s">
        <v>3633</v>
      </c>
      <c r="E611" s="92" t="s">
        <v>117</v>
      </c>
      <c r="F611" s="92"/>
      <c r="G611" s="92">
        <v>1</v>
      </c>
      <c r="H611" s="106">
        <v>0.84</v>
      </c>
      <c r="I611" s="95">
        <v>0.15</v>
      </c>
      <c r="J611" s="110">
        <f t="shared" si="9"/>
        <v>0.71399999999999997</v>
      </c>
    </row>
    <row r="612" spans="1:10" ht="15.75" x14ac:dyDescent="0.25">
      <c r="A612" s="92">
        <v>608</v>
      </c>
      <c r="B612" s="92" t="s">
        <v>4238</v>
      </c>
      <c r="C612" s="92" t="s">
        <v>2419</v>
      </c>
      <c r="D612" s="92" t="s">
        <v>3634</v>
      </c>
      <c r="E612" s="92" t="s">
        <v>117</v>
      </c>
      <c r="F612" s="92"/>
      <c r="G612" s="92">
        <v>1</v>
      </c>
      <c r="H612" s="106">
        <v>0.84</v>
      </c>
      <c r="I612" s="95">
        <v>0.15</v>
      </c>
      <c r="J612" s="110">
        <f t="shared" si="9"/>
        <v>0.71399999999999997</v>
      </c>
    </row>
    <row r="613" spans="1:10" ht="15.75" x14ac:dyDescent="0.25">
      <c r="A613" s="92">
        <v>609</v>
      </c>
      <c r="B613" s="92" t="s">
        <v>4238</v>
      </c>
      <c r="C613" s="92" t="s">
        <v>2420</v>
      </c>
      <c r="D613" s="92" t="s">
        <v>3635</v>
      </c>
      <c r="E613" s="92" t="s">
        <v>117</v>
      </c>
      <c r="F613" s="92"/>
      <c r="G613" s="92">
        <v>1</v>
      </c>
      <c r="H613" s="106">
        <v>0.57999999999999996</v>
      </c>
      <c r="I613" s="95">
        <v>0.15</v>
      </c>
      <c r="J613" s="110">
        <f t="shared" si="9"/>
        <v>0.49299999999999994</v>
      </c>
    </row>
    <row r="614" spans="1:10" ht="15.75" x14ac:dyDescent="0.25">
      <c r="A614" s="92">
        <v>610</v>
      </c>
      <c r="B614" s="92" t="s">
        <v>4238</v>
      </c>
      <c r="C614" s="92" t="s">
        <v>2421</v>
      </c>
      <c r="D614" s="92" t="s">
        <v>3636</v>
      </c>
      <c r="E614" s="92" t="s">
        <v>117</v>
      </c>
      <c r="F614" s="92"/>
      <c r="G614" s="92">
        <v>1</v>
      </c>
      <c r="H614" s="106">
        <v>0.55000000000000004</v>
      </c>
      <c r="I614" s="95">
        <v>0.15</v>
      </c>
      <c r="J614" s="110">
        <f t="shared" si="9"/>
        <v>0.46750000000000003</v>
      </c>
    </row>
    <row r="615" spans="1:10" ht="15.75" x14ac:dyDescent="0.25">
      <c r="A615" s="92">
        <v>611</v>
      </c>
      <c r="B615" s="92" t="s">
        <v>4238</v>
      </c>
      <c r="C615" s="92" t="s">
        <v>2422</v>
      </c>
      <c r="D615" s="92" t="s">
        <v>3637</v>
      </c>
      <c r="E615" s="92" t="s">
        <v>117</v>
      </c>
      <c r="F615" s="92"/>
      <c r="G615" s="92">
        <v>1</v>
      </c>
      <c r="H615" s="106">
        <v>0.33</v>
      </c>
      <c r="I615" s="95">
        <v>0.15</v>
      </c>
      <c r="J615" s="110">
        <f t="shared" si="9"/>
        <v>0.28050000000000003</v>
      </c>
    </row>
    <row r="616" spans="1:10" ht="15.75" x14ac:dyDescent="0.25">
      <c r="A616" s="92">
        <v>612</v>
      </c>
      <c r="B616" s="92" t="s">
        <v>4238</v>
      </c>
      <c r="C616" s="92" t="s">
        <v>2423</v>
      </c>
      <c r="D616" s="92" t="s">
        <v>3638</v>
      </c>
      <c r="E616" s="92" t="s">
        <v>117</v>
      </c>
      <c r="F616" s="92"/>
      <c r="G616" s="92">
        <v>1</v>
      </c>
      <c r="H616" s="106">
        <v>0.25</v>
      </c>
      <c r="I616" s="95">
        <v>0.15</v>
      </c>
      <c r="J616" s="110">
        <f t="shared" si="9"/>
        <v>0.21249999999999999</v>
      </c>
    </row>
    <row r="617" spans="1:10" ht="15.75" x14ac:dyDescent="0.25">
      <c r="A617" s="92">
        <v>613</v>
      </c>
      <c r="B617" s="92" t="s">
        <v>4238</v>
      </c>
      <c r="C617" s="92" t="s">
        <v>2424</v>
      </c>
      <c r="D617" s="92" t="s">
        <v>3638</v>
      </c>
      <c r="E617" s="92" t="s">
        <v>117</v>
      </c>
      <c r="F617" s="92"/>
      <c r="G617" s="92">
        <v>1</v>
      </c>
      <c r="H617" s="106">
        <v>0.25</v>
      </c>
      <c r="I617" s="95">
        <v>0.15</v>
      </c>
      <c r="J617" s="110">
        <f t="shared" si="9"/>
        <v>0.21249999999999999</v>
      </c>
    </row>
    <row r="618" spans="1:10" ht="31.5" x14ac:dyDescent="0.25">
      <c r="A618" s="92">
        <v>614</v>
      </c>
      <c r="B618" s="92" t="s">
        <v>4238</v>
      </c>
      <c r="C618" s="92" t="s">
        <v>2425</v>
      </c>
      <c r="D618" s="92" t="s">
        <v>3639</v>
      </c>
      <c r="E618" s="92" t="s">
        <v>117</v>
      </c>
      <c r="F618" s="92"/>
      <c r="G618" s="92">
        <v>1</v>
      </c>
      <c r="H618" s="106">
        <v>0.82</v>
      </c>
      <c r="I618" s="95">
        <v>0.15</v>
      </c>
      <c r="J618" s="110">
        <f t="shared" si="9"/>
        <v>0.69699999999999995</v>
      </c>
    </row>
    <row r="619" spans="1:10" ht="31.5" x14ac:dyDescent="0.25">
      <c r="A619" s="92">
        <v>615</v>
      </c>
      <c r="B619" s="92" t="s">
        <v>4238</v>
      </c>
      <c r="C619" s="92" t="s">
        <v>2426</v>
      </c>
      <c r="D619" s="92" t="s">
        <v>3640</v>
      </c>
      <c r="E619" s="92" t="s">
        <v>117</v>
      </c>
      <c r="F619" s="92"/>
      <c r="G619" s="92">
        <v>1</v>
      </c>
      <c r="H619" s="106">
        <v>0.82</v>
      </c>
      <c r="I619" s="95">
        <v>0.15</v>
      </c>
      <c r="J619" s="110">
        <f t="shared" si="9"/>
        <v>0.69699999999999995</v>
      </c>
    </row>
    <row r="620" spans="1:10" ht="31.5" x14ac:dyDescent="0.25">
      <c r="A620" s="92">
        <v>616</v>
      </c>
      <c r="B620" s="92" t="s">
        <v>4238</v>
      </c>
      <c r="C620" s="92" t="s">
        <v>2427</v>
      </c>
      <c r="D620" s="92" t="s">
        <v>3641</v>
      </c>
      <c r="E620" s="92" t="s">
        <v>117</v>
      </c>
      <c r="F620" s="92"/>
      <c r="G620" s="92">
        <v>1</v>
      </c>
      <c r="H620" s="106">
        <v>0.82</v>
      </c>
      <c r="I620" s="95">
        <v>0.15</v>
      </c>
      <c r="J620" s="110">
        <f t="shared" si="9"/>
        <v>0.69699999999999995</v>
      </c>
    </row>
    <row r="621" spans="1:10" ht="31.5" x14ac:dyDescent="0.25">
      <c r="A621" s="92">
        <v>617</v>
      </c>
      <c r="B621" s="92" t="s">
        <v>4238</v>
      </c>
      <c r="C621" s="92" t="s">
        <v>2428</v>
      </c>
      <c r="D621" s="92" t="s">
        <v>3642</v>
      </c>
      <c r="E621" s="92" t="s">
        <v>117</v>
      </c>
      <c r="F621" s="92"/>
      <c r="G621" s="92">
        <v>1</v>
      </c>
      <c r="H621" s="106">
        <v>0.81</v>
      </c>
      <c r="I621" s="95">
        <v>0.15</v>
      </c>
      <c r="J621" s="110">
        <f t="shared" si="9"/>
        <v>0.6885</v>
      </c>
    </row>
    <row r="622" spans="1:10" ht="15.75" x14ac:dyDescent="0.25">
      <c r="A622" s="92">
        <v>618</v>
      </c>
      <c r="B622" s="92" t="s">
        <v>4238</v>
      </c>
      <c r="C622" s="92" t="s">
        <v>2429</v>
      </c>
      <c r="D622" s="92" t="s">
        <v>3643</v>
      </c>
      <c r="E622" s="92" t="s">
        <v>117</v>
      </c>
      <c r="F622" s="92"/>
      <c r="G622" s="92">
        <v>1</v>
      </c>
      <c r="H622" s="106">
        <v>1.33</v>
      </c>
      <c r="I622" s="95">
        <v>0.15</v>
      </c>
      <c r="J622" s="110">
        <f t="shared" si="9"/>
        <v>1.1305000000000001</v>
      </c>
    </row>
    <row r="623" spans="1:10" ht="15.75" x14ac:dyDescent="0.25">
      <c r="A623" s="92">
        <v>619</v>
      </c>
      <c r="B623" s="92" t="s">
        <v>4238</v>
      </c>
      <c r="C623" s="92" t="s">
        <v>2430</v>
      </c>
      <c r="D623" s="92" t="s">
        <v>3644</v>
      </c>
      <c r="E623" s="92" t="s">
        <v>117</v>
      </c>
      <c r="F623" s="92"/>
      <c r="G623" s="92">
        <v>1</v>
      </c>
      <c r="H623" s="106">
        <v>1.24</v>
      </c>
      <c r="I623" s="95">
        <v>0.15</v>
      </c>
      <c r="J623" s="110">
        <f t="shared" si="9"/>
        <v>1.054</v>
      </c>
    </row>
    <row r="624" spans="1:10" ht="15.75" x14ac:dyDescent="0.25">
      <c r="A624" s="92">
        <v>620</v>
      </c>
      <c r="B624" s="92" t="s">
        <v>4238</v>
      </c>
      <c r="C624" s="92" t="s">
        <v>2431</v>
      </c>
      <c r="D624" s="92" t="s">
        <v>3645</v>
      </c>
      <c r="E624" s="92" t="s">
        <v>117</v>
      </c>
      <c r="F624" s="92"/>
      <c r="G624" s="92">
        <v>1</v>
      </c>
      <c r="H624" s="106">
        <v>0.45</v>
      </c>
      <c r="I624" s="95">
        <v>0.15</v>
      </c>
      <c r="J624" s="110">
        <f t="shared" ref="J624:J687" si="10">H624*(1-I624)</f>
        <v>0.38250000000000001</v>
      </c>
    </row>
    <row r="625" spans="1:10" ht="15.75" x14ac:dyDescent="0.25">
      <c r="A625" s="92">
        <v>621</v>
      </c>
      <c r="B625" s="92" t="s">
        <v>4238</v>
      </c>
      <c r="C625" s="92" t="s">
        <v>2432</v>
      </c>
      <c r="D625" s="92" t="s">
        <v>3646</v>
      </c>
      <c r="E625" s="92" t="s">
        <v>117</v>
      </c>
      <c r="F625" s="92"/>
      <c r="G625" s="92">
        <v>1</v>
      </c>
      <c r="H625" s="106">
        <v>0.31</v>
      </c>
      <c r="I625" s="95">
        <v>0.15</v>
      </c>
      <c r="J625" s="110">
        <f t="shared" si="10"/>
        <v>0.26350000000000001</v>
      </c>
    </row>
    <row r="626" spans="1:10" ht="31.5" x14ac:dyDescent="0.25">
      <c r="A626" s="92">
        <v>622</v>
      </c>
      <c r="B626" s="92" t="s">
        <v>4238</v>
      </c>
      <c r="C626" s="92" t="s">
        <v>2433</v>
      </c>
      <c r="D626" s="92" t="s">
        <v>3647</v>
      </c>
      <c r="E626" s="92" t="s">
        <v>117</v>
      </c>
      <c r="F626" s="92"/>
      <c r="G626" s="92">
        <v>1</v>
      </c>
      <c r="H626" s="106">
        <v>3.83</v>
      </c>
      <c r="I626" s="95">
        <v>0.15</v>
      </c>
      <c r="J626" s="110">
        <f t="shared" si="10"/>
        <v>3.2555000000000001</v>
      </c>
    </row>
    <row r="627" spans="1:10" ht="15.75" x14ac:dyDescent="0.25">
      <c r="A627" s="92">
        <v>623</v>
      </c>
      <c r="B627" s="92" t="s">
        <v>4238</v>
      </c>
      <c r="C627" s="92" t="s">
        <v>2434</v>
      </c>
      <c r="D627" s="92" t="s">
        <v>3648</v>
      </c>
      <c r="E627" s="92" t="s">
        <v>117</v>
      </c>
      <c r="F627" s="92"/>
      <c r="G627" s="92">
        <v>1</v>
      </c>
      <c r="H627" s="106">
        <v>0.63</v>
      </c>
      <c r="I627" s="95">
        <v>0.15</v>
      </c>
      <c r="J627" s="110">
        <f t="shared" si="10"/>
        <v>0.53549999999999998</v>
      </c>
    </row>
    <row r="628" spans="1:10" ht="15.75" x14ac:dyDescent="0.25">
      <c r="A628" s="92">
        <v>624</v>
      </c>
      <c r="B628" s="92" t="s">
        <v>4238</v>
      </c>
      <c r="C628" s="92" t="s">
        <v>2435</v>
      </c>
      <c r="D628" s="92" t="s">
        <v>3649</v>
      </c>
      <c r="E628" s="92" t="s">
        <v>117</v>
      </c>
      <c r="F628" s="92"/>
      <c r="G628" s="92">
        <v>1</v>
      </c>
      <c r="H628" s="106">
        <v>0.63</v>
      </c>
      <c r="I628" s="95">
        <v>0.15</v>
      </c>
      <c r="J628" s="110">
        <f t="shared" si="10"/>
        <v>0.53549999999999998</v>
      </c>
    </row>
    <row r="629" spans="1:10" ht="15.75" x14ac:dyDescent="0.25">
      <c r="A629" s="92">
        <v>625</v>
      </c>
      <c r="B629" s="92" t="s">
        <v>4238</v>
      </c>
      <c r="C629" s="92" t="s">
        <v>2436</v>
      </c>
      <c r="D629" s="92" t="s">
        <v>3650</v>
      </c>
      <c r="E629" s="92" t="s">
        <v>117</v>
      </c>
      <c r="F629" s="92"/>
      <c r="G629" s="92">
        <v>1</v>
      </c>
      <c r="H629" s="106">
        <v>18.03</v>
      </c>
      <c r="I629" s="95">
        <v>0.15</v>
      </c>
      <c r="J629" s="110">
        <f t="shared" si="10"/>
        <v>15.3255</v>
      </c>
    </row>
    <row r="630" spans="1:10" ht="15.75" x14ac:dyDescent="0.25">
      <c r="A630" s="92">
        <v>626</v>
      </c>
      <c r="B630" s="92" t="s">
        <v>4238</v>
      </c>
      <c r="C630" s="92" t="s">
        <v>2437</v>
      </c>
      <c r="D630" s="92" t="s">
        <v>3651</v>
      </c>
      <c r="E630" s="92" t="s">
        <v>117</v>
      </c>
      <c r="F630" s="92"/>
      <c r="G630" s="92">
        <v>1</v>
      </c>
      <c r="H630" s="106">
        <v>0.74</v>
      </c>
      <c r="I630" s="95">
        <v>0.15</v>
      </c>
      <c r="J630" s="110">
        <f t="shared" si="10"/>
        <v>0.629</v>
      </c>
    </row>
    <row r="631" spans="1:10" ht="15.75" x14ac:dyDescent="0.25">
      <c r="A631" s="92">
        <v>627</v>
      </c>
      <c r="B631" s="92" t="s">
        <v>4238</v>
      </c>
      <c r="C631" s="92" t="s">
        <v>2438</v>
      </c>
      <c r="D631" s="92" t="s">
        <v>3652</v>
      </c>
      <c r="E631" s="92" t="s">
        <v>117</v>
      </c>
      <c r="F631" s="92"/>
      <c r="G631" s="92">
        <v>1</v>
      </c>
      <c r="H631" s="106">
        <v>0.73</v>
      </c>
      <c r="I631" s="95">
        <v>0.15</v>
      </c>
      <c r="J631" s="110">
        <f t="shared" si="10"/>
        <v>0.62049999999999994</v>
      </c>
    </row>
    <row r="632" spans="1:10" ht="15.75" x14ac:dyDescent="0.25">
      <c r="A632" s="92">
        <v>628</v>
      </c>
      <c r="B632" s="92" t="s">
        <v>4238</v>
      </c>
      <c r="C632" s="92" t="s">
        <v>2439</v>
      </c>
      <c r="D632" s="92" t="s">
        <v>3653</v>
      </c>
      <c r="E632" s="92" t="s">
        <v>117</v>
      </c>
      <c r="F632" s="92"/>
      <c r="G632" s="92">
        <v>1</v>
      </c>
      <c r="H632" s="106">
        <v>0.76</v>
      </c>
      <c r="I632" s="95">
        <v>0.15</v>
      </c>
      <c r="J632" s="110">
        <f t="shared" si="10"/>
        <v>0.64600000000000002</v>
      </c>
    </row>
    <row r="633" spans="1:10" ht="15.75" x14ac:dyDescent="0.25">
      <c r="A633" s="92">
        <v>629</v>
      </c>
      <c r="B633" s="92" t="s">
        <v>4238</v>
      </c>
      <c r="C633" s="92" t="s">
        <v>2440</v>
      </c>
      <c r="D633" s="92" t="s">
        <v>3654</v>
      </c>
      <c r="E633" s="92" t="s">
        <v>117</v>
      </c>
      <c r="F633" s="92"/>
      <c r="G633" s="92">
        <v>1</v>
      </c>
      <c r="H633" s="106">
        <v>1.62</v>
      </c>
      <c r="I633" s="95">
        <v>0.15</v>
      </c>
      <c r="J633" s="110">
        <f t="shared" si="10"/>
        <v>1.377</v>
      </c>
    </row>
    <row r="634" spans="1:10" ht="15.75" x14ac:dyDescent="0.25">
      <c r="A634" s="92">
        <v>630</v>
      </c>
      <c r="B634" s="92" t="s">
        <v>4238</v>
      </c>
      <c r="C634" s="92" t="s">
        <v>2441</v>
      </c>
      <c r="D634" s="92" t="s">
        <v>3655</v>
      </c>
      <c r="E634" s="92" t="s">
        <v>117</v>
      </c>
      <c r="F634" s="92"/>
      <c r="G634" s="92">
        <v>1</v>
      </c>
      <c r="H634" s="106">
        <v>0.46</v>
      </c>
      <c r="I634" s="95">
        <v>0.15</v>
      </c>
      <c r="J634" s="110">
        <f t="shared" si="10"/>
        <v>0.39100000000000001</v>
      </c>
    </row>
    <row r="635" spans="1:10" ht="15.75" x14ac:dyDescent="0.25">
      <c r="A635" s="92">
        <v>631</v>
      </c>
      <c r="B635" s="92" t="s">
        <v>4238</v>
      </c>
      <c r="C635" s="92" t="s">
        <v>2442</v>
      </c>
      <c r="D635" s="92" t="s">
        <v>3656</v>
      </c>
      <c r="E635" s="92" t="s">
        <v>117</v>
      </c>
      <c r="F635" s="92"/>
      <c r="G635" s="92">
        <v>1</v>
      </c>
      <c r="H635" s="106">
        <v>0.69</v>
      </c>
      <c r="I635" s="95">
        <v>0.15</v>
      </c>
      <c r="J635" s="110">
        <f t="shared" si="10"/>
        <v>0.58649999999999991</v>
      </c>
    </row>
    <row r="636" spans="1:10" ht="15.75" x14ac:dyDescent="0.25">
      <c r="A636" s="92">
        <v>632</v>
      </c>
      <c r="B636" s="92" t="s">
        <v>4238</v>
      </c>
      <c r="C636" s="92" t="s">
        <v>2443</v>
      </c>
      <c r="D636" s="92" t="s">
        <v>3657</v>
      </c>
      <c r="E636" s="92" t="s">
        <v>117</v>
      </c>
      <c r="F636" s="92"/>
      <c r="G636" s="92">
        <v>1</v>
      </c>
      <c r="H636" s="106">
        <v>0.83</v>
      </c>
      <c r="I636" s="95">
        <v>0.15</v>
      </c>
      <c r="J636" s="110">
        <f t="shared" si="10"/>
        <v>0.7054999999999999</v>
      </c>
    </row>
    <row r="637" spans="1:10" ht="15.75" x14ac:dyDescent="0.25">
      <c r="A637" s="92">
        <v>633</v>
      </c>
      <c r="B637" s="92" t="s">
        <v>4238</v>
      </c>
      <c r="C637" s="92" t="s">
        <v>2444</v>
      </c>
      <c r="D637" s="92" t="s">
        <v>3658</v>
      </c>
      <c r="E637" s="92" t="s">
        <v>117</v>
      </c>
      <c r="F637" s="92"/>
      <c r="G637" s="92">
        <v>1</v>
      </c>
      <c r="H637" s="106">
        <v>0.83</v>
      </c>
      <c r="I637" s="95">
        <v>0.15</v>
      </c>
      <c r="J637" s="110">
        <f t="shared" si="10"/>
        <v>0.7054999999999999</v>
      </c>
    </row>
    <row r="638" spans="1:10" ht="15.75" x14ac:dyDescent="0.25">
      <c r="A638" s="92">
        <v>634</v>
      </c>
      <c r="B638" s="92" t="s">
        <v>4238</v>
      </c>
      <c r="C638" s="92" t="s">
        <v>2445</v>
      </c>
      <c r="D638" s="92" t="s">
        <v>3659</v>
      </c>
      <c r="E638" s="92" t="s">
        <v>117</v>
      </c>
      <c r="F638" s="92"/>
      <c r="G638" s="92">
        <v>1</v>
      </c>
      <c r="H638" s="106">
        <v>0.55000000000000004</v>
      </c>
      <c r="I638" s="95">
        <v>0.15</v>
      </c>
      <c r="J638" s="110">
        <f t="shared" si="10"/>
        <v>0.46750000000000003</v>
      </c>
    </row>
    <row r="639" spans="1:10" ht="31.5" x14ac:dyDescent="0.25">
      <c r="A639" s="92">
        <v>635</v>
      </c>
      <c r="B639" s="92" t="s">
        <v>4238</v>
      </c>
      <c r="C639" s="92" t="s">
        <v>2446</v>
      </c>
      <c r="D639" s="92" t="s">
        <v>3660</v>
      </c>
      <c r="E639" s="92" t="s">
        <v>117</v>
      </c>
      <c r="F639" s="92"/>
      <c r="G639" s="92">
        <v>1</v>
      </c>
      <c r="H639" s="106">
        <v>3.83</v>
      </c>
      <c r="I639" s="95">
        <v>0.15</v>
      </c>
      <c r="J639" s="110">
        <f t="shared" si="10"/>
        <v>3.2555000000000001</v>
      </c>
    </row>
    <row r="640" spans="1:10" ht="15.75" x14ac:dyDescent="0.25">
      <c r="A640" s="92">
        <v>636</v>
      </c>
      <c r="B640" s="92" t="s">
        <v>4238</v>
      </c>
      <c r="C640" s="92" t="s">
        <v>2447</v>
      </c>
      <c r="D640" s="92" t="s">
        <v>3661</v>
      </c>
      <c r="E640" s="92" t="s">
        <v>117</v>
      </c>
      <c r="F640" s="92"/>
      <c r="G640" s="92">
        <v>1</v>
      </c>
      <c r="H640" s="106">
        <v>0.69</v>
      </c>
      <c r="I640" s="95">
        <v>0.15</v>
      </c>
      <c r="J640" s="110">
        <f t="shared" si="10"/>
        <v>0.58649999999999991</v>
      </c>
    </row>
    <row r="641" spans="1:10" ht="15.75" x14ac:dyDescent="0.25">
      <c r="A641" s="92">
        <v>637</v>
      </c>
      <c r="B641" s="92" t="s">
        <v>4238</v>
      </c>
      <c r="C641" s="92" t="s">
        <v>2448</v>
      </c>
      <c r="D641" s="92" t="s">
        <v>3662</v>
      </c>
      <c r="E641" s="92" t="s">
        <v>117</v>
      </c>
      <c r="F641" s="92"/>
      <c r="G641" s="92">
        <v>1</v>
      </c>
      <c r="H641" s="106">
        <v>0.69</v>
      </c>
      <c r="I641" s="95">
        <v>0.15</v>
      </c>
      <c r="J641" s="110">
        <f t="shared" si="10"/>
        <v>0.58649999999999991</v>
      </c>
    </row>
    <row r="642" spans="1:10" ht="15.75" x14ac:dyDescent="0.25">
      <c r="A642" s="92">
        <v>638</v>
      </c>
      <c r="B642" s="92" t="s">
        <v>4238</v>
      </c>
      <c r="C642" s="92" t="s">
        <v>2449</v>
      </c>
      <c r="D642" s="92" t="s">
        <v>3663</v>
      </c>
      <c r="E642" s="92" t="s">
        <v>117</v>
      </c>
      <c r="F642" s="92"/>
      <c r="G642" s="92">
        <v>1</v>
      </c>
      <c r="H642" s="106">
        <v>0.67</v>
      </c>
      <c r="I642" s="95">
        <v>0.15</v>
      </c>
      <c r="J642" s="110">
        <f t="shared" si="10"/>
        <v>0.56950000000000001</v>
      </c>
    </row>
    <row r="643" spans="1:10" ht="15.75" x14ac:dyDescent="0.25">
      <c r="A643" s="92">
        <v>639</v>
      </c>
      <c r="B643" s="92" t="s">
        <v>4238</v>
      </c>
      <c r="C643" s="92" t="s">
        <v>2450</v>
      </c>
      <c r="D643" s="92" t="s">
        <v>3664</v>
      </c>
      <c r="E643" s="92" t="s">
        <v>117</v>
      </c>
      <c r="F643" s="92"/>
      <c r="G643" s="92">
        <v>1</v>
      </c>
      <c r="H643" s="106">
        <v>1.0900000000000001</v>
      </c>
      <c r="I643" s="95">
        <v>0.15</v>
      </c>
      <c r="J643" s="110">
        <f t="shared" si="10"/>
        <v>0.92649999999999999</v>
      </c>
    </row>
    <row r="644" spans="1:10" ht="15.75" x14ac:dyDescent="0.25">
      <c r="A644" s="92">
        <v>640</v>
      </c>
      <c r="B644" s="92" t="s">
        <v>4238</v>
      </c>
      <c r="C644" s="92" t="s">
        <v>2451</v>
      </c>
      <c r="D644" s="92" t="s">
        <v>3665</v>
      </c>
      <c r="E644" s="92" t="s">
        <v>117</v>
      </c>
      <c r="F644" s="92"/>
      <c r="G644" s="92">
        <v>1</v>
      </c>
      <c r="H644" s="106">
        <v>1.0900000000000001</v>
      </c>
      <c r="I644" s="95">
        <v>0.15</v>
      </c>
      <c r="J644" s="110">
        <f t="shared" si="10"/>
        <v>0.92649999999999999</v>
      </c>
    </row>
    <row r="645" spans="1:10" ht="15.75" x14ac:dyDescent="0.25">
      <c r="A645" s="92">
        <v>641</v>
      </c>
      <c r="B645" s="92" t="s">
        <v>4238</v>
      </c>
      <c r="C645" s="92" t="s">
        <v>2452</v>
      </c>
      <c r="D645" s="92" t="s">
        <v>3666</v>
      </c>
      <c r="E645" s="92" t="s">
        <v>117</v>
      </c>
      <c r="F645" s="92"/>
      <c r="G645" s="92">
        <v>1</v>
      </c>
      <c r="H645" s="106">
        <v>1.0900000000000001</v>
      </c>
      <c r="I645" s="95">
        <v>0.15</v>
      </c>
      <c r="J645" s="110">
        <f t="shared" si="10"/>
        <v>0.92649999999999999</v>
      </c>
    </row>
    <row r="646" spans="1:10" ht="15.75" x14ac:dyDescent="0.25">
      <c r="A646" s="92">
        <v>642</v>
      </c>
      <c r="B646" s="92" t="s">
        <v>4238</v>
      </c>
      <c r="C646" s="92" t="s">
        <v>2453</v>
      </c>
      <c r="D646" s="92" t="s">
        <v>3667</v>
      </c>
      <c r="E646" s="92" t="s">
        <v>117</v>
      </c>
      <c r="F646" s="92"/>
      <c r="G646" s="92">
        <v>1</v>
      </c>
      <c r="H646" s="106">
        <v>1.0900000000000001</v>
      </c>
      <c r="I646" s="95">
        <v>0.15</v>
      </c>
      <c r="J646" s="110">
        <f t="shared" si="10"/>
        <v>0.92649999999999999</v>
      </c>
    </row>
    <row r="647" spans="1:10" ht="15.75" x14ac:dyDescent="0.25">
      <c r="A647" s="92">
        <v>643</v>
      </c>
      <c r="B647" s="92" t="s">
        <v>4238</v>
      </c>
      <c r="C647" s="92" t="s">
        <v>2454</v>
      </c>
      <c r="D647" s="92" t="s">
        <v>3668</v>
      </c>
      <c r="E647" s="92" t="s">
        <v>117</v>
      </c>
      <c r="F647" s="92"/>
      <c r="G647" s="92">
        <v>1</v>
      </c>
      <c r="H647" s="106">
        <v>1.0900000000000001</v>
      </c>
      <c r="I647" s="95">
        <v>0.15</v>
      </c>
      <c r="J647" s="110">
        <f t="shared" si="10"/>
        <v>0.92649999999999999</v>
      </c>
    </row>
    <row r="648" spans="1:10" ht="15.75" x14ac:dyDescent="0.25">
      <c r="A648" s="92">
        <v>644</v>
      </c>
      <c r="B648" s="92" t="s">
        <v>4238</v>
      </c>
      <c r="C648" s="92" t="s">
        <v>2455</v>
      </c>
      <c r="D648" s="92" t="s">
        <v>3669</v>
      </c>
      <c r="E648" s="92" t="s">
        <v>117</v>
      </c>
      <c r="F648" s="92"/>
      <c r="G648" s="92">
        <v>1</v>
      </c>
      <c r="H648" s="106">
        <v>1.0900000000000001</v>
      </c>
      <c r="I648" s="95">
        <v>0.15</v>
      </c>
      <c r="J648" s="110">
        <f t="shared" si="10"/>
        <v>0.92649999999999999</v>
      </c>
    </row>
    <row r="649" spans="1:10" ht="15.75" x14ac:dyDescent="0.25">
      <c r="A649" s="92">
        <v>645</v>
      </c>
      <c r="B649" s="92" t="s">
        <v>4238</v>
      </c>
      <c r="C649" s="92" t="s">
        <v>2456</v>
      </c>
      <c r="D649" s="92" t="s">
        <v>3670</v>
      </c>
      <c r="E649" s="92" t="s">
        <v>117</v>
      </c>
      <c r="F649" s="92"/>
      <c r="G649" s="92">
        <v>1</v>
      </c>
      <c r="H649" s="106">
        <v>1.0900000000000001</v>
      </c>
      <c r="I649" s="95">
        <v>0.15</v>
      </c>
      <c r="J649" s="110">
        <f t="shared" si="10"/>
        <v>0.92649999999999999</v>
      </c>
    </row>
    <row r="650" spans="1:10" ht="15.75" x14ac:dyDescent="0.25">
      <c r="A650" s="92">
        <v>646</v>
      </c>
      <c r="B650" s="92" t="s">
        <v>4238</v>
      </c>
      <c r="C650" s="92" t="s">
        <v>2457</v>
      </c>
      <c r="D650" s="92" t="s">
        <v>3671</v>
      </c>
      <c r="E650" s="92" t="s">
        <v>117</v>
      </c>
      <c r="F650" s="92"/>
      <c r="G650" s="92">
        <v>1</v>
      </c>
      <c r="H650" s="106">
        <v>1.0900000000000001</v>
      </c>
      <c r="I650" s="95">
        <v>0.15</v>
      </c>
      <c r="J650" s="110">
        <f t="shared" si="10"/>
        <v>0.92649999999999999</v>
      </c>
    </row>
    <row r="651" spans="1:10" ht="15.75" x14ac:dyDescent="0.25">
      <c r="A651" s="92">
        <v>647</v>
      </c>
      <c r="B651" s="92" t="s">
        <v>4238</v>
      </c>
      <c r="C651" s="92" t="s">
        <v>2458</v>
      </c>
      <c r="D651" s="92" t="s">
        <v>3672</v>
      </c>
      <c r="E651" s="92" t="s">
        <v>117</v>
      </c>
      <c r="F651" s="92"/>
      <c r="G651" s="92">
        <v>1</v>
      </c>
      <c r="H651" s="106">
        <v>1.0900000000000001</v>
      </c>
      <c r="I651" s="95">
        <v>0.15</v>
      </c>
      <c r="J651" s="110">
        <f t="shared" si="10"/>
        <v>0.92649999999999999</v>
      </c>
    </row>
    <row r="652" spans="1:10" ht="15.75" x14ac:dyDescent="0.25">
      <c r="A652" s="92">
        <v>648</v>
      </c>
      <c r="B652" s="92" t="s">
        <v>4238</v>
      </c>
      <c r="C652" s="92" t="s">
        <v>2459</v>
      </c>
      <c r="D652" s="92" t="s">
        <v>3673</v>
      </c>
      <c r="E652" s="92" t="s">
        <v>117</v>
      </c>
      <c r="F652" s="92"/>
      <c r="G652" s="92">
        <v>1</v>
      </c>
      <c r="H652" s="106">
        <v>1.0900000000000001</v>
      </c>
      <c r="I652" s="95">
        <v>0.15</v>
      </c>
      <c r="J652" s="110">
        <f t="shared" si="10"/>
        <v>0.92649999999999999</v>
      </c>
    </row>
    <row r="653" spans="1:10" ht="15.75" x14ac:dyDescent="0.25">
      <c r="A653" s="92">
        <v>649</v>
      </c>
      <c r="B653" s="92" t="s">
        <v>4238</v>
      </c>
      <c r="C653" s="92" t="s">
        <v>2460</v>
      </c>
      <c r="D653" s="92" t="s">
        <v>3674</v>
      </c>
      <c r="E653" s="92" t="s">
        <v>117</v>
      </c>
      <c r="F653" s="92"/>
      <c r="G653" s="92">
        <v>1</v>
      </c>
      <c r="H653" s="106">
        <v>1.0900000000000001</v>
      </c>
      <c r="I653" s="95">
        <v>0.15</v>
      </c>
      <c r="J653" s="110">
        <f t="shared" si="10"/>
        <v>0.92649999999999999</v>
      </c>
    </row>
    <row r="654" spans="1:10" ht="15.75" x14ac:dyDescent="0.25">
      <c r="A654" s="92">
        <v>650</v>
      </c>
      <c r="B654" s="92" t="s">
        <v>4238</v>
      </c>
      <c r="C654" s="92" t="s">
        <v>2461</v>
      </c>
      <c r="D654" s="92" t="s">
        <v>3675</v>
      </c>
      <c r="E654" s="92" t="s">
        <v>117</v>
      </c>
      <c r="F654" s="92"/>
      <c r="G654" s="92">
        <v>1</v>
      </c>
      <c r="H654" s="106">
        <v>1.0900000000000001</v>
      </c>
      <c r="I654" s="95">
        <v>0.15</v>
      </c>
      <c r="J654" s="110">
        <f t="shared" si="10"/>
        <v>0.92649999999999999</v>
      </c>
    </row>
    <row r="655" spans="1:10" ht="15.75" x14ac:dyDescent="0.25">
      <c r="A655" s="92">
        <v>651</v>
      </c>
      <c r="B655" s="92" t="s">
        <v>4238</v>
      </c>
      <c r="C655" s="92" t="s">
        <v>2462</v>
      </c>
      <c r="D655" s="92" t="s">
        <v>3676</v>
      </c>
      <c r="E655" s="92" t="s">
        <v>117</v>
      </c>
      <c r="F655" s="92"/>
      <c r="G655" s="92">
        <v>1</v>
      </c>
      <c r="H655" s="106">
        <v>1.0900000000000001</v>
      </c>
      <c r="I655" s="95">
        <v>0.15</v>
      </c>
      <c r="J655" s="110">
        <f t="shared" si="10"/>
        <v>0.92649999999999999</v>
      </c>
    </row>
    <row r="656" spans="1:10" ht="15.75" x14ac:dyDescent="0.25">
      <c r="A656" s="92">
        <v>652</v>
      </c>
      <c r="B656" s="92" t="s">
        <v>4238</v>
      </c>
      <c r="C656" s="92" t="s">
        <v>2463</v>
      </c>
      <c r="D656" s="92" t="s">
        <v>3677</v>
      </c>
      <c r="E656" s="92" t="s">
        <v>117</v>
      </c>
      <c r="F656" s="92"/>
      <c r="G656" s="92">
        <v>1</v>
      </c>
      <c r="H656" s="106">
        <v>1.0900000000000001</v>
      </c>
      <c r="I656" s="95">
        <v>0.15</v>
      </c>
      <c r="J656" s="110">
        <f t="shared" si="10"/>
        <v>0.92649999999999999</v>
      </c>
    </row>
    <row r="657" spans="1:10" ht="15.75" x14ac:dyDescent="0.25">
      <c r="A657" s="92">
        <v>653</v>
      </c>
      <c r="B657" s="92" t="s">
        <v>4238</v>
      </c>
      <c r="C657" s="92" t="s">
        <v>2464</v>
      </c>
      <c r="D657" s="92" t="s">
        <v>3678</v>
      </c>
      <c r="E657" s="92" t="s">
        <v>117</v>
      </c>
      <c r="F657" s="92"/>
      <c r="G657" s="92">
        <v>1</v>
      </c>
      <c r="H657" s="106">
        <v>1.0900000000000001</v>
      </c>
      <c r="I657" s="95">
        <v>0.15</v>
      </c>
      <c r="J657" s="110">
        <f t="shared" si="10"/>
        <v>0.92649999999999999</v>
      </c>
    </row>
    <row r="658" spans="1:10" ht="15.75" x14ac:dyDescent="0.25">
      <c r="A658" s="92">
        <v>654</v>
      </c>
      <c r="B658" s="92" t="s">
        <v>4238</v>
      </c>
      <c r="C658" s="92" t="s">
        <v>2465</v>
      </c>
      <c r="D658" s="92" t="s">
        <v>3679</v>
      </c>
      <c r="E658" s="92" t="s">
        <v>117</v>
      </c>
      <c r="F658" s="92"/>
      <c r="G658" s="92">
        <v>1</v>
      </c>
      <c r="H658" s="106">
        <v>1.0900000000000001</v>
      </c>
      <c r="I658" s="95">
        <v>0.15</v>
      </c>
      <c r="J658" s="110">
        <f t="shared" si="10"/>
        <v>0.92649999999999999</v>
      </c>
    </row>
    <row r="659" spans="1:10" ht="15.75" x14ac:dyDescent="0.25">
      <c r="A659" s="92">
        <v>655</v>
      </c>
      <c r="B659" s="92" t="s">
        <v>4238</v>
      </c>
      <c r="C659" s="92" t="s">
        <v>2466</v>
      </c>
      <c r="D659" s="92" t="s">
        <v>3680</v>
      </c>
      <c r="E659" s="92" t="s">
        <v>117</v>
      </c>
      <c r="F659" s="92"/>
      <c r="G659" s="92">
        <v>1</v>
      </c>
      <c r="H659" s="106">
        <v>1.0900000000000001</v>
      </c>
      <c r="I659" s="95">
        <v>0.15</v>
      </c>
      <c r="J659" s="110">
        <f t="shared" si="10"/>
        <v>0.92649999999999999</v>
      </c>
    </row>
    <row r="660" spans="1:10" ht="15.75" x14ac:dyDescent="0.25">
      <c r="A660" s="92">
        <v>656</v>
      </c>
      <c r="B660" s="92" t="s">
        <v>4238</v>
      </c>
      <c r="C660" s="92" t="s">
        <v>2467</v>
      </c>
      <c r="D660" s="92" t="s">
        <v>3681</v>
      </c>
      <c r="E660" s="92" t="s">
        <v>117</v>
      </c>
      <c r="F660" s="92"/>
      <c r="G660" s="92">
        <v>1</v>
      </c>
      <c r="H660" s="106">
        <v>1.0900000000000001</v>
      </c>
      <c r="I660" s="95">
        <v>0.15</v>
      </c>
      <c r="J660" s="110">
        <f t="shared" si="10"/>
        <v>0.92649999999999999</v>
      </c>
    </row>
    <row r="661" spans="1:10" ht="15.75" x14ac:dyDescent="0.25">
      <c r="A661" s="92">
        <v>657</v>
      </c>
      <c r="B661" s="92" t="s">
        <v>4238</v>
      </c>
      <c r="C661" s="92" t="s">
        <v>2468</v>
      </c>
      <c r="D661" s="92" t="s">
        <v>3682</v>
      </c>
      <c r="E661" s="92" t="s">
        <v>117</v>
      </c>
      <c r="F661" s="92"/>
      <c r="G661" s="92">
        <v>1</v>
      </c>
      <c r="H661" s="106">
        <v>1.0900000000000001</v>
      </c>
      <c r="I661" s="95">
        <v>0.15</v>
      </c>
      <c r="J661" s="110">
        <f t="shared" si="10"/>
        <v>0.92649999999999999</v>
      </c>
    </row>
    <row r="662" spans="1:10" ht="15.75" x14ac:dyDescent="0.25">
      <c r="A662" s="92">
        <v>658</v>
      </c>
      <c r="B662" s="92" t="s">
        <v>4238</v>
      </c>
      <c r="C662" s="92" t="s">
        <v>2469</v>
      </c>
      <c r="D662" s="92" t="s">
        <v>3683</v>
      </c>
      <c r="E662" s="92" t="s">
        <v>117</v>
      </c>
      <c r="F662" s="92"/>
      <c r="G662" s="92">
        <v>1</v>
      </c>
      <c r="H662" s="106">
        <v>1.0900000000000001</v>
      </c>
      <c r="I662" s="95">
        <v>0.15</v>
      </c>
      <c r="J662" s="110">
        <f t="shared" si="10"/>
        <v>0.92649999999999999</v>
      </c>
    </row>
    <row r="663" spans="1:10" ht="15.75" x14ac:dyDescent="0.25">
      <c r="A663" s="92">
        <v>659</v>
      </c>
      <c r="B663" s="92" t="s">
        <v>4238</v>
      </c>
      <c r="C663" s="92" t="s">
        <v>2470</v>
      </c>
      <c r="D663" s="92" t="s">
        <v>3684</v>
      </c>
      <c r="E663" s="92" t="s">
        <v>117</v>
      </c>
      <c r="F663" s="92"/>
      <c r="G663" s="92">
        <v>1</v>
      </c>
      <c r="H663" s="106">
        <v>1.0900000000000001</v>
      </c>
      <c r="I663" s="95">
        <v>0.15</v>
      </c>
      <c r="J663" s="110">
        <f t="shared" si="10"/>
        <v>0.92649999999999999</v>
      </c>
    </row>
    <row r="664" spans="1:10" ht="15.75" x14ac:dyDescent="0.25">
      <c r="A664" s="92">
        <v>660</v>
      </c>
      <c r="B664" s="92" t="s">
        <v>4238</v>
      </c>
      <c r="C664" s="92" t="s">
        <v>2471</v>
      </c>
      <c r="D664" s="92" t="s">
        <v>3685</v>
      </c>
      <c r="E664" s="92" t="s">
        <v>117</v>
      </c>
      <c r="F664" s="92"/>
      <c r="G664" s="92">
        <v>1</v>
      </c>
      <c r="H664" s="106">
        <v>1.0900000000000001</v>
      </c>
      <c r="I664" s="95">
        <v>0.15</v>
      </c>
      <c r="J664" s="110">
        <f t="shared" si="10"/>
        <v>0.92649999999999999</v>
      </c>
    </row>
    <row r="665" spans="1:10" ht="15.75" x14ac:dyDescent="0.25">
      <c r="A665" s="92">
        <v>661</v>
      </c>
      <c r="B665" s="92" t="s">
        <v>4238</v>
      </c>
      <c r="C665" s="92" t="s">
        <v>2472</v>
      </c>
      <c r="D665" s="92" t="s">
        <v>3686</v>
      </c>
      <c r="E665" s="92" t="s">
        <v>117</v>
      </c>
      <c r="F665" s="92"/>
      <c r="G665" s="92">
        <v>1</v>
      </c>
      <c r="H665" s="106">
        <v>1.0900000000000001</v>
      </c>
      <c r="I665" s="95">
        <v>0.15</v>
      </c>
      <c r="J665" s="110">
        <f t="shared" si="10"/>
        <v>0.92649999999999999</v>
      </c>
    </row>
    <row r="666" spans="1:10" ht="15.75" x14ac:dyDescent="0.25">
      <c r="A666" s="92">
        <v>662</v>
      </c>
      <c r="B666" s="92" t="s">
        <v>4238</v>
      </c>
      <c r="C666" s="92" t="s">
        <v>2473</v>
      </c>
      <c r="D666" s="92" t="s">
        <v>3687</v>
      </c>
      <c r="E666" s="92" t="s">
        <v>117</v>
      </c>
      <c r="F666" s="92"/>
      <c r="G666" s="92">
        <v>1</v>
      </c>
      <c r="H666" s="106">
        <v>1.0900000000000001</v>
      </c>
      <c r="I666" s="95">
        <v>0.15</v>
      </c>
      <c r="J666" s="110">
        <f t="shared" si="10"/>
        <v>0.92649999999999999</v>
      </c>
    </row>
    <row r="667" spans="1:10" ht="15.75" x14ac:dyDescent="0.25">
      <c r="A667" s="92">
        <v>663</v>
      </c>
      <c r="B667" s="92" t="s">
        <v>4238</v>
      </c>
      <c r="C667" s="92" t="s">
        <v>2474</v>
      </c>
      <c r="D667" s="92" t="s">
        <v>3688</v>
      </c>
      <c r="E667" s="92" t="s">
        <v>117</v>
      </c>
      <c r="F667" s="92"/>
      <c r="G667" s="92">
        <v>1</v>
      </c>
      <c r="H667" s="106">
        <v>1.0900000000000001</v>
      </c>
      <c r="I667" s="95">
        <v>0.15</v>
      </c>
      <c r="J667" s="110">
        <f t="shared" si="10"/>
        <v>0.92649999999999999</v>
      </c>
    </row>
    <row r="668" spans="1:10" ht="15.75" x14ac:dyDescent="0.25">
      <c r="A668" s="92">
        <v>664</v>
      </c>
      <c r="B668" s="92" t="s">
        <v>4238</v>
      </c>
      <c r="C668" s="92" t="s">
        <v>2475</v>
      </c>
      <c r="D668" s="92" t="s">
        <v>3689</v>
      </c>
      <c r="E668" s="92" t="s">
        <v>117</v>
      </c>
      <c r="F668" s="92"/>
      <c r="G668" s="92">
        <v>1</v>
      </c>
      <c r="H668" s="106">
        <v>0.67</v>
      </c>
      <c r="I668" s="95">
        <v>0.15</v>
      </c>
      <c r="J668" s="110">
        <f t="shared" si="10"/>
        <v>0.56950000000000001</v>
      </c>
    </row>
    <row r="669" spans="1:10" ht="15.75" x14ac:dyDescent="0.25">
      <c r="A669" s="92">
        <v>665</v>
      </c>
      <c r="B669" s="92" t="s">
        <v>4238</v>
      </c>
      <c r="C669" s="92" t="s">
        <v>2476</v>
      </c>
      <c r="D669" s="92" t="s">
        <v>3690</v>
      </c>
      <c r="E669" s="92" t="s">
        <v>117</v>
      </c>
      <c r="F669" s="92"/>
      <c r="G669" s="92">
        <v>1</v>
      </c>
      <c r="H669" s="106">
        <v>0.61</v>
      </c>
      <c r="I669" s="95">
        <v>0.15</v>
      </c>
      <c r="J669" s="110">
        <f t="shared" si="10"/>
        <v>0.51849999999999996</v>
      </c>
    </row>
    <row r="670" spans="1:10" ht="15.75" x14ac:dyDescent="0.25">
      <c r="A670" s="92">
        <v>666</v>
      </c>
      <c r="B670" s="92" t="s">
        <v>4238</v>
      </c>
      <c r="C670" s="92" t="s">
        <v>2477</v>
      </c>
      <c r="D670" s="92" t="s">
        <v>3691</v>
      </c>
      <c r="E670" s="92" t="s">
        <v>117</v>
      </c>
      <c r="F670" s="92"/>
      <c r="G670" s="92">
        <v>1</v>
      </c>
      <c r="H670" s="106">
        <v>0.61</v>
      </c>
      <c r="I670" s="95">
        <v>0.15</v>
      </c>
      <c r="J670" s="110">
        <f t="shared" si="10"/>
        <v>0.51849999999999996</v>
      </c>
    </row>
    <row r="671" spans="1:10" ht="15.75" x14ac:dyDescent="0.25">
      <c r="A671" s="92">
        <v>667</v>
      </c>
      <c r="B671" s="92" t="s">
        <v>4238</v>
      </c>
      <c r="C671" s="92" t="s">
        <v>2478</v>
      </c>
      <c r="D671" s="92" t="s">
        <v>3692</v>
      </c>
      <c r="E671" s="92" t="s">
        <v>117</v>
      </c>
      <c r="F671" s="92"/>
      <c r="G671" s="92">
        <v>1</v>
      </c>
      <c r="H671" s="106">
        <v>0.61</v>
      </c>
      <c r="I671" s="95">
        <v>0.15</v>
      </c>
      <c r="J671" s="110">
        <f t="shared" si="10"/>
        <v>0.51849999999999996</v>
      </c>
    </row>
    <row r="672" spans="1:10" ht="15.75" x14ac:dyDescent="0.25">
      <c r="A672" s="92">
        <v>668</v>
      </c>
      <c r="B672" s="92" t="s">
        <v>4238</v>
      </c>
      <c r="C672" s="92" t="s">
        <v>2479</v>
      </c>
      <c r="D672" s="92" t="s">
        <v>3693</v>
      </c>
      <c r="E672" s="92" t="s">
        <v>117</v>
      </c>
      <c r="F672" s="92"/>
      <c r="G672" s="92">
        <v>1</v>
      </c>
      <c r="H672" s="106">
        <v>0.61</v>
      </c>
      <c r="I672" s="95">
        <v>0.15</v>
      </c>
      <c r="J672" s="110">
        <f t="shared" si="10"/>
        <v>0.51849999999999996</v>
      </c>
    </row>
    <row r="673" spans="1:10" ht="15.75" x14ac:dyDescent="0.25">
      <c r="A673" s="92">
        <v>669</v>
      </c>
      <c r="B673" s="92" t="s">
        <v>4238</v>
      </c>
      <c r="C673" s="92" t="s">
        <v>2480</v>
      </c>
      <c r="D673" s="92" t="s">
        <v>3694</v>
      </c>
      <c r="E673" s="92" t="s">
        <v>117</v>
      </c>
      <c r="F673" s="92"/>
      <c r="G673" s="92">
        <v>1</v>
      </c>
      <c r="H673" s="106">
        <v>0.61</v>
      </c>
      <c r="I673" s="95">
        <v>0.15</v>
      </c>
      <c r="J673" s="110">
        <f t="shared" si="10"/>
        <v>0.51849999999999996</v>
      </c>
    </row>
    <row r="674" spans="1:10" ht="15.75" x14ac:dyDescent="0.25">
      <c r="A674" s="92">
        <v>670</v>
      </c>
      <c r="B674" s="92" t="s">
        <v>4238</v>
      </c>
      <c r="C674" s="92" t="s">
        <v>2481</v>
      </c>
      <c r="D674" s="92" t="s">
        <v>3695</v>
      </c>
      <c r="E674" s="92" t="s">
        <v>117</v>
      </c>
      <c r="F674" s="92"/>
      <c r="G674" s="92">
        <v>1</v>
      </c>
      <c r="H674" s="106">
        <v>0.61</v>
      </c>
      <c r="I674" s="95">
        <v>0.15</v>
      </c>
      <c r="J674" s="110">
        <f t="shared" si="10"/>
        <v>0.51849999999999996</v>
      </c>
    </row>
    <row r="675" spans="1:10" ht="15.75" x14ac:dyDescent="0.25">
      <c r="A675" s="92">
        <v>671</v>
      </c>
      <c r="B675" s="92" t="s">
        <v>4238</v>
      </c>
      <c r="C675" s="92" t="s">
        <v>2482</v>
      </c>
      <c r="D675" s="92" t="s">
        <v>3696</v>
      </c>
      <c r="E675" s="92" t="s">
        <v>117</v>
      </c>
      <c r="F675" s="92"/>
      <c r="G675" s="92">
        <v>1</v>
      </c>
      <c r="H675" s="106">
        <v>1.64</v>
      </c>
      <c r="I675" s="95">
        <v>0.15</v>
      </c>
      <c r="J675" s="110">
        <f t="shared" si="10"/>
        <v>1.3939999999999999</v>
      </c>
    </row>
    <row r="676" spans="1:10" ht="15.75" x14ac:dyDescent="0.25">
      <c r="A676" s="92">
        <v>672</v>
      </c>
      <c r="B676" s="92" t="s">
        <v>4238</v>
      </c>
      <c r="C676" s="92" t="s">
        <v>2483</v>
      </c>
      <c r="D676" s="92" t="s">
        <v>3697</v>
      </c>
      <c r="E676" s="92" t="s">
        <v>117</v>
      </c>
      <c r="F676" s="92"/>
      <c r="G676" s="92">
        <v>1</v>
      </c>
      <c r="H676" s="106">
        <v>1.64</v>
      </c>
      <c r="I676" s="95">
        <v>0.15</v>
      </c>
      <c r="J676" s="110">
        <f t="shared" si="10"/>
        <v>1.3939999999999999</v>
      </c>
    </row>
    <row r="677" spans="1:10" ht="15.75" x14ac:dyDescent="0.25">
      <c r="A677" s="92">
        <v>673</v>
      </c>
      <c r="B677" s="92" t="s">
        <v>4238</v>
      </c>
      <c r="C677" s="92" t="s">
        <v>2484</v>
      </c>
      <c r="D677" s="92" t="s">
        <v>3698</v>
      </c>
      <c r="E677" s="92" t="s">
        <v>117</v>
      </c>
      <c r="F677" s="92"/>
      <c r="G677" s="92">
        <v>1</v>
      </c>
      <c r="H677" s="106">
        <v>1.64</v>
      </c>
      <c r="I677" s="95">
        <v>0.15</v>
      </c>
      <c r="J677" s="110">
        <f t="shared" si="10"/>
        <v>1.3939999999999999</v>
      </c>
    </row>
    <row r="678" spans="1:10" ht="15.75" x14ac:dyDescent="0.25">
      <c r="A678" s="92">
        <v>674</v>
      </c>
      <c r="B678" s="92" t="s">
        <v>4238</v>
      </c>
      <c r="C678" s="92" t="s">
        <v>2485</v>
      </c>
      <c r="D678" s="92" t="s">
        <v>3699</v>
      </c>
      <c r="E678" s="92" t="s">
        <v>117</v>
      </c>
      <c r="F678" s="92"/>
      <c r="G678" s="92">
        <v>1</v>
      </c>
      <c r="H678" s="106">
        <v>1.88</v>
      </c>
      <c r="I678" s="95">
        <v>0.15</v>
      </c>
      <c r="J678" s="110">
        <f t="shared" si="10"/>
        <v>1.5979999999999999</v>
      </c>
    </row>
    <row r="679" spans="1:10" ht="15.75" x14ac:dyDescent="0.25">
      <c r="A679" s="92">
        <v>675</v>
      </c>
      <c r="B679" s="92" t="s">
        <v>4238</v>
      </c>
      <c r="C679" s="92" t="s">
        <v>2486</v>
      </c>
      <c r="D679" s="92" t="s">
        <v>3700</v>
      </c>
      <c r="E679" s="92" t="s">
        <v>117</v>
      </c>
      <c r="F679" s="92"/>
      <c r="G679" s="92">
        <v>1</v>
      </c>
      <c r="H679" s="106">
        <v>1.64</v>
      </c>
      <c r="I679" s="95">
        <v>0.15</v>
      </c>
      <c r="J679" s="110">
        <f t="shared" si="10"/>
        <v>1.3939999999999999</v>
      </c>
    </row>
    <row r="680" spans="1:10" ht="15.75" x14ac:dyDescent="0.25">
      <c r="A680" s="92">
        <v>676</v>
      </c>
      <c r="B680" s="92" t="s">
        <v>4238</v>
      </c>
      <c r="C680" s="92" t="s">
        <v>2487</v>
      </c>
      <c r="D680" s="92" t="s">
        <v>3701</v>
      </c>
      <c r="E680" s="92" t="s">
        <v>117</v>
      </c>
      <c r="F680" s="92"/>
      <c r="G680" s="92">
        <v>1</v>
      </c>
      <c r="H680" s="106">
        <v>0.61</v>
      </c>
      <c r="I680" s="95">
        <v>0.15</v>
      </c>
      <c r="J680" s="110">
        <f t="shared" si="10"/>
        <v>0.51849999999999996</v>
      </c>
    </row>
    <row r="681" spans="1:10" ht="15.75" x14ac:dyDescent="0.25">
      <c r="A681" s="92">
        <v>677</v>
      </c>
      <c r="B681" s="92" t="s">
        <v>4238</v>
      </c>
      <c r="C681" s="92" t="s">
        <v>2488</v>
      </c>
      <c r="D681" s="92" t="s">
        <v>3702</v>
      </c>
      <c r="E681" s="92" t="s">
        <v>117</v>
      </c>
      <c r="F681" s="92"/>
      <c r="G681" s="92">
        <v>1</v>
      </c>
      <c r="H681" s="106">
        <v>0.61</v>
      </c>
      <c r="I681" s="95">
        <v>0.15</v>
      </c>
      <c r="J681" s="110">
        <f t="shared" si="10"/>
        <v>0.51849999999999996</v>
      </c>
    </row>
    <row r="682" spans="1:10" ht="15.75" x14ac:dyDescent="0.25">
      <c r="A682" s="92">
        <v>678</v>
      </c>
      <c r="B682" s="92" t="s">
        <v>4238</v>
      </c>
      <c r="C682" s="92" t="s">
        <v>2489</v>
      </c>
      <c r="D682" s="92" t="s">
        <v>3703</v>
      </c>
      <c r="E682" s="92" t="s">
        <v>117</v>
      </c>
      <c r="F682" s="92"/>
      <c r="G682" s="92">
        <v>1</v>
      </c>
      <c r="H682" s="106">
        <v>0.61</v>
      </c>
      <c r="I682" s="95">
        <v>0.15</v>
      </c>
      <c r="J682" s="110">
        <f t="shared" si="10"/>
        <v>0.51849999999999996</v>
      </c>
    </row>
    <row r="683" spans="1:10" ht="15.75" x14ac:dyDescent="0.25">
      <c r="A683" s="92">
        <v>679</v>
      </c>
      <c r="B683" s="92" t="s">
        <v>4238</v>
      </c>
      <c r="C683" s="92" t="s">
        <v>2490</v>
      </c>
      <c r="D683" s="92" t="s">
        <v>3704</v>
      </c>
      <c r="E683" s="92" t="s">
        <v>117</v>
      </c>
      <c r="F683" s="92"/>
      <c r="G683" s="92">
        <v>1</v>
      </c>
      <c r="H683" s="106">
        <v>0.61</v>
      </c>
      <c r="I683" s="95">
        <v>0.15</v>
      </c>
      <c r="J683" s="110">
        <f t="shared" si="10"/>
        <v>0.51849999999999996</v>
      </c>
    </row>
    <row r="684" spans="1:10" ht="15.75" x14ac:dyDescent="0.25">
      <c r="A684" s="92">
        <v>680</v>
      </c>
      <c r="B684" s="92" t="s">
        <v>4238</v>
      </c>
      <c r="C684" s="92" t="s">
        <v>2491</v>
      </c>
      <c r="D684" s="92" t="s">
        <v>3705</v>
      </c>
      <c r="E684" s="92" t="s">
        <v>117</v>
      </c>
      <c r="F684" s="92"/>
      <c r="G684" s="92">
        <v>1</v>
      </c>
      <c r="H684" s="106">
        <v>0.61</v>
      </c>
      <c r="I684" s="95">
        <v>0.15</v>
      </c>
      <c r="J684" s="110">
        <f t="shared" si="10"/>
        <v>0.51849999999999996</v>
      </c>
    </row>
    <row r="685" spans="1:10" ht="15.75" x14ac:dyDescent="0.25">
      <c r="A685" s="92">
        <v>681</v>
      </c>
      <c r="B685" s="92" t="s">
        <v>4238</v>
      </c>
      <c r="C685" s="92" t="s">
        <v>2492</v>
      </c>
      <c r="D685" s="92" t="s">
        <v>3706</v>
      </c>
      <c r="E685" s="92" t="s">
        <v>117</v>
      </c>
      <c r="F685" s="92"/>
      <c r="G685" s="92">
        <v>1</v>
      </c>
      <c r="H685" s="106">
        <v>0.61</v>
      </c>
      <c r="I685" s="95">
        <v>0.15</v>
      </c>
      <c r="J685" s="110">
        <f t="shared" si="10"/>
        <v>0.51849999999999996</v>
      </c>
    </row>
    <row r="686" spans="1:10" ht="15.75" x14ac:dyDescent="0.25">
      <c r="A686" s="92">
        <v>682</v>
      </c>
      <c r="B686" s="92" t="s">
        <v>4238</v>
      </c>
      <c r="C686" s="92" t="s">
        <v>2493</v>
      </c>
      <c r="D686" s="92" t="s">
        <v>3707</v>
      </c>
      <c r="E686" s="92" t="s">
        <v>117</v>
      </c>
      <c r="F686" s="92"/>
      <c r="G686" s="92">
        <v>1</v>
      </c>
      <c r="H686" s="106">
        <v>1.21</v>
      </c>
      <c r="I686" s="95">
        <v>0.15</v>
      </c>
      <c r="J686" s="110">
        <f t="shared" si="10"/>
        <v>1.0285</v>
      </c>
    </row>
    <row r="687" spans="1:10" ht="15.75" x14ac:dyDescent="0.25">
      <c r="A687" s="92">
        <v>683</v>
      </c>
      <c r="B687" s="92" t="s">
        <v>4238</v>
      </c>
      <c r="C687" s="92" t="s">
        <v>2494</v>
      </c>
      <c r="D687" s="92" t="s">
        <v>3707</v>
      </c>
      <c r="E687" s="92" t="s">
        <v>117</v>
      </c>
      <c r="F687" s="92"/>
      <c r="G687" s="92">
        <v>1</v>
      </c>
      <c r="H687" s="106">
        <v>1.21</v>
      </c>
      <c r="I687" s="95">
        <v>0.15</v>
      </c>
      <c r="J687" s="110">
        <f t="shared" si="10"/>
        <v>1.0285</v>
      </c>
    </row>
    <row r="688" spans="1:10" ht="15.75" x14ac:dyDescent="0.25">
      <c r="A688" s="92">
        <v>684</v>
      </c>
      <c r="B688" s="92" t="s">
        <v>4238</v>
      </c>
      <c r="C688" s="92" t="s">
        <v>2495</v>
      </c>
      <c r="D688" s="92" t="s">
        <v>3708</v>
      </c>
      <c r="E688" s="92" t="s">
        <v>117</v>
      </c>
      <c r="F688" s="92"/>
      <c r="G688" s="92">
        <v>1</v>
      </c>
      <c r="H688" s="106">
        <v>1.8</v>
      </c>
      <c r="I688" s="95">
        <v>0.15</v>
      </c>
      <c r="J688" s="110">
        <f t="shared" ref="J688:J751" si="11">H688*(1-I688)</f>
        <v>1.53</v>
      </c>
    </row>
    <row r="689" spans="1:10" ht="15.75" x14ac:dyDescent="0.25">
      <c r="A689" s="92">
        <v>685</v>
      </c>
      <c r="B689" s="92" t="s">
        <v>4238</v>
      </c>
      <c r="C689" s="92" t="s">
        <v>2496</v>
      </c>
      <c r="D689" s="92" t="s">
        <v>3709</v>
      </c>
      <c r="E689" s="92" t="s">
        <v>117</v>
      </c>
      <c r="F689" s="92"/>
      <c r="G689" s="92">
        <v>1</v>
      </c>
      <c r="H689" s="106">
        <v>1.88</v>
      </c>
      <c r="I689" s="95">
        <v>0.15</v>
      </c>
      <c r="J689" s="110">
        <f t="shared" si="11"/>
        <v>1.5979999999999999</v>
      </c>
    </row>
    <row r="690" spans="1:10" ht="15.75" x14ac:dyDescent="0.25">
      <c r="A690" s="92">
        <v>686</v>
      </c>
      <c r="B690" s="92" t="s">
        <v>4238</v>
      </c>
      <c r="C690" s="92" t="s">
        <v>2497</v>
      </c>
      <c r="D690" s="92" t="s">
        <v>3710</v>
      </c>
      <c r="E690" s="92" t="s">
        <v>117</v>
      </c>
      <c r="F690" s="92"/>
      <c r="G690" s="92">
        <v>1</v>
      </c>
      <c r="H690" s="106">
        <v>4.04</v>
      </c>
      <c r="I690" s="95">
        <v>0.15</v>
      </c>
      <c r="J690" s="110">
        <f t="shared" si="11"/>
        <v>3.4339999999999997</v>
      </c>
    </row>
    <row r="691" spans="1:10" ht="15.75" x14ac:dyDescent="0.25">
      <c r="A691" s="92">
        <v>687</v>
      </c>
      <c r="B691" s="92" t="s">
        <v>4238</v>
      </c>
      <c r="C691" s="92" t="s">
        <v>2498</v>
      </c>
      <c r="D691" s="92" t="s">
        <v>3711</v>
      </c>
      <c r="E691" s="92" t="s">
        <v>117</v>
      </c>
      <c r="F691" s="92"/>
      <c r="G691" s="92">
        <v>1</v>
      </c>
      <c r="H691" s="106">
        <v>4.04</v>
      </c>
      <c r="I691" s="95">
        <v>0.15</v>
      </c>
      <c r="J691" s="110">
        <f t="shared" si="11"/>
        <v>3.4339999999999997</v>
      </c>
    </row>
    <row r="692" spans="1:10" ht="15.75" x14ac:dyDescent="0.25">
      <c r="A692" s="92">
        <v>688</v>
      </c>
      <c r="B692" s="92" t="s">
        <v>4238</v>
      </c>
      <c r="C692" s="92" t="s">
        <v>2499</v>
      </c>
      <c r="D692" s="92" t="s">
        <v>3712</v>
      </c>
      <c r="E692" s="92" t="s">
        <v>117</v>
      </c>
      <c r="F692" s="92"/>
      <c r="G692" s="92">
        <v>1</v>
      </c>
      <c r="H692" s="106">
        <v>0.75</v>
      </c>
      <c r="I692" s="95">
        <v>0.15</v>
      </c>
      <c r="J692" s="110">
        <f t="shared" si="11"/>
        <v>0.63749999999999996</v>
      </c>
    </row>
    <row r="693" spans="1:10" ht="15.75" x14ac:dyDescent="0.25">
      <c r="A693" s="92">
        <v>689</v>
      </c>
      <c r="B693" s="92" t="s">
        <v>4238</v>
      </c>
      <c r="C693" s="92" t="s">
        <v>2500</v>
      </c>
      <c r="D693" s="92" t="s">
        <v>3713</v>
      </c>
      <c r="E693" s="92" t="s">
        <v>117</v>
      </c>
      <c r="F693" s="92"/>
      <c r="G693" s="92">
        <v>1</v>
      </c>
      <c r="H693" s="106">
        <v>0.75</v>
      </c>
      <c r="I693" s="95">
        <v>0.15</v>
      </c>
      <c r="J693" s="110">
        <f t="shared" si="11"/>
        <v>0.63749999999999996</v>
      </c>
    </row>
    <row r="694" spans="1:10" ht="15.75" x14ac:dyDescent="0.25">
      <c r="A694" s="92">
        <v>690</v>
      </c>
      <c r="B694" s="92" t="s">
        <v>4238</v>
      </c>
      <c r="C694" s="92" t="s">
        <v>2501</v>
      </c>
      <c r="D694" s="92" t="s">
        <v>3714</v>
      </c>
      <c r="E694" s="92" t="s">
        <v>117</v>
      </c>
      <c r="F694" s="92"/>
      <c r="G694" s="92">
        <v>1</v>
      </c>
      <c r="H694" s="106">
        <v>0.98</v>
      </c>
      <c r="I694" s="95">
        <v>0.15</v>
      </c>
      <c r="J694" s="110">
        <f t="shared" si="11"/>
        <v>0.83299999999999996</v>
      </c>
    </row>
    <row r="695" spans="1:10" ht="15.75" x14ac:dyDescent="0.25">
      <c r="A695" s="92">
        <v>691</v>
      </c>
      <c r="B695" s="92" t="s">
        <v>4238</v>
      </c>
      <c r="C695" s="92" t="s">
        <v>2502</v>
      </c>
      <c r="D695" s="92" t="s">
        <v>3715</v>
      </c>
      <c r="E695" s="92" t="s">
        <v>117</v>
      </c>
      <c r="F695" s="92"/>
      <c r="G695" s="92">
        <v>1</v>
      </c>
      <c r="H695" s="106">
        <v>0.98</v>
      </c>
      <c r="I695" s="95">
        <v>0.15</v>
      </c>
      <c r="J695" s="110">
        <f t="shared" si="11"/>
        <v>0.83299999999999996</v>
      </c>
    </row>
    <row r="696" spans="1:10" ht="15.75" x14ac:dyDescent="0.25">
      <c r="A696" s="92">
        <v>692</v>
      </c>
      <c r="B696" s="92" t="s">
        <v>4238</v>
      </c>
      <c r="C696" s="92" t="s">
        <v>2503</v>
      </c>
      <c r="D696" s="92" t="s">
        <v>3716</v>
      </c>
      <c r="E696" s="92" t="s">
        <v>117</v>
      </c>
      <c r="F696" s="92"/>
      <c r="G696" s="92">
        <v>1</v>
      </c>
      <c r="H696" s="106">
        <v>0.98</v>
      </c>
      <c r="I696" s="95">
        <v>0.15</v>
      </c>
      <c r="J696" s="110">
        <f t="shared" si="11"/>
        <v>0.83299999999999996</v>
      </c>
    </row>
    <row r="697" spans="1:10" ht="15.75" x14ac:dyDescent="0.25">
      <c r="A697" s="92">
        <v>693</v>
      </c>
      <c r="B697" s="92" t="s">
        <v>4238</v>
      </c>
      <c r="C697" s="92" t="s">
        <v>2504</v>
      </c>
      <c r="D697" s="92" t="s">
        <v>3717</v>
      </c>
      <c r="E697" s="92" t="s">
        <v>117</v>
      </c>
      <c r="F697" s="92"/>
      <c r="G697" s="92">
        <v>1</v>
      </c>
      <c r="H697" s="106">
        <v>0.98</v>
      </c>
      <c r="I697" s="95">
        <v>0.15</v>
      </c>
      <c r="J697" s="110">
        <f t="shared" si="11"/>
        <v>0.83299999999999996</v>
      </c>
    </row>
    <row r="698" spans="1:10" ht="15.75" x14ac:dyDescent="0.25">
      <c r="A698" s="92">
        <v>694</v>
      </c>
      <c r="B698" s="92" t="s">
        <v>4238</v>
      </c>
      <c r="C698" s="92" t="s">
        <v>2505</v>
      </c>
      <c r="D698" s="92" t="s">
        <v>3718</v>
      </c>
      <c r="E698" s="92" t="s">
        <v>117</v>
      </c>
      <c r="F698" s="92"/>
      <c r="G698" s="92">
        <v>1</v>
      </c>
      <c r="H698" s="106">
        <v>0.98</v>
      </c>
      <c r="I698" s="95">
        <v>0.15</v>
      </c>
      <c r="J698" s="110">
        <f t="shared" si="11"/>
        <v>0.83299999999999996</v>
      </c>
    </row>
    <row r="699" spans="1:10" ht="15.75" x14ac:dyDescent="0.25">
      <c r="A699" s="92">
        <v>695</v>
      </c>
      <c r="B699" s="92" t="s">
        <v>4238</v>
      </c>
      <c r="C699" s="92" t="s">
        <v>2506</v>
      </c>
      <c r="D699" s="92" t="s">
        <v>3719</v>
      </c>
      <c r="E699" s="92" t="s">
        <v>117</v>
      </c>
      <c r="F699" s="92"/>
      <c r="G699" s="92">
        <v>1</v>
      </c>
      <c r="H699" s="106">
        <v>0.98</v>
      </c>
      <c r="I699" s="95">
        <v>0.15</v>
      </c>
      <c r="J699" s="110">
        <f t="shared" si="11"/>
        <v>0.83299999999999996</v>
      </c>
    </row>
    <row r="700" spans="1:10" ht="15.75" x14ac:dyDescent="0.25">
      <c r="A700" s="92">
        <v>696</v>
      </c>
      <c r="B700" s="92" t="s">
        <v>4238</v>
      </c>
      <c r="C700" s="92" t="s">
        <v>2507</v>
      </c>
      <c r="D700" s="92" t="s">
        <v>3720</v>
      </c>
      <c r="E700" s="92" t="s">
        <v>117</v>
      </c>
      <c r="F700" s="92"/>
      <c r="G700" s="92">
        <v>1</v>
      </c>
      <c r="H700" s="106">
        <v>0.95</v>
      </c>
      <c r="I700" s="95">
        <v>0.15</v>
      </c>
      <c r="J700" s="110">
        <f t="shared" si="11"/>
        <v>0.8075</v>
      </c>
    </row>
    <row r="701" spans="1:10" ht="15.75" x14ac:dyDescent="0.25">
      <c r="A701" s="92">
        <v>697</v>
      </c>
      <c r="B701" s="92" t="s">
        <v>4238</v>
      </c>
      <c r="C701" s="92" t="s">
        <v>2508</v>
      </c>
      <c r="D701" s="92" t="s">
        <v>3721</v>
      </c>
      <c r="E701" s="92" t="s">
        <v>117</v>
      </c>
      <c r="F701" s="92"/>
      <c r="G701" s="92">
        <v>1</v>
      </c>
      <c r="H701" s="106">
        <v>0.95</v>
      </c>
      <c r="I701" s="95">
        <v>0.15</v>
      </c>
      <c r="J701" s="110">
        <f t="shared" si="11"/>
        <v>0.8075</v>
      </c>
    </row>
    <row r="702" spans="1:10" ht="15.75" x14ac:dyDescent="0.25">
      <c r="A702" s="92">
        <v>698</v>
      </c>
      <c r="B702" s="92" t="s">
        <v>4238</v>
      </c>
      <c r="C702" s="92" t="s">
        <v>2509</v>
      </c>
      <c r="D702" s="92" t="s">
        <v>3722</v>
      </c>
      <c r="E702" s="92" t="s">
        <v>117</v>
      </c>
      <c r="F702" s="92"/>
      <c r="G702" s="92">
        <v>1</v>
      </c>
      <c r="H702" s="106">
        <v>1.06</v>
      </c>
      <c r="I702" s="95">
        <v>0.15</v>
      </c>
      <c r="J702" s="110">
        <f t="shared" si="11"/>
        <v>0.90100000000000002</v>
      </c>
    </row>
    <row r="703" spans="1:10" ht="15.75" x14ac:dyDescent="0.25">
      <c r="A703" s="92">
        <v>699</v>
      </c>
      <c r="B703" s="92" t="s">
        <v>4238</v>
      </c>
      <c r="C703" s="92" t="s">
        <v>2510</v>
      </c>
      <c r="D703" s="92" t="s">
        <v>3723</v>
      </c>
      <c r="E703" s="92" t="s">
        <v>117</v>
      </c>
      <c r="F703" s="92"/>
      <c r="G703" s="92">
        <v>1</v>
      </c>
      <c r="H703" s="106">
        <v>1.06</v>
      </c>
      <c r="I703" s="95">
        <v>0.15</v>
      </c>
      <c r="J703" s="110">
        <f t="shared" si="11"/>
        <v>0.90100000000000002</v>
      </c>
    </row>
    <row r="704" spans="1:10" ht="15.75" x14ac:dyDescent="0.25">
      <c r="A704" s="92">
        <v>700</v>
      </c>
      <c r="B704" s="92" t="s">
        <v>4238</v>
      </c>
      <c r="C704" s="92" t="s">
        <v>2511</v>
      </c>
      <c r="D704" s="92" t="s">
        <v>3724</v>
      </c>
      <c r="E704" s="92" t="s">
        <v>117</v>
      </c>
      <c r="F704" s="92"/>
      <c r="G704" s="92">
        <v>1</v>
      </c>
      <c r="H704" s="106">
        <v>1.21</v>
      </c>
      <c r="I704" s="95">
        <v>0.15</v>
      </c>
      <c r="J704" s="110">
        <f t="shared" si="11"/>
        <v>1.0285</v>
      </c>
    </row>
    <row r="705" spans="1:10" ht="15.75" x14ac:dyDescent="0.25">
      <c r="A705" s="92">
        <v>701</v>
      </c>
      <c r="B705" s="92" t="s">
        <v>4238</v>
      </c>
      <c r="C705" s="92" t="s">
        <v>2512</v>
      </c>
      <c r="D705" s="92" t="s">
        <v>3725</v>
      </c>
      <c r="E705" s="92" t="s">
        <v>117</v>
      </c>
      <c r="F705" s="92"/>
      <c r="G705" s="92">
        <v>1</v>
      </c>
      <c r="H705" s="106">
        <v>0.85</v>
      </c>
      <c r="I705" s="95">
        <v>0.15</v>
      </c>
      <c r="J705" s="110">
        <f t="shared" si="11"/>
        <v>0.72249999999999992</v>
      </c>
    </row>
    <row r="706" spans="1:10" ht="15.75" x14ac:dyDescent="0.25">
      <c r="A706" s="92">
        <v>702</v>
      </c>
      <c r="B706" s="92" t="s">
        <v>4238</v>
      </c>
      <c r="C706" s="92" t="s">
        <v>2513</v>
      </c>
      <c r="D706" s="92" t="s">
        <v>3726</v>
      </c>
      <c r="E706" s="92" t="s">
        <v>117</v>
      </c>
      <c r="F706" s="92"/>
      <c r="G706" s="92">
        <v>1</v>
      </c>
      <c r="H706" s="106">
        <v>0.85</v>
      </c>
      <c r="I706" s="95">
        <v>0.15</v>
      </c>
      <c r="J706" s="110">
        <f t="shared" si="11"/>
        <v>0.72249999999999992</v>
      </c>
    </row>
    <row r="707" spans="1:10" ht="15.75" x14ac:dyDescent="0.25">
      <c r="A707" s="92">
        <v>703</v>
      </c>
      <c r="B707" s="92" t="s">
        <v>4238</v>
      </c>
      <c r="C707" s="92" t="s">
        <v>2514</v>
      </c>
      <c r="D707" s="92" t="s">
        <v>3727</v>
      </c>
      <c r="E707" s="92" t="s">
        <v>117</v>
      </c>
      <c r="F707" s="92"/>
      <c r="G707" s="92">
        <v>1</v>
      </c>
      <c r="H707" s="106">
        <v>1.8</v>
      </c>
      <c r="I707" s="95">
        <v>0.15</v>
      </c>
      <c r="J707" s="110">
        <f t="shared" si="11"/>
        <v>1.53</v>
      </c>
    </row>
    <row r="708" spans="1:10" ht="15.75" x14ac:dyDescent="0.25">
      <c r="A708" s="92">
        <v>704</v>
      </c>
      <c r="B708" s="92" t="s">
        <v>4238</v>
      </c>
      <c r="C708" s="92" t="s">
        <v>2515</v>
      </c>
      <c r="D708" s="92" t="s">
        <v>3728</v>
      </c>
      <c r="E708" s="92" t="s">
        <v>117</v>
      </c>
      <c r="F708" s="92"/>
      <c r="G708" s="92">
        <v>1</v>
      </c>
      <c r="H708" s="106">
        <v>0.55000000000000004</v>
      </c>
      <c r="I708" s="95">
        <v>0.15</v>
      </c>
      <c r="J708" s="110">
        <f t="shared" si="11"/>
        <v>0.46750000000000003</v>
      </c>
    </row>
    <row r="709" spans="1:10" ht="15.75" x14ac:dyDescent="0.25">
      <c r="A709" s="92">
        <v>705</v>
      </c>
      <c r="B709" s="92" t="s">
        <v>4238</v>
      </c>
      <c r="C709" s="92" t="s">
        <v>2516</v>
      </c>
      <c r="D709" s="92" t="s">
        <v>3728</v>
      </c>
      <c r="E709" s="92" t="s">
        <v>117</v>
      </c>
      <c r="F709" s="92"/>
      <c r="G709" s="92">
        <v>1</v>
      </c>
      <c r="H709" s="106">
        <v>0.55000000000000004</v>
      </c>
      <c r="I709" s="95">
        <v>0.15</v>
      </c>
      <c r="J709" s="110">
        <f t="shared" si="11"/>
        <v>0.46750000000000003</v>
      </c>
    </row>
    <row r="710" spans="1:10" ht="15.75" x14ac:dyDescent="0.25">
      <c r="A710" s="92">
        <v>706</v>
      </c>
      <c r="B710" s="92" t="s">
        <v>4238</v>
      </c>
      <c r="C710" s="92" t="s">
        <v>2517</v>
      </c>
      <c r="D710" s="92" t="s">
        <v>3729</v>
      </c>
      <c r="E710" s="92" t="s">
        <v>117</v>
      </c>
      <c r="F710" s="92"/>
      <c r="G710" s="92">
        <v>1</v>
      </c>
      <c r="H710" s="106">
        <v>1.8</v>
      </c>
      <c r="I710" s="95">
        <v>0.15</v>
      </c>
      <c r="J710" s="110">
        <f t="shared" si="11"/>
        <v>1.53</v>
      </c>
    </row>
    <row r="711" spans="1:10" ht="15.75" x14ac:dyDescent="0.25">
      <c r="A711" s="92">
        <v>707</v>
      </c>
      <c r="B711" s="92" t="s">
        <v>4238</v>
      </c>
      <c r="C711" s="92" t="s">
        <v>2518</v>
      </c>
      <c r="D711" s="92" t="s">
        <v>3730</v>
      </c>
      <c r="E711" s="92" t="s">
        <v>117</v>
      </c>
      <c r="F711" s="92"/>
      <c r="G711" s="92">
        <v>1</v>
      </c>
      <c r="H711" s="106">
        <v>1.88</v>
      </c>
      <c r="I711" s="95">
        <v>0.15</v>
      </c>
      <c r="J711" s="110">
        <f t="shared" si="11"/>
        <v>1.5979999999999999</v>
      </c>
    </row>
    <row r="712" spans="1:10" ht="15.75" x14ac:dyDescent="0.25">
      <c r="A712" s="92">
        <v>708</v>
      </c>
      <c r="B712" s="92" t="s">
        <v>4238</v>
      </c>
      <c r="C712" s="92" t="s">
        <v>2519</v>
      </c>
      <c r="D712" s="92" t="s">
        <v>3731</v>
      </c>
      <c r="E712" s="92" t="s">
        <v>117</v>
      </c>
      <c r="F712" s="92"/>
      <c r="G712" s="92">
        <v>1</v>
      </c>
      <c r="H712" s="106">
        <v>1.8</v>
      </c>
      <c r="I712" s="95">
        <v>0.15</v>
      </c>
      <c r="J712" s="110">
        <f t="shared" si="11"/>
        <v>1.53</v>
      </c>
    </row>
    <row r="713" spans="1:10" ht="15.75" x14ac:dyDescent="0.25">
      <c r="A713" s="92">
        <v>709</v>
      </c>
      <c r="B713" s="92" t="s">
        <v>4238</v>
      </c>
      <c r="C713" s="92" t="s">
        <v>2520</v>
      </c>
      <c r="D713" s="92" t="s">
        <v>3732</v>
      </c>
      <c r="E713" s="92" t="s">
        <v>117</v>
      </c>
      <c r="F713" s="92"/>
      <c r="G713" s="92">
        <v>1</v>
      </c>
      <c r="H713" s="106">
        <v>1.88</v>
      </c>
      <c r="I713" s="95">
        <v>0.15</v>
      </c>
      <c r="J713" s="110">
        <f t="shared" si="11"/>
        <v>1.5979999999999999</v>
      </c>
    </row>
    <row r="714" spans="1:10" ht="15.75" x14ac:dyDescent="0.25">
      <c r="A714" s="92">
        <v>710</v>
      </c>
      <c r="B714" s="92" t="s">
        <v>4238</v>
      </c>
      <c r="C714" s="92" t="s">
        <v>2521</v>
      </c>
      <c r="D714" s="92" t="s">
        <v>3733</v>
      </c>
      <c r="E714" s="92" t="s">
        <v>117</v>
      </c>
      <c r="F714" s="92"/>
      <c r="G714" s="92">
        <v>1</v>
      </c>
      <c r="H714" s="106">
        <v>0.5</v>
      </c>
      <c r="I714" s="95">
        <v>0.15</v>
      </c>
      <c r="J714" s="110">
        <f t="shared" si="11"/>
        <v>0.42499999999999999</v>
      </c>
    </row>
    <row r="715" spans="1:10" ht="15.75" x14ac:dyDescent="0.25">
      <c r="A715" s="92">
        <v>711</v>
      </c>
      <c r="B715" s="92" t="s">
        <v>4238</v>
      </c>
      <c r="C715" s="92" t="s">
        <v>2522</v>
      </c>
      <c r="D715" s="92" t="s">
        <v>3734</v>
      </c>
      <c r="E715" s="92" t="s">
        <v>117</v>
      </c>
      <c r="F715" s="92"/>
      <c r="G715" s="92">
        <v>1</v>
      </c>
      <c r="H715" s="106">
        <v>0.32</v>
      </c>
      <c r="I715" s="95">
        <v>0.15</v>
      </c>
      <c r="J715" s="110">
        <f t="shared" si="11"/>
        <v>0.27200000000000002</v>
      </c>
    </row>
    <row r="716" spans="1:10" ht="15.75" x14ac:dyDescent="0.25">
      <c r="A716" s="92">
        <v>712</v>
      </c>
      <c r="B716" s="92" t="s">
        <v>4238</v>
      </c>
      <c r="C716" s="92" t="s">
        <v>2523</v>
      </c>
      <c r="D716" s="92" t="s">
        <v>3735</v>
      </c>
      <c r="E716" s="92" t="s">
        <v>117</v>
      </c>
      <c r="F716" s="92"/>
      <c r="G716" s="92">
        <v>1</v>
      </c>
      <c r="H716" s="106">
        <v>0.69</v>
      </c>
      <c r="I716" s="95">
        <v>0.15</v>
      </c>
      <c r="J716" s="110">
        <f t="shared" si="11"/>
        <v>0.58649999999999991</v>
      </c>
    </row>
    <row r="717" spans="1:10" ht="15.75" x14ac:dyDescent="0.25">
      <c r="A717" s="92">
        <v>713</v>
      </c>
      <c r="B717" s="92" t="s">
        <v>4238</v>
      </c>
      <c r="C717" s="92" t="s">
        <v>2524</v>
      </c>
      <c r="D717" s="92" t="s">
        <v>3736</v>
      </c>
      <c r="E717" s="92" t="s">
        <v>117</v>
      </c>
      <c r="F717" s="92"/>
      <c r="G717" s="92">
        <v>1</v>
      </c>
      <c r="H717" s="106">
        <v>0.92</v>
      </c>
      <c r="I717" s="95">
        <v>0.15</v>
      </c>
      <c r="J717" s="110">
        <f t="shared" si="11"/>
        <v>0.78200000000000003</v>
      </c>
    </row>
    <row r="718" spans="1:10" ht="15.75" x14ac:dyDescent="0.25">
      <c r="A718" s="92">
        <v>714</v>
      </c>
      <c r="B718" s="92" t="s">
        <v>4238</v>
      </c>
      <c r="C718" s="92" t="s">
        <v>2525</v>
      </c>
      <c r="D718" s="92" t="s">
        <v>3737</v>
      </c>
      <c r="E718" s="92" t="s">
        <v>117</v>
      </c>
      <c r="F718" s="92"/>
      <c r="G718" s="92">
        <v>1</v>
      </c>
      <c r="H718" s="106">
        <v>1.62</v>
      </c>
      <c r="I718" s="95">
        <v>0.15</v>
      </c>
      <c r="J718" s="110">
        <f t="shared" si="11"/>
        <v>1.377</v>
      </c>
    </row>
    <row r="719" spans="1:10" ht="15.75" x14ac:dyDescent="0.25">
      <c r="A719" s="92">
        <v>715</v>
      </c>
      <c r="B719" s="92" t="s">
        <v>4238</v>
      </c>
      <c r="C719" s="92" t="s">
        <v>2526</v>
      </c>
      <c r="D719" s="92" t="s">
        <v>3738</v>
      </c>
      <c r="E719" s="92" t="s">
        <v>117</v>
      </c>
      <c r="F719" s="92"/>
      <c r="G719" s="92">
        <v>1</v>
      </c>
      <c r="H719" s="106">
        <v>0.54</v>
      </c>
      <c r="I719" s="95">
        <v>0.15</v>
      </c>
      <c r="J719" s="110">
        <f t="shared" si="11"/>
        <v>0.45900000000000002</v>
      </c>
    </row>
    <row r="720" spans="1:10" ht="15.75" x14ac:dyDescent="0.25">
      <c r="A720" s="92">
        <v>716</v>
      </c>
      <c r="B720" s="92" t="s">
        <v>4238</v>
      </c>
      <c r="C720" s="92" t="s">
        <v>2527</v>
      </c>
      <c r="D720" s="92" t="s">
        <v>3738</v>
      </c>
      <c r="E720" s="92" t="s">
        <v>117</v>
      </c>
      <c r="F720" s="92"/>
      <c r="G720" s="92">
        <v>1</v>
      </c>
      <c r="H720" s="106">
        <v>0.57999999999999996</v>
      </c>
      <c r="I720" s="95">
        <v>0.15</v>
      </c>
      <c r="J720" s="110">
        <f t="shared" si="11"/>
        <v>0.49299999999999994</v>
      </c>
    </row>
    <row r="721" spans="1:10" ht="15.75" x14ac:dyDescent="0.25">
      <c r="A721" s="92">
        <v>717</v>
      </c>
      <c r="B721" s="92" t="s">
        <v>4238</v>
      </c>
      <c r="C721" s="92" t="s">
        <v>2528</v>
      </c>
      <c r="D721" s="92" t="s">
        <v>3739</v>
      </c>
      <c r="E721" s="92" t="s">
        <v>117</v>
      </c>
      <c r="F721" s="92"/>
      <c r="G721" s="92">
        <v>1</v>
      </c>
      <c r="H721" s="106">
        <v>0.69</v>
      </c>
      <c r="I721" s="95">
        <v>0.15</v>
      </c>
      <c r="J721" s="110">
        <f t="shared" si="11"/>
        <v>0.58649999999999991</v>
      </c>
    </row>
    <row r="722" spans="1:10" ht="15.75" x14ac:dyDescent="0.25">
      <c r="A722" s="92">
        <v>718</v>
      </c>
      <c r="B722" s="92" t="s">
        <v>4238</v>
      </c>
      <c r="C722" s="92" t="s">
        <v>2529</v>
      </c>
      <c r="D722" s="92" t="s">
        <v>3740</v>
      </c>
      <c r="E722" s="92" t="s">
        <v>117</v>
      </c>
      <c r="F722" s="92"/>
      <c r="G722" s="92">
        <v>1</v>
      </c>
      <c r="H722" s="106">
        <v>0.55000000000000004</v>
      </c>
      <c r="I722" s="95">
        <v>0.15</v>
      </c>
      <c r="J722" s="110">
        <f t="shared" si="11"/>
        <v>0.46750000000000003</v>
      </c>
    </row>
    <row r="723" spans="1:10" ht="15.75" x14ac:dyDescent="0.25">
      <c r="A723" s="92">
        <v>719</v>
      </c>
      <c r="B723" s="92" t="s">
        <v>4238</v>
      </c>
      <c r="C723" s="92" t="s">
        <v>2530</v>
      </c>
      <c r="D723" s="92" t="s">
        <v>3740</v>
      </c>
      <c r="E723" s="92" t="s">
        <v>117</v>
      </c>
      <c r="F723" s="92"/>
      <c r="G723" s="92">
        <v>1</v>
      </c>
      <c r="H723" s="106">
        <v>0.55000000000000004</v>
      </c>
      <c r="I723" s="95">
        <v>0.15</v>
      </c>
      <c r="J723" s="110">
        <f t="shared" si="11"/>
        <v>0.46750000000000003</v>
      </c>
    </row>
    <row r="724" spans="1:10" ht="15.75" x14ac:dyDescent="0.25">
      <c r="A724" s="92">
        <v>720</v>
      </c>
      <c r="B724" s="92" t="s">
        <v>4238</v>
      </c>
      <c r="C724" s="92" t="s">
        <v>2531</v>
      </c>
      <c r="D724" s="92" t="s">
        <v>3740</v>
      </c>
      <c r="E724" s="92" t="s">
        <v>117</v>
      </c>
      <c r="F724" s="92"/>
      <c r="G724" s="92">
        <v>1</v>
      </c>
      <c r="H724" s="106">
        <v>0.55000000000000004</v>
      </c>
      <c r="I724" s="95">
        <v>0.15</v>
      </c>
      <c r="J724" s="110">
        <f t="shared" si="11"/>
        <v>0.46750000000000003</v>
      </c>
    </row>
    <row r="725" spans="1:10" ht="15.75" x14ac:dyDescent="0.25">
      <c r="A725" s="92">
        <v>721</v>
      </c>
      <c r="B725" s="92" t="s">
        <v>4238</v>
      </c>
      <c r="C725" s="92" t="s">
        <v>2532</v>
      </c>
      <c r="D725" s="92" t="s">
        <v>3740</v>
      </c>
      <c r="E725" s="92" t="s">
        <v>117</v>
      </c>
      <c r="F725" s="92"/>
      <c r="G725" s="92">
        <v>1</v>
      </c>
      <c r="H725" s="106">
        <v>0.55000000000000004</v>
      </c>
      <c r="I725" s="95">
        <v>0.15</v>
      </c>
      <c r="J725" s="110">
        <f t="shared" si="11"/>
        <v>0.46750000000000003</v>
      </c>
    </row>
    <row r="726" spans="1:10" ht="15.75" x14ac:dyDescent="0.25">
      <c r="A726" s="92">
        <v>722</v>
      </c>
      <c r="B726" s="92" t="s">
        <v>4238</v>
      </c>
      <c r="C726" s="92" t="s">
        <v>2533</v>
      </c>
      <c r="D726" s="92" t="s">
        <v>3740</v>
      </c>
      <c r="E726" s="92" t="s">
        <v>117</v>
      </c>
      <c r="F726" s="92"/>
      <c r="G726" s="92">
        <v>1</v>
      </c>
      <c r="H726" s="106">
        <v>0.55000000000000004</v>
      </c>
      <c r="I726" s="95">
        <v>0.15</v>
      </c>
      <c r="J726" s="110">
        <f t="shared" si="11"/>
        <v>0.46750000000000003</v>
      </c>
    </row>
    <row r="727" spans="1:10" ht="15.75" x14ac:dyDescent="0.25">
      <c r="A727" s="92">
        <v>723</v>
      </c>
      <c r="B727" s="92" t="s">
        <v>4238</v>
      </c>
      <c r="C727" s="92" t="s">
        <v>2534</v>
      </c>
      <c r="D727" s="92" t="s">
        <v>3741</v>
      </c>
      <c r="E727" s="92" t="s">
        <v>117</v>
      </c>
      <c r="F727" s="92"/>
      <c r="G727" s="92">
        <v>1</v>
      </c>
      <c r="H727" s="106">
        <v>0.55000000000000004</v>
      </c>
      <c r="I727" s="95">
        <v>0.15</v>
      </c>
      <c r="J727" s="110">
        <f t="shared" si="11"/>
        <v>0.46750000000000003</v>
      </c>
    </row>
    <row r="728" spans="1:10" ht="15.75" x14ac:dyDescent="0.25">
      <c r="A728" s="92">
        <v>724</v>
      </c>
      <c r="B728" s="92" t="s">
        <v>4238</v>
      </c>
      <c r="C728" s="92" t="s">
        <v>2535</v>
      </c>
      <c r="D728" s="92" t="s">
        <v>3741</v>
      </c>
      <c r="E728" s="92" t="s">
        <v>117</v>
      </c>
      <c r="F728" s="92"/>
      <c r="G728" s="92">
        <v>1</v>
      </c>
      <c r="H728" s="106">
        <v>0.55000000000000004</v>
      </c>
      <c r="I728" s="95">
        <v>0.15</v>
      </c>
      <c r="J728" s="110">
        <f t="shared" si="11"/>
        <v>0.46750000000000003</v>
      </c>
    </row>
    <row r="729" spans="1:10" ht="15.75" x14ac:dyDescent="0.25">
      <c r="A729" s="92">
        <v>725</v>
      </c>
      <c r="B729" s="92" t="s">
        <v>4238</v>
      </c>
      <c r="C729" s="92" t="s">
        <v>2536</v>
      </c>
      <c r="D729" s="92" t="s">
        <v>3741</v>
      </c>
      <c r="E729" s="92" t="s">
        <v>117</v>
      </c>
      <c r="F729" s="92"/>
      <c r="G729" s="92">
        <v>1</v>
      </c>
      <c r="H729" s="106">
        <v>0.55000000000000004</v>
      </c>
      <c r="I729" s="95">
        <v>0.15</v>
      </c>
      <c r="J729" s="110">
        <f t="shared" si="11"/>
        <v>0.46750000000000003</v>
      </c>
    </row>
    <row r="730" spans="1:10" ht="15.75" x14ac:dyDescent="0.25">
      <c r="A730" s="92">
        <v>726</v>
      </c>
      <c r="B730" s="92" t="s">
        <v>4238</v>
      </c>
      <c r="C730" s="92" t="s">
        <v>2537</v>
      </c>
      <c r="D730" s="92" t="s">
        <v>3741</v>
      </c>
      <c r="E730" s="92" t="s">
        <v>117</v>
      </c>
      <c r="F730" s="92"/>
      <c r="G730" s="92">
        <v>1</v>
      </c>
      <c r="H730" s="106">
        <v>0.55000000000000004</v>
      </c>
      <c r="I730" s="95">
        <v>0.15</v>
      </c>
      <c r="J730" s="110">
        <f t="shared" si="11"/>
        <v>0.46750000000000003</v>
      </c>
    </row>
    <row r="731" spans="1:10" ht="15.75" x14ac:dyDescent="0.25">
      <c r="A731" s="92">
        <v>727</v>
      </c>
      <c r="B731" s="92" t="s">
        <v>4238</v>
      </c>
      <c r="C731" s="92" t="s">
        <v>2538</v>
      </c>
      <c r="D731" s="92" t="s">
        <v>3741</v>
      </c>
      <c r="E731" s="92" t="s">
        <v>117</v>
      </c>
      <c r="F731" s="92"/>
      <c r="G731" s="92">
        <v>1</v>
      </c>
      <c r="H731" s="106">
        <v>0.55000000000000004</v>
      </c>
      <c r="I731" s="95">
        <v>0.15</v>
      </c>
      <c r="J731" s="110">
        <f t="shared" si="11"/>
        <v>0.46750000000000003</v>
      </c>
    </row>
    <row r="732" spans="1:10" ht="15.75" x14ac:dyDescent="0.25">
      <c r="A732" s="92">
        <v>728</v>
      </c>
      <c r="B732" s="92" t="s">
        <v>4238</v>
      </c>
      <c r="C732" s="92" t="s">
        <v>2539</v>
      </c>
      <c r="D732" s="92" t="s">
        <v>3741</v>
      </c>
      <c r="E732" s="92" t="s">
        <v>117</v>
      </c>
      <c r="F732" s="92"/>
      <c r="G732" s="92">
        <v>1</v>
      </c>
      <c r="H732" s="106">
        <v>0.55000000000000004</v>
      </c>
      <c r="I732" s="95">
        <v>0.15</v>
      </c>
      <c r="J732" s="110">
        <f t="shared" si="11"/>
        <v>0.46750000000000003</v>
      </c>
    </row>
    <row r="733" spans="1:10" ht="15.75" x14ac:dyDescent="0.25">
      <c r="A733" s="92">
        <v>729</v>
      </c>
      <c r="B733" s="92" t="s">
        <v>4238</v>
      </c>
      <c r="C733" s="92" t="s">
        <v>2540</v>
      </c>
      <c r="D733" s="92" t="s">
        <v>3742</v>
      </c>
      <c r="E733" s="92" t="s">
        <v>117</v>
      </c>
      <c r="F733" s="92"/>
      <c r="G733" s="92">
        <v>1</v>
      </c>
      <c r="H733" s="106">
        <v>1.64</v>
      </c>
      <c r="I733" s="95">
        <v>0.15</v>
      </c>
      <c r="J733" s="110">
        <f t="shared" si="11"/>
        <v>1.3939999999999999</v>
      </c>
    </row>
    <row r="734" spans="1:10" ht="15.75" x14ac:dyDescent="0.25">
      <c r="A734" s="92">
        <v>730</v>
      </c>
      <c r="B734" s="92" t="s">
        <v>4238</v>
      </c>
      <c r="C734" s="92" t="s">
        <v>2541</v>
      </c>
      <c r="D734" s="92" t="s">
        <v>3743</v>
      </c>
      <c r="E734" s="92" t="s">
        <v>117</v>
      </c>
      <c r="F734" s="92"/>
      <c r="G734" s="92">
        <v>1</v>
      </c>
      <c r="H734" s="106">
        <v>1.64</v>
      </c>
      <c r="I734" s="95">
        <v>0.15</v>
      </c>
      <c r="J734" s="110">
        <f t="shared" si="11"/>
        <v>1.3939999999999999</v>
      </c>
    </row>
    <row r="735" spans="1:10" ht="15.75" x14ac:dyDescent="0.25">
      <c r="A735" s="92">
        <v>731</v>
      </c>
      <c r="B735" s="92" t="s">
        <v>4238</v>
      </c>
      <c r="C735" s="92" t="s">
        <v>2542</v>
      </c>
      <c r="D735" s="92" t="s">
        <v>3744</v>
      </c>
      <c r="E735" s="92" t="s">
        <v>117</v>
      </c>
      <c r="F735" s="92"/>
      <c r="G735" s="92">
        <v>1</v>
      </c>
      <c r="H735" s="106">
        <v>1.21</v>
      </c>
      <c r="I735" s="95">
        <v>0.15</v>
      </c>
      <c r="J735" s="110">
        <f t="shared" si="11"/>
        <v>1.0285</v>
      </c>
    </row>
    <row r="736" spans="1:10" ht="31.5" x14ac:dyDescent="0.25">
      <c r="A736" s="92">
        <v>732</v>
      </c>
      <c r="B736" s="92" t="s">
        <v>4238</v>
      </c>
      <c r="C736" s="92" t="s">
        <v>2543</v>
      </c>
      <c r="D736" s="92" t="s">
        <v>3745</v>
      </c>
      <c r="E736" s="92" t="s">
        <v>117</v>
      </c>
      <c r="F736" s="92"/>
      <c r="G736" s="92">
        <v>1</v>
      </c>
      <c r="H736" s="106">
        <v>1.21</v>
      </c>
      <c r="I736" s="95">
        <v>0.15</v>
      </c>
      <c r="J736" s="110">
        <f t="shared" si="11"/>
        <v>1.0285</v>
      </c>
    </row>
    <row r="737" spans="1:10" ht="31.5" x14ac:dyDescent="0.25">
      <c r="A737" s="92">
        <v>733</v>
      </c>
      <c r="B737" s="92" t="s">
        <v>4238</v>
      </c>
      <c r="C737" s="92" t="s">
        <v>2544</v>
      </c>
      <c r="D737" s="92" t="s">
        <v>3746</v>
      </c>
      <c r="E737" s="92" t="s">
        <v>117</v>
      </c>
      <c r="F737" s="92"/>
      <c r="G737" s="92">
        <v>1</v>
      </c>
      <c r="H737" s="106">
        <v>1.21</v>
      </c>
      <c r="I737" s="95">
        <v>0.15</v>
      </c>
      <c r="J737" s="110">
        <f t="shared" si="11"/>
        <v>1.0285</v>
      </c>
    </row>
    <row r="738" spans="1:10" ht="31.5" x14ac:dyDescent="0.25">
      <c r="A738" s="92">
        <v>734</v>
      </c>
      <c r="B738" s="92" t="s">
        <v>4238</v>
      </c>
      <c r="C738" s="92" t="s">
        <v>2545</v>
      </c>
      <c r="D738" s="92" t="s">
        <v>3747</v>
      </c>
      <c r="E738" s="92" t="s">
        <v>117</v>
      </c>
      <c r="F738" s="92"/>
      <c r="G738" s="92">
        <v>1</v>
      </c>
      <c r="H738" s="106">
        <v>1.01</v>
      </c>
      <c r="I738" s="95">
        <v>0.15</v>
      </c>
      <c r="J738" s="110">
        <f t="shared" si="11"/>
        <v>0.85849999999999993</v>
      </c>
    </row>
    <row r="739" spans="1:10" ht="31.5" x14ac:dyDescent="0.25">
      <c r="A739" s="92">
        <v>735</v>
      </c>
      <c r="B739" s="92" t="s">
        <v>4238</v>
      </c>
      <c r="C739" s="92" t="s">
        <v>2546</v>
      </c>
      <c r="D739" s="92" t="s">
        <v>3748</v>
      </c>
      <c r="E739" s="92" t="s">
        <v>117</v>
      </c>
      <c r="F739" s="92"/>
      <c r="G739" s="92">
        <v>1</v>
      </c>
      <c r="H739" s="106">
        <v>1.01</v>
      </c>
      <c r="I739" s="95">
        <v>0.15</v>
      </c>
      <c r="J739" s="110">
        <f t="shared" si="11"/>
        <v>0.85849999999999993</v>
      </c>
    </row>
    <row r="740" spans="1:10" ht="47.25" x14ac:dyDescent="0.25">
      <c r="A740" s="92">
        <v>736</v>
      </c>
      <c r="B740" s="92" t="s">
        <v>4238</v>
      </c>
      <c r="C740" s="92" t="s">
        <v>2547</v>
      </c>
      <c r="D740" s="92" t="s">
        <v>3749</v>
      </c>
      <c r="E740" s="92" t="s">
        <v>117</v>
      </c>
      <c r="F740" s="92"/>
      <c r="G740" s="92">
        <v>1</v>
      </c>
      <c r="H740" s="106">
        <v>1.21</v>
      </c>
      <c r="I740" s="95">
        <v>0.15</v>
      </c>
      <c r="J740" s="110">
        <f t="shared" si="11"/>
        <v>1.0285</v>
      </c>
    </row>
    <row r="741" spans="1:10" ht="31.5" x14ac:dyDescent="0.25">
      <c r="A741" s="92">
        <v>737</v>
      </c>
      <c r="B741" s="92" t="s">
        <v>4238</v>
      </c>
      <c r="C741" s="92" t="s">
        <v>2548</v>
      </c>
      <c r="D741" s="92" t="s">
        <v>3750</v>
      </c>
      <c r="E741" s="92" t="s">
        <v>117</v>
      </c>
      <c r="F741" s="92"/>
      <c r="G741" s="92">
        <v>1</v>
      </c>
      <c r="H741" s="106">
        <v>1.21</v>
      </c>
      <c r="I741" s="95">
        <v>0.15</v>
      </c>
      <c r="J741" s="110">
        <f t="shared" si="11"/>
        <v>1.0285</v>
      </c>
    </row>
    <row r="742" spans="1:10" ht="31.5" x14ac:dyDescent="0.25">
      <c r="A742" s="92">
        <v>738</v>
      </c>
      <c r="B742" s="92" t="s">
        <v>4238</v>
      </c>
      <c r="C742" s="92" t="s">
        <v>2549</v>
      </c>
      <c r="D742" s="92" t="s">
        <v>3751</v>
      </c>
      <c r="E742" s="92" t="s">
        <v>117</v>
      </c>
      <c r="F742" s="92"/>
      <c r="G742" s="92">
        <v>1</v>
      </c>
      <c r="H742" s="106">
        <v>0.82</v>
      </c>
      <c r="I742" s="95">
        <v>0.15</v>
      </c>
      <c r="J742" s="110">
        <f t="shared" si="11"/>
        <v>0.69699999999999995</v>
      </c>
    </row>
    <row r="743" spans="1:10" ht="31.5" x14ac:dyDescent="0.25">
      <c r="A743" s="92">
        <v>739</v>
      </c>
      <c r="B743" s="92" t="s">
        <v>4238</v>
      </c>
      <c r="C743" s="92" t="s">
        <v>2550</v>
      </c>
      <c r="D743" s="92" t="s">
        <v>3752</v>
      </c>
      <c r="E743" s="92" t="s">
        <v>117</v>
      </c>
      <c r="F743" s="92"/>
      <c r="G743" s="92">
        <v>1</v>
      </c>
      <c r="H743" s="106">
        <v>0.9</v>
      </c>
      <c r="I743" s="95">
        <v>0.15</v>
      </c>
      <c r="J743" s="110">
        <f t="shared" si="11"/>
        <v>0.76500000000000001</v>
      </c>
    </row>
    <row r="744" spans="1:10" ht="31.5" x14ac:dyDescent="0.25">
      <c r="A744" s="92">
        <v>740</v>
      </c>
      <c r="B744" s="92" t="s">
        <v>4238</v>
      </c>
      <c r="C744" s="92" t="s">
        <v>2551</v>
      </c>
      <c r="D744" s="92" t="s">
        <v>3753</v>
      </c>
      <c r="E744" s="92" t="s">
        <v>117</v>
      </c>
      <c r="F744" s="92"/>
      <c r="G744" s="92">
        <v>1</v>
      </c>
      <c r="H744" s="106">
        <v>0.82</v>
      </c>
      <c r="I744" s="95">
        <v>0.15</v>
      </c>
      <c r="J744" s="110">
        <f t="shared" si="11"/>
        <v>0.69699999999999995</v>
      </c>
    </row>
    <row r="745" spans="1:10" ht="31.5" x14ac:dyDescent="0.25">
      <c r="A745" s="92">
        <v>741</v>
      </c>
      <c r="B745" s="92" t="s">
        <v>4238</v>
      </c>
      <c r="C745" s="92" t="s">
        <v>2552</v>
      </c>
      <c r="D745" s="92" t="s">
        <v>3754</v>
      </c>
      <c r="E745" s="92" t="s">
        <v>117</v>
      </c>
      <c r="F745" s="92"/>
      <c r="G745" s="92">
        <v>1</v>
      </c>
      <c r="H745" s="106">
        <v>0.9</v>
      </c>
      <c r="I745" s="95">
        <v>0.15</v>
      </c>
      <c r="J745" s="110">
        <f t="shared" si="11"/>
        <v>0.76500000000000001</v>
      </c>
    </row>
    <row r="746" spans="1:10" ht="31.5" x14ac:dyDescent="0.25">
      <c r="A746" s="92">
        <v>742</v>
      </c>
      <c r="B746" s="92" t="s">
        <v>4238</v>
      </c>
      <c r="C746" s="92" t="s">
        <v>2553</v>
      </c>
      <c r="D746" s="92" t="s">
        <v>3755</v>
      </c>
      <c r="E746" s="92" t="s">
        <v>117</v>
      </c>
      <c r="F746" s="92"/>
      <c r="G746" s="92">
        <v>1</v>
      </c>
      <c r="H746" s="106">
        <v>0.82</v>
      </c>
      <c r="I746" s="95">
        <v>0.15</v>
      </c>
      <c r="J746" s="110">
        <f t="shared" si="11"/>
        <v>0.69699999999999995</v>
      </c>
    </row>
    <row r="747" spans="1:10" ht="31.5" x14ac:dyDescent="0.25">
      <c r="A747" s="92">
        <v>743</v>
      </c>
      <c r="B747" s="92" t="s">
        <v>4238</v>
      </c>
      <c r="C747" s="92" t="s">
        <v>2554</v>
      </c>
      <c r="D747" s="92" t="s">
        <v>3756</v>
      </c>
      <c r="E747" s="92" t="s">
        <v>117</v>
      </c>
      <c r="F747" s="92"/>
      <c r="G747" s="92">
        <v>1</v>
      </c>
      <c r="H747" s="106">
        <v>0.76</v>
      </c>
      <c r="I747" s="95">
        <v>0.15</v>
      </c>
      <c r="J747" s="110">
        <f t="shared" si="11"/>
        <v>0.64600000000000002</v>
      </c>
    </row>
    <row r="748" spans="1:10" ht="31.5" x14ac:dyDescent="0.25">
      <c r="A748" s="92">
        <v>744</v>
      </c>
      <c r="B748" s="92" t="s">
        <v>4238</v>
      </c>
      <c r="C748" s="92" t="s">
        <v>2555</v>
      </c>
      <c r="D748" s="92" t="s">
        <v>3757</v>
      </c>
      <c r="E748" s="92" t="s">
        <v>117</v>
      </c>
      <c r="F748" s="92"/>
      <c r="G748" s="92">
        <v>1</v>
      </c>
      <c r="H748" s="106">
        <v>0.82</v>
      </c>
      <c r="I748" s="95">
        <v>0.15</v>
      </c>
      <c r="J748" s="110">
        <f t="shared" si="11"/>
        <v>0.69699999999999995</v>
      </c>
    </row>
    <row r="749" spans="1:10" ht="31.5" x14ac:dyDescent="0.25">
      <c r="A749" s="92">
        <v>745</v>
      </c>
      <c r="B749" s="92" t="s">
        <v>4238</v>
      </c>
      <c r="C749" s="92" t="s">
        <v>2556</v>
      </c>
      <c r="D749" s="92" t="s">
        <v>3758</v>
      </c>
      <c r="E749" s="92" t="s">
        <v>117</v>
      </c>
      <c r="F749" s="92"/>
      <c r="G749" s="92">
        <v>1</v>
      </c>
      <c r="H749" s="106">
        <v>0.76</v>
      </c>
      <c r="I749" s="95">
        <v>0.15</v>
      </c>
      <c r="J749" s="110">
        <f t="shared" si="11"/>
        <v>0.64600000000000002</v>
      </c>
    </row>
    <row r="750" spans="1:10" ht="31.5" x14ac:dyDescent="0.25">
      <c r="A750" s="92">
        <v>746</v>
      </c>
      <c r="B750" s="92" t="s">
        <v>4238</v>
      </c>
      <c r="C750" s="92" t="s">
        <v>2557</v>
      </c>
      <c r="D750" s="92" t="s">
        <v>3759</v>
      </c>
      <c r="E750" s="92" t="s">
        <v>117</v>
      </c>
      <c r="F750" s="92"/>
      <c r="G750" s="92">
        <v>1</v>
      </c>
      <c r="H750" s="106">
        <v>0.82</v>
      </c>
      <c r="I750" s="95">
        <v>0.15</v>
      </c>
      <c r="J750" s="110">
        <f t="shared" si="11"/>
        <v>0.69699999999999995</v>
      </c>
    </row>
    <row r="751" spans="1:10" ht="31.5" x14ac:dyDescent="0.25">
      <c r="A751" s="92">
        <v>747</v>
      </c>
      <c r="B751" s="92" t="s">
        <v>4238</v>
      </c>
      <c r="C751" s="92" t="s">
        <v>2558</v>
      </c>
      <c r="D751" s="92" t="s">
        <v>3760</v>
      </c>
      <c r="E751" s="92" t="s">
        <v>117</v>
      </c>
      <c r="F751" s="92"/>
      <c r="G751" s="92">
        <v>1</v>
      </c>
      <c r="H751" s="106">
        <v>0.76</v>
      </c>
      <c r="I751" s="95">
        <v>0.15</v>
      </c>
      <c r="J751" s="110">
        <f t="shared" si="11"/>
        <v>0.64600000000000002</v>
      </c>
    </row>
    <row r="752" spans="1:10" ht="31.5" x14ac:dyDescent="0.25">
      <c r="A752" s="92">
        <v>748</v>
      </c>
      <c r="B752" s="92" t="s">
        <v>4238</v>
      </c>
      <c r="C752" s="92" t="s">
        <v>2559</v>
      </c>
      <c r="D752" s="92" t="s">
        <v>3761</v>
      </c>
      <c r="E752" s="92" t="s">
        <v>117</v>
      </c>
      <c r="F752" s="92"/>
      <c r="G752" s="92">
        <v>1</v>
      </c>
      <c r="H752" s="106">
        <v>1.0900000000000001</v>
      </c>
      <c r="I752" s="95">
        <v>0.15</v>
      </c>
      <c r="J752" s="110">
        <f t="shared" ref="J752:J815" si="12">H752*(1-I752)</f>
        <v>0.92649999999999999</v>
      </c>
    </row>
    <row r="753" spans="1:10" ht="15.75" x14ac:dyDescent="0.25">
      <c r="A753" s="92">
        <v>749</v>
      </c>
      <c r="B753" s="92" t="s">
        <v>4238</v>
      </c>
      <c r="C753" s="92" t="s">
        <v>2560</v>
      </c>
      <c r="D753" s="92" t="s">
        <v>3762</v>
      </c>
      <c r="E753" s="92" t="s">
        <v>117</v>
      </c>
      <c r="F753" s="92"/>
      <c r="G753" s="92">
        <v>1</v>
      </c>
      <c r="H753" s="106">
        <v>0.55000000000000004</v>
      </c>
      <c r="I753" s="95">
        <v>0.15</v>
      </c>
      <c r="J753" s="110">
        <f t="shared" si="12"/>
        <v>0.46750000000000003</v>
      </c>
    </row>
    <row r="754" spans="1:10" ht="31.5" x14ac:dyDescent="0.25">
      <c r="A754" s="92">
        <v>750</v>
      </c>
      <c r="B754" s="92" t="s">
        <v>4238</v>
      </c>
      <c r="C754" s="92" t="s">
        <v>2561</v>
      </c>
      <c r="D754" s="92" t="s">
        <v>3763</v>
      </c>
      <c r="E754" s="92" t="s">
        <v>117</v>
      </c>
      <c r="F754" s="92"/>
      <c r="G754" s="92">
        <v>1</v>
      </c>
      <c r="H754" s="106">
        <v>1.1200000000000001</v>
      </c>
      <c r="I754" s="95">
        <v>0.15</v>
      </c>
      <c r="J754" s="110">
        <f t="shared" si="12"/>
        <v>0.95200000000000007</v>
      </c>
    </row>
    <row r="755" spans="1:10" ht="31.5" x14ac:dyDescent="0.25">
      <c r="A755" s="92">
        <v>751</v>
      </c>
      <c r="B755" s="92" t="s">
        <v>4238</v>
      </c>
      <c r="C755" s="92" t="s">
        <v>2562</v>
      </c>
      <c r="D755" s="92" t="s">
        <v>3764</v>
      </c>
      <c r="E755" s="92" t="s">
        <v>117</v>
      </c>
      <c r="F755" s="92"/>
      <c r="G755" s="92">
        <v>1</v>
      </c>
      <c r="H755" s="106">
        <v>1.1200000000000001</v>
      </c>
      <c r="I755" s="95">
        <v>0.15</v>
      </c>
      <c r="J755" s="110">
        <f t="shared" si="12"/>
        <v>0.95200000000000007</v>
      </c>
    </row>
    <row r="756" spans="1:10" ht="15.75" x14ac:dyDescent="0.25">
      <c r="A756" s="92">
        <v>752</v>
      </c>
      <c r="B756" s="92" t="s">
        <v>4238</v>
      </c>
      <c r="C756" s="92" t="s">
        <v>2563</v>
      </c>
      <c r="D756" s="92" t="s">
        <v>3765</v>
      </c>
      <c r="E756" s="92" t="s">
        <v>117</v>
      </c>
      <c r="F756" s="92"/>
      <c r="G756" s="92">
        <v>1</v>
      </c>
      <c r="H756" s="106">
        <v>0.94</v>
      </c>
      <c r="I756" s="95">
        <v>0.15</v>
      </c>
      <c r="J756" s="110">
        <f t="shared" si="12"/>
        <v>0.79899999999999993</v>
      </c>
    </row>
    <row r="757" spans="1:10" ht="31.5" x14ac:dyDescent="0.25">
      <c r="A757" s="92">
        <v>753</v>
      </c>
      <c r="B757" s="92" t="s">
        <v>4238</v>
      </c>
      <c r="C757" s="92" t="s">
        <v>2564</v>
      </c>
      <c r="D757" s="92" t="s">
        <v>3766</v>
      </c>
      <c r="E757" s="92" t="s">
        <v>117</v>
      </c>
      <c r="F757" s="92"/>
      <c r="G757" s="92">
        <v>1</v>
      </c>
      <c r="H757" s="106">
        <v>1.1200000000000001</v>
      </c>
      <c r="I757" s="95">
        <v>0.15</v>
      </c>
      <c r="J757" s="110">
        <f t="shared" si="12"/>
        <v>0.95200000000000007</v>
      </c>
    </row>
    <row r="758" spans="1:10" ht="15.75" x14ac:dyDescent="0.25">
      <c r="A758" s="92">
        <v>754</v>
      </c>
      <c r="B758" s="92" t="s">
        <v>4238</v>
      </c>
      <c r="C758" s="92" t="s">
        <v>2565</v>
      </c>
      <c r="D758" s="92" t="s">
        <v>3767</v>
      </c>
      <c r="E758" s="92" t="s">
        <v>117</v>
      </c>
      <c r="F758" s="92"/>
      <c r="G758" s="92">
        <v>1</v>
      </c>
      <c r="H758" s="106">
        <v>0.87</v>
      </c>
      <c r="I758" s="95">
        <v>0.15</v>
      </c>
      <c r="J758" s="110">
        <f t="shared" si="12"/>
        <v>0.73949999999999994</v>
      </c>
    </row>
    <row r="759" spans="1:10" ht="31.5" x14ac:dyDescent="0.25">
      <c r="A759" s="92">
        <v>755</v>
      </c>
      <c r="B759" s="92" t="s">
        <v>4238</v>
      </c>
      <c r="C759" s="92" t="s">
        <v>2566</v>
      </c>
      <c r="D759" s="92" t="s">
        <v>3768</v>
      </c>
      <c r="E759" s="92" t="s">
        <v>117</v>
      </c>
      <c r="F759" s="92"/>
      <c r="G759" s="92">
        <v>1</v>
      </c>
      <c r="H759" s="106">
        <v>1.64</v>
      </c>
      <c r="I759" s="95">
        <v>0.15</v>
      </c>
      <c r="J759" s="110">
        <f t="shared" si="12"/>
        <v>1.3939999999999999</v>
      </c>
    </row>
    <row r="760" spans="1:10" ht="15.75" x14ac:dyDescent="0.25">
      <c r="A760" s="92">
        <v>756</v>
      </c>
      <c r="B760" s="92" t="s">
        <v>4238</v>
      </c>
      <c r="C760" s="92" t="s">
        <v>2567</v>
      </c>
      <c r="D760" s="92" t="s">
        <v>3769</v>
      </c>
      <c r="E760" s="92" t="s">
        <v>117</v>
      </c>
      <c r="F760" s="92"/>
      <c r="G760" s="92">
        <v>1</v>
      </c>
      <c r="H760" s="106">
        <v>0.94</v>
      </c>
      <c r="I760" s="95">
        <v>0.15</v>
      </c>
      <c r="J760" s="110">
        <f t="shared" si="12"/>
        <v>0.79899999999999993</v>
      </c>
    </row>
    <row r="761" spans="1:10" ht="31.5" x14ac:dyDescent="0.25">
      <c r="A761" s="92">
        <v>757</v>
      </c>
      <c r="B761" s="92" t="s">
        <v>4238</v>
      </c>
      <c r="C761" s="92" t="s">
        <v>2568</v>
      </c>
      <c r="D761" s="92" t="s">
        <v>3770</v>
      </c>
      <c r="E761" s="92" t="s">
        <v>117</v>
      </c>
      <c r="F761" s="92"/>
      <c r="G761" s="92">
        <v>1</v>
      </c>
      <c r="H761" s="106">
        <v>0.94</v>
      </c>
      <c r="I761" s="95">
        <v>0.15</v>
      </c>
      <c r="J761" s="110">
        <f t="shared" si="12"/>
        <v>0.79899999999999993</v>
      </c>
    </row>
    <row r="762" spans="1:10" ht="15.75" x14ac:dyDescent="0.25">
      <c r="A762" s="92">
        <v>758</v>
      </c>
      <c r="B762" s="92" t="s">
        <v>4238</v>
      </c>
      <c r="C762" s="92" t="s">
        <v>2569</v>
      </c>
      <c r="D762" s="92" t="s">
        <v>3771</v>
      </c>
      <c r="E762" s="92" t="s">
        <v>117</v>
      </c>
      <c r="F762" s="92"/>
      <c r="G762" s="92">
        <v>1</v>
      </c>
      <c r="H762" s="106">
        <v>1.61</v>
      </c>
      <c r="I762" s="95">
        <v>0.15</v>
      </c>
      <c r="J762" s="110">
        <f t="shared" si="12"/>
        <v>1.3685</v>
      </c>
    </row>
    <row r="763" spans="1:10" ht="31.5" x14ac:dyDescent="0.25">
      <c r="A763" s="92">
        <v>759</v>
      </c>
      <c r="B763" s="92" t="s">
        <v>4238</v>
      </c>
      <c r="C763" s="92" t="s">
        <v>2570</v>
      </c>
      <c r="D763" s="92" t="s">
        <v>3772</v>
      </c>
      <c r="E763" s="92" t="s">
        <v>117</v>
      </c>
      <c r="F763" s="92"/>
      <c r="G763" s="92">
        <v>1</v>
      </c>
      <c r="H763" s="106">
        <v>1.64</v>
      </c>
      <c r="I763" s="95">
        <v>0.15</v>
      </c>
      <c r="J763" s="110">
        <f t="shared" si="12"/>
        <v>1.3939999999999999</v>
      </c>
    </row>
    <row r="764" spans="1:10" ht="31.5" x14ac:dyDescent="0.25">
      <c r="A764" s="92">
        <v>760</v>
      </c>
      <c r="B764" s="92" t="s">
        <v>4238</v>
      </c>
      <c r="C764" s="92" t="s">
        <v>2571</v>
      </c>
      <c r="D764" s="92" t="s">
        <v>3773</v>
      </c>
      <c r="E764" s="92" t="s">
        <v>117</v>
      </c>
      <c r="F764" s="92"/>
      <c r="G764" s="92">
        <v>1</v>
      </c>
      <c r="H764" s="106">
        <v>0.94</v>
      </c>
      <c r="I764" s="95">
        <v>0.15</v>
      </c>
      <c r="J764" s="110">
        <f t="shared" si="12"/>
        <v>0.79899999999999993</v>
      </c>
    </row>
    <row r="765" spans="1:10" ht="15.75" x14ac:dyDescent="0.25">
      <c r="A765" s="92">
        <v>761</v>
      </c>
      <c r="B765" s="92" t="s">
        <v>4238</v>
      </c>
      <c r="C765" s="92" t="s">
        <v>2572</v>
      </c>
      <c r="D765" s="92" t="s">
        <v>3774</v>
      </c>
      <c r="E765" s="92" t="s">
        <v>117</v>
      </c>
      <c r="F765" s="92"/>
      <c r="G765" s="92">
        <v>1</v>
      </c>
      <c r="H765" s="106">
        <v>0.98</v>
      </c>
      <c r="I765" s="95">
        <v>0.15</v>
      </c>
      <c r="J765" s="110">
        <f t="shared" si="12"/>
        <v>0.83299999999999996</v>
      </c>
    </row>
    <row r="766" spans="1:10" ht="15.75" x14ac:dyDescent="0.25">
      <c r="A766" s="92">
        <v>762</v>
      </c>
      <c r="B766" s="92" t="s">
        <v>4238</v>
      </c>
      <c r="C766" s="92" t="s">
        <v>2573</v>
      </c>
      <c r="D766" s="92" t="s">
        <v>3775</v>
      </c>
      <c r="E766" s="92" t="s">
        <v>117</v>
      </c>
      <c r="F766" s="92"/>
      <c r="G766" s="92">
        <v>1</v>
      </c>
      <c r="H766" s="106">
        <v>0.94</v>
      </c>
      <c r="I766" s="95">
        <v>0.15</v>
      </c>
      <c r="J766" s="110">
        <f t="shared" si="12"/>
        <v>0.79899999999999993</v>
      </c>
    </row>
    <row r="767" spans="1:10" ht="31.5" x14ac:dyDescent="0.25">
      <c r="A767" s="92">
        <v>763</v>
      </c>
      <c r="B767" s="92" t="s">
        <v>4238</v>
      </c>
      <c r="C767" s="92" t="s">
        <v>2574</v>
      </c>
      <c r="D767" s="92" t="s">
        <v>3776</v>
      </c>
      <c r="E767" s="92" t="s">
        <v>117</v>
      </c>
      <c r="F767" s="92"/>
      <c r="G767" s="92">
        <v>1</v>
      </c>
      <c r="H767" s="106">
        <v>1.1200000000000001</v>
      </c>
      <c r="I767" s="95">
        <v>0.15</v>
      </c>
      <c r="J767" s="110">
        <f t="shared" si="12"/>
        <v>0.95200000000000007</v>
      </c>
    </row>
    <row r="768" spans="1:10" ht="15.75" x14ac:dyDescent="0.25">
      <c r="A768" s="92">
        <v>764</v>
      </c>
      <c r="B768" s="92" t="s">
        <v>4238</v>
      </c>
      <c r="C768" s="92" t="s">
        <v>2575</v>
      </c>
      <c r="D768" s="92" t="s">
        <v>3777</v>
      </c>
      <c r="E768" s="92" t="s">
        <v>117</v>
      </c>
      <c r="F768" s="92"/>
      <c r="G768" s="92">
        <v>1</v>
      </c>
      <c r="H768" s="106">
        <v>0.98</v>
      </c>
      <c r="I768" s="95">
        <v>0.15</v>
      </c>
      <c r="J768" s="110">
        <f t="shared" si="12"/>
        <v>0.83299999999999996</v>
      </c>
    </row>
    <row r="769" spans="1:10" ht="31.5" x14ac:dyDescent="0.25">
      <c r="A769" s="92">
        <v>765</v>
      </c>
      <c r="B769" s="92" t="s">
        <v>4238</v>
      </c>
      <c r="C769" s="92" t="s">
        <v>2576</v>
      </c>
      <c r="D769" s="92" t="s">
        <v>3778</v>
      </c>
      <c r="E769" s="92" t="s">
        <v>117</v>
      </c>
      <c r="F769" s="92"/>
      <c r="G769" s="92">
        <v>1</v>
      </c>
      <c r="H769" s="106">
        <v>0.82</v>
      </c>
      <c r="I769" s="95">
        <v>0.15</v>
      </c>
      <c r="J769" s="110">
        <f t="shared" si="12"/>
        <v>0.69699999999999995</v>
      </c>
    </row>
    <row r="770" spans="1:10" ht="31.5" x14ac:dyDescent="0.25">
      <c r="A770" s="92">
        <v>766</v>
      </c>
      <c r="B770" s="92" t="s">
        <v>4238</v>
      </c>
      <c r="C770" s="92" t="s">
        <v>2577</v>
      </c>
      <c r="D770" s="92" t="s">
        <v>3779</v>
      </c>
      <c r="E770" s="92" t="s">
        <v>117</v>
      </c>
      <c r="F770" s="92"/>
      <c r="G770" s="92">
        <v>1</v>
      </c>
      <c r="H770" s="106">
        <v>0.9</v>
      </c>
      <c r="I770" s="95">
        <v>0.15</v>
      </c>
      <c r="J770" s="110">
        <f t="shared" si="12"/>
        <v>0.76500000000000001</v>
      </c>
    </row>
    <row r="771" spans="1:10" ht="31.5" x14ac:dyDescent="0.25">
      <c r="A771" s="92">
        <v>767</v>
      </c>
      <c r="B771" s="92" t="s">
        <v>4238</v>
      </c>
      <c r="C771" s="92" t="s">
        <v>2578</v>
      </c>
      <c r="D771" s="92" t="s">
        <v>3780</v>
      </c>
      <c r="E771" s="92" t="s">
        <v>117</v>
      </c>
      <c r="F771" s="92"/>
      <c r="G771" s="92">
        <v>1</v>
      </c>
      <c r="H771" s="106">
        <v>0.61</v>
      </c>
      <c r="I771" s="95">
        <v>0.15</v>
      </c>
      <c r="J771" s="110">
        <f t="shared" si="12"/>
        <v>0.51849999999999996</v>
      </c>
    </row>
    <row r="772" spans="1:10" ht="31.5" x14ac:dyDescent="0.25">
      <c r="A772" s="92">
        <v>768</v>
      </c>
      <c r="B772" s="92" t="s">
        <v>4238</v>
      </c>
      <c r="C772" s="92" t="s">
        <v>2579</v>
      </c>
      <c r="D772" s="92" t="s">
        <v>3781</v>
      </c>
      <c r="E772" s="92" t="s">
        <v>117</v>
      </c>
      <c r="F772" s="92"/>
      <c r="G772" s="92">
        <v>1</v>
      </c>
      <c r="H772" s="106">
        <v>0.75</v>
      </c>
      <c r="I772" s="95">
        <v>0.15</v>
      </c>
      <c r="J772" s="110">
        <f t="shared" si="12"/>
        <v>0.63749999999999996</v>
      </c>
    </row>
    <row r="773" spans="1:10" ht="31.5" x14ac:dyDescent="0.25">
      <c r="A773" s="92">
        <v>769</v>
      </c>
      <c r="B773" s="92" t="s">
        <v>4238</v>
      </c>
      <c r="C773" s="92" t="s">
        <v>2580</v>
      </c>
      <c r="D773" s="92" t="s">
        <v>3782</v>
      </c>
      <c r="E773" s="92" t="s">
        <v>117</v>
      </c>
      <c r="F773" s="92"/>
      <c r="G773" s="92">
        <v>1</v>
      </c>
      <c r="H773" s="106">
        <v>0.56999999999999995</v>
      </c>
      <c r="I773" s="95">
        <v>0.15</v>
      </c>
      <c r="J773" s="110">
        <f t="shared" si="12"/>
        <v>0.48449999999999993</v>
      </c>
    </row>
    <row r="774" spans="1:10" ht="31.5" x14ac:dyDescent="0.25">
      <c r="A774" s="92">
        <v>770</v>
      </c>
      <c r="B774" s="92" t="s">
        <v>4238</v>
      </c>
      <c r="C774" s="92" t="s">
        <v>2581</v>
      </c>
      <c r="D774" s="92" t="s">
        <v>3783</v>
      </c>
      <c r="E774" s="92" t="s">
        <v>117</v>
      </c>
      <c r="F774" s="92"/>
      <c r="G774" s="92">
        <v>1</v>
      </c>
      <c r="H774" s="106">
        <v>0.67</v>
      </c>
      <c r="I774" s="95">
        <v>0.15</v>
      </c>
      <c r="J774" s="110">
        <f t="shared" si="12"/>
        <v>0.56950000000000001</v>
      </c>
    </row>
    <row r="775" spans="1:10" ht="31.5" x14ac:dyDescent="0.25">
      <c r="A775" s="92">
        <v>771</v>
      </c>
      <c r="B775" s="92" t="s">
        <v>4238</v>
      </c>
      <c r="C775" s="92" t="s">
        <v>2582</v>
      </c>
      <c r="D775" s="92" t="s">
        <v>3784</v>
      </c>
      <c r="E775" s="92" t="s">
        <v>117</v>
      </c>
      <c r="F775" s="92"/>
      <c r="G775" s="92">
        <v>1</v>
      </c>
      <c r="H775" s="106">
        <v>1.68</v>
      </c>
      <c r="I775" s="95">
        <v>0.15</v>
      </c>
      <c r="J775" s="110">
        <f t="shared" si="12"/>
        <v>1.4279999999999999</v>
      </c>
    </row>
    <row r="776" spans="1:10" ht="31.5" x14ac:dyDescent="0.25">
      <c r="A776" s="92">
        <v>772</v>
      </c>
      <c r="B776" s="92" t="s">
        <v>4238</v>
      </c>
      <c r="C776" s="92" t="s">
        <v>2583</v>
      </c>
      <c r="D776" s="92" t="s">
        <v>3785</v>
      </c>
      <c r="E776" s="92" t="s">
        <v>117</v>
      </c>
      <c r="F776" s="92"/>
      <c r="G776" s="92">
        <v>1</v>
      </c>
      <c r="H776" s="106">
        <v>1.68</v>
      </c>
      <c r="I776" s="95">
        <v>0.15</v>
      </c>
      <c r="J776" s="110">
        <f t="shared" si="12"/>
        <v>1.4279999999999999</v>
      </c>
    </row>
    <row r="777" spans="1:10" ht="31.5" x14ac:dyDescent="0.25">
      <c r="A777" s="92">
        <v>773</v>
      </c>
      <c r="B777" s="92" t="s">
        <v>4238</v>
      </c>
      <c r="C777" s="92" t="s">
        <v>2584</v>
      </c>
      <c r="D777" s="92" t="s">
        <v>3786</v>
      </c>
      <c r="E777" s="92" t="s">
        <v>117</v>
      </c>
      <c r="F777" s="92"/>
      <c r="G777" s="92">
        <v>1</v>
      </c>
      <c r="H777" s="106">
        <v>1.64</v>
      </c>
      <c r="I777" s="95">
        <v>0.15</v>
      </c>
      <c r="J777" s="110">
        <f t="shared" si="12"/>
        <v>1.3939999999999999</v>
      </c>
    </row>
    <row r="778" spans="1:10" ht="31.5" x14ac:dyDescent="0.25">
      <c r="A778" s="92">
        <v>774</v>
      </c>
      <c r="B778" s="92" t="s">
        <v>4238</v>
      </c>
      <c r="C778" s="92" t="s">
        <v>2585</v>
      </c>
      <c r="D778" s="92" t="s">
        <v>3787</v>
      </c>
      <c r="E778" s="92" t="s">
        <v>117</v>
      </c>
      <c r="F778" s="92"/>
      <c r="G778" s="92">
        <v>1</v>
      </c>
      <c r="H778" s="106">
        <v>1.64</v>
      </c>
      <c r="I778" s="95">
        <v>0.15</v>
      </c>
      <c r="J778" s="110">
        <f t="shared" si="12"/>
        <v>1.3939999999999999</v>
      </c>
    </row>
    <row r="779" spans="1:10" ht="31.5" x14ac:dyDescent="0.25">
      <c r="A779" s="92">
        <v>775</v>
      </c>
      <c r="B779" s="92" t="s">
        <v>4238</v>
      </c>
      <c r="C779" s="92" t="s">
        <v>2586</v>
      </c>
      <c r="D779" s="92" t="s">
        <v>3788</v>
      </c>
      <c r="E779" s="92" t="s">
        <v>117</v>
      </c>
      <c r="F779" s="92"/>
      <c r="G779" s="92">
        <v>1</v>
      </c>
      <c r="H779" s="106">
        <v>1.64</v>
      </c>
      <c r="I779" s="95">
        <v>0.15</v>
      </c>
      <c r="J779" s="110">
        <f t="shared" si="12"/>
        <v>1.3939999999999999</v>
      </c>
    </row>
    <row r="780" spans="1:10" ht="31.5" x14ac:dyDescent="0.25">
      <c r="A780" s="92">
        <v>776</v>
      </c>
      <c r="B780" s="92" t="s">
        <v>4238</v>
      </c>
      <c r="C780" s="92" t="s">
        <v>2587</v>
      </c>
      <c r="D780" s="92" t="s">
        <v>3789</v>
      </c>
      <c r="E780" s="92" t="s">
        <v>117</v>
      </c>
      <c r="F780" s="92"/>
      <c r="G780" s="92">
        <v>1</v>
      </c>
      <c r="H780" s="106">
        <v>1.64</v>
      </c>
      <c r="I780" s="95">
        <v>0.15</v>
      </c>
      <c r="J780" s="110">
        <f t="shared" si="12"/>
        <v>1.3939999999999999</v>
      </c>
    </row>
    <row r="781" spans="1:10" ht="47.25" x14ac:dyDescent="0.25">
      <c r="A781" s="92">
        <v>777</v>
      </c>
      <c r="B781" s="92" t="s">
        <v>4238</v>
      </c>
      <c r="C781" s="92" t="s">
        <v>2588</v>
      </c>
      <c r="D781" s="92" t="s">
        <v>3790</v>
      </c>
      <c r="E781" s="92" t="s">
        <v>117</v>
      </c>
      <c r="F781" s="92"/>
      <c r="G781" s="92">
        <v>1</v>
      </c>
      <c r="H781" s="106">
        <v>0.75</v>
      </c>
      <c r="I781" s="95">
        <v>0.15</v>
      </c>
      <c r="J781" s="110">
        <f t="shared" si="12"/>
        <v>0.63749999999999996</v>
      </c>
    </row>
    <row r="782" spans="1:10" ht="31.5" x14ac:dyDescent="0.25">
      <c r="A782" s="92">
        <v>778</v>
      </c>
      <c r="B782" s="92" t="s">
        <v>4238</v>
      </c>
      <c r="C782" s="92" t="s">
        <v>2589</v>
      </c>
      <c r="D782" s="92" t="s">
        <v>3791</v>
      </c>
      <c r="E782" s="92" t="s">
        <v>117</v>
      </c>
      <c r="F782" s="92"/>
      <c r="G782" s="92">
        <v>1</v>
      </c>
      <c r="H782" s="106">
        <v>0.75</v>
      </c>
      <c r="I782" s="95">
        <v>0.15</v>
      </c>
      <c r="J782" s="110">
        <f t="shared" si="12"/>
        <v>0.63749999999999996</v>
      </c>
    </row>
    <row r="783" spans="1:10" ht="31.5" x14ac:dyDescent="0.25">
      <c r="A783" s="92">
        <v>779</v>
      </c>
      <c r="B783" s="92" t="s">
        <v>4238</v>
      </c>
      <c r="C783" s="92" t="s">
        <v>2590</v>
      </c>
      <c r="D783" s="92" t="s">
        <v>3792</v>
      </c>
      <c r="E783" s="92" t="s">
        <v>117</v>
      </c>
      <c r="F783" s="92"/>
      <c r="G783" s="92">
        <v>1</v>
      </c>
      <c r="H783" s="106">
        <v>0.75</v>
      </c>
      <c r="I783" s="95">
        <v>0.15</v>
      </c>
      <c r="J783" s="110">
        <f t="shared" si="12"/>
        <v>0.63749999999999996</v>
      </c>
    </row>
    <row r="784" spans="1:10" ht="31.5" x14ac:dyDescent="0.25">
      <c r="A784" s="92">
        <v>780</v>
      </c>
      <c r="B784" s="92" t="s">
        <v>4238</v>
      </c>
      <c r="C784" s="92" t="s">
        <v>2591</v>
      </c>
      <c r="D784" s="92" t="s">
        <v>3793</v>
      </c>
      <c r="E784" s="92" t="s">
        <v>117</v>
      </c>
      <c r="F784" s="92"/>
      <c r="G784" s="92">
        <v>1</v>
      </c>
      <c r="H784" s="106">
        <v>0.75</v>
      </c>
      <c r="I784" s="95">
        <v>0.15</v>
      </c>
      <c r="J784" s="110">
        <f t="shared" si="12"/>
        <v>0.63749999999999996</v>
      </c>
    </row>
    <row r="785" spans="1:10" ht="31.5" x14ac:dyDescent="0.25">
      <c r="A785" s="92">
        <v>781</v>
      </c>
      <c r="B785" s="92" t="s">
        <v>4238</v>
      </c>
      <c r="C785" s="92" t="s">
        <v>2592</v>
      </c>
      <c r="D785" s="92" t="s">
        <v>3794</v>
      </c>
      <c r="E785" s="92" t="s">
        <v>117</v>
      </c>
      <c r="F785" s="92"/>
      <c r="G785" s="92">
        <v>1</v>
      </c>
      <c r="H785" s="106">
        <v>0.67</v>
      </c>
      <c r="I785" s="95">
        <v>0.15</v>
      </c>
      <c r="J785" s="110">
        <f t="shared" si="12"/>
        <v>0.56950000000000001</v>
      </c>
    </row>
    <row r="786" spans="1:10" ht="31.5" x14ac:dyDescent="0.25">
      <c r="A786" s="92">
        <v>782</v>
      </c>
      <c r="B786" s="92" t="s">
        <v>4238</v>
      </c>
      <c r="C786" s="92" t="s">
        <v>2593</v>
      </c>
      <c r="D786" s="92" t="s">
        <v>3795</v>
      </c>
      <c r="E786" s="92" t="s">
        <v>117</v>
      </c>
      <c r="F786" s="92"/>
      <c r="G786" s="92">
        <v>1</v>
      </c>
      <c r="H786" s="106">
        <v>0.67</v>
      </c>
      <c r="I786" s="95">
        <v>0.15</v>
      </c>
      <c r="J786" s="110">
        <f t="shared" si="12"/>
        <v>0.56950000000000001</v>
      </c>
    </row>
    <row r="787" spans="1:10" ht="31.5" x14ac:dyDescent="0.25">
      <c r="A787" s="92">
        <v>783</v>
      </c>
      <c r="B787" s="92" t="s">
        <v>4238</v>
      </c>
      <c r="C787" s="92" t="s">
        <v>2594</v>
      </c>
      <c r="D787" s="92" t="s">
        <v>3796</v>
      </c>
      <c r="E787" s="92" t="s">
        <v>117</v>
      </c>
      <c r="F787" s="92"/>
      <c r="G787" s="92">
        <v>1</v>
      </c>
      <c r="H787" s="106">
        <v>0.47</v>
      </c>
      <c r="I787" s="95">
        <v>0.15</v>
      </c>
      <c r="J787" s="110">
        <f t="shared" si="12"/>
        <v>0.39949999999999997</v>
      </c>
    </row>
    <row r="788" spans="1:10" ht="31.5" x14ac:dyDescent="0.25">
      <c r="A788" s="92">
        <v>784</v>
      </c>
      <c r="B788" s="92" t="s">
        <v>4238</v>
      </c>
      <c r="C788" s="92" t="s">
        <v>2595</v>
      </c>
      <c r="D788" s="92" t="s">
        <v>3797</v>
      </c>
      <c r="E788" s="92" t="s">
        <v>117</v>
      </c>
      <c r="F788" s="92"/>
      <c r="G788" s="92">
        <v>1</v>
      </c>
      <c r="H788" s="106">
        <v>1.73</v>
      </c>
      <c r="I788" s="95">
        <v>0.15</v>
      </c>
      <c r="J788" s="110">
        <f t="shared" si="12"/>
        <v>1.4704999999999999</v>
      </c>
    </row>
    <row r="789" spans="1:10" ht="31.5" x14ac:dyDescent="0.25">
      <c r="A789" s="92">
        <v>785</v>
      </c>
      <c r="B789" s="92" t="s">
        <v>4238</v>
      </c>
      <c r="C789" s="92" t="s">
        <v>2596</v>
      </c>
      <c r="D789" s="92" t="s">
        <v>3798</v>
      </c>
      <c r="E789" s="92" t="s">
        <v>117</v>
      </c>
      <c r="F789" s="92"/>
      <c r="G789" s="92">
        <v>1</v>
      </c>
      <c r="H789" s="106">
        <v>0.8</v>
      </c>
      <c r="I789" s="95">
        <v>0.15</v>
      </c>
      <c r="J789" s="110">
        <f t="shared" si="12"/>
        <v>0.68</v>
      </c>
    </row>
    <row r="790" spans="1:10" ht="31.5" x14ac:dyDescent="0.25">
      <c r="A790" s="92">
        <v>786</v>
      </c>
      <c r="B790" s="92" t="s">
        <v>4238</v>
      </c>
      <c r="C790" s="92" t="s">
        <v>2597</v>
      </c>
      <c r="D790" s="92" t="s">
        <v>3799</v>
      </c>
      <c r="E790" s="92" t="s">
        <v>117</v>
      </c>
      <c r="F790" s="92"/>
      <c r="G790" s="92">
        <v>1</v>
      </c>
      <c r="H790" s="106">
        <v>0.8</v>
      </c>
      <c r="I790" s="95">
        <v>0.15</v>
      </c>
      <c r="J790" s="110">
        <f t="shared" si="12"/>
        <v>0.68</v>
      </c>
    </row>
    <row r="791" spans="1:10" ht="31.5" x14ac:dyDescent="0.25">
      <c r="A791" s="92">
        <v>787</v>
      </c>
      <c r="B791" s="92" t="s">
        <v>4238</v>
      </c>
      <c r="C791" s="92" t="s">
        <v>2598</v>
      </c>
      <c r="D791" s="92" t="s">
        <v>3800</v>
      </c>
      <c r="E791" s="92" t="s">
        <v>117</v>
      </c>
      <c r="F791" s="92"/>
      <c r="G791" s="92">
        <v>1</v>
      </c>
      <c r="H791" s="106">
        <v>1.66</v>
      </c>
      <c r="I791" s="95">
        <v>0.15</v>
      </c>
      <c r="J791" s="110">
        <f t="shared" si="12"/>
        <v>1.4109999999999998</v>
      </c>
    </row>
    <row r="792" spans="1:10" ht="31.5" x14ac:dyDescent="0.25">
      <c r="A792" s="92">
        <v>788</v>
      </c>
      <c r="B792" s="92" t="s">
        <v>4238</v>
      </c>
      <c r="C792" s="92" t="s">
        <v>2599</v>
      </c>
      <c r="D792" s="92" t="s">
        <v>3801</v>
      </c>
      <c r="E792" s="92" t="s">
        <v>117</v>
      </c>
      <c r="F792" s="92"/>
      <c r="G792" s="92">
        <v>1</v>
      </c>
      <c r="H792" s="106">
        <v>1.66</v>
      </c>
      <c r="I792" s="95">
        <v>0.15</v>
      </c>
      <c r="J792" s="110">
        <f t="shared" si="12"/>
        <v>1.4109999999999998</v>
      </c>
    </row>
    <row r="793" spans="1:10" ht="31.5" x14ac:dyDescent="0.25">
      <c r="A793" s="92">
        <v>789</v>
      </c>
      <c r="B793" s="92" t="s">
        <v>4238</v>
      </c>
      <c r="C793" s="92" t="s">
        <v>2600</v>
      </c>
      <c r="D793" s="92" t="s">
        <v>3802</v>
      </c>
      <c r="E793" s="92" t="s">
        <v>117</v>
      </c>
      <c r="F793" s="92"/>
      <c r="G793" s="92">
        <v>1</v>
      </c>
      <c r="H793" s="106">
        <v>0.92</v>
      </c>
      <c r="I793" s="95">
        <v>0.15</v>
      </c>
      <c r="J793" s="110">
        <f t="shared" si="12"/>
        <v>0.78200000000000003</v>
      </c>
    </row>
    <row r="794" spans="1:10" ht="31.5" x14ac:dyDescent="0.25">
      <c r="A794" s="92">
        <v>790</v>
      </c>
      <c r="B794" s="92" t="s">
        <v>4238</v>
      </c>
      <c r="C794" s="92" t="s">
        <v>2600</v>
      </c>
      <c r="D794" s="92" t="s">
        <v>3802</v>
      </c>
      <c r="E794" s="92" t="s">
        <v>117</v>
      </c>
      <c r="F794" s="92"/>
      <c r="G794" s="92">
        <v>1</v>
      </c>
      <c r="H794" s="106">
        <v>0.92</v>
      </c>
      <c r="I794" s="95">
        <v>0.15</v>
      </c>
      <c r="J794" s="110">
        <f t="shared" si="12"/>
        <v>0.78200000000000003</v>
      </c>
    </row>
    <row r="795" spans="1:10" ht="31.5" x14ac:dyDescent="0.25">
      <c r="A795" s="92">
        <v>791</v>
      </c>
      <c r="B795" s="92" t="s">
        <v>4238</v>
      </c>
      <c r="C795" s="92" t="s">
        <v>2601</v>
      </c>
      <c r="D795" s="92" t="s">
        <v>3803</v>
      </c>
      <c r="E795" s="92" t="s">
        <v>117</v>
      </c>
      <c r="F795" s="92"/>
      <c r="G795" s="92">
        <v>1</v>
      </c>
      <c r="H795" s="106">
        <v>0.87</v>
      </c>
      <c r="I795" s="95">
        <v>0.15</v>
      </c>
      <c r="J795" s="110">
        <f t="shared" si="12"/>
        <v>0.73949999999999994</v>
      </c>
    </row>
    <row r="796" spans="1:10" ht="31.5" x14ac:dyDescent="0.25">
      <c r="A796" s="92">
        <v>792</v>
      </c>
      <c r="B796" s="92" t="s">
        <v>4238</v>
      </c>
      <c r="C796" s="92" t="s">
        <v>2602</v>
      </c>
      <c r="D796" s="92" t="s">
        <v>3804</v>
      </c>
      <c r="E796" s="92" t="s">
        <v>117</v>
      </c>
      <c r="F796" s="92"/>
      <c r="G796" s="92">
        <v>1</v>
      </c>
      <c r="H796" s="106">
        <v>1.1200000000000001</v>
      </c>
      <c r="I796" s="95">
        <v>0.15</v>
      </c>
      <c r="J796" s="110">
        <f t="shared" si="12"/>
        <v>0.95200000000000007</v>
      </c>
    </row>
    <row r="797" spans="1:10" ht="31.5" x14ac:dyDescent="0.25">
      <c r="A797" s="92">
        <v>793</v>
      </c>
      <c r="B797" s="92" t="s">
        <v>4238</v>
      </c>
      <c r="C797" s="92" t="s">
        <v>2603</v>
      </c>
      <c r="D797" s="92" t="s">
        <v>3805</v>
      </c>
      <c r="E797" s="92" t="s">
        <v>117</v>
      </c>
      <c r="F797" s="92"/>
      <c r="G797" s="92">
        <v>1</v>
      </c>
      <c r="H797" s="106">
        <v>0.98</v>
      </c>
      <c r="I797" s="95">
        <v>0.15</v>
      </c>
      <c r="J797" s="110">
        <f t="shared" si="12"/>
        <v>0.83299999999999996</v>
      </c>
    </row>
    <row r="798" spans="1:10" ht="31.5" x14ac:dyDescent="0.25">
      <c r="A798" s="92">
        <v>794</v>
      </c>
      <c r="B798" s="92" t="s">
        <v>4238</v>
      </c>
      <c r="C798" s="92" t="s">
        <v>2604</v>
      </c>
      <c r="D798" s="92" t="s">
        <v>3806</v>
      </c>
      <c r="E798" s="92" t="s">
        <v>117</v>
      </c>
      <c r="F798" s="92"/>
      <c r="G798" s="92">
        <v>1</v>
      </c>
      <c r="H798" s="106">
        <v>0.98</v>
      </c>
      <c r="I798" s="95">
        <v>0.15</v>
      </c>
      <c r="J798" s="110">
        <f t="shared" si="12"/>
        <v>0.83299999999999996</v>
      </c>
    </row>
    <row r="799" spans="1:10" ht="31.5" x14ac:dyDescent="0.25">
      <c r="A799" s="92">
        <v>795</v>
      </c>
      <c r="B799" s="92" t="s">
        <v>4238</v>
      </c>
      <c r="C799" s="92" t="s">
        <v>2605</v>
      </c>
      <c r="D799" s="92" t="s">
        <v>3807</v>
      </c>
      <c r="E799" s="92" t="s">
        <v>117</v>
      </c>
      <c r="F799" s="92"/>
      <c r="G799" s="92">
        <v>1</v>
      </c>
      <c r="H799" s="106">
        <v>0.87</v>
      </c>
      <c r="I799" s="95">
        <v>0.15</v>
      </c>
      <c r="J799" s="110">
        <f t="shared" si="12"/>
        <v>0.73949999999999994</v>
      </c>
    </row>
    <row r="800" spans="1:10" ht="31.5" x14ac:dyDescent="0.25">
      <c r="A800" s="92">
        <v>796</v>
      </c>
      <c r="B800" s="92" t="s">
        <v>4238</v>
      </c>
      <c r="C800" s="92" t="s">
        <v>2606</v>
      </c>
      <c r="D800" s="92" t="s">
        <v>3808</v>
      </c>
      <c r="E800" s="92" t="s">
        <v>117</v>
      </c>
      <c r="F800" s="92"/>
      <c r="G800" s="92">
        <v>1</v>
      </c>
      <c r="H800" s="106">
        <v>0.57999999999999996</v>
      </c>
      <c r="I800" s="95">
        <v>0.15</v>
      </c>
      <c r="J800" s="110">
        <f t="shared" si="12"/>
        <v>0.49299999999999994</v>
      </c>
    </row>
    <row r="801" spans="1:10" ht="31.5" x14ac:dyDescent="0.25">
      <c r="A801" s="92">
        <v>797</v>
      </c>
      <c r="B801" s="92" t="s">
        <v>4238</v>
      </c>
      <c r="C801" s="92" t="s">
        <v>2607</v>
      </c>
      <c r="D801" s="92" t="s">
        <v>3809</v>
      </c>
      <c r="E801" s="92" t="s">
        <v>117</v>
      </c>
      <c r="F801" s="92"/>
      <c r="G801" s="92">
        <v>1</v>
      </c>
      <c r="H801" s="106">
        <v>0.55000000000000004</v>
      </c>
      <c r="I801" s="95">
        <v>0.15</v>
      </c>
      <c r="J801" s="110">
        <f t="shared" si="12"/>
        <v>0.46750000000000003</v>
      </c>
    </row>
    <row r="802" spans="1:10" ht="31.5" x14ac:dyDescent="0.25">
      <c r="A802" s="92">
        <v>798</v>
      </c>
      <c r="B802" s="92" t="s">
        <v>4238</v>
      </c>
      <c r="C802" s="92" t="s">
        <v>2608</v>
      </c>
      <c r="D802" s="92" t="s">
        <v>3810</v>
      </c>
      <c r="E802" s="92" t="s">
        <v>117</v>
      </c>
      <c r="F802" s="92"/>
      <c r="G802" s="92">
        <v>1</v>
      </c>
      <c r="H802" s="106">
        <v>0.55000000000000004</v>
      </c>
      <c r="I802" s="95">
        <v>0.15</v>
      </c>
      <c r="J802" s="110">
        <f t="shared" si="12"/>
        <v>0.46750000000000003</v>
      </c>
    </row>
    <row r="803" spans="1:10" ht="31.5" x14ac:dyDescent="0.25">
      <c r="A803" s="92">
        <v>799</v>
      </c>
      <c r="B803" s="92" t="s">
        <v>4238</v>
      </c>
      <c r="C803" s="92" t="s">
        <v>2609</v>
      </c>
      <c r="D803" s="92" t="s">
        <v>3811</v>
      </c>
      <c r="E803" s="92" t="s">
        <v>117</v>
      </c>
      <c r="F803" s="92"/>
      <c r="G803" s="92">
        <v>1</v>
      </c>
      <c r="H803" s="106">
        <v>1.0900000000000001</v>
      </c>
      <c r="I803" s="95">
        <v>0.15</v>
      </c>
      <c r="J803" s="110">
        <f t="shared" si="12"/>
        <v>0.92649999999999999</v>
      </c>
    </row>
    <row r="804" spans="1:10" ht="31.5" x14ac:dyDescent="0.25">
      <c r="A804" s="92">
        <v>800</v>
      </c>
      <c r="B804" s="92" t="s">
        <v>4238</v>
      </c>
      <c r="C804" s="92" t="s">
        <v>2610</v>
      </c>
      <c r="D804" s="92" t="s">
        <v>3812</v>
      </c>
      <c r="E804" s="92" t="s">
        <v>117</v>
      </c>
      <c r="F804" s="92"/>
      <c r="G804" s="92">
        <v>1</v>
      </c>
      <c r="H804" s="106">
        <v>0.87</v>
      </c>
      <c r="I804" s="95">
        <v>0.15</v>
      </c>
      <c r="J804" s="110">
        <f t="shared" si="12"/>
        <v>0.73949999999999994</v>
      </c>
    </row>
    <row r="805" spans="1:10" ht="31.5" x14ac:dyDescent="0.25">
      <c r="A805" s="92">
        <v>801</v>
      </c>
      <c r="B805" s="92" t="s">
        <v>4238</v>
      </c>
      <c r="C805" s="92" t="s">
        <v>2611</v>
      </c>
      <c r="D805" s="92" t="s">
        <v>3813</v>
      </c>
      <c r="E805" s="92" t="s">
        <v>117</v>
      </c>
      <c r="F805" s="92"/>
      <c r="G805" s="92">
        <v>1</v>
      </c>
      <c r="H805" s="106">
        <v>0.56999999999999995</v>
      </c>
      <c r="I805" s="95">
        <v>0.15</v>
      </c>
      <c r="J805" s="110">
        <f t="shared" si="12"/>
        <v>0.48449999999999993</v>
      </c>
    </row>
    <row r="806" spans="1:10" ht="15.75" x14ac:dyDescent="0.25">
      <c r="A806" s="92">
        <v>802</v>
      </c>
      <c r="B806" s="92" t="s">
        <v>4238</v>
      </c>
      <c r="C806" s="92" t="s">
        <v>2612</v>
      </c>
      <c r="D806" s="92" t="s">
        <v>3814</v>
      </c>
      <c r="E806" s="92" t="s">
        <v>117</v>
      </c>
      <c r="F806" s="92"/>
      <c r="G806" s="92">
        <v>1</v>
      </c>
      <c r="H806" s="106">
        <v>0.69</v>
      </c>
      <c r="I806" s="95">
        <v>0.15</v>
      </c>
      <c r="J806" s="110">
        <f t="shared" si="12"/>
        <v>0.58649999999999991</v>
      </c>
    </row>
    <row r="807" spans="1:10" ht="31.5" x14ac:dyDescent="0.25">
      <c r="A807" s="92">
        <v>803</v>
      </c>
      <c r="B807" s="92" t="s">
        <v>4238</v>
      </c>
      <c r="C807" s="92" t="s">
        <v>2613</v>
      </c>
      <c r="D807" s="92" t="s">
        <v>3815</v>
      </c>
      <c r="E807" s="92" t="s">
        <v>117</v>
      </c>
      <c r="F807" s="92"/>
      <c r="G807" s="92">
        <v>1</v>
      </c>
      <c r="H807" s="106">
        <v>0.67</v>
      </c>
      <c r="I807" s="95">
        <v>0.15</v>
      </c>
      <c r="J807" s="110">
        <f t="shared" si="12"/>
        <v>0.56950000000000001</v>
      </c>
    </row>
    <row r="808" spans="1:10" ht="31.5" x14ac:dyDescent="0.25">
      <c r="A808" s="92">
        <v>804</v>
      </c>
      <c r="B808" s="92" t="s">
        <v>4238</v>
      </c>
      <c r="C808" s="92" t="s">
        <v>2614</v>
      </c>
      <c r="D808" s="92" t="s">
        <v>3816</v>
      </c>
      <c r="E808" s="92" t="s">
        <v>117</v>
      </c>
      <c r="F808" s="92"/>
      <c r="G808" s="92">
        <v>1</v>
      </c>
      <c r="H808" s="106">
        <v>0.75</v>
      </c>
      <c r="I808" s="95">
        <v>0.15</v>
      </c>
      <c r="J808" s="110">
        <f t="shared" si="12"/>
        <v>0.63749999999999996</v>
      </c>
    </row>
    <row r="809" spans="1:10" ht="31.5" x14ac:dyDescent="0.25">
      <c r="A809" s="92">
        <v>805</v>
      </c>
      <c r="B809" s="92" t="s">
        <v>4238</v>
      </c>
      <c r="C809" s="92" t="s">
        <v>2615</v>
      </c>
      <c r="D809" s="92" t="s">
        <v>3817</v>
      </c>
      <c r="E809" s="92" t="s">
        <v>117</v>
      </c>
      <c r="F809" s="92"/>
      <c r="G809" s="92">
        <v>1</v>
      </c>
      <c r="H809" s="106">
        <v>0.87</v>
      </c>
      <c r="I809" s="95">
        <v>0.15</v>
      </c>
      <c r="J809" s="110">
        <f t="shared" si="12"/>
        <v>0.73949999999999994</v>
      </c>
    </row>
    <row r="810" spans="1:10" ht="31.5" x14ac:dyDescent="0.25">
      <c r="A810" s="92">
        <v>806</v>
      </c>
      <c r="B810" s="92" t="s">
        <v>4238</v>
      </c>
      <c r="C810" s="92" t="s">
        <v>2616</v>
      </c>
      <c r="D810" s="92" t="s">
        <v>3818</v>
      </c>
      <c r="E810" s="92" t="s">
        <v>117</v>
      </c>
      <c r="F810" s="92"/>
      <c r="G810" s="92">
        <v>1</v>
      </c>
      <c r="H810" s="106">
        <v>0.75</v>
      </c>
      <c r="I810" s="95">
        <v>0.15</v>
      </c>
      <c r="J810" s="110">
        <f t="shared" si="12"/>
        <v>0.63749999999999996</v>
      </c>
    </row>
    <row r="811" spans="1:10" ht="31.5" x14ac:dyDescent="0.25">
      <c r="A811" s="92">
        <v>807</v>
      </c>
      <c r="B811" s="92" t="s">
        <v>4238</v>
      </c>
      <c r="C811" s="92" t="s">
        <v>2617</v>
      </c>
      <c r="D811" s="92" t="s">
        <v>3819</v>
      </c>
      <c r="E811" s="92" t="s">
        <v>117</v>
      </c>
      <c r="F811" s="92"/>
      <c r="G811" s="92">
        <v>1</v>
      </c>
      <c r="H811" s="106">
        <v>0.55000000000000004</v>
      </c>
      <c r="I811" s="95">
        <v>0.15</v>
      </c>
      <c r="J811" s="110">
        <f t="shared" si="12"/>
        <v>0.46750000000000003</v>
      </c>
    </row>
    <row r="812" spans="1:10" ht="47.25" x14ac:dyDescent="0.25">
      <c r="A812" s="92">
        <v>808</v>
      </c>
      <c r="B812" s="92" t="s">
        <v>4238</v>
      </c>
      <c r="C812" s="92" t="s">
        <v>2618</v>
      </c>
      <c r="D812" s="92" t="s">
        <v>3820</v>
      </c>
      <c r="E812" s="92" t="s">
        <v>117</v>
      </c>
      <c r="F812" s="92"/>
      <c r="G812" s="92">
        <v>1</v>
      </c>
      <c r="H812" s="106">
        <v>0.75</v>
      </c>
      <c r="I812" s="95">
        <v>0.15</v>
      </c>
      <c r="J812" s="110">
        <f t="shared" si="12"/>
        <v>0.63749999999999996</v>
      </c>
    </row>
    <row r="813" spans="1:10" ht="31.5" x14ac:dyDescent="0.25">
      <c r="A813" s="92">
        <v>809</v>
      </c>
      <c r="B813" s="92" t="s">
        <v>4238</v>
      </c>
      <c r="C813" s="92" t="s">
        <v>2619</v>
      </c>
      <c r="D813" s="92" t="s">
        <v>3821</v>
      </c>
      <c r="E813" s="92" t="s">
        <v>117</v>
      </c>
      <c r="F813" s="92"/>
      <c r="G813" s="92">
        <v>1</v>
      </c>
      <c r="H813" s="106">
        <v>0.92</v>
      </c>
      <c r="I813" s="95">
        <v>0.15</v>
      </c>
      <c r="J813" s="110">
        <f t="shared" si="12"/>
        <v>0.78200000000000003</v>
      </c>
    </row>
    <row r="814" spans="1:10" ht="31.5" x14ac:dyDescent="0.25">
      <c r="A814" s="92">
        <v>810</v>
      </c>
      <c r="B814" s="92" t="s">
        <v>4238</v>
      </c>
      <c r="C814" s="92" t="s">
        <v>2620</v>
      </c>
      <c r="D814" s="92" t="s">
        <v>3822</v>
      </c>
      <c r="E814" s="92" t="s">
        <v>117</v>
      </c>
      <c r="F814" s="92"/>
      <c r="G814" s="92">
        <v>1</v>
      </c>
      <c r="H814" s="106">
        <v>0.55000000000000004</v>
      </c>
      <c r="I814" s="95">
        <v>0.15</v>
      </c>
      <c r="J814" s="110">
        <f t="shared" si="12"/>
        <v>0.46750000000000003</v>
      </c>
    </row>
    <row r="815" spans="1:10" ht="31.5" x14ac:dyDescent="0.25">
      <c r="A815" s="92">
        <v>811</v>
      </c>
      <c r="B815" s="92" t="s">
        <v>4238</v>
      </c>
      <c r="C815" s="92" t="s">
        <v>2621</v>
      </c>
      <c r="D815" s="92" t="s">
        <v>3823</v>
      </c>
      <c r="E815" s="92" t="s">
        <v>117</v>
      </c>
      <c r="F815" s="92"/>
      <c r="G815" s="92">
        <v>1</v>
      </c>
      <c r="H815" s="106">
        <v>1.5</v>
      </c>
      <c r="I815" s="95">
        <v>0.15</v>
      </c>
      <c r="J815" s="110">
        <f t="shared" si="12"/>
        <v>1.2749999999999999</v>
      </c>
    </row>
    <row r="816" spans="1:10" ht="31.5" x14ac:dyDescent="0.25">
      <c r="A816" s="92">
        <v>812</v>
      </c>
      <c r="B816" s="92" t="s">
        <v>4238</v>
      </c>
      <c r="C816" s="92" t="s">
        <v>2622</v>
      </c>
      <c r="D816" s="92" t="s">
        <v>3824</v>
      </c>
      <c r="E816" s="92" t="s">
        <v>117</v>
      </c>
      <c r="F816" s="92"/>
      <c r="G816" s="92">
        <v>1</v>
      </c>
      <c r="H816" s="106">
        <v>1.5</v>
      </c>
      <c r="I816" s="95">
        <v>0.15</v>
      </c>
      <c r="J816" s="110">
        <f t="shared" ref="J816:J879" si="13">H816*(1-I816)</f>
        <v>1.2749999999999999</v>
      </c>
    </row>
    <row r="817" spans="1:10" ht="31.5" x14ac:dyDescent="0.25">
      <c r="A817" s="92">
        <v>813</v>
      </c>
      <c r="B817" s="92" t="s">
        <v>4238</v>
      </c>
      <c r="C817" s="92" t="s">
        <v>2623</v>
      </c>
      <c r="D817" s="92" t="s">
        <v>3825</v>
      </c>
      <c r="E817" s="92" t="s">
        <v>117</v>
      </c>
      <c r="F817" s="92"/>
      <c r="G817" s="92">
        <v>1</v>
      </c>
      <c r="H817" s="106">
        <v>1.46</v>
      </c>
      <c r="I817" s="95">
        <v>0.15</v>
      </c>
      <c r="J817" s="110">
        <f t="shared" si="13"/>
        <v>1.2409999999999999</v>
      </c>
    </row>
    <row r="818" spans="1:10" ht="31.5" x14ac:dyDescent="0.25">
      <c r="A818" s="92">
        <v>814</v>
      </c>
      <c r="B818" s="92" t="s">
        <v>4238</v>
      </c>
      <c r="C818" s="92" t="s">
        <v>2624</v>
      </c>
      <c r="D818" s="92" t="s">
        <v>3826</v>
      </c>
      <c r="E818" s="92" t="s">
        <v>117</v>
      </c>
      <c r="F818" s="92"/>
      <c r="G818" s="92">
        <v>1</v>
      </c>
      <c r="H818" s="106">
        <v>1.46</v>
      </c>
      <c r="I818" s="95">
        <v>0.15</v>
      </c>
      <c r="J818" s="110">
        <f t="shared" si="13"/>
        <v>1.2409999999999999</v>
      </c>
    </row>
    <row r="819" spans="1:10" ht="47.25" x14ac:dyDescent="0.25">
      <c r="A819" s="92">
        <v>815</v>
      </c>
      <c r="B819" s="92" t="s">
        <v>4238</v>
      </c>
      <c r="C819" s="92" t="s">
        <v>2625</v>
      </c>
      <c r="D819" s="92" t="s">
        <v>3827</v>
      </c>
      <c r="E819" s="92" t="s">
        <v>117</v>
      </c>
      <c r="F819" s="92"/>
      <c r="G819" s="92">
        <v>1</v>
      </c>
      <c r="H819" s="106">
        <v>0.75</v>
      </c>
      <c r="I819" s="95">
        <v>0.15</v>
      </c>
      <c r="J819" s="110">
        <f t="shared" si="13"/>
        <v>0.63749999999999996</v>
      </c>
    </row>
    <row r="820" spans="1:10" ht="31.5" x14ac:dyDescent="0.25">
      <c r="A820" s="92">
        <v>816</v>
      </c>
      <c r="B820" s="92" t="s">
        <v>4238</v>
      </c>
      <c r="C820" s="92" t="s">
        <v>2626</v>
      </c>
      <c r="D820" s="92" t="s">
        <v>3828</v>
      </c>
      <c r="E820" s="92" t="s">
        <v>117</v>
      </c>
      <c r="F820" s="92"/>
      <c r="G820" s="92">
        <v>1</v>
      </c>
      <c r="H820" s="106">
        <v>0.75</v>
      </c>
      <c r="I820" s="95">
        <v>0.15</v>
      </c>
      <c r="J820" s="110">
        <f t="shared" si="13"/>
        <v>0.63749999999999996</v>
      </c>
    </row>
    <row r="821" spans="1:10" ht="31.5" x14ac:dyDescent="0.25">
      <c r="A821" s="92">
        <v>817</v>
      </c>
      <c r="B821" s="92" t="s">
        <v>4238</v>
      </c>
      <c r="C821" s="92" t="s">
        <v>2627</v>
      </c>
      <c r="D821" s="92" t="s">
        <v>3829</v>
      </c>
      <c r="E821" s="92" t="s">
        <v>117</v>
      </c>
      <c r="F821" s="92"/>
      <c r="G821" s="92">
        <v>1</v>
      </c>
      <c r="H821" s="106">
        <v>0.67</v>
      </c>
      <c r="I821" s="95">
        <v>0.15</v>
      </c>
      <c r="J821" s="110">
        <f t="shared" si="13"/>
        <v>0.56950000000000001</v>
      </c>
    </row>
    <row r="822" spans="1:10" ht="31.5" x14ac:dyDescent="0.25">
      <c r="A822" s="92">
        <v>818</v>
      </c>
      <c r="B822" s="92" t="s">
        <v>4238</v>
      </c>
      <c r="C822" s="92" t="s">
        <v>2628</v>
      </c>
      <c r="D822" s="92" t="s">
        <v>3830</v>
      </c>
      <c r="E822" s="92" t="s">
        <v>117</v>
      </c>
      <c r="F822" s="92"/>
      <c r="G822" s="92">
        <v>1</v>
      </c>
      <c r="H822" s="106">
        <v>0.67</v>
      </c>
      <c r="I822" s="95">
        <v>0.15</v>
      </c>
      <c r="J822" s="110">
        <f t="shared" si="13"/>
        <v>0.56950000000000001</v>
      </c>
    </row>
    <row r="823" spans="1:10" ht="31.5" x14ac:dyDescent="0.25">
      <c r="A823" s="92">
        <v>819</v>
      </c>
      <c r="B823" s="92" t="s">
        <v>4238</v>
      </c>
      <c r="C823" s="92" t="s">
        <v>2629</v>
      </c>
      <c r="D823" s="92" t="s">
        <v>3831</v>
      </c>
      <c r="E823" s="92" t="s">
        <v>117</v>
      </c>
      <c r="F823" s="92"/>
      <c r="G823" s="92">
        <v>1</v>
      </c>
      <c r="H823" s="106">
        <v>0.75</v>
      </c>
      <c r="I823" s="95">
        <v>0.15</v>
      </c>
      <c r="J823" s="110">
        <f t="shared" si="13"/>
        <v>0.63749999999999996</v>
      </c>
    </row>
    <row r="824" spans="1:10" ht="31.5" x14ac:dyDescent="0.25">
      <c r="A824" s="92">
        <v>820</v>
      </c>
      <c r="B824" s="92" t="s">
        <v>4238</v>
      </c>
      <c r="C824" s="92" t="s">
        <v>2630</v>
      </c>
      <c r="D824" s="92" t="s">
        <v>3832</v>
      </c>
      <c r="E824" s="92" t="s">
        <v>117</v>
      </c>
      <c r="F824" s="92"/>
      <c r="G824" s="92">
        <v>1</v>
      </c>
      <c r="H824" s="106">
        <v>0.75</v>
      </c>
      <c r="I824" s="95">
        <v>0.15</v>
      </c>
      <c r="J824" s="110">
        <f t="shared" si="13"/>
        <v>0.63749999999999996</v>
      </c>
    </row>
    <row r="825" spans="1:10" ht="31.5" x14ac:dyDescent="0.25">
      <c r="A825" s="92">
        <v>821</v>
      </c>
      <c r="B825" s="92" t="s">
        <v>4238</v>
      </c>
      <c r="C825" s="92" t="s">
        <v>2631</v>
      </c>
      <c r="D825" s="92" t="s">
        <v>3833</v>
      </c>
      <c r="E825" s="92" t="s">
        <v>117</v>
      </c>
      <c r="F825" s="92"/>
      <c r="G825" s="92">
        <v>1</v>
      </c>
      <c r="H825" s="106">
        <v>0.67</v>
      </c>
      <c r="I825" s="95">
        <v>0.15</v>
      </c>
      <c r="J825" s="110">
        <f t="shared" si="13"/>
        <v>0.56950000000000001</v>
      </c>
    </row>
    <row r="826" spans="1:10" ht="31.5" x14ac:dyDescent="0.25">
      <c r="A826" s="92">
        <v>822</v>
      </c>
      <c r="B826" s="92" t="s">
        <v>4238</v>
      </c>
      <c r="C826" s="92" t="s">
        <v>2632</v>
      </c>
      <c r="D826" s="92" t="s">
        <v>3834</v>
      </c>
      <c r="E826" s="92" t="s">
        <v>117</v>
      </c>
      <c r="F826" s="92"/>
      <c r="G826" s="92">
        <v>1</v>
      </c>
      <c r="H826" s="106">
        <v>0.87</v>
      </c>
      <c r="I826" s="95">
        <v>0.15</v>
      </c>
      <c r="J826" s="110">
        <f t="shared" si="13"/>
        <v>0.73949999999999994</v>
      </c>
    </row>
    <row r="827" spans="1:10" ht="31.5" x14ac:dyDescent="0.25">
      <c r="A827" s="92">
        <v>823</v>
      </c>
      <c r="B827" s="92" t="s">
        <v>4238</v>
      </c>
      <c r="C827" s="92" t="s">
        <v>2633</v>
      </c>
      <c r="D827" s="92" t="s">
        <v>3835</v>
      </c>
      <c r="E827" s="92" t="s">
        <v>117</v>
      </c>
      <c r="F827" s="92"/>
      <c r="G827" s="92">
        <v>1</v>
      </c>
      <c r="H827" s="106">
        <v>0.92</v>
      </c>
      <c r="I827" s="95">
        <v>0.15</v>
      </c>
      <c r="J827" s="110">
        <f t="shared" si="13"/>
        <v>0.78200000000000003</v>
      </c>
    </row>
    <row r="828" spans="1:10" ht="31.5" x14ac:dyDescent="0.25">
      <c r="A828" s="92">
        <v>824</v>
      </c>
      <c r="B828" s="92" t="s">
        <v>4238</v>
      </c>
      <c r="C828" s="92" t="s">
        <v>2634</v>
      </c>
      <c r="D828" s="92" t="s">
        <v>3836</v>
      </c>
      <c r="E828" s="92" t="s">
        <v>117</v>
      </c>
      <c r="F828" s="92"/>
      <c r="G828" s="92">
        <v>1</v>
      </c>
      <c r="H828" s="106">
        <v>1.1200000000000001</v>
      </c>
      <c r="I828" s="95">
        <v>0.15</v>
      </c>
      <c r="J828" s="110">
        <f t="shared" si="13"/>
        <v>0.95200000000000007</v>
      </c>
    </row>
    <row r="829" spans="1:10" ht="31.5" x14ac:dyDescent="0.25">
      <c r="A829" s="92">
        <v>825</v>
      </c>
      <c r="B829" s="92" t="s">
        <v>4238</v>
      </c>
      <c r="C829" s="92" t="s">
        <v>2635</v>
      </c>
      <c r="D829" s="92" t="s">
        <v>3837</v>
      </c>
      <c r="E829" s="92" t="s">
        <v>117</v>
      </c>
      <c r="F829" s="92"/>
      <c r="G829" s="92">
        <v>1</v>
      </c>
      <c r="H829" s="106">
        <v>0.98</v>
      </c>
      <c r="I829" s="95">
        <v>0.15</v>
      </c>
      <c r="J829" s="110">
        <f t="shared" si="13"/>
        <v>0.83299999999999996</v>
      </c>
    </row>
    <row r="830" spans="1:10" ht="31.5" x14ac:dyDescent="0.25">
      <c r="A830" s="92">
        <v>826</v>
      </c>
      <c r="B830" s="92" t="s">
        <v>4238</v>
      </c>
      <c r="C830" s="92" t="s">
        <v>2636</v>
      </c>
      <c r="D830" s="92" t="s">
        <v>3838</v>
      </c>
      <c r="E830" s="92" t="s">
        <v>117</v>
      </c>
      <c r="F830" s="92"/>
      <c r="G830" s="92">
        <v>1</v>
      </c>
      <c r="H830" s="106">
        <v>0.87</v>
      </c>
      <c r="I830" s="95">
        <v>0.15</v>
      </c>
      <c r="J830" s="110">
        <f t="shared" si="13"/>
        <v>0.73949999999999994</v>
      </c>
    </row>
    <row r="831" spans="1:10" ht="31.5" x14ac:dyDescent="0.25">
      <c r="A831" s="92">
        <v>827</v>
      </c>
      <c r="B831" s="92" t="s">
        <v>4238</v>
      </c>
      <c r="C831" s="92" t="s">
        <v>2637</v>
      </c>
      <c r="D831" s="92" t="s">
        <v>3839</v>
      </c>
      <c r="E831" s="92" t="s">
        <v>117</v>
      </c>
      <c r="F831" s="92"/>
      <c r="G831" s="92">
        <v>1</v>
      </c>
      <c r="H831" s="106">
        <v>0.75</v>
      </c>
      <c r="I831" s="95">
        <v>0.15</v>
      </c>
      <c r="J831" s="110">
        <f t="shared" si="13"/>
        <v>0.63749999999999996</v>
      </c>
    </row>
    <row r="832" spans="1:10" ht="31.5" x14ac:dyDescent="0.25">
      <c r="A832" s="92">
        <v>828</v>
      </c>
      <c r="B832" s="92" t="s">
        <v>4238</v>
      </c>
      <c r="C832" s="92" t="s">
        <v>2638</v>
      </c>
      <c r="D832" s="92" t="s">
        <v>3840</v>
      </c>
      <c r="E832" s="92" t="s">
        <v>117</v>
      </c>
      <c r="F832" s="92"/>
      <c r="G832" s="92">
        <v>1</v>
      </c>
      <c r="H832" s="106">
        <v>0.42</v>
      </c>
      <c r="I832" s="95">
        <v>0.15</v>
      </c>
      <c r="J832" s="110">
        <f t="shared" si="13"/>
        <v>0.35699999999999998</v>
      </c>
    </row>
    <row r="833" spans="1:10" ht="31.5" x14ac:dyDescent="0.25">
      <c r="A833" s="92">
        <v>829</v>
      </c>
      <c r="B833" s="92" t="s">
        <v>4238</v>
      </c>
      <c r="C833" s="92" t="s">
        <v>2639</v>
      </c>
      <c r="D833" s="92" t="s">
        <v>3841</v>
      </c>
      <c r="E833" s="92" t="s">
        <v>117</v>
      </c>
      <c r="F833" s="92"/>
      <c r="G833" s="92">
        <v>1</v>
      </c>
      <c r="H833" s="106">
        <v>0.55000000000000004</v>
      </c>
      <c r="I833" s="95">
        <v>0.15</v>
      </c>
      <c r="J833" s="110">
        <f t="shared" si="13"/>
        <v>0.46750000000000003</v>
      </c>
    </row>
    <row r="834" spans="1:10" ht="31.5" x14ac:dyDescent="0.25">
      <c r="A834" s="92">
        <v>830</v>
      </c>
      <c r="B834" s="92" t="s">
        <v>4238</v>
      </c>
      <c r="C834" s="92" t="s">
        <v>2640</v>
      </c>
      <c r="D834" s="92" t="s">
        <v>3842</v>
      </c>
      <c r="E834" s="92" t="s">
        <v>117</v>
      </c>
      <c r="F834" s="92"/>
      <c r="G834" s="92">
        <v>1</v>
      </c>
      <c r="H834" s="106">
        <v>0.55000000000000004</v>
      </c>
      <c r="I834" s="95">
        <v>0.15</v>
      </c>
      <c r="J834" s="110">
        <f t="shared" si="13"/>
        <v>0.46750000000000003</v>
      </c>
    </row>
    <row r="835" spans="1:10" ht="31.5" x14ac:dyDescent="0.25">
      <c r="A835" s="92">
        <v>831</v>
      </c>
      <c r="B835" s="92" t="s">
        <v>4238</v>
      </c>
      <c r="C835" s="92" t="s">
        <v>2641</v>
      </c>
      <c r="D835" s="92" t="s">
        <v>3843</v>
      </c>
      <c r="E835" s="92" t="s">
        <v>117</v>
      </c>
      <c r="F835" s="92"/>
      <c r="G835" s="92">
        <v>1</v>
      </c>
      <c r="H835" s="106">
        <v>0.56999999999999995</v>
      </c>
      <c r="I835" s="95">
        <v>0.15</v>
      </c>
      <c r="J835" s="110">
        <f t="shared" si="13"/>
        <v>0.48449999999999993</v>
      </c>
    </row>
    <row r="836" spans="1:10" ht="47.25" x14ac:dyDescent="0.25">
      <c r="A836" s="92">
        <v>832</v>
      </c>
      <c r="B836" s="92" t="s">
        <v>4238</v>
      </c>
      <c r="C836" s="92" t="s">
        <v>2642</v>
      </c>
      <c r="D836" s="92" t="s">
        <v>3844</v>
      </c>
      <c r="E836" s="92" t="s">
        <v>117</v>
      </c>
      <c r="F836" s="92"/>
      <c r="G836" s="92">
        <v>1</v>
      </c>
      <c r="H836" s="106">
        <v>0.75</v>
      </c>
      <c r="I836" s="95">
        <v>0.15</v>
      </c>
      <c r="J836" s="110">
        <f t="shared" si="13"/>
        <v>0.63749999999999996</v>
      </c>
    </row>
    <row r="837" spans="1:10" ht="31.5" x14ac:dyDescent="0.25">
      <c r="A837" s="92">
        <v>833</v>
      </c>
      <c r="B837" s="92" t="s">
        <v>4238</v>
      </c>
      <c r="C837" s="92" t="s">
        <v>2643</v>
      </c>
      <c r="D837" s="92" t="s">
        <v>3845</v>
      </c>
      <c r="E837" s="92" t="s">
        <v>117</v>
      </c>
      <c r="F837" s="92"/>
      <c r="G837" s="92">
        <v>1</v>
      </c>
      <c r="H837" s="106">
        <v>0.75</v>
      </c>
      <c r="I837" s="95">
        <v>0.15</v>
      </c>
      <c r="J837" s="110">
        <f t="shared" si="13"/>
        <v>0.63749999999999996</v>
      </c>
    </row>
    <row r="838" spans="1:10" ht="31.5" x14ac:dyDescent="0.25">
      <c r="A838" s="92">
        <v>834</v>
      </c>
      <c r="B838" s="92" t="s">
        <v>4238</v>
      </c>
      <c r="C838" s="92" t="s">
        <v>2644</v>
      </c>
      <c r="D838" s="92" t="s">
        <v>3846</v>
      </c>
      <c r="E838" s="92" t="s">
        <v>117</v>
      </c>
      <c r="F838" s="92"/>
      <c r="G838" s="92">
        <v>1</v>
      </c>
      <c r="H838" s="106">
        <v>0.75</v>
      </c>
      <c r="I838" s="95">
        <v>0.15</v>
      </c>
      <c r="J838" s="110">
        <f t="shared" si="13"/>
        <v>0.63749999999999996</v>
      </c>
    </row>
    <row r="839" spans="1:10" ht="31.5" x14ac:dyDescent="0.25">
      <c r="A839" s="92">
        <v>835</v>
      </c>
      <c r="B839" s="92" t="s">
        <v>4238</v>
      </c>
      <c r="C839" s="92" t="s">
        <v>2645</v>
      </c>
      <c r="D839" s="92" t="s">
        <v>3847</v>
      </c>
      <c r="E839" s="92" t="s">
        <v>117</v>
      </c>
      <c r="F839" s="92"/>
      <c r="G839" s="92">
        <v>1</v>
      </c>
      <c r="H839" s="106">
        <v>0.75</v>
      </c>
      <c r="I839" s="95">
        <v>0.15</v>
      </c>
      <c r="J839" s="110">
        <f t="shared" si="13"/>
        <v>0.63749999999999996</v>
      </c>
    </row>
    <row r="840" spans="1:10" ht="31.5" x14ac:dyDescent="0.25">
      <c r="A840" s="92">
        <v>836</v>
      </c>
      <c r="B840" s="92" t="s">
        <v>4238</v>
      </c>
      <c r="C840" s="92" t="s">
        <v>2646</v>
      </c>
      <c r="D840" s="92" t="s">
        <v>3848</v>
      </c>
      <c r="E840" s="92" t="s">
        <v>117</v>
      </c>
      <c r="F840" s="92"/>
      <c r="G840" s="92">
        <v>1</v>
      </c>
      <c r="H840" s="106">
        <v>0.75</v>
      </c>
      <c r="I840" s="95">
        <v>0.15</v>
      </c>
      <c r="J840" s="110">
        <f t="shared" si="13"/>
        <v>0.63749999999999996</v>
      </c>
    </row>
    <row r="841" spans="1:10" ht="31.5" x14ac:dyDescent="0.25">
      <c r="A841" s="92">
        <v>837</v>
      </c>
      <c r="B841" s="92" t="s">
        <v>4238</v>
      </c>
      <c r="C841" s="92" t="s">
        <v>2647</v>
      </c>
      <c r="D841" s="92" t="s">
        <v>3849</v>
      </c>
      <c r="E841" s="92" t="s">
        <v>117</v>
      </c>
      <c r="F841" s="92"/>
      <c r="G841" s="92">
        <v>1</v>
      </c>
      <c r="H841" s="106">
        <v>0.67</v>
      </c>
      <c r="I841" s="95">
        <v>0.15</v>
      </c>
      <c r="J841" s="110">
        <f t="shared" si="13"/>
        <v>0.56950000000000001</v>
      </c>
    </row>
    <row r="842" spans="1:10" ht="31.5" x14ac:dyDescent="0.25">
      <c r="A842" s="92">
        <v>838</v>
      </c>
      <c r="B842" s="92" t="s">
        <v>4238</v>
      </c>
      <c r="C842" s="92" t="s">
        <v>2648</v>
      </c>
      <c r="D842" s="92" t="s">
        <v>3850</v>
      </c>
      <c r="E842" s="92" t="s">
        <v>117</v>
      </c>
      <c r="F842" s="92"/>
      <c r="G842" s="92">
        <v>1</v>
      </c>
      <c r="H842" s="106">
        <v>0.92</v>
      </c>
      <c r="I842" s="95">
        <v>0.15</v>
      </c>
      <c r="J842" s="110">
        <f t="shared" si="13"/>
        <v>0.78200000000000003</v>
      </c>
    </row>
    <row r="843" spans="1:10" ht="31.5" x14ac:dyDescent="0.25">
      <c r="A843" s="92">
        <v>839</v>
      </c>
      <c r="B843" s="92" t="s">
        <v>4238</v>
      </c>
      <c r="C843" s="92" t="s">
        <v>2649</v>
      </c>
      <c r="D843" s="92" t="s">
        <v>3851</v>
      </c>
      <c r="E843" s="92" t="s">
        <v>117</v>
      </c>
      <c r="F843" s="92"/>
      <c r="G843" s="92">
        <v>1</v>
      </c>
      <c r="H843" s="106">
        <v>0.98</v>
      </c>
      <c r="I843" s="95">
        <v>0.15</v>
      </c>
      <c r="J843" s="110">
        <f t="shared" si="13"/>
        <v>0.83299999999999996</v>
      </c>
    </row>
    <row r="844" spans="1:10" ht="31.5" x14ac:dyDescent="0.25">
      <c r="A844" s="92">
        <v>840</v>
      </c>
      <c r="B844" s="92" t="s">
        <v>4238</v>
      </c>
      <c r="C844" s="92" t="s">
        <v>2650</v>
      </c>
      <c r="D844" s="92" t="s">
        <v>3852</v>
      </c>
      <c r="E844" s="92" t="s">
        <v>117</v>
      </c>
      <c r="F844" s="92"/>
      <c r="G844" s="92">
        <v>1</v>
      </c>
      <c r="H844" s="106">
        <v>0.42</v>
      </c>
      <c r="I844" s="95">
        <v>0.15</v>
      </c>
      <c r="J844" s="110">
        <f t="shared" si="13"/>
        <v>0.35699999999999998</v>
      </c>
    </row>
    <row r="845" spans="1:10" ht="31.5" x14ac:dyDescent="0.25">
      <c r="A845" s="92">
        <v>841</v>
      </c>
      <c r="B845" s="92" t="s">
        <v>4238</v>
      </c>
      <c r="C845" s="92" t="s">
        <v>2651</v>
      </c>
      <c r="D845" s="92" t="s">
        <v>3853</v>
      </c>
      <c r="E845" s="92" t="s">
        <v>117</v>
      </c>
      <c r="F845" s="92"/>
      <c r="G845" s="92">
        <v>1</v>
      </c>
      <c r="H845" s="106">
        <v>0.75</v>
      </c>
      <c r="I845" s="95">
        <v>0.15</v>
      </c>
      <c r="J845" s="110">
        <f t="shared" si="13"/>
        <v>0.63749999999999996</v>
      </c>
    </row>
    <row r="846" spans="1:10" ht="31.5" x14ac:dyDescent="0.25">
      <c r="A846" s="92">
        <v>842</v>
      </c>
      <c r="B846" s="92" t="s">
        <v>4238</v>
      </c>
      <c r="C846" s="92" t="s">
        <v>2652</v>
      </c>
      <c r="D846" s="92" t="s">
        <v>3854</v>
      </c>
      <c r="E846" s="92" t="s">
        <v>117</v>
      </c>
      <c r="F846" s="92"/>
      <c r="G846" s="92">
        <v>1</v>
      </c>
      <c r="H846" s="106">
        <v>0.75</v>
      </c>
      <c r="I846" s="95">
        <v>0.15</v>
      </c>
      <c r="J846" s="110">
        <f t="shared" si="13"/>
        <v>0.63749999999999996</v>
      </c>
    </row>
    <row r="847" spans="1:10" ht="31.5" x14ac:dyDescent="0.25">
      <c r="A847" s="92">
        <v>843</v>
      </c>
      <c r="B847" s="92" t="s">
        <v>4238</v>
      </c>
      <c r="C847" s="92" t="s">
        <v>2653</v>
      </c>
      <c r="D847" s="92" t="s">
        <v>3855</v>
      </c>
      <c r="E847" s="92" t="s">
        <v>117</v>
      </c>
      <c r="F847" s="92"/>
      <c r="G847" s="92">
        <v>1</v>
      </c>
      <c r="H847" s="106">
        <v>0.67</v>
      </c>
      <c r="I847" s="95">
        <v>0.15</v>
      </c>
      <c r="J847" s="110">
        <f t="shared" si="13"/>
        <v>0.56950000000000001</v>
      </c>
    </row>
    <row r="848" spans="1:10" ht="31.5" x14ac:dyDescent="0.25">
      <c r="A848" s="92">
        <v>844</v>
      </c>
      <c r="B848" s="92" t="s">
        <v>4238</v>
      </c>
      <c r="C848" s="92" t="s">
        <v>2654</v>
      </c>
      <c r="D848" s="92" t="s">
        <v>3856</v>
      </c>
      <c r="E848" s="92" t="s">
        <v>117</v>
      </c>
      <c r="F848" s="92"/>
      <c r="G848" s="92">
        <v>1</v>
      </c>
      <c r="H848" s="106">
        <v>0.87</v>
      </c>
      <c r="I848" s="95">
        <v>0.15</v>
      </c>
      <c r="J848" s="110">
        <f t="shared" si="13"/>
        <v>0.73949999999999994</v>
      </c>
    </row>
    <row r="849" spans="1:10" ht="31.5" x14ac:dyDescent="0.25">
      <c r="A849" s="92">
        <v>845</v>
      </c>
      <c r="B849" s="92" t="s">
        <v>4238</v>
      </c>
      <c r="C849" s="92" t="s">
        <v>2655</v>
      </c>
      <c r="D849" s="92" t="s">
        <v>3857</v>
      </c>
      <c r="E849" s="92" t="s">
        <v>117</v>
      </c>
      <c r="F849" s="92"/>
      <c r="G849" s="92">
        <v>1</v>
      </c>
      <c r="H849" s="106">
        <v>1.1200000000000001</v>
      </c>
      <c r="I849" s="95">
        <v>0.15</v>
      </c>
      <c r="J849" s="110">
        <f t="shared" si="13"/>
        <v>0.95200000000000007</v>
      </c>
    </row>
    <row r="850" spans="1:10" ht="31.5" x14ac:dyDescent="0.25">
      <c r="A850" s="92">
        <v>846</v>
      </c>
      <c r="B850" s="92" t="s">
        <v>4238</v>
      </c>
      <c r="C850" s="92" t="s">
        <v>2656</v>
      </c>
      <c r="D850" s="92" t="s">
        <v>3858</v>
      </c>
      <c r="E850" s="92" t="s">
        <v>117</v>
      </c>
      <c r="F850" s="92"/>
      <c r="G850" s="92">
        <v>1</v>
      </c>
      <c r="H850" s="106">
        <v>0.8</v>
      </c>
      <c r="I850" s="95">
        <v>0.15</v>
      </c>
      <c r="J850" s="110">
        <f t="shared" si="13"/>
        <v>0.68</v>
      </c>
    </row>
    <row r="851" spans="1:10" ht="31.5" x14ac:dyDescent="0.25">
      <c r="A851" s="92">
        <v>847</v>
      </c>
      <c r="B851" s="92" t="s">
        <v>4238</v>
      </c>
      <c r="C851" s="92" t="s">
        <v>2657</v>
      </c>
      <c r="D851" s="92" t="s">
        <v>3859</v>
      </c>
      <c r="E851" s="92" t="s">
        <v>117</v>
      </c>
      <c r="F851" s="92"/>
      <c r="G851" s="92">
        <v>1</v>
      </c>
      <c r="H851" s="106">
        <v>0.98</v>
      </c>
      <c r="I851" s="95">
        <v>0.15</v>
      </c>
      <c r="J851" s="110">
        <f t="shared" si="13"/>
        <v>0.83299999999999996</v>
      </c>
    </row>
    <row r="852" spans="1:10" ht="31.5" x14ac:dyDescent="0.25">
      <c r="A852" s="92">
        <v>848</v>
      </c>
      <c r="B852" s="92" t="s">
        <v>4238</v>
      </c>
      <c r="C852" s="92" t="s">
        <v>2658</v>
      </c>
      <c r="D852" s="92" t="s">
        <v>3860</v>
      </c>
      <c r="E852" s="92" t="s">
        <v>117</v>
      </c>
      <c r="F852" s="92"/>
      <c r="G852" s="92">
        <v>1</v>
      </c>
      <c r="H852" s="106">
        <v>0.98</v>
      </c>
      <c r="I852" s="95">
        <v>0.15</v>
      </c>
      <c r="J852" s="110">
        <f t="shared" si="13"/>
        <v>0.83299999999999996</v>
      </c>
    </row>
    <row r="853" spans="1:10" ht="31.5" x14ac:dyDescent="0.25">
      <c r="A853" s="92">
        <v>849</v>
      </c>
      <c r="B853" s="92" t="s">
        <v>4238</v>
      </c>
      <c r="C853" s="92" t="s">
        <v>2659</v>
      </c>
      <c r="D853" s="92" t="s">
        <v>3861</v>
      </c>
      <c r="E853" s="92" t="s">
        <v>117</v>
      </c>
      <c r="F853" s="92"/>
      <c r="G853" s="92">
        <v>1</v>
      </c>
      <c r="H853" s="106">
        <v>0.55000000000000004</v>
      </c>
      <c r="I853" s="95">
        <v>0.15</v>
      </c>
      <c r="J853" s="110">
        <f t="shared" si="13"/>
        <v>0.46750000000000003</v>
      </c>
    </row>
    <row r="854" spans="1:10" ht="31.5" x14ac:dyDescent="0.25">
      <c r="A854" s="92">
        <v>850</v>
      </c>
      <c r="B854" s="92" t="s">
        <v>4238</v>
      </c>
      <c r="C854" s="92" t="s">
        <v>2660</v>
      </c>
      <c r="D854" s="92" t="s">
        <v>3862</v>
      </c>
      <c r="E854" s="92" t="s">
        <v>117</v>
      </c>
      <c r="F854" s="92"/>
      <c r="G854" s="92">
        <v>1</v>
      </c>
      <c r="H854" s="106">
        <v>0.55000000000000004</v>
      </c>
      <c r="I854" s="95">
        <v>0.15</v>
      </c>
      <c r="J854" s="110">
        <f t="shared" si="13"/>
        <v>0.46750000000000003</v>
      </c>
    </row>
    <row r="855" spans="1:10" ht="31.5" x14ac:dyDescent="0.25">
      <c r="A855" s="92">
        <v>851</v>
      </c>
      <c r="B855" s="92" t="s">
        <v>4238</v>
      </c>
      <c r="C855" s="92" t="s">
        <v>2661</v>
      </c>
      <c r="D855" s="92" t="s">
        <v>3863</v>
      </c>
      <c r="E855" s="92" t="s">
        <v>117</v>
      </c>
      <c r="F855" s="92"/>
      <c r="G855" s="92">
        <v>1</v>
      </c>
      <c r="H855" s="106">
        <v>1.0900000000000001</v>
      </c>
      <c r="I855" s="95">
        <v>0.15</v>
      </c>
      <c r="J855" s="110">
        <f t="shared" si="13"/>
        <v>0.92649999999999999</v>
      </c>
    </row>
    <row r="856" spans="1:10" ht="31.5" x14ac:dyDescent="0.25">
      <c r="A856" s="92">
        <v>852</v>
      </c>
      <c r="B856" s="92" t="s">
        <v>4238</v>
      </c>
      <c r="C856" s="92" t="s">
        <v>2662</v>
      </c>
      <c r="D856" s="92" t="s">
        <v>3864</v>
      </c>
      <c r="E856" s="92" t="s">
        <v>117</v>
      </c>
      <c r="F856" s="92"/>
      <c r="G856" s="92">
        <v>1</v>
      </c>
      <c r="H856" s="106">
        <v>1.68</v>
      </c>
      <c r="I856" s="95">
        <v>0.15</v>
      </c>
      <c r="J856" s="110">
        <f t="shared" si="13"/>
        <v>1.4279999999999999</v>
      </c>
    </row>
    <row r="857" spans="1:10" ht="31.5" x14ac:dyDescent="0.25">
      <c r="A857" s="92">
        <v>853</v>
      </c>
      <c r="B857" s="92" t="s">
        <v>4238</v>
      </c>
      <c r="C857" s="92" t="s">
        <v>2663</v>
      </c>
      <c r="D857" s="92" t="s">
        <v>3865</v>
      </c>
      <c r="E857" s="92" t="s">
        <v>117</v>
      </c>
      <c r="F857" s="92"/>
      <c r="G857" s="92">
        <v>1</v>
      </c>
      <c r="H857" s="106">
        <v>1.64</v>
      </c>
      <c r="I857" s="95">
        <v>0.15</v>
      </c>
      <c r="J857" s="110">
        <f t="shared" si="13"/>
        <v>1.3939999999999999</v>
      </c>
    </row>
    <row r="858" spans="1:10" ht="31.5" x14ac:dyDescent="0.25">
      <c r="A858" s="92">
        <v>854</v>
      </c>
      <c r="B858" s="92" t="s">
        <v>4238</v>
      </c>
      <c r="C858" s="92" t="s">
        <v>2664</v>
      </c>
      <c r="D858" s="92" t="s">
        <v>3866</v>
      </c>
      <c r="E858" s="92" t="s">
        <v>117</v>
      </c>
      <c r="F858" s="92"/>
      <c r="G858" s="92">
        <v>1</v>
      </c>
      <c r="H858" s="106">
        <v>1.46</v>
      </c>
      <c r="I858" s="95">
        <v>0.15</v>
      </c>
      <c r="J858" s="110">
        <f t="shared" si="13"/>
        <v>1.2409999999999999</v>
      </c>
    </row>
    <row r="859" spans="1:10" ht="47.25" x14ac:dyDescent="0.25">
      <c r="A859" s="92">
        <v>855</v>
      </c>
      <c r="B859" s="92" t="s">
        <v>4238</v>
      </c>
      <c r="C859" s="92" t="s">
        <v>2665</v>
      </c>
      <c r="D859" s="92" t="s">
        <v>3867</v>
      </c>
      <c r="E859" s="92" t="s">
        <v>117</v>
      </c>
      <c r="F859" s="92"/>
      <c r="G859" s="92">
        <v>1</v>
      </c>
      <c r="H859" s="106">
        <v>0.75</v>
      </c>
      <c r="I859" s="95">
        <v>0.15</v>
      </c>
      <c r="J859" s="110">
        <f t="shared" si="13"/>
        <v>0.63749999999999996</v>
      </c>
    </row>
    <row r="860" spans="1:10" ht="31.5" x14ac:dyDescent="0.25">
      <c r="A860" s="92">
        <v>856</v>
      </c>
      <c r="B860" s="92" t="s">
        <v>4238</v>
      </c>
      <c r="C860" s="92" t="s">
        <v>2666</v>
      </c>
      <c r="D860" s="92" t="s">
        <v>3868</v>
      </c>
      <c r="E860" s="92" t="s">
        <v>117</v>
      </c>
      <c r="F860" s="92"/>
      <c r="G860" s="92">
        <v>1</v>
      </c>
      <c r="H860" s="106">
        <v>0.75</v>
      </c>
      <c r="I860" s="95">
        <v>0.15</v>
      </c>
      <c r="J860" s="110">
        <f t="shared" si="13"/>
        <v>0.63749999999999996</v>
      </c>
    </row>
    <row r="861" spans="1:10" ht="31.5" x14ac:dyDescent="0.25">
      <c r="A861" s="92">
        <v>857</v>
      </c>
      <c r="B861" s="92" t="s">
        <v>4238</v>
      </c>
      <c r="C861" s="92" t="s">
        <v>2667</v>
      </c>
      <c r="D861" s="92" t="s">
        <v>3869</v>
      </c>
      <c r="E861" s="92" t="s">
        <v>117</v>
      </c>
      <c r="F861" s="92"/>
      <c r="G861" s="92">
        <v>1</v>
      </c>
      <c r="H861" s="106">
        <v>0.67</v>
      </c>
      <c r="I861" s="95">
        <v>0.15</v>
      </c>
      <c r="J861" s="110">
        <f t="shared" si="13"/>
        <v>0.56950000000000001</v>
      </c>
    </row>
    <row r="862" spans="1:10" ht="31.5" x14ac:dyDescent="0.25">
      <c r="A862" s="92">
        <v>858</v>
      </c>
      <c r="B862" s="92" t="s">
        <v>4238</v>
      </c>
      <c r="C862" s="92" t="s">
        <v>2668</v>
      </c>
      <c r="D862" s="92" t="s">
        <v>3870</v>
      </c>
      <c r="E862" s="92" t="s">
        <v>117</v>
      </c>
      <c r="F862" s="92"/>
      <c r="G862" s="92">
        <v>1</v>
      </c>
      <c r="H862" s="106">
        <v>0.92</v>
      </c>
      <c r="I862" s="95">
        <v>0.15</v>
      </c>
      <c r="J862" s="110">
        <f t="shared" si="13"/>
        <v>0.78200000000000003</v>
      </c>
    </row>
    <row r="863" spans="1:10" ht="31.5" x14ac:dyDescent="0.25">
      <c r="A863" s="92">
        <v>859</v>
      </c>
      <c r="B863" s="92" t="s">
        <v>4238</v>
      </c>
      <c r="C863" s="92" t="s">
        <v>2669</v>
      </c>
      <c r="D863" s="92" t="s">
        <v>3871</v>
      </c>
      <c r="E863" s="92" t="s">
        <v>117</v>
      </c>
      <c r="F863" s="92"/>
      <c r="G863" s="92">
        <v>1</v>
      </c>
      <c r="H863" s="106">
        <v>0.87</v>
      </c>
      <c r="I863" s="95">
        <v>0.15</v>
      </c>
      <c r="J863" s="110">
        <f t="shared" si="13"/>
        <v>0.73949999999999994</v>
      </c>
    </row>
    <row r="864" spans="1:10" ht="31.5" x14ac:dyDescent="0.25">
      <c r="A864" s="92">
        <v>860</v>
      </c>
      <c r="B864" s="92" t="s">
        <v>4238</v>
      </c>
      <c r="C864" s="92" t="s">
        <v>2670</v>
      </c>
      <c r="D864" s="92" t="s">
        <v>3872</v>
      </c>
      <c r="E864" s="92" t="s">
        <v>117</v>
      </c>
      <c r="F864" s="92"/>
      <c r="G864" s="92">
        <v>1</v>
      </c>
      <c r="H864" s="106">
        <v>0.87</v>
      </c>
      <c r="I864" s="95">
        <v>0.15</v>
      </c>
      <c r="J864" s="110">
        <f t="shared" si="13"/>
        <v>0.73949999999999994</v>
      </c>
    </row>
    <row r="865" spans="1:10" ht="15.75" x14ac:dyDescent="0.25">
      <c r="A865" s="92">
        <v>861</v>
      </c>
      <c r="B865" s="92" t="s">
        <v>4238</v>
      </c>
      <c r="C865" s="92" t="s">
        <v>2671</v>
      </c>
      <c r="D865" s="92" t="s">
        <v>3873</v>
      </c>
      <c r="E865" s="92" t="s">
        <v>117</v>
      </c>
      <c r="F865" s="92"/>
      <c r="G865" s="92">
        <v>1</v>
      </c>
      <c r="H865" s="106">
        <v>0.69</v>
      </c>
      <c r="I865" s="95">
        <v>0.15</v>
      </c>
      <c r="J865" s="110">
        <f t="shared" si="13"/>
        <v>0.58649999999999991</v>
      </c>
    </row>
    <row r="866" spans="1:10" ht="47.25" x14ac:dyDescent="0.25">
      <c r="A866" s="92">
        <v>862</v>
      </c>
      <c r="B866" s="92" t="s">
        <v>4238</v>
      </c>
      <c r="C866" s="92" t="s">
        <v>2672</v>
      </c>
      <c r="D866" s="92" t="s">
        <v>3874</v>
      </c>
      <c r="E866" s="92" t="s">
        <v>117</v>
      </c>
      <c r="F866" s="92"/>
      <c r="G866" s="92">
        <v>1</v>
      </c>
      <c r="H866" s="106">
        <v>0.75</v>
      </c>
      <c r="I866" s="95">
        <v>0.15</v>
      </c>
      <c r="J866" s="110">
        <f t="shared" si="13"/>
        <v>0.63749999999999996</v>
      </c>
    </row>
    <row r="867" spans="1:10" ht="31.5" x14ac:dyDescent="0.25">
      <c r="A867" s="92">
        <v>863</v>
      </c>
      <c r="B867" s="92" t="s">
        <v>4238</v>
      </c>
      <c r="C867" s="92" t="s">
        <v>2673</v>
      </c>
      <c r="D867" s="92" t="s">
        <v>3875</v>
      </c>
      <c r="E867" s="92" t="s">
        <v>117</v>
      </c>
      <c r="F867" s="92"/>
      <c r="G867" s="92">
        <v>1</v>
      </c>
      <c r="H867" s="106">
        <v>0.56999999999999995</v>
      </c>
      <c r="I867" s="95">
        <v>0.15</v>
      </c>
      <c r="J867" s="110">
        <f t="shared" si="13"/>
        <v>0.48449999999999993</v>
      </c>
    </row>
    <row r="868" spans="1:10" ht="31.5" x14ac:dyDescent="0.25">
      <c r="A868" s="92">
        <v>864</v>
      </c>
      <c r="B868" s="92" t="s">
        <v>4238</v>
      </c>
      <c r="C868" s="92" t="s">
        <v>2674</v>
      </c>
      <c r="D868" s="92" t="s">
        <v>3876</v>
      </c>
      <c r="E868" s="92" t="s">
        <v>117</v>
      </c>
      <c r="F868" s="92"/>
      <c r="G868" s="92">
        <v>1</v>
      </c>
      <c r="H868" s="106">
        <v>0.67</v>
      </c>
      <c r="I868" s="95">
        <v>0.15</v>
      </c>
      <c r="J868" s="110">
        <f t="shared" si="13"/>
        <v>0.56950000000000001</v>
      </c>
    </row>
    <row r="869" spans="1:10" ht="31.5" x14ac:dyDescent="0.25">
      <c r="A869" s="92">
        <v>865</v>
      </c>
      <c r="B869" s="92" t="s">
        <v>4238</v>
      </c>
      <c r="C869" s="92" t="s">
        <v>2675</v>
      </c>
      <c r="D869" s="92" t="s">
        <v>3877</v>
      </c>
      <c r="E869" s="92" t="s">
        <v>117</v>
      </c>
      <c r="F869" s="92"/>
      <c r="G869" s="92">
        <v>1</v>
      </c>
      <c r="H869" s="106">
        <v>0.67</v>
      </c>
      <c r="I869" s="95">
        <v>0.15</v>
      </c>
      <c r="J869" s="110">
        <f t="shared" si="13"/>
        <v>0.56950000000000001</v>
      </c>
    </row>
    <row r="870" spans="1:10" ht="31.5" x14ac:dyDescent="0.25">
      <c r="A870" s="92">
        <v>866</v>
      </c>
      <c r="B870" s="92" t="s">
        <v>4238</v>
      </c>
      <c r="C870" s="92" t="s">
        <v>2676</v>
      </c>
      <c r="D870" s="92" t="s">
        <v>3878</v>
      </c>
      <c r="E870" s="92" t="s">
        <v>117</v>
      </c>
      <c r="F870" s="92"/>
      <c r="G870" s="92">
        <v>1</v>
      </c>
      <c r="H870" s="106">
        <v>0.75</v>
      </c>
      <c r="I870" s="95">
        <v>0.15</v>
      </c>
      <c r="J870" s="110">
        <f t="shared" si="13"/>
        <v>0.63749999999999996</v>
      </c>
    </row>
    <row r="871" spans="1:10" ht="31.5" x14ac:dyDescent="0.25">
      <c r="A871" s="92">
        <v>867</v>
      </c>
      <c r="B871" s="92" t="s">
        <v>4238</v>
      </c>
      <c r="C871" s="92" t="s">
        <v>2677</v>
      </c>
      <c r="D871" s="92" t="s">
        <v>3879</v>
      </c>
      <c r="E871" s="92" t="s">
        <v>117</v>
      </c>
      <c r="F871" s="92"/>
      <c r="G871" s="92">
        <v>1</v>
      </c>
      <c r="H871" s="106">
        <v>0.75</v>
      </c>
      <c r="I871" s="95">
        <v>0.15</v>
      </c>
      <c r="J871" s="110">
        <f t="shared" si="13"/>
        <v>0.63749999999999996</v>
      </c>
    </row>
    <row r="872" spans="1:10" ht="31.5" x14ac:dyDescent="0.25">
      <c r="A872" s="92">
        <v>868</v>
      </c>
      <c r="B872" s="92" t="s">
        <v>4238</v>
      </c>
      <c r="C872" s="92" t="s">
        <v>2678</v>
      </c>
      <c r="D872" s="92" t="s">
        <v>3880</v>
      </c>
      <c r="E872" s="92" t="s">
        <v>117</v>
      </c>
      <c r="F872" s="92"/>
      <c r="G872" s="92">
        <v>1</v>
      </c>
      <c r="H872" s="106">
        <v>0.67</v>
      </c>
      <c r="I872" s="95">
        <v>0.15</v>
      </c>
      <c r="J872" s="110">
        <f t="shared" si="13"/>
        <v>0.56950000000000001</v>
      </c>
    </row>
    <row r="873" spans="1:10" ht="31.5" x14ac:dyDescent="0.25">
      <c r="A873" s="92">
        <v>869</v>
      </c>
      <c r="B873" s="92" t="s">
        <v>4238</v>
      </c>
      <c r="C873" s="92" t="s">
        <v>2679</v>
      </c>
      <c r="D873" s="92" t="s">
        <v>3881</v>
      </c>
      <c r="E873" s="92" t="s">
        <v>117</v>
      </c>
      <c r="F873" s="92"/>
      <c r="G873" s="92">
        <v>1</v>
      </c>
      <c r="H873" s="106">
        <v>0.92</v>
      </c>
      <c r="I873" s="95">
        <v>0.15</v>
      </c>
      <c r="J873" s="110">
        <f t="shared" si="13"/>
        <v>0.78200000000000003</v>
      </c>
    </row>
    <row r="874" spans="1:10" ht="31.5" x14ac:dyDescent="0.25">
      <c r="A874" s="92">
        <v>870</v>
      </c>
      <c r="B874" s="92" t="s">
        <v>4238</v>
      </c>
      <c r="C874" s="92" t="s">
        <v>2680</v>
      </c>
      <c r="D874" s="92" t="s">
        <v>3882</v>
      </c>
      <c r="E874" s="92" t="s">
        <v>117</v>
      </c>
      <c r="F874" s="92"/>
      <c r="G874" s="92">
        <v>1</v>
      </c>
      <c r="H874" s="106">
        <v>0.87</v>
      </c>
      <c r="I874" s="95">
        <v>0.15</v>
      </c>
      <c r="J874" s="110">
        <f t="shared" si="13"/>
        <v>0.73949999999999994</v>
      </c>
    </row>
    <row r="875" spans="1:10" ht="31.5" x14ac:dyDescent="0.25">
      <c r="A875" s="92">
        <v>871</v>
      </c>
      <c r="B875" s="92" t="s">
        <v>4238</v>
      </c>
      <c r="C875" s="92" t="s">
        <v>2681</v>
      </c>
      <c r="D875" s="92" t="s">
        <v>3883</v>
      </c>
      <c r="E875" s="92" t="s">
        <v>117</v>
      </c>
      <c r="F875" s="92"/>
      <c r="G875" s="92">
        <v>1</v>
      </c>
      <c r="H875" s="106">
        <v>0.98</v>
      </c>
      <c r="I875" s="95">
        <v>0.15</v>
      </c>
      <c r="J875" s="110">
        <f t="shared" si="13"/>
        <v>0.83299999999999996</v>
      </c>
    </row>
    <row r="876" spans="1:10" ht="31.5" x14ac:dyDescent="0.25">
      <c r="A876" s="92">
        <v>872</v>
      </c>
      <c r="B876" s="92" t="s">
        <v>4238</v>
      </c>
      <c r="C876" s="92" t="s">
        <v>2682</v>
      </c>
      <c r="D876" s="92" t="s">
        <v>3884</v>
      </c>
      <c r="E876" s="92" t="s">
        <v>117</v>
      </c>
      <c r="F876" s="92"/>
      <c r="G876" s="92">
        <v>1</v>
      </c>
      <c r="H876" s="106">
        <v>0.87</v>
      </c>
      <c r="I876" s="95">
        <v>0.15</v>
      </c>
      <c r="J876" s="110">
        <f t="shared" si="13"/>
        <v>0.73949999999999994</v>
      </c>
    </row>
    <row r="877" spans="1:10" ht="31.5" x14ac:dyDescent="0.25">
      <c r="A877" s="92">
        <v>873</v>
      </c>
      <c r="B877" s="92" t="s">
        <v>4238</v>
      </c>
      <c r="C877" s="92" t="s">
        <v>2683</v>
      </c>
      <c r="D877" s="92" t="s">
        <v>3885</v>
      </c>
      <c r="E877" s="92" t="s">
        <v>117</v>
      </c>
      <c r="F877" s="92"/>
      <c r="G877" s="92">
        <v>1</v>
      </c>
      <c r="H877" s="106">
        <v>0.55000000000000004</v>
      </c>
      <c r="I877" s="95">
        <v>0.15</v>
      </c>
      <c r="J877" s="110">
        <f t="shared" si="13"/>
        <v>0.46750000000000003</v>
      </c>
    </row>
    <row r="878" spans="1:10" ht="31.5" x14ac:dyDescent="0.25">
      <c r="A878" s="92">
        <v>874</v>
      </c>
      <c r="B878" s="92" t="s">
        <v>4238</v>
      </c>
      <c r="C878" s="92" t="s">
        <v>2684</v>
      </c>
      <c r="D878" s="92" t="s">
        <v>3886</v>
      </c>
      <c r="E878" s="92" t="s">
        <v>117</v>
      </c>
      <c r="F878" s="92"/>
      <c r="G878" s="92">
        <v>1</v>
      </c>
      <c r="H878" s="106">
        <v>0.55000000000000004</v>
      </c>
      <c r="I878" s="95">
        <v>0.15</v>
      </c>
      <c r="J878" s="110">
        <f t="shared" si="13"/>
        <v>0.46750000000000003</v>
      </c>
    </row>
    <row r="879" spans="1:10" ht="31.5" x14ac:dyDescent="0.25">
      <c r="A879" s="92">
        <v>875</v>
      </c>
      <c r="B879" s="92" t="s">
        <v>4238</v>
      </c>
      <c r="C879" s="92" t="s">
        <v>2685</v>
      </c>
      <c r="D879" s="92" t="s">
        <v>3887</v>
      </c>
      <c r="E879" s="92" t="s">
        <v>117</v>
      </c>
      <c r="F879" s="92"/>
      <c r="G879" s="92">
        <v>1</v>
      </c>
      <c r="H879" s="106">
        <v>0.75</v>
      </c>
      <c r="I879" s="95">
        <v>0.15</v>
      </c>
      <c r="J879" s="110">
        <f t="shared" si="13"/>
        <v>0.63749999999999996</v>
      </c>
    </row>
    <row r="880" spans="1:10" ht="47.25" x14ac:dyDescent="0.25">
      <c r="A880" s="92">
        <v>876</v>
      </c>
      <c r="B880" s="92" t="s">
        <v>4238</v>
      </c>
      <c r="C880" s="92" t="s">
        <v>2686</v>
      </c>
      <c r="D880" s="92" t="s">
        <v>3888</v>
      </c>
      <c r="E880" s="92" t="s">
        <v>117</v>
      </c>
      <c r="F880" s="92"/>
      <c r="G880" s="92">
        <v>1</v>
      </c>
      <c r="H880" s="106">
        <v>0.85</v>
      </c>
      <c r="I880" s="95">
        <v>0.15</v>
      </c>
      <c r="J880" s="110">
        <f t="shared" ref="J880:J943" si="14">H880*(1-I880)</f>
        <v>0.72249999999999992</v>
      </c>
    </row>
    <row r="881" spans="1:10" ht="31.5" x14ac:dyDescent="0.25">
      <c r="A881" s="92">
        <v>877</v>
      </c>
      <c r="B881" s="92" t="s">
        <v>4238</v>
      </c>
      <c r="C881" s="92" t="s">
        <v>2687</v>
      </c>
      <c r="D881" s="92" t="s">
        <v>3889</v>
      </c>
      <c r="E881" s="92" t="s">
        <v>117</v>
      </c>
      <c r="F881" s="92"/>
      <c r="G881" s="92">
        <v>1</v>
      </c>
      <c r="H881" s="106">
        <v>0.47</v>
      </c>
      <c r="I881" s="95">
        <v>0.15</v>
      </c>
      <c r="J881" s="110">
        <f t="shared" si="14"/>
        <v>0.39949999999999997</v>
      </c>
    </row>
    <row r="882" spans="1:10" ht="47.25" x14ac:dyDescent="0.25">
      <c r="A882" s="92">
        <v>878</v>
      </c>
      <c r="B882" s="92" t="s">
        <v>4238</v>
      </c>
      <c r="C882" s="92" t="s">
        <v>2688</v>
      </c>
      <c r="D882" s="92" t="s">
        <v>3890</v>
      </c>
      <c r="E882" s="92" t="s">
        <v>117</v>
      </c>
      <c r="F882" s="92"/>
      <c r="G882" s="92">
        <v>1</v>
      </c>
      <c r="H882" s="106">
        <v>0.85</v>
      </c>
      <c r="I882" s="95">
        <v>0.15</v>
      </c>
      <c r="J882" s="110">
        <f t="shared" si="14"/>
        <v>0.72249999999999992</v>
      </c>
    </row>
    <row r="883" spans="1:10" ht="47.25" x14ac:dyDescent="0.25">
      <c r="A883" s="92">
        <v>879</v>
      </c>
      <c r="B883" s="92" t="s">
        <v>4238</v>
      </c>
      <c r="C883" s="92" t="s">
        <v>2689</v>
      </c>
      <c r="D883" s="92" t="s">
        <v>3891</v>
      </c>
      <c r="E883" s="92" t="s">
        <v>117</v>
      </c>
      <c r="F883" s="92"/>
      <c r="G883" s="92">
        <v>1</v>
      </c>
      <c r="H883" s="106">
        <v>0.75</v>
      </c>
      <c r="I883" s="95">
        <v>0.15</v>
      </c>
      <c r="J883" s="110">
        <f t="shared" si="14"/>
        <v>0.63749999999999996</v>
      </c>
    </row>
    <row r="884" spans="1:10" ht="31.5" x14ac:dyDescent="0.25">
      <c r="A884" s="92">
        <v>880</v>
      </c>
      <c r="B884" s="92" t="s">
        <v>4238</v>
      </c>
      <c r="C884" s="92" t="s">
        <v>2690</v>
      </c>
      <c r="D884" s="92" t="s">
        <v>3892</v>
      </c>
      <c r="E884" s="92" t="s">
        <v>117</v>
      </c>
      <c r="F884" s="92"/>
      <c r="G884" s="92">
        <v>1</v>
      </c>
      <c r="H884" s="106">
        <v>0.47</v>
      </c>
      <c r="I884" s="95">
        <v>0.15</v>
      </c>
      <c r="J884" s="110">
        <f t="shared" si="14"/>
        <v>0.39949999999999997</v>
      </c>
    </row>
    <row r="885" spans="1:10" ht="31.5" x14ac:dyDescent="0.25">
      <c r="A885" s="92">
        <v>881</v>
      </c>
      <c r="B885" s="92" t="s">
        <v>4238</v>
      </c>
      <c r="C885" s="92" t="s">
        <v>2691</v>
      </c>
      <c r="D885" s="92" t="s">
        <v>3893</v>
      </c>
      <c r="E885" s="92" t="s">
        <v>117</v>
      </c>
      <c r="F885" s="92"/>
      <c r="G885" s="92">
        <v>1</v>
      </c>
      <c r="H885" s="106">
        <v>0.75</v>
      </c>
      <c r="I885" s="95">
        <v>0.15</v>
      </c>
      <c r="J885" s="110">
        <f t="shared" si="14"/>
        <v>0.63749999999999996</v>
      </c>
    </row>
    <row r="886" spans="1:10" ht="31.5" x14ac:dyDescent="0.25">
      <c r="A886" s="92">
        <v>882</v>
      </c>
      <c r="B886" s="92" t="s">
        <v>4238</v>
      </c>
      <c r="C886" s="92" t="s">
        <v>2692</v>
      </c>
      <c r="D886" s="92" t="s">
        <v>3894</v>
      </c>
      <c r="E886" s="92" t="s">
        <v>117</v>
      </c>
      <c r="F886" s="92"/>
      <c r="G886" s="92">
        <v>1</v>
      </c>
      <c r="H886" s="106">
        <v>0.75</v>
      </c>
      <c r="I886" s="95">
        <v>0.15</v>
      </c>
      <c r="J886" s="110">
        <f t="shared" si="14"/>
        <v>0.63749999999999996</v>
      </c>
    </row>
    <row r="887" spans="1:10" ht="31.5" x14ac:dyDescent="0.25">
      <c r="A887" s="92">
        <v>883</v>
      </c>
      <c r="B887" s="92" t="s">
        <v>4238</v>
      </c>
      <c r="C887" s="92" t="s">
        <v>2693</v>
      </c>
      <c r="D887" s="92" t="s">
        <v>3895</v>
      </c>
      <c r="E887" s="92" t="s">
        <v>117</v>
      </c>
      <c r="F887" s="92"/>
      <c r="G887" s="92">
        <v>1</v>
      </c>
      <c r="H887" s="106">
        <v>0.75</v>
      </c>
      <c r="I887" s="95">
        <v>0.15</v>
      </c>
      <c r="J887" s="110">
        <f t="shared" si="14"/>
        <v>0.63749999999999996</v>
      </c>
    </row>
    <row r="888" spans="1:10" ht="31.5" x14ac:dyDescent="0.25">
      <c r="A888" s="92">
        <v>884</v>
      </c>
      <c r="B888" s="92" t="s">
        <v>4238</v>
      </c>
      <c r="C888" s="92" t="s">
        <v>2694</v>
      </c>
      <c r="D888" s="92" t="s">
        <v>3896</v>
      </c>
      <c r="E888" s="92" t="s">
        <v>117</v>
      </c>
      <c r="F888" s="92"/>
      <c r="G888" s="92">
        <v>1</v>
      </c>
      <c r="H888" s="106">
        <v>0.67</v>
      </c>
      <c r="I888" s="95">
        <v>0.15</v>
      </c>
      <c r="J888" s="110">
        <f t="shared" si="14"/>
        <v>0.56950000000000001</v>
      </c>
    </row>
    <row r="889" spans="1:10" ht="31.5" x14ac:dyDescent="0.25">
      <c r="A889" s="92">
        <v>885</v>
      </c>
      <c r="B889" s="92" t="s">
        <v>4238</v>
      </c>
      <c r="C889" s="92" t="s">
        <v>2695</v>
      </c>
      <c r="D889" s="92" t="s">
        <v>3897</v>
      </c>
      <c r="E889" s="92" t="s">
        <v>117</v>
      </c>
      <c r="F889" s="92"/>
      <c r="G889" s="92">
        <v>1</v>
      </c>
      <c r="H889" s="106">
        <v>0.67</v>
      </c>
      <c r="I889" s="95">
        <v>0.15</v>
      </c>
      <c r="J889" s="110">
        <f t="shared" si="14"/>
        <v>0.56950000000000001</v>
      </c>
    </row>
    <row r="890" spans="1:10" ht="31.5" x14ac:dyDescent="0.25">
      <c r="A890" s="92">
        <v>886</v>
      </c>
      <c r="B890" s="92" t="s">
        <v>4238</v>
      </c>
      <c r="C890" s="92" t="s">
        <v>2696</v>
      </c>
      <c r="D890" s="92" t="s">
        <v>3898</v>
      </c>
      <c r="E890" s="92" t="s">
        <v>117</v>
      </c>
      <c r="F890" s="92"/>
      <c r="G890" s="92">
        <v>1</v>
      </c>
      <c r="H890" s="106">
        <v>0.67</v>
      </c>
      <c r="I890" s="95">
        <v>0.15</v>
      </c>
      <c r="J890" s="110">
        <f t="shared" si="14"/>
        <v>0.56950000000000001</v>
      </c>
    </row>
    <row r="891" spans="1:10" ht="31.5" x14ac:dyDescent="0.25">
      <c r="A891" s="92">
        <v>887</v>
      </c>
      <c r="B891" s="92" t="s">
        <v>4238</v>
      </c>
      <c r="C891" s="92" t="s">
        <v>2697</v>
      </c>
      <c r="D891" s="92" t="s">
        <v>3899</v>
      </c>
      <c r="E891" s="92" t="s">
        <v>117</v>
      </c>
      <c r="F891" s="92"/>
      <c r="G891" s="92">
        <v>1</v>
      </c>
      <c r="H891" s="106">
        <v>0.92</v>
      </c>
      <c r="I891" s="95">
        <v>0.15</v>
      </c>
      <c r="J891" s="110">
        <f t="shared" si="14"/>
        <v>0.78200000000000003</v>
      </c>
    </row>
    <row r="892" spans="1:10" ht="31.5" x14ac:dyDescent="0.25">
      <c r="A892" s="92">
        <v>888</v>
      </c>
      <c r="B892" s="92" t="s">
        <v>4238</v>
      </c>
      <c r="C892" s="92" t="s">
        <v>2698</v>
      </c>
      <c r="D892" s="92" t="s">
        <v>3900</v>
      </c>
      <c r="E892" s="92" t="s">
        <v>117</v>
      </c>
      <c r="F892" s="92"/>
      <c r="G892" s="92">
        <v>1</v>
      </c>
      <c r="H892" s="106">
        <v>0.98</v>
      </c>
      <c r="I892" s="95">
        <v>0.15</v>
      </c>
      <c r="J892" s="110">
        <f t="shared" si="14"/>
        <v>0.83299999999999996</v>
      </c>
    </row>
    <row r="893" spans="1:10" ht="31.5" x14ac:dyDescent="0.25">
      <c r="A893" s="92">
        <v>889</v>
      </c>
      <c r="B893" s="92" t="s">
        <v>4238</v>
      </c>
      <c r="C893" s="92" t="s">
        <v>2699</v>
      </c>
      <c r="D893" s="92" t="s">
        <v>3901</v>
      </c>
      <c r="E893" s="92" t="s">
        <v>117</v>
      </c>
      <c r="F893" s="92"/>
      <c r="G893" s="92">
        <v>1</v>
      </c>
      <c r="H893" s="106">
        <v>0.87</v>
      </c>
      <c r="I893" s="95">
        <v>0.15</v>
      </c>
      <c r="J893" s="110">
        <f t="shared" si="14"/>
        <v>0.73949999999999994</v>
      </c>
    </row>
    <row r="894" spans="1:10" ht="31.5" x14ac:dyDescent="0.25">
      <c r="A894" s="92">
        <v>890</v>
      </c>
      <c r="B894" s="92" t="s">
        <v>4238</v>
      </c>
      <c r="C894" s="92" t="s">
        <v>2700</v>
      </c>
      <c r="D894" s="92" t="s">
        <v>3902</v>
      </c>
      <c r="E894" s="92" t="s">
        <v>117</v>
      </c>
      <c r="F894" s="92"/>
      <c r="G894" s="92">
        <v>1</v>
      </c>
      <c r="H894" s="106">
        <v>0.55000000000000004</v>
      </c>
      <c r="I894" s="95">
        <v>0.15</v>
      </c>
      <c r="J894" s="110">
        <f t="shared" si="14"/>
        <v>0.46750000000000003</v>
      </c>
    </row>
    <row r="895" spans="1:10" ht="31.5" x14ac:dyDescent="0.25">
      <c r="A895" s="92">
        <v>891</v>
      </c>
      <c r="B895" s="92" t="s">
        <v>4238</v>
      </c>
      <c r="C895" s="92" t="s">
        <v>2701</v>
      </c>
      <c r="D895" s="92" t="s">
        <v>3903</v>
      </c>
      <c r="E895" s="92" t="s">
        <v>117</v>
      </c>
      <c r="F895" s="92"/>
      <c r="G895" s="92">
        <v>1</v>
      </c>
      <c r="H895" s="106">
        <v>0.55000000000000004</v>
      </c>
      <c r="I895" s="95">
        <v>0.15</v>
      </c>
      <c r="J895" s="110">
        <f t="shared" si="14"/>
        <v>0.46750000000000003</v>
      </c>
    </row>
    <row r="896" spans="1:10" ht="31.5" x14ac:dyDescent="0.25">
      <c r="A896" s="92">
        <v>892</v>
      </c>
      <c r="B896" s="92" t="s">
        <v>4238</v>
      </c>
      <c r="C896" s="92" t="s">
        <v>2702</v>
      </c>
      <c r="D896" s="92" t="s">
        <v>3904</v>
      </c>
      <c r="E896" s="92" t="s">
        <v>117</v>
      </c>
      <c r="F896" s="92"/>
      <c r="G896" s="92">
        <v>1</v>
      </c>
      <c r="H896" s="106">
        <v>1.0900000000000001</v>
      </c>
      <c r="I896" s="95">
        <v>0.15</v>
      </c>
      <c r="J896" s="110">
        <f t="shared" si="14"/>
        <v>0.92649999999999999</v>
      </c>
    </row>
    <row r="897" spans="1:10" ht="31.5" x14ac:dyDescent="0.25">
      <c r="A897" s="92">
        <v>893</v>
      </c>
      <c r="B897" s="92" t="s">
        <v>4238</v>
      </c>
      <c r="C897" s="92" t="s">
        <v>2703</v>
      </c>
      <c r="D897" s="92" t="s">
        <v>3905</v>
      </c>
      <c r="E897" s="92" t="s">
        <v>117</v>
      </c>
      <c r="F897" s="92"/>
      <c r="G897" s="92">
        <v>1</v>
      </c>
      <c r="H897" s="106">
        <v>0.74</v>
      </c>
      <c r="I897" s="95">
        <v>0.15</v>
      </c>
      <c r="J897" s="110">
        <f t="shared" si="14"/>
        <v>0.629</v>
      </c>
    </row>
    <row r="898" spans="1:10" ht="15.75" x14ac:dyDescent="0.25">
      <c r="A898" s="92">
        <v>894</v>
      </c>
      <c r="B898" s="92" t="s">
        <v>4238</v>
      </c>
      <c r="C898" s="92" t="s">
        <v>2704</v>
      </c>
      <c r="D898" s="92" t="s">
        <v>3906</v>
      </c>
      <c r="E898" s="92" t="s">
        <v>117</v>
      </c>
      <c r="F898" s="92"/>
      <c r="G898" s="92">
        <v>1</v>
      </c>
      <c r="H898" s="106">
        <v>0.47</v>
      </c>
      <c r="I898" s="95">
        <v>0.15</v>
      </c>
      <c r="J898" s="110">
        <f t="shared" si="14"/>
        <v>0.39949999999999997</v>
      </c>
    </row>
    <row r="899" spans="1:10" ht="31.5" x14ac:dyDescent="0.25">
      <c r="A899" s="92">
        <v>895</v>
      </c>
      <c r="B899" s="92" t="s">
        <v>4238</v>
      </c>
      <c r="C899" s="92" t="s">
        <v>2705</v>
      </c>
      <c r="D899" s="92" t="s">
        <v>3907</v>
      </c>
      <c r="E899" s="92" t="s">
        <v>117</v>
      </c>
      <c r="F899" s="92"/>
      <c r="G899" s="92">
        <v>1</v>
      </c>
      <c r="H899" s="106">
        <v>1.0900000000000001</v>
      </c>
      <c r="I899" s="95">
        <v>0.15</v>
      </c>
      <c r="J899" s="110">
        <f t="shared" si="14"/>
        <v>0.92649999999999999</v>
      </c>
    </row>
    <row r="900" spans="1:10" ht="31.5" x14ac:dyDescent="0.25">
      <c r="A900" s="92">
        <v>896</v>
      </c>
      <c r="B900" s="92" t="s">
        <v>4238</v>
      </c>
      <c r="C900" s="92" t="s">
        <v>2706</v>
      </c>
      <c r="D900" s="92" t="s">
        <v>3908</v>
      </c>
      <c r="E900" s="92" t="s">
        <v>117</v>
      </c>
      <c r="F900" s="92"/>
      <c r="G900" s="92">
        <v>1</v>
      </c>
      <c r="H900" s="106">
        <v>0.55000000000000004</v>
      </c>
      <c r="I900" s="95">
        <v>0.15</v>
      </c>
      <c r="J900" s="110">
        <f t="shared" si="14"/>
        <v>0.46750000000000003</v>
      </c>
    </row>
    <row r="901" spans="1:10" ht="31.5" x14ac:dyDescent="0.25">
      <c r="A901" s="92">
        <v>897</v>
      </c>
      <c r="B901" s="92" t="s">
        <v>4238</v>
      </c>
      <c r="C901" s="92" t="s">
        <v>2707</v>
      </c>
      <c r="D901" s="92" t="s">
        <v>3909</v>
      </c>
      <c r="E901" s="92" t="s">
        <v>117</v>
      </c>
      <c r="F901" s="92"/>
      <c r="G901" s="92">
        <v>1</v>
      </c>
      <c r="H901" s="106">
        <v>0.55000000000000004</v>
      </c>
      <c r="I901" s="95">
        <v>0.15</v>
      </c>
      <c r="J901" s="110">
        <f t="shared" si="14"/>
        <v>0.46750000000000003</v>
      </c>
    </row>
    <row r="902" spans="1:10" ht="31.5" x14ac:dyDescent="0.25">
      <c r="A902" s="92">
        <v>898</v>
      </c>
      <c r="B902" s="92" t="s">
        <v>4238</v>
      </c>
      <c r="C902" s="92" t="s">
        <v>2708</v>
      </c>
      <c r="D902" s="92" t="s">
        <v>3910</v>
      </c>
      <c r="E902" s="92" t="s">
        <v>117</v>
      </c>
      <c r="F902" s="92"/>
      <c r="G902" s="92">
        <v>1</v>
      </c>
      <c r="H902" s="106">
        <v>0.55000000000000004</v>
      </c>
      <c r="I902" s="95">
        <v>0.15</v>
      </c>
      <c r="J902" s="110">
        <f t="shared" si="14"/>
        <v>0.46750000000000003</v>
      </c>
    </row>
    <row r="903" spans="1:10" ht="31.5" x14ac:dyDescent="0.25">
      <c r="A903" s="92">
        <v>899</v>
      </c>
      <c r="B903" s="92" t="s">
        <v>4238</v>
      </c>
      <c r="C903" s="92" t="s">
        <v>2709</v>
      </c>
      <c r="D903" s="92" t="s">
        <v>3911</v>
      </c>
      <c r="E903" s="92" t="s">
        <v>117</v>
      </c>
      <c r="F903" s="92"/>
      <c r="G903" s="92">
        <v>1</v>
      </c>
      <c r="H903" s="106">
        <v>1.68</v>
      </c>
      <c r="I903" s="95">
        <v>0.15</v>
      </c>
      <c r="J903" s="110">
        <f t="shared" si="14"/>
        <v>1.4279999999999999</v>
      </c>
    </row>
    <row r="904" spans="1:10" ht="31.5" x14ac:dyDescent="0.25">
      <c r="A904" s="92">
        <v>900</v>
      </c>
      <c r="B904" s="92" t="s">
        <v>4238</v>
      </c>
      <c r="C904" s="92" t="s">
        <v>2710</v>
      </c>
      <c r="D904" s="92" t="s">
        <v>3912</v>
      </c>
      <c r="E904" s="92" t="s">
        <v>117</v>
      </c>
      <c r="F904" s="92"/>
      <c r="G904" s="92">
        <v>1</v>
      </c>
      <c r="H904" s="106">
        <v>1.64</v>
      </c>
      <c r="I904" s="95">
        <v>0.15</v>
      </c>
      <c r="J904" s="110">
        <f t="shared" si="14"/>
        <v>1.3939999999999999</v>
      </c>
    </row>
    <row r="905" spans="1:10" ht="31.5" x14ac:dyDescent="0.25">
      <c r="A905" s="92">
        <v>901</v>
      </c>
      <c r="B905" s="92" t="s">
        <v>4238</v>
      </c>
      <c r="C905" s="92" t="s">
        <v>2711</v>
      </c>
      <c r="D905" s="92" t="s">
        <v>3913</v>
      </c>
      <c r="E905" s="92" t="s">
        <v>117</v>
      </c>
      <c r="F905" s="92"/>
      <c r="G905" s="92">
        <v>1</v>
      </c>
      <c r="H905" s="106">
        <v>0.61</v>
      </c>
      <c r="I905" s="95">
        <v>0.15</v>
      </c>
      <c r="J905" s="110">
        <f t="shared" si="14"/>
        <v>0.51849999999999996</v>
      </c>
    </row>
    <row r="906" spans="1:10" ht="47.25" x14ac:dyDescent="0.25">
      <c r="A906" s="92">
        <v>902</v>
      </c>
      <c r="B906" s="92" t="s">
        <v>4238</v>
      </c>
      <c r="C906" s="92" t="s">
        <v>2712</v>
      </c>
      <c r="D906" s="92" t="s">
        <v>3914</v>
      </c>
      <c r="E906" s="92" t="s">
        <v>117</v>
      </c>
      <c r="F906" s="92"/>
      <c r="G906" s="92">
        <v>1</v>
      </c>
      <c r="H906" s="106">
        <v>0.75</v>
      </c>
      <c r="I906" s="95">
        <v>0.15</v>
      </c>
      <c r="J906" s="110">
        <f t="shared" si="14"/>
        <v>0.63749999999999996</v>
      </c>
    </row>
    <row r="907" spans="1:10" ht="31.5" x14ac:dyDescent="0.25">
      <c r="A907" s="92">
        <v>903</v>
      </c>
      <c r="B907" s="92" t="s">
        <v>4238</v>
      </c>
      <c r="C907" s="92" t="s">
        <v>2713</v>
      </c>
      <c r="D907" s="92" t="s">
        <v>3915</v>
      </c>
      <c r="E907" s="92" t="s">
        <v>117</v>
      </c>
      <c r="F907" s="92"/>
      <c r="G907" s="92">
        <v>1</v>
      </c>
      <c r="H907" s="106">
        <v>0.56999999999999995</v>
      </c>
      <c r="I907" s="95">
        <v>0.15</v>
      </c>
      <c r="J907" s="110">
        <f t="shared" si="14"/>
        <v>0.48449999999999993</v>
      </c>
    </row>
    <row r="908" spans="1:10" ht="31.5" x14ac:dyDescent="0.25">
      <c r="A908" s="92">
        <v>904</v>
      </c>
      <c r="B908" s="92" t="s">
        <v>4238</v>
      </c>
      <c r="C908" s="92" t="s">
        <v>2714</v>
      </c>
      <c r="D908" s="92" t="s">
        <v>3916</v>
      </c>
      <c r="E908" s="92" t="s">
        <v>117</v>
      </c>
      <c r="F908" s="92"/>
      <c r="G908" s="92">
        <v>1</v>
      </c>
      <c r="H908" s="106">
        <v>0.75</v>
      </c>
      <c r="I908" s="95">
        <v>0.15</v>
      </c>
      <c r="J908" s="110">
        <f t="shared" si="14"/>
        <v>0.63749999999999996</v>
      </c>
    </row>
    <row r="909" spans="1:10" ht="31.5" x14ac:dyDescent="0.25">
      <c r="A909" s="92">
        <v>905</v>
      </c>
      <c r="B909" s="92" t="s">
        <v>4238</v>
      </c>
      <c r="C909" s="92" t="s">
        <v>2715</v>
      </c>
      <c r="D909" s="92" t="s">
        <v>3917</v>
      </c>
      <c r="E909" s="92" t="s">
        <v>117</v>
      </c>
      <c r="F909" s="92"/>
      <c r="G909" s="92">
        <v>1</v>
      </c>
      <c r="H909" s="106">
        <v>0.67</v>
      </c>
      <c r="I909" s="95">
        <v>0.15</v>
      </c>
      <c r="J909" s="110">
        <f t="shared" si="14"/>
        <v>0.56950000000000001</v>
      </c>
    </row>
    <row r="910" spans="1:10" ht="31.5" x14ac:dyDescent="0.25">
      <c r="A910" s="92">
        <v>906</v>
      </c>
      <c r="B910" s="92" t="s">
        <v>4238</v>
      </c>
      <c r="C910" s="92" t="s">
        <v>2716</v>
      </c>
      <c r="D910" s="92" t="s">
        <v>3918</v>
      </c>
      <c r="E910" s="92" t="s">
        <v>117</v>
      </c>
      <c r="F910" s="92"/>
      <c r="G910" s="92">
        <v>1</v>
      </c>
      <c r="H910" s="106">
        <v>0.67</v>
      </c>
      <c r="I910" s="95">
        <v>0.15</v>
      </c>
      <c r="J910" s="110">
        <f t="shared" si="14"/>
        <v>0.56950000000000001</v>
      </c>
    </row>
    <row r="911" spans="1:10" ht="31.5" x14ac:dyDescent="0.25">
      <c r="A911" s="92">
        <v>907</v>
      </c>
      <c r="B911" s="92" t="s">
        <v>4238</v>
      </c>
      <c r="C911" s="92" t="s">
        <v>2717</v>
      </c>
      <c r="D911" s="92" t="s">
        <v>3919</v>
      </c>
      <c r="E911" s="92" t="s">
        <v>117</v>
      </c>
      <c r="F911" s="92"/>
      <c r="G911" s="92">
        <v>1</v>
      </c>
      <c r="H911" s="106">
        <v>0.75</v>
      </c>
      <c r="I911" s="95">
        <v>0.15</v>
      </c>
      <c r="J911" s="110">
        <f t="shared" si="14"/>
        <v>0.63749999999999996</v>
      </c>
    </row>
    <row r="912" spans="1:10" ht="31.5" x14ac:dyDescent="0.25">
      <c r="A912" s="92">
        <v>908</v>
      </c>
      <c r="B912" s="92" t="s">
        <v>4238</v>
      </c>
      <c r="C912" s="92" t="s">
        <v>2718</v>
      </c>
      <c r="D912" s="92" t="s">
        <v>3920</v>
      </c>
      <c r="E912" s="92" t="s">
        <v>117</v>
      </c>
      <c r="F912" s="92"/>
      <c r="G912" s="92">
        <v>1</v>
      </c>
      <c r="H912" s="106">
        <v>0.75</v>
      </c>
      <c r="I912" s="95">
        <v>0.15</v>
      </c>
      <c r="J912" s="110">
        <f t="shared" si="14"/>
        <v>0.63749999999999996</v>
      </c>
    </row>
    <row r="913" spans="1:10" ht="31.5" x14ac:dyDescent="0.25">
      <c r="A913" s="92">
        <v>909</v>
      </c>
      <c r="B913" s="92" t="s">
        <v>4238</v>
      </c>
      <c r="C913" s="92" t="s">
        <v>2719</v>
      </c>
      <c r="D913" s="92" t="s">
        <v>3921</v>
      </c>
      <c r="E913" s="92" t="s">
        <v>117</v>
      </c>
      <c r="F913" s="92"/>
      <c r="G913" s="92">
        <v>1</v>
      </c>
      <c r="H913" s="106">
        <v>0.75</v>
      </c>
      <c r="I913" s="95">
        <v>0.15</v>
      </c>
      <c r="J913" s="110">
        <f t="shared" si="14"/>
        <v>0.63749999999999996</v>
      </c>
    </row>
    <row r="914" spans="1:10" ht="31.5" x14ac:dyDescent="0.25">
      <c r="A914" s="92">
        <v>910</v>
      </c>
      <c r="B914" s="92" t="s">
        <v>4238</v>
      </c>
      <c r="C914" s="92" t="s">
        <v>2720</v>
      </c>
      <c r="D914" s="92" t="s">
        <v>3922</v>
      </c>
      <c r="E914" s="92" t="s">
        <v>117</v>
      </c>
      <c r="F914" s="92"/>
      <c r="G914" s="92">
        <v>1</v>
      </c>
      <c r="H914" s="106">
        <v>0.67</v>
      </c>
      <c r="I914" s="95">
        <v>0.15</v>
      </c>
      <c r="J914" s="110">
        <f t="shared" si="14"/>
        <v>0.56950000000000001</v>
      </c>
    </row>
    <row r="915" spans="1:10" ht="31.5" x14ac:dyDescent="0.25">
      <c r="A915" s="92">
        <v>911</v>
      </c>
      <c r="B915" s="92" t="s">
        <v>4238</v>
      </c>
      <c r="C915" s="92" t="s">
        <v>2721</v>
      </c>
      <c r="D915" s="92" t="s">
        <v>3923</v>
      </c>
      <c r="E915" s="92" t="s">
        <v>117</v>
      </c>
      <c r="F915" s="92"/>
      <c r="G915" s="92">
        <v>1</v>
      </c>
      <c r="H915" s="106">
        <v>1.1200000000000001</v>
      </c>
      <c r="I915" s="95">
        <v>0.15</v>
      </c>
      <c r="J915" s="110">
        <f t="shared" si="14"/>
        <v>0.95200000000000007</v>
      </c>
    </row>
    <row r="916" spans="1:10" ht="31.5" x14ac:dyDescent="0.25">
      <c r="A916" s="92">
        <v>912</v>
      </c>
      <c r="B916" s="92" t="s">
        <v>4238</v>
      </c>
      <c r="C916" s="92" t="s">
        <v>2722</v>
      </c>
      <c r="D916" s="92" t="s">
        <v>3924</v>
      </c>
      <c r="E916" s="92" t="s">
        <v>117</v>
      </c>
      <c r="F916" s="92"/>
      <c r="G916" s="92">
        <v>1</v>
      </c>
      <c r="H916" s="106">
        <v>0.92</v>
      </c>
      <c r="I916" s="95">
        <v>0.15</v>
      </c>
      <c r="J916" s="110">
        <f t="shared" si="14"/>
        <v>0.78200000000000003</v>
      </c>
    </row>
    <row r="917" spans="1:10" ht="31.5" x14ac:dyDescent="0.25">
      <c r="A917" s="92">
        <v>913</v>
      </c>
      <c r="B917" s="92" t="s">
        <v>4238</v>
      </c>
      <c r="C917" s="92" t="s">
        <v>2723</v>
      </c>
      <c r="D917" s="92" t="s">
        <v>3925</v>
      </c>
      <c r="E917" s="92" t="s">
        <v>117</v>
      </c>
      <c r="F917" s="92"/>
      <c r="G917" s="92">
        <v>1</v>
      </c>
      <c r="H917" s="106">
        <v>0.87</v>
      </c>
      <c r="I917" s="95">
        <v>0.15</v>
      </c>
      <c r="J917" s="110">
        <f t="shared" si="14"/>
        <v>0.73949999999999994</v>
      </c>
    </row>
    <row r="918" spans="1:10" ht="31.5" x14ac:dyDescent="0.25">
      <c r="A918" s="92">
        <v>914</v>
      </c>
      <c r="B918" s="92" t="s">
        <v>4238</v>
      </c>
      <c r="C918" s="92" t="s">
        <v>2724</v>
      </c>
      <c r="D918" s="92" t="s">
        <v>3926</v>
      </c>
      <c r="E918" s="92" t="s">
        <v>117</v>
      </c>
      <c r="F918" s="92"/>
      <c r="G918" s="92">
        <v>1</v>
      </c>
      <c r="H918" s="106">
        <v>0.98</v>
      </c>
      <c r="I918" s="95">
        <v>0.15</v>
      </c>
      <c r="J918" s="110">
        <f t="shared" si="14"/>
        <v>0.83299999999999996</v>
      </c>
    </row>
    <row r="919" spans="1:10" ht="31.5" x14ac:dyDescent="0.25">
      <c r="A919" s="92">
        <v>915</v>
      </c>
      <c r="B919" s="92" t="s">
        <v>4238</v>
      </c>
      <c r="C919" s="92" t="s">
        <v>2725</v>
      </c>
      <c r="D919" s="92" t="s">
        <v>3927</v>
      </c>
      <c r="E919" s="92" t="s">
        <v>117</v>
      </c>
      <c r="F919" s="92"/>
      <c r="G919" s="92">
        <v>1</v>
      </c>
      <c r="H919" s="106">
        <v>0.98</v>
      </c>
      <c r="I919" s="95">
        <v>0.15</v>
      </c>
      <c r="J919" s="110">
        <f t="shared" si="14"/>
        <v>0.83299999999999996</v>
      </c>
    </row>
    <row r="920" spans="1:10" ht="31.5" x14ac:dyDescent="0.25">
      <c r="A920" s="92">
        <v>916</v>
      </c>
      <c r="B920" s="92" t="s">
        <v>4238</v>
      </c>
      <c r="C920" s="92" t="s">
        <v>2726</v>
      </c>
      <c r="D920" s="92" t="s">
        <v>3928</v>
      </c>
      <c r="E920" s="92" t="s">
        <v>117</v>
      </c>
      <c r="F920" s="92"/>
      <c r="G920" s="92">
        <v>1</v>
      </c>
      <c r="H920" s="106">
        <v>2.3199999999999998</v>
      </c>
      <c r="I920" s="95">
        <v>0.15</v>
      </c>
      <c r="J920" s="110">
        <f t="shared" si="14"/>
        <v>1.9719999999999998</v>
      </c>
    </row>
    <row r="921" spans="1:10" ht="31.5" x14ac:dyDescent="0.25">
      <c r="A921" s="92">
        <v>917</v>
      </c>
      <c r="B921" s="92" t="s">
        <v>4238</v>
      </c>
      <c r="C921" s="92" t="s">
        <v>2727</v>
      </c>
      <c r="D921" s="92" t="s">
        <v>3929</v>
      </c>
      <c r="E921" s="92" t="s">
        <v>117</v>
      </c>
      <c r="F921" s="92"/>
      <c r="G921" s="92">
        <v>1</v>
      </c>
      <c r="H921" s="106">
        <v>2.3199999999999998</v>
      </c>
      <c r="I921" s="95">
        <v>0.15</v>
      </c>
      <c r="J921" s="110">
        <f t="shared" si="14"/>
        <v>1.9719999999999998</v>
      </c>
    </row>
    <row r="922" spans="1:10" ht="31.5" x14ac:dyDescent="0.25">
      <c r="A922" s="92">
        <v>918</v>
      </c>
      <c r="B922" s="92" t="s">
        <v>4238</v>
      </c>
      <c r="C922" s="92" t="s">
        <v>2728</v>
      </c>
      <c r="D922" s="92" t="s">
        <v>3930</v>
      </c>
      <c r="E922" s="92" t="s">
        <v>117</v>
      </c>
      <c r="F922" s="92"/>
      <c r="G922" s="92">
        <v>1</v>
      </c>
      <c r="H922" s="106">
        <v>2.3199999999999998</v>
      </c>
      <c r="I922" s="95">
        <v>0.15</v>
      </c>
      <c r="J922" s="110">
        <f t="shared" si="14"/>
        <v>1.9719999999999998</v>
      </c>
    </row>
    <row r="923" spans="1:10" ht="31.5" x14ac:dyDescent="0.25">
      <c r="A923" s="92">
        <v>919</v>
      </c>
      <c r="B923" s="92" t="s">
        <v>4238</v>
      </c>
      <c r="C923" s="92" t="s">
        <v>2729</v>
      </c>
      <c r="D923" s="92" t="s">
        <v>3931</v>
      </c>
      <c r="E923" s="92" t="s">
        <v>117</v>
      </c>
      <c r="F923" s="92"/>
      <c r="G923" s="92">
        <v>1</v>
      </c>
      <c r="H923" s="106">
        <v>0.67</v>
      </c>
      <c r="I923" s="95">
        <v>0.15</v>
      </c>
      <c r="J923" s="110">
        <f t="shared" si="14"/>
        <v>0.56950000000000001</v>
      </c>
    </row>
    <row r="924" spans="1:10" ht="31.5" x14ac:dyDescent="0.25">
      <c r="A924" s="92">
        <v>920</v>
      </c>
      <c r="B924" s="92" t="s">
        <v>4238</v>
      </c>
      <c r="C924" s="92" t="s">
        <v>2730</v>
      </c>
      <c r="D924" s="92" t="s">
        <v>3932</v>
      </c>
      <c r="E924" s="92" t="s">
        <v>117</v>
      </c>
      <c r="F924" s="92"/>
      <c r="G924" s="92">
        <v>1</v>
      </c>
      <c r="H924" s="106">
        <v>0.61</v>
      </c>
      <c r="I924" s="95">
        <v>0.15</v>
      </c>
      <c r="J924" s="110">
        <f t="shared" si="14"/>
        <v>0.51849999999999996</v>
      </c>
    </row>
    <row r="925" spans="1:10" ht="15.75" x14ac:dyDescent="0.25">
      <c r="A925" s="92">
        <v>921</v>
      </c>
      <c r="B925" s="92" t="s">
        <v>4238</v>
      </c>
      <c r="C925" s="92" t="s">
        <v>2731</v>
      </c>
      <c r="D925" s="92" t="s">
        <v>3933</v>
      </c>
      <c r="E925" s="92" t="s">
        <v>117</v>
      </c>
      <c r="F925" s="92"/>
      <c r="G925" s="92">
        <v>1</v>
      </c>
      <c r="H925" s="106">
        <v>0.69</v>
      </c>
      <c r="I925" s="95">
        <v>0.15</v>
      </c>
      <c r="J925" s="110">
        <f t="shared" si="14"/>
        <v>0.58649999999999991</v>
      </c>
    </row>
    <row r="926" spans="1:10" ht="31.5" x14ac:dyDescent="0.25">
      <c r="A926" s="92">
        <v>922</v>
      </c>
      <c r="B926" s="92" t="s">
        <v>4238</v>
      </c>
      <c r="C926" s="92" t="s">
        <v>2732</v>
      </c>
      <c r="D926" s="92" t="s">
        <v>3934</v>
      </c>
      <c r="E926" s="92" t="s">
        <v>117</v>
      </c>
      <c r="F926" s="92"/>
      <c r="G926" s="92">
        <v>1</v>
      </c>
      <c r="H926" s="106">
        <v>0.98</v>
      </c>
      <c r="I926" s="95">
        <v>0.15</v>
      </c>
      <c r="J926" s="110">
        <f t="shared" si="14"/>
        <v>0.83299999999999996</v>
      </c>
    </row>
    <row r="927" spans="1:10" ht="31.5" x14ac:dyDescent="0.25">
      <c r="A927" s="92">
        <v>923</v>
      </c>
      <c r="B927" s="92" t="s">
        <v>4238</v>
      </c>
      <c r="C927" s="92" t="s">
        <v>2733</v>
      </c>
      <c r="D927" s="92" t="s">
        <v>3935</v>
      </c>
      <c r="E927" s="92" t="s">
        <v>117</v>
      </c>
      <c r="F927" s="92"/>
      <c r="G927" s="92">
        <v>1</v>
      </c>
      <c r="H927" s="106">
        <v>0.75</v>
      </c>
      <c r="I927" s="95">
        <v>0.15</v>
      </c>
      <c r="J927" s="110">
        <f t="shared" si="14"/>
        <v>0.63749999999999996</v>
      </c>
    </row>
    <row r="928" spans="1:10" ht="31.5" x14ac:dyDescent="0.25">
      <c r="A928" s="92">
        <v>924</v>
      </c>
      <c r="B928" s="92" t="s">
        <v>4238</v>
      </c>
      <c r="C928" s="92" t="s">
        <v>2734</v>
      </c>
      <c r="D928" s="92" t="s">
        <v>3936</v>
      </c>
      <c r="E928" s="92" t="s">
        <v>117</v>
      </c>
      <c r="F928" s="92"/>
      <c r="G928" s="92">
        <v>1</v>
      </c>
      <c r="H928" s="106">
        <v>0.75</v>
      </c>
      <c r="I928" s="95">
        <v>0.15</v>
      </c>
      <c r="J928" s="110">
        <f t="shared" si="14"/>
        <v>0.63749999999999996</v>
      </c>
    </row>
    <row r="929" spans="1:10" ht="31.5" x14ac:dyDescent="0.25">
      <c r="A929" s="92">
        <v>925</v>
      </c>
      <c r="B929" s="92" t="s">
        <v>4238</v>
      </c>
      <c r="C929" s="92" t="s">
        <v>2735</v>
      </c>
      <c r="D929" s="92" t="s">
        <v>3937</v>
      </c>
      <c r="E929" s="92" t="s">
        <v>117</v>
      </c>
      <c r="F929" s="92"/>
      <c r="G929" s="92">
        <v>1</v>
      </c>
      <c r="H929" s="106">
        <v>0.75</v>
      </c>
      <c r="I929" s="95">
        <v>0.15</v>
      </c>
      <c r="J929" s="110">
        <f t="shared" si="14"/>
        <v>0.63749999999999996</v>
      </c>
    </row>
    <row r="930" spans="1:10" ht="31.5" x14ac:dyDescent="0.25">
      <c r="A930" s="92">
        <v>926</v>
      </c>
      <c r="B930" s="92" t="s">
        <v>4238</v>
      </c>
      <c r="C930" s="92" t="s">
        <v>2736</v>
      </c>
      <c r="D930" s="92" t="s">
        <v>3938</v>
      </c>
      <c r="E930" s="92" t="s">
        <v>117</v>
      </c>
      <c r="F930" s="92"/>
      <c r="G930" s="92">
        <v>1</v>
      </c>
      <c r="H930" s="106">
        <v>0.87</v>
      </c>
      <c r="I930" s="95">
        <v>0.15</v>
      </c>
      <c r="J930" s="110">
        <f t="shared" si="14"/>
        <v>0.73949999999999994</v>
      </c>
    </row>
    <row r="931" spans="1:10" ht="31.5" x14ac:dyDescent="0.25">
      <c r="A931" s="92">
        <v>927</v>
      </c>
      <c r="B931" s="92" t="s">
        <v>4238</v>
      </c>
      <c r="C931" s="92" t="s">
        <v>2737</v>
      </c>
      <c r="D931" s="92" t="s">
        <v>3939</v>
      </c>
      <c r="E931" s="92" t="s">
        <v>117</v>
      </c>
      <c r="F931" s="92"/>
      <c r="G931" s="92">
        <v>1</v>
      </c>
      <c r="H931" s="106">
        <v>0.98</v>
      </c>
      <c r="I931" s="95">
        <v>0.15</v>
      </c>
      <c r="J931" s="110">
        <f t="shared" si="14"/>
        <v>0.83299999999999996</v>
      </c>
    </row>
    <row r="932" spans="1:10" ht="31.5" x14ac:dyDescent="0.25">
      <c r="A932" s="92">
        <v>928</v>
      </c>
      <c r="B932" s="92" t="s">
        <v>4238</v>
      </c>
      <c r="C932" s="92" t="s">
        <v>2738</v>
      </c>
      <c r="D932" s="92" t="s">
        <v>3940</v>
      </c>
      <c r="E932" s="92" t="s">
        <v>117</v>
      </c>
      <c r="F932" s="92"/>
      <c r="G932" s="92">
        <v>1</v>
      </c>
      <c r="H932" s="106">
        <v>1.1200000000000001</v>
      </c>
      <c r="I932" s="95">
        <v>0.15</v>
      </c>
      <c r="J932" s="110">
        <f t="shared" si="14"/>
        <v>0.95200000000000007</v>
      </c>
    </row>
    <row r="933" spans="1:10" ht="31.5" x14ac:dyDescent="0.25">
      <c r="A933" s="92">
        <v>929</v>
      </c>
      <c r="B933" s="92" t="s">
        <v>4238</v>
      </c>
      <c r="C933" s="92" t="s">
        <v>2739</v>
      </c>
      <c r="D933" s="92" t="s">
        <v>3941</v>
      </c>
      <c r="E933" s="92" t="s">
        <v>117</v>
      </c>
      <c r="F933" s="92"/>
      <c r="G933" s="92">
        <v>1</v>
      </c>
      <c r="H933" s="106">
        <v>0.98</v>
      </c>
      <c r="I933" s="95">
        <v>0.15</v>
      </c>
      <c r="J933" s="110">
        <f t="shared" si="14"/>
        <v>0.83299999999999996</v>
      </c>
    </row>
    <row r="934" spans="1:10" ht="31.5" x14ac:dyDescent="0.25">
      <c r="A934" s="92">
        <v>930</v>
      </c>
      <c r="B934" s="92" t="s">
        <v>4238</v>
      </c>
      <c r="C934" s="92" t="s">
        <v>2740</v>
      </c>
      <c r="D934" s="92" t="s">
        <v>3942</v>
      </c>
      <c r="E934" s="92" t="s">
        <v>117</v>
      </c>
      <c r="F934" s="92"/>
      <c r="G934" s="92">
        <v>1</v>
      </c>
      <c r="H934" s="106">
        <v>0.55000000000000004</v>
      </c>
      <c r="I934" s="95">
        <v>0.15</v>
      </c>
      <c r="J934" s="110">
        <f t="shared" si="14"/>
        <v>0.46750000000000003</v>
      </c>
    </row>
    <row r="935" spans="1:10" ht="31.5" x14ac:dyDescent="0.25">
      <c r="A935" s="92">
        <v>931</v>
      </c>
      <c r="B935" s="92" t="s">
        <v>4238</v>
      </c>
      <c r="C935" s="92" t="s">
        <v>2741</v>
      </c>
      <c r="D935" s="92" t="s">
        <v>3943</v>
      </c>
      <c r="E935" s="92" t="s">
        <v>117</v>
      </c>
      <c r="F935" s="92"/>
      <c r="G935" s="92">
        <v>1</v>
      </c>
      <c r="H935" s="106">
        <v>0.55000000000000004</v>
      </c>
      <c r="I935" s="95">
        <v>0.15</v>
      </c>
      <c r="J935" s="110">
        <f t="shared" si="14"/>
        <v>0.46750000000000003</v>
      </c>
    </row>
    <row r="936" spans="1:10" ht="31.5" x14ac:dyDescent="0.25">
      <c r="A936" s="92">
        <v>932</v>
      </c>
      <c r="B936" s="92" t="s">
        <v>4238</v>
      </c>
      <c r="C936" s="92" t="s">
        <v>2742</v>
      </c>
      <c r="D936" s="92" t="s">
        <v>3944</v>
      </c>
      <c r="E936" s="92" t="s">
        <v>117</v>
      </c>
      <c r="F936" s="92"/>
      <c r="G936" s="92">
        <v>1</v>
      </c>
      <c r="H936" s="106">
        <v>0.55000000000000004</v>
      </c>
      <c r="I936" s="95">
        <v>0.15</v>
      </c>
      <c r="J936" s="110">
        <f t="shared" si="14"/>
        <v>0.46750000000000003</v>
      </c>
    </row>
    <row r="937" spans="1:10" ht="31.5" x14ac:dyDescent="0.25">
      <c r="A937" s="92">
        <v>933</v>
      </c>
      <c r="B937" s="92" t="s">
        <v>4238</v>
      </c>
      <c r="C937" s="92" t="s">
        <v>2743</v>
      </c>
      <c r="D937" s="92" t="s">
        <v>3945</v>
      </c>
      <c r="E937" s="92" t="s">
        <v>117</v>
      </c>
      <c r="F937" s="92"/>
      <c r="G937" s="92">
        <v>1</v>
      </c>
      <c r="H937" s="106">
        <v>0.47</v>
      </c>
      <c r="I937" s="95">
        <v>0.15</v>
      </c>
      <c r="J937" s="110">
        <f t="shared" si="14"/>
        <v>0.39949999999999997</v>
      </c>
    </row>
    <row r="938" spans="1:10" ht="31.5" x14ac:dyDescent="0.25">
      <c r="A938" s="92">
        <v>934</v>
      </c>
      <c r="B938" s="92" t="s">
        <v>4238</v>
      </c>
      <c r="C938" s="92" t="s">
        <v>2744</v>
      </c>
      <c r="D938" s="92" t="s">
        <v>3946</v>
      </c>
      <c r="E938" s="92" t="s">
        <v>117</v>
      </c>
      <c r="F938" s="92"/>
      <c r="G938" s="92">
        <v>1</v>
      </c>
      <c r="H938" s="106">
        <v>0.87</v>
      </c>
      <c r="I938" s="95">
        <v>0.15</v>
      </c>
      <c r="J938" s="110">
        <f t="shared" si="14"/>
        <v>0.73949999999999994</v>
      </c>
    </row>
    <row r="939" spans="1:10" ht="31.5" x14ac:dyDescent="0.25">
      <c r="A939" s="92">
        <v>935</v>
      </c>
      <c r="B939" s="92" t="s">
        <v>4238</v>
      </c>
      <c r="C939" s="92" t="s">
        <v>2745</v>
      </c>
      <c r="D939" s="92" t="s">
        <v>3947</v>
      </c>
      <c r="E939" s="92" t="s">
        <v>117</v>
      </c>
      <c r="F939" s="92"/>
      <c r="G939" s="92">
        <v>1</v>
      </c>
      <c r="H939" s="106">
        <v>1.68</v>
      </c>
      <c r="I939" s="95">
        <v>0.15</v>
      </c>
      <c r="J939" s="110">
        <f t="shared" si="14"/>
        <v>1.4279999999999999</v>
      </c>
    </row>
    <row r="940" spans="1:10" ht="31.5" x14ac:dyDescent="0.25">
      <c r="A940" s="92">
        <v>936</v>
      </c>
      <c r="B940" s="92" t="s">
        <v>4238</v>
      </c>
      <c r="C940" s="92" t="s">
        <v>2746</v>
      </c>
      <c r="D940" s="92" t="s">
        <v>3948</v>
      </c>
      <c r="E940" s="92" t="s">
        <v>117</v>
      </c>
      <c r="F940" s="92"/>
      <c r="G940" s="92">
        <v>1</v>
      </c>
      <c r="H940" s="106">
        <v>1.68</v>
      </c>
      <c r="I940" s="95">
        <v>0.15</v>
      </c>
      <c r="J940" s="110">
        <f t="shared" si="14"/>
        <v>1.4279999999999999</v>
      </c>
    </row>
    <row r="941" spans="1:10" ht="31.5" x14ac:dyDescent="0.25">
      <c r="A941" s="92">
        <v>937</v>
      </c>
      <c r="B941" s="92" t="s">
        <v>4238</v>
      </c>
      <c r="C941" s="92" t="s">
        <v>2747</v>
      </c>
      <c r="D941" s="92" t="s">
        <v>3949</v>
      </c>
      <c r="E941" s="92" t="s">
        <v>117</v>
      </c>
      <c r="F941" s="92"/>
      <c r="G941" s="92">
        <v>1</v>
      </c>
      <c r="H941" s="106">
        <v>1.68</v>
      </c>
      <c r="I941" s="95">
        <v>0.15</v>
      </c>
      <c r="J941" s="110">
        <f t="shared" si="14"/>
        <v>1.4279999999999999</v>
      </c>
    </row>
    <row r="942" spans="1:10" ht="31.5" x14ac:dyDescent="0.25">
      <c r="A942" s="92">
        <v>938</v>
      </c>
      <c r="B942" s="92" t="s">
        <v>4238</v>
      </c>
      <c r="C942" s="92" t="s">
        <v>2748</v>
      </c>
      <c r="D942" s="92" t="s">
        <v>3950</v>
      </c>
      <c r="E942" s="92" t="s">
        <v>117</v>
      </c>
      <c r="F942" s="92"/>
      <c r="G942" s="92">
        <v>1</v>
      </c>
      <c r="H942" s="106">
        <v>1.64</v>
      </c>
      <c r="I942" s="95">
        <v>0.15</v>
      </c>
      <c r="J942" s="110">
        <f t="shared" si="14"/>
        <v>1.3939999999999999</v>
      </c>
    </row>
    <row r="943" spans="1:10" ht="47.25" x14ac:dyDescent="0.25">
      <c r="A943" s="92">
        <v>939</v>
      </c>
      <c r="B943" s="92" t="s">
        <v>4238</v>
      </c>
      <c r="C943" s="92" t="s">
        <v>2749</v>
      </c>
      <c r="D943" s="92" t="s">
        <v>3951</v>
      </c>
      <c r="E943" s="92" t="s">
        <v>117</v>
      </c>
      <c r="F943" s="92"/>
      <c r="G943" s="92">
        <v>1</v>
      </c>
      <c r="H943" s="106">
        <v>0.75</v>
      </c>
      <c r="I943" s="95">
        <v>0.15</v>
      </c>
      <c r="J943" s="110">
        <f t="shared" si="14"/>
        <v>0.63749999999999996</v>
      </c>
    </row>
    <row r="944" spans="1:10" ht="31.5" x14ac:dyDescent="0.25">
      <c r="A944" s="92">
        <v>940</v>
      </c>
      <c r="B944" s="92" t="s">
        <v>4238</v>
      </c>
      <c r="C944" s="92" t="s">
        <v>2750</v>
      </c>
      <c r="D944" s="92" t="s">
        <v>3952</v>
      </c>
      <c r="E944" s="92" t="s">
        <v>117</v>
      </c>
      <c r="F944" s="92"/>
      <c r="G944" s="92">
        <v>1</v>
      </c>
      <c r="H944" s="106">
        <v>0.67</v>
      </c>
      <c r="I944" s="95">
        <v>0.15</v>
      </c>
      <c r="J944" s="110">
        <f t="shared" ref="J944:J1007" si="15">H944*(1-I944)</f>
        <v>0.56950000000000001</v>
      </c>
    </row>
    <row r="945" spans="1:10" ht="31.5" x14ac:dyDescent="0.25">
      <c r="A945" s="92">
        <v>941</v>
      </c>
      <c r="B945" s="92" t="s">
        <v>4238</v>
      </c>
      <c r="C945" s="92" t="s">
        <v>2751</v>
      </c>
      <c r="D945" s="92" t="s">
        <v>3953</v>
      </c>
      <c r="E945" s="92" t="s">
        <v>117</v>
      </c>
      <c r="F945" s="92"/>
      <c r="G945" s="92">
        <v>1</v>
      </c>
      <c r="H945" s="106">
        <v>0.67</v>
      </c>
      <c r="I945" s="95">
        <v>0.15</v>
      </c>
      <c r="J945" s="110">
        <f t="shared" si="15"/>
        <v>0.56950000000000001</v>
      </c>
    </row>
    <row r="946" spans="1:10" ht="31.5" x14ac:dyDescent="0.25">
      <c r="A946" s="92">
        <v>942</v>
      </c>
      <c r="B946" s="92" t="s">
        <v>4238</v>
      </c>
      <c r="C946" s="92" t="s">
        <v>2752</v>
      </c>
      <c r="D946" s="92" t="s">
        <v>3954</v>
      </c>
      <c r="E946" s="92" t="s">
        <v>117</v>
      </c>
      <c r="F946" s="92"/>
      <c r="G946" s="92">
        <v>1</v>
      </c>
      <c r="H946" s="106">
        <v>0.87</v>
      </c>
      <c r="I946" s="95">
        <v>0.15</v>
      </c>
      <c r="J946" s="110">
        <f t="shared" si="15"/>
        <v>0.73949999999999994</v>
      </c>
    </row>
    <row r="947" spans="1:10" ht="31.5" x14ac:dyDescent="0.25">
      <c r="A947" s="92">
        <v>943</v>
      </c>
      <c r="B947" s="92" t="s">
        <v>4238</v>
      </c>
      <c r="C947" s="92" t="s">
        <v>2753</v>
      </c>
      <c r="D947" s="92" t="s">
        <v>3955</v>
      </c>
      <c r="E947" s="92" t="s">
        <v>117</v>
      </c>
      <c r="F947" s="92"/>
      <c r="G947" s="92">
        <v>1</v>
      </c>
      <c r="H947" s="106">
        <v>0.92</v>
      </c>
      <c r="I947" s="95">
        <v>0.15</v>
      </c>
      <c r="J947" s="110">
        <f t="shared" si="15"/>
        <v>0.78200000000000003</v>
      </c>
    </row>
    <row r="948" spans="1:10" ht="31.5" x14ac:dyDescent="0.25">
      <c r="A948" s="92">
        <v>944</v>
      </c>
      <c r="B948" s="92" t="s">
        <v>4238</v>
      </c>
      <c r="C948" s="92" t="s">
        <v>2754</v>
      </c>
      <c r="D948" s="92" t="s">
        <v>3956</v>
      </c>
      <c r="E948" s="92" t="s">
        <v>117</v>
      </c>
      <c r="F948" s="92"/>
      <c r="G948" s="92">
        <v>1</v>
      </c>
      <c r="H948" s="106">
        <v>0.47</v>
      </c>
      <c r="I948" s="95">
        <v>0.15</v>
      </c>
      <c r="J948" s="110">
        <f t="shared" si="15"/>
        <v>0.39949999999999997</v>
      </c>
    </row>
    <row r="949" spans="1:10" ht="47.25" x14ac:dyDescent="0.25">
      <c r="A949" s="92">
        <v>945</v>
      </c>
      <c r="B949" s="92" t="s">
        <v>4238</v>
      </c>
      <c r="C949" s="92" t="s">
        <v>2755</v>
      </c>
      <c r="D949" s="92" t="s">
        <v>3957</v>
      </c>
      <c r="E949" s="92" t="s">
        <v>117</v>
      </c>
      <c r="F949" s="92"/>
      <c r="G949" s="92">
        <v>1</v>
      </c>
      <c r="H949" s="106">
        <v>0.75</v>
      </c>
      <c r="I949" s="95">
        <v>0.15</v>
      </c>
      <c r="J949" s="110">
        <f t="shared" si="15"/>
        <v>0.63749999999999996</v>
      </c>
    </row>
    <row r="950" spans="1:10" ht="31.5" x14ac:dyDescent="0.25">
      <c r="A950" s="92">
        <v>946</v>
      </c>
      <c r="B950" s="92" t="s">
        <v>4238</v>
      </c>
      <c r="C950" s="92" t="s">
        <v>2756</v>
      </c>
      <c r="D950" s="92" t="s">
        <v>3958</v>
      </c>
      <c r="E950" s="92" t="s">
        <v>117</v>
      </c>
      <c r="F950" s="92"/>
      <c r="G950" s="92">
        <v>1</v>
      </c>
      <c r="H950" s="106">
        <v>0.75</v>
      </c>
      <c r="I950" s="95">
        <v>0.15</v>
      </c>
      <c r="J950" s="110">
        <f t="shared" si="15"/>
        <v>0.63749999999999996</v>
      </c>
    </row>
    <row r="951" spans="1:10" ht="31.5" x14ac:dyDescent="0.25">
      <c r="A951" s="92">
        <v>947</v>
      </c>
      <c r="B951" s="92" t="s">
        <v>4238</v>
      </c>
      <c r="C951" s="92" t="s">
        <v>2757</v>
      </c>
      <c r="D951" s="92" t="s">
        <v>3959</v>
      </c>
      <c r="E951" s="92" t="s">
        <v>117</v>
      </c>
      <c r="F951" s="92"/>
      <c r="G951" s="92">
        <v>1</v>
      </c>
      <c r="H951" s="106">
        <v>0.56999999999999995</v>
      </c>
      <c r="I951" s="95">
        <v>0.15</v>
      </c>
      <c r="J951" s="110">
        <f t="shared" si="15"/>
        <v>0.48449999999999993</v>
      </c>
    </row>
    <row r="952" spans="1:10" ht="31.5" x14ac:dyDescent="0.25">
      <c r="A952" s="92">
        <v>948</v>
      </c>
      <c r="B952" s="92" t="s">
        <v>4238</v>
      </c>
      <c r="C952" s="92" t="s">
        <v>2758</v>
      </c>
      <c r="D952" s="92" t="s">
        <v>3960</v>
      </c>
      <c r="E952" s="92" t="s">
        <v>117</v>
      </c>
      <c r="F952" s="92"/>
      <c r="G952" s="92">
        <v>1</v>
      </c>
      <c r="H952" s="106">
        <v>0.67</v>
      </c>
      <c r="I952" s="95">
        <v>0.15</v>
      </c>
      <c r="J952" s="110">
        <f t="shared" si="15"/>
        <v>0.56950000000000001</v>
      </c>
    </row>
    <row r="953" spans="1:10" ht="31.5" x14ac:dyDescent="0.25">
      <c r="A953" s="92">
        <v>949</v>
      </c>
      <c r="B953" s="92" t="s">
        <v>4238</v>
      </c>
      <c r="C953" s="92" t="s">
        <v>2759</v>
      </c>
      <c r="D953" s="92" t="s">
        <v>3961</v>
      </c>
      <c r="E953" s="92" t="s">
        <v>117</v>
      </c>
      <c r="F953" s="92"/>
      <c r="G953" s="92">
        <v>1</v>
      </c>
      <c r="H953" s="106">
        <v>0.67</v>
      </c>
      <c r="I953" s="95">
        <v>0.15</v>
      </c>
      <c r="J953" s="110">
        <f t="shared" si="15"/>
        <v>0.56950000000000001</v>
      </c>
    </row>
    <row r="954" spans="1:10" ht="31.5" x14ac:dyDescent="0.25">
      <c r="A954" s="92">
        <v>950</v>
      </c>
      <c r="B954" s="92" t="s">
        <v>4238</v>
      </c>
      <c r="C954" s="92" t="s">
        <v>2760</v>
      </c>
      <c r="D954" s="92" t="s">
        <v>3962</v>
      </c>
      <c r="E954" s="92" t="s">
        <v>117</v>
      </c>
      <c r="F954" s="92"/>
      <c r="G954" s="92">
        <v>1</v>
      </c>
      <c r="H954" s="106">
        <v>0.92</v>
      </c>
      <c r="I954" s="95">
        <v>0.15</v>
      </c>
      <c r="J954" s="110">
        <f t="shared" si="15"/>
        <v>0.78200000000000003</v>
      </c>
    </row>
    <row r="955" spans="1:10" ht="31.5" x14ac:dyDescent="0.25">
      <c r="A955" s="92">
        <v>951</v>
      </c>
      <c r="B955" s="92" t="s">
        <v>4238</v>
      </c>
      <c r="C955" s="92" t="s">
        <v>2761</v>
      </c>
      <c r="D955" s="92" t="s">
        <v>3963</v>
      </c>
      <c r="E955" s="92" t="s">
        <v>117</v>
      </c>
      <c r="F955" s="92"/>
      <c r="G955" s="92">
        <v>1</v>
      </c>
      <c r="H955" s="106">
        <v>0.98</v>
      </c>
      <c r="I955" s="95">
        <v>0.15</v>
      </c>
      <c r="J955" s="110">
        <f t="shared" si="15"/>
        <v>0.83299999999999996</v>
      </c>
    </row>
    <row r="956" spans="1:10" ht="31.5" x14ac:dyDescent="0.25">
      <c r="A956" s="92">
        <v>952</v>
      </c>
      <c r="B956" s="92" t="s">
        <v>4238</v>
      </c>
      <c r="C956" s="92" t="s">
        <v>2762</v>
      </c>
      <c r="D956" s="92" t="s">
        <v>3964</v>
      </c>
      <c r="E956" s="92" t="s">
        <v>117</v>
      </c>
      <c r="F956" s="92"/>
      <c r="G956" s="92">
        <v>1</v>
      </c>
      <c r="H956" s="106">
        <v>0.98</v>
      </c>
      <c r="I956" s="95">
        <v>0.15</v>
      </c>
      <c r="J956" s="110">
        <f t="shared" si="15"/>
        <v>0.83299999999999996</v>
      </c>
    </row>
    <row r="957" spans="1:10" ht="31.5" x14ac:dyDescent="0.25">
      <c r="A957" s="92">
        <v>953</v>
      </c>
      <c r="B957" s="92" t="s">
        <v>4238</v>
      </c>
      <c r="C957" s="92" t="s">
        <v>2763</v>
      </c>
      <c r="D957" s="92" t="s">
        <v>3965</v>
      </c>
      <c r="E957" s="92" t="s">
        <v>117</v>
      </c>
      <c r="F957" s="92"/>
      <c r="G957" s="92">
        <v>1</v>
      </c>
      <c r="H957" s="106">
        <v>0.42</v>
      </c>
      <c r="I957" s="95">
        <v>0.15</v>
      </c>
      <c r="J957" s="110">
        <f t="shared" si="15"/>
        <v>0.35699999999999998</v>
      </c>
    </row>
    <row r="958" spans="1:10" ht="31.5" x14ac:dyDescent="0.25">
      <c r="A958" s="92">
        <v>954</v>
      </c>
      <c r="B958" s="92" t="s">
        <v>4238</v>
      </c>
      <c r="C958" s="92" t="s">
        <v>2764</v>
      </c>
      <c r="D958" s="92" t="s">
        <v>3966</v>
      </c>
      <c r="E958" s="92" t="s">
        <v>117</v>
      </c>
      <c r="F958" s="92"/>
      <c r="G958" s="92">
        <v>1</v>
      </c>
      <c r="H958" s="106">
        <v>0.55000000000000004</v>
      </c>
      <c r="I958" s="95">
        <v>0.15</v>
      </c>
      <c r="J958" s="110">
        <f t="shared" si="15"/>
        <v>0.46750000000000003</v>
      </c>
    </row>
    <row r="959" spans="1:10" ht="31.5" x14ac:dyDescent="0.25">
      <c r="A959" s="92">
        <v>955</v>
      </c>
      <c r="B959" s="92" t="s">
        <v>4238</v>
      </c>
      <c r="C959" s="92" t="s">
        <v>2765</v>
      </c>
      <c r="D959" s="92" t="s">
        <v>3967</v>
      </c>
      <c r="E959" s="92" t="s">
        <v>117</v>
      </c>
      <c r="F959" s="92"/>
      <c r="G959" s="92">
        <v>1</v>
      </c>
      <c r="H959" s="106">
        <v>1.5</v>
      </c>
      <c r="I959" s="95">
        <v>0.15</v>
      </c>
      <c r="J959" s="110">
        <f t="shared" si="15"/>
        <v>1.2749999999999999</v>
      </c>
    </row>
    <row r="960" spans="1:10" ht="47.25" x14ac:dyDescent="0.25">
      <c r="A960" s="92">
        <v>956</v>
      </c>
      <c r="B960" s="92" t="s">
        <v>4238</v>
      </c>
      <c r="C960" s="92" t="s">
        <v>2766</v>
      </c>
      <c r="D960" s="92" t="s">
        <v>3968</v>
      </c>
      <c r="E960" s="92" t="s">
        <v>117</v>
      </c>
      <c r="F960" s="92"/>
      <c r="G960" s="92">
        <v>1</v>
      </c>
      <c r="H960" s="106">
        <v>0.75</v>
      </c>
      <c r="I960" s="95">
        <v>0.15</v>
      </c>
      <c r="J960" s="110">
        <f t="shared" si="15"/>
        <v>0.63749999999999996</v>
      </c>
    </row>
    <row r="961" spans="1:10" ht="31.5" x14ac:dyDescent="0.25">
      <c r="A961" s="92">
        <v>957</v>
      </c>
      <c r="B961" s="92" t="s">
        <v>4238</v>
      </c>
      <c r="C961" s="92" t="s">
        <v>2767</v>
      </c>
      <c r="D961" s="92" t="s">
        <v>3969</v>
      </c>
      <c r="E961" s="92" t="s">
        <v>117</v>
      </c>
      <c r="F961" s="92"/>
      <c r="G961" s="92">
        <v>1</v>
      </c>
      <c r="H961" s="106">
        <v>0.75</v>
      </c>
      <c r="I961" s="95">
        <v>0.15</v>
      </c>
      <c r="J961" s="110">
        <f t="shared" si="15"/>
        <v>0.63749999999999996</v>
      </c>
    </row>
    <row r="962" spans="1:10" ht="31.5" x14ac:dyDescent="0.25">
      <c r="A962" s="92">
        <v>958</v>
      </c>
      <c r="B962" s="92" t="s">
        <v>4238</v>
      </c>
      <c r="C962" s="92" t="s">
        <v>2768</v>
      </c>
      <c r="D962" s="92" t="s">
        <v>3970</v>
      </c>
      <c r="E962" s="92" t="s">
        <v>117</v>
      </c>
      <c r="F962" s="92"/>
      <c r="G962" s="92">
        <v>1</v>
      </c>
      <c r="H962" s="106">
        <v>0.75</v>
      </c>
      <c r="I962" s="95">
        <v>0.15</v>
      </c>
      <c r="J962" s="110">
        <f t="shared" si="15"/>
        <v>0.63749999999999996</v>
      </c>
    </row>
    <row r="963" spans="1:10" ht="31.5" x14ac:dyDescent="0.25">
      <c r="A963" s="92">
        <v>959</v>
      </c>
      <c r="B963" s="92" t="s">
        <v>4238</v>
      </c>
      <c r="C963" s="92" t="s">
        <v>2769</v>
      </c>
      <c r="D963" s="92" t="s">
        <v>3971</v>
      </c>
      <c r="E963" s="92" t="s">
        <v>117</v>
      </c>
      <c r="F963" s="92"/>
      <c r="G963" s="92">
        <v>1</v>
      </c>
      <c r="H963" s="106">
        <v>0.67</v>
      </c>
      <c r="I963" s="95">
        <v>0.15</v>
      </c>
      <c r="J963" s="110">
        <f t="shared" si="15"/>
        <v>0.56950000000000001</v>
      </c>
    </row>
    <row r="964" spans="1:10" ht="31.5" x14ac:dyDescent="0.25">
      <c r="A964" s="92">
        <v>960</v>
      </c>
      <c r="B964" s="92" t="s">
        <v>4238</v>
      </c>
      <c r="C964" s="92" t="s">
        <v>2770</v>
      </c>
      <c r="D964" s="92" t="s">
        <v>3972</v>
      </c>
      <c r="E964" s="92" t="s">
        <v>117</v>
      </c>
      <c r="F964" s="92"/>
      <c r="G964" s="92">
        <v>1</v>
      </c>
      <c r="H964" s="106">
        <v>0.87</v>
      </c>
      <c r="I964" s="95">
        <v>0.15</v>
      </c>
      <c r="J964" s="110">
        <f t="shared" si="15"/>
        <v>0.73949999999999994</v>
      </c>
    </row>
    <row r="965" spans="1:10" ht="31.5" x14ac:dyDescent="0.25">
      <c r="A965" s="92">
        <v>961</v>
      </c>
      <c r="B965" s="92" t="s">
        <v>4238</v>
      </c>
      <c r="C965" s="92" t="s">
        <v>2771</v>
      </c>
      <c r="D965" s="92" t="s">
        <v>3973</v>
      </c>
      <c r="E965" s="92" t="s">
        <v>117</v>
      </c>
      <c r="F965" s="92"/>
      <c r="G965" s="92">
        <v>1</v>
      </c>
      <c r="H965" s="106">
        <v>1.46</v>
      </c>
      <c r="I965" s="95">
        <v>0.15</v>
      </c>
      <c r="J965" s="110">
        <f t="shared" si="15"/>
        <v>1.2409999999999999</v>
      </c>
    </row>
    <row r="966" spans="1:10" ht="31.5" x14ac:dyDescent="0.25">
      <c r="A966" s="92">
        <v>962</v>
      </c>
      <c r="B966" s="92" t="s">
        <v>4238</v>
      </c>
      <c r="C966" s="92" t="s">
        <v>2772</v>
      </c>
      <c r="D966" s="92" t="s">
        <v>3974</v>
      </c>
      <c r="E966" s="92" t="s">
        <v>117</v>
      </c>
      <c r="F966" s="92"/>
      <c r="G966" s="92">
        <v>1</v>
      </c>
      <c r="H966" s="106">
        <v>0.92</v>
      </c>
      <c r="I966" s="95">
        <v>0.15</v>
      </c>
      <c r="J966" s="110">
        <f t="shared" si="15"/>
        <v>0.78200000000000003</v>
      </c>
    </row>
    <row r="967" spans="1:10" ht="31.5" x14ac:dyDescent="0.25">
      <c r="A967" s="92">
        <v>963</v>
      </c>
      <c r="B967" s="92" t="s">
        <v>4238</v>
      </c>
      <c r="C967" s="92" t="s">
        <v>2773</v>
      </c>
      <c r="D967" s="92" t="s">
        <v>3975</v>
      </c>
      <c r="E967" s="92" t="s">
        <v>117</v>
      </c>
      <c r="F967" s="92"/>
      <c r="G967" s="92">
        <v>1</v>
      </c>
      <c r="H967" s="106">
        <v>1.1200000000000001</v>
      </c>
      <c r="I967" s="95">
        <v>0.15</v>
      </c>
      <c r="J967" s="110">
        <f t="shared" si="15"/>
        <v>0.95200000000000007</v>
      </c>
    </row>
    <row r="968" spans="1:10" ht="31.5" x14ac:dyDescent="0.25">
      <c r="A968" s="92">
        <v>964</v>
      </c>
      <c r="B968" s="92" t="s">
        <v>4238</v>
      </c>
      <c r="C968" s="92" t="s">
        <v>2774</v>
      </c>
      <c r="D968" s="92" t="s">
        <v>3976</v>
      </c>
      <c r="E968" s="92" t="s">
        <v>117</v>
      </c>
      <c r="F968" s="92"/>
      <c r="G968" s="92">
        <v>1</v>
      </c>
      <c r="H968" s="106">
        <v>0.98</v>
      </c>
      <c r="I968" s="95">
        <v>0.15</v>
      </c>
      <c r="J968" s="110">
        <f t="shared" si="15"/>
        <v>0.83299999999999996</v>
      </c>
    </row>
    <row r="969" spans="1:10" ht="31.5" x14ac:dyDescent="0.25">
      <c r="A969" s="92">
        <v>965</v>
      </c>
      <c r="B969" s="92" t="s">
        <v>4238</v>
      </c>
      <c r="C969" s="92" t="s">
        <v>2775</v>
      </c>
      <c r="D969" s="92" t="s">
        <v>3977</v>
      </c>
      <c r="E969" s="92" t="s">
        <v>117</v>
      </c>
      <c r="F969" s="92"/>
      <c r="G969" s="92">
        <v>1</v>
      </c>
      <c r="H969" s="106">
        <v>0.87</v>
      </c>
      <c r="I969" s="95">
        <v>0.15</v>
      </c>
      <c r="J969" s="110">
        <f t="shared" si="15"/>
        <v>0.73949999999999994</v>
      </c>
    </row>
    <row r="970" spans="1:10" ht="31.5" x14ac:dyDescent="0.25">
      <c r="A970" s="92">
        <v>966</v>
      </c>
      <c r="B970" s="92" t="s">
        <v>4238</v>
      </c>
      <c r="C970" s="92" t="s">
        <v>2776</v>
      </c>
      <c r="D970" s="92" t="s">
        <v>3978</v>
      </c>
      <c r="E970" s="92" t="s">
        <v>117</v>
      </c>
      <c r="F970" s="92"/>
      <c r="G970" s="92">
        <v>1</v>
      </c>
      <c r="H970" s="106">
        <v>0.42</v>
      </c>
      <c r="I970" s="95">
        <v>0.15</v>
      </c>
      <c r="J970" s="110">
        <f t="shared" si="15"/>
        <v>0.35699999999999998</v>
      </c>
    </row>
    <row r="971" spans="1:10" ht="31.5" x14ac:dyDescent="0.25">
      <c r="A971" s="92">
        <v>967</v>
      </c>
      <c r="B971" s="92" t="s">
        <v>4238</v>
      </c>
      <c r="C971" s="92" t="s">
        <v>2777</v>
      </c>
      <c r="D971" s="92" t="s">
        <v>3979</v>
      </c>
      <c r="E971" s="92" t="s">
        <v>117</v>
      </c>
      <c r="F971" s="92"/>
      <c r="G971" s="92">
        <v>1</v>
      </c>
      <c r="H971" s="106">
        <v>0.55000000000000004</v>
      </c>
      <c r="I971" s="95">
        <v>0.15</v>
      </c>
      <c r="J971" s="110">
        <f t="shared" si="15"/>
        <v>0.46750000000000003</v>
      </c>
    </row>
    <row r="972" spans="1:10" ht="15.75" x14ac:dyDescent="0.25">
      <c r="A972" s="92">
        <v>968</v>
      </c>
      <c r="B972" s="92" t="s">
        <v>4238</v>
      </c>
      <c r="C972" s="92" t="s">
        <v>2778</v>
      </c>
      <c r="D972" s="92" t="s">
        <v>3980</v>
      </c>
      <c r="E972" s="92" t="s">
        <v>117</v>
      </c>
      <c r="F972" s="92"/>
      <c r="G972" s="92">
        <v>1</v>
      </c>
      <c r="H972" s="106">
        <v>0.69</v>
      </c>
      <c r="I972" s="95">
        <v>0.15</v>
      </c>
      <c r="J972" s="110">
        <f t="shared" si="15"/>
        <v>0.58649999999999991</v>
      </c>
    </row>
    <row r="973" spans="1:10" ht="47.25" x14ac:dyDescent="0.25">
      <c r="A973" s="92">
        <v>969</v>
      </c>
      <c r="B973" s="92" t="s">
        <v>4238</v>
      </c>
      <c r="C973" s="92" t="s">
        <v>2779</v>
      </c>
      <c r="D973" s="92" t="s">
        <v>3981</v>
      </c>
      <c r="E973" s="92" t="s">
        <v>117</v>
      </c>
      <c r="F973" s="92"/>
      <c r="G973" s="92">
        <v>1</v>
      </c>
      <c r="H973" s="106">
        <v>0.75</v>
      </c>
      <c r="I973" s="95">
        <v>0.15</v>
      </c>
      <c r="J973" s="110">
        <f t="shared" si="15"/>
        <v>0.63749999999999996</v>
      </c>
    </row>
    <row r="974" spans="1:10" ht="31.5" x14ac:dyDescent="0.25">
      <c r="A974" s="92">
        <v>970</v>
      </c>
      <c r="B974" s="92" t="s">
        <v>4238</v>
      </c>
      <c r="C974" s="92" t="s">
        <v>2780</v>
      </c>
      <c r="D974" s="92" t="s">
        <v>3982</v>
      </c>
      <c r="E974" s="92" t="s">
        <v>117</v>
      </c>
      <c r="F974" s="92"/>
      <c r="G974" s="92">
        <v>1</v>
      </c>
      <c r="H974" s="106">
        <v>0.75</v>
      </c>
      <c r="I974" s="95">
        <v>0.15</v>
      </c>
      <c r="J974" s="110">
        <f t="shared" si="15"/>
        <v>0.63749999999999996</v>
      </c>
    </row>
    <row r="975" spans="1:10" ht="31.5" x14ac:dyDescent="0.25">
      <c r="A975" s="92">
        <v>971</v>
      </c>
      <c r="B975" s="92" t="s">
        <v>4238</v>
      </c>
      <c r="C975" s="92" t="s">
        <v>2781</v>
      </c>
      <c r="D975" s="92" t="s">
        <v>3983</v>
      </c>
      <c r="E975" s="92" t="s">
        <v>117</v>
      </c>
      <c r="F975" s="92"/>
      <c r="G975" s="92">
        <v>1</v>
      </c>
      <c r="H975" s="106">
        <v>0.67</v>
      </c>
      <c r="I975" s="95">
        <v>0.15</v>
      </c>
      <c r="J975" s="110">
        <f t="shared" si="15"/>
        <v>0.56950000000000001</v>
      </c>
    </row>
    <row r="976" spans="1:10" ht="31.5" x14ac:dyDescent="0.25">
      <c r="A976" s="92">
        <v>972</v>
      </c>
      <c r="B976" s="92" t="s">
        <v>4238</v>
      </c>
      <c r="C976" s="92" t="s">
        <v>2782</v>
      </c>
      <c r="D976" s="92" t="s">
        <v>3984</v>
      </c>
      <c r="E976" s="92" t="s">
        <v>117</v>
      </c>
      <c r="F976" s="92"/>
      <c r="G976" s="92">
        <v>1</v>
      </c>
      <c r="H976" s="106">
        <v>0.67</v>
      </c>
      <c r="I976" s="95">
        <v>0.15</v>
      </c>
      <c r="J976" s="110">
        <f t="shared" si="15"/>
        <v>0.56950000000000001</v>
      </c>
    </row>
    <row r="977" spans="1:10" ht="31.5" x14ac:dyDescent="0.25">
      <c r="A977" s="92">
        <v>973</v>
      </c>
      <c r="B977" s="92" t="s">
        <v>4238</v>
      </c>
      <c r="C977" s="92" t="s">
        <v>2783</v>
      </c>
      <c r="D977" s="92" t="s">
        <v>3985</v>
      </c>
      <c r="E977" s="92" t="s">
        <v>117</v>
      </c>
      <c r="F977" s="92"/>
      <c r="G977" s="92">
        <v>1</v>
      </c>
      <c r="H977" s="106">
        <v>0.67</v>
      </c>
      <c r="I977" s="95">
        <v>0.15</v>
      </c>
      <c r="J977" s="110">
        <f t="shared" si="15"/>
        <v>0.56950000000000001</v>
      </c>
    </row>
    <row r="978" spans="1:10" ht="31.5" x14ac:dyDescent="0.25">
      <c r="A978" s="92">
        <v>974</v>
      </c>
      <c r="B978" s="92" t="s">
        <v>4238</v>
      </c>
      <c r="C978" s="92" t="s">
        <v>2784</v>
      </c>
      <c r="D978" s="92" t="s">
        <v>3986</v>
      </c>
      <c r="E978" s="92" t="s">
        <v>117</v>
      </c>
      <c r="F978" s="92"/>
      <c r="G978" s="92">
        <v>1</v>
      </c>
      <c r="H978" s="106">
        <v>0.92</v>
      </c>
      <c r="I978" s="95">
        <v>0.15</v>
      </c>
      <c r="J978" s="110">
        <f t="shared" si="15"/>
        <v>0.78200000000000003</v>
      </c>
    </row>
    <row r="979" spans="1:10" ht="31.5" x14ac:dyDescent="0.25">
      <c r="A979" s="92">
        <v>975</v>
      </c>
      <c r="B979" s="92" t="s">
        <v>4238</v>
      </c>
      <c r="C979" s="92" t="s">
        <v>2785</v>
      </c>
      <c r="D979" s="92" t="s">
        <v>3987</v>
      </c>
      <c r="E979" s="92" t="s">
        <v>117</v>
      </c>
      <c r="F979" s="92"/>
      <c r="G979" s="92">
        <v>1</v>
      </c>
      <c r="H979" s="106">
        <v>0.98</v>
      </c>
      <c r="I979" s="95">
        <v>0.15</v>
      </c>
      <c r="J979" s="110">
        <f t="shared" si="15"/>
        <v>0.83299999999999996</v>
      </c>
    </row>
    <row r="980" spans="1:10" ht="31.5" x14ac:dyDescent="0.25">
      <c r="A980" s="92">
        <v>976</v>
      </c>
      <c r="B980" s="92" t="s">
        <v>4238</v>
      </c>
      <c r="C980" s="92" t="s">
        <v>2786</v>
      </c>
      <c r="D980" s="92" t="s">
        <v>3988</v>
      </c>
      <c r="E980" s="92" t="s">
        <v>117</v>
      </c>
      <c r="F980" s="92"/>
      <c r="G980" s="92">
        <v>1</v>
      </c>
      <c r="H980" s="106">
        <v>0.87</v>
      </c>
      <c r="I980" s="95">
        <v>0.15</v>
      </c>
      <c r="J980" s="110">
        <f t="shared" si="15"/>
        <v>0.73949999999999994</v>
      </c>
    </row>
    <row r="981" spans="1:10" ht="31.5" x14ac:dyDescent="0.25">
      <c r="A981" s="92">
        <v>977</v>
      </c>
      <c r="B981" s="92" t="s">
        <v>4238</v>
      </c>
      <c r="C981" s="92" t="s">
        <v>2787</v>
      </c>
      <c r="D981" s="92" t="s">
        <v>3989</v>
      </c>
      <c r="E981" s="92" t="s">
        <v>117</v>
      </c>
      <c r="F981" s="92"/>
      <c r="G981" s="92">
        <v>1</v>
      </c>
      <c r="H981" s="106">
        <v>0.55000000000000004</v>
      </c>
      <c r="I981" s="95">
        <v>0.15</v>
      </c>
      <c r="J981" s="110">
        <f t="shared" si="15"/>
        <v>0.46750000000000003</v>
      </c>
    </row>
    <row r="982" spans="1:10" ht="31.5" x14ac:dyDescent="0.25">
      <c r="A982" s="92">
        <v>978</v>
      </c>
      <c r="B982" s="92" t="s">
        <v>4238</v>
      </c>
      <c r="C982" s="92" t="s">
        <v>2788</v>
      </c>
      <c r="D982" s="92" t="s">
        <v>3990</v>
      </c>
      <c r="E982" s="92" t="s">
        <v>117</v>
      </c>
      <c r="F982" s="92"/>
      <c r="G982" s="92">
        <v>1</v>
      </c>
      <c r="H982" s="106">
        <v>0.55000000000000004</v>
      </c>
      <c r="I982" s="95">
        <v>0.15</v>
      </c>
      <c r="J982" s="110">
        <f t="shared" si="15"/>
        <v>0.46750000000000003</v>
      </c>
    </row>
    <row r="983" spans="1:10" ht="31.5" x14ac:dyDescent="0.25">
      <c r="A983" s="92">
        <v>979</v>
      </c>
      <c r="B983" s="92" t="s">
        <v>4238</v>
      </c>
      <c r="C983" s="92" t="s">
        <v>2789</v>
      </c>
      <c r="D983" s="92" t="s">
        <v>3991</v>
      </c>
      <c r="E983" s="92" t="s">
        <v>117</v>
      </c>
      <c r="F983" s="92"/>
      <c r="G983" s="92">
        <v>1</v>
      </c>
      <c r="H983" s="106">
        <v>0.42</v>
      </c>
      <c r="I983" s="95">
        <v>0.15</v>
      </c>
      <c r="J983" s="110">
        <f t="shared" si="15"/>
        <v>0.35699999999999998</v>
      </c>
    </row>
    <row r="984" spans="1:10" ht="31.5" x14ac:dyDescent="0.25">
      <c r="A984" s="92">
        <v>980</v>
      </c>
      <c r="B984" s="92" t="s">
        <v>4238</v>
      </c>
      <c r="C984" s="92" t="s">
        <v>2790</v>
      </c>
      <c r="D984" s="92" t="s">
        <v>3992</v>
      </c>
      <c r="E984" s="92" t="s">
        <v>117</v>
      </c>
      <c r="F984" s="92"/>
      <c r="G984" s="92">
        <v>1</v>
      </c>
      <c r="H984" s="106">
        <v>0.75</v>
      </c>
      <c r="I984" s="95">
        <v>0.15</v>
      </c>
      <c r="J984" s="110">
        <f t="shared" si="15"/>
        <v>0.63749999999999996</v>
      </c>
    </row>
    <row r="985" spans="1:10" ht="31.5" x14ac:dyDescent="0.25">
      <c r="A985" s="92">
        <v>981</v>
      </c>
      <c r="B985" s="92" t="s">
        <v>4238</v>
      </c>
      <c r="C985" s="92" t="s">
        <v>2791</v>
      </c>
      <c r="D985" s="92" t="s">
        <v>3993</v>
      </c>
      <c r="E985" s="92" t="s">
        <v>117</v>
      </c>
      <c r="F985" s="92"/>
      <c r="G985" s="92">
        <v>1</v>
      </c>
      <c r="H985" s="106">
        <v>1.21</v>
      </c>
      <c r="I985" s="95">
        <v>0.15</v>
      </c>
      <c r="J985" s="110">
        <f t="shared" si="15"/>
        <v>1.0285</v>
      </c>
    </row>
    <row r="986" spans="1:10" ht="15.75" x14ac:dyDescent="0.25">
      <c r="A986" s="92">
        <v>982</v>
      </c>
      <c r="B986" s="92" t="s">
        <v>4238</v>
      </c>
      <c r="C986" s="92" t="s">
        <v>2792</v>
      </c>
      <c r="D986" s="92" t="s">
        <v>3994</v>
      </c>
      <c r="E986" s="92" t="s">
        <v>117</v>
      </c>
      <c r="F986" s="92"/>
      <c r="G986" s="92">
        <v>1</v>
      </c>
      <c r="H986" s="106">
        <v>0.86</v>
      </c>
      <c r="I986" s="95">
        <v>0.15</v>
      </c>
      <c r="J986" s="110">
        <f t="shared" si="15"/>
        <v>0.73099999999999998</v>
      </c>
    </row>
    <row r="987" spans="1:10" ht="15.75" x14ac:dyDescent="0.25">
      <c r="A987" s="92">
        <v>983</v>
      </c>
      <c r="B987" s="92" t="s">
        <v>4238</v>
      </c>
      <c r="C987" s="92" t="s">
        <v>2793</v>
      </c>
      <c r="D987" s="92" t="s">
        <v>3994</v>
      </c>
      <c r="E987" s="92" t="s">
        <v>117</v>
      </c>
      <c r="F987" s="92"/>
      <c r="G987" s="92">
        <v>1</v>
      </c>
      <c r="H987" s="106">
        <v>0.86</v>
      </c>
      <c r="I987" s="95">
        <v>0.15</v>
      </c>
      <c r="J987" s="110">
        <f t="shared" si="15"/>
        <v>0.73099999999999998</v>
      </c>
    </row>
    <row r="988" spans="1:10" ht="15.75" x14ac:dyDescent="0.25">
      <c r="A988" s="92">
        <v>984</v>
      </c>
      <c r="B988" s="92" t="s">
        <v>4238</v>
      </c>
      <c r="C988" s="92" t="s">
        <v>2794</v>
      </c>
      <c r="D988" s="92" t="s">
        <v>3994</v>
      </c>
      <c r="E988" s="92" t="s">
        <v>117</v>
      </c>
      <c r="F988" s="92"/>
      <c r="G988" s="92">
        <v>1</v>
      </c>
      <c r="H988" s="106">
        <v>0.86</v>
      </c>
      <c r="I988" s="95">
        <v>0.15</v>
      </c>
      <c r="J988" s="110">
        <f t="shared" si="15"/>
        <v>0.73099999999999998</v>
      </c>
    </row>
    <row r="989" spans="1:10" ht="15.75" x14ac:dyDescent="0.25">
      <c r="A989" s="92">
        <v>985</v>
      </c>
      <c r="B989" s="92" t="s">
        <v>4238</v>
      </c>
      <c r="C989" s="92" t="s">
        <v>2795</v>
      </c>
      <c r="D989" s="92" t="s">
        <v>3994</v>
      </c>
      <c r="E989" s="92" t="s">
        <v>117</v>
      </c>
      <c r="F989" s="92"/>
      <c r="G989" s="92">
        <v>1</v>
      </c>
      <c r="H989" s="106">
        <v>0.86</v>
      </c>
      <c r="I989" s="95">
        <v>0.15</v>
      </c>
      <c r="J989" s="110">
        <f t="shared" si="15"/>
        <v>0.73099999999999998</v>
      </c>
    </row>
    <row r="990" spans="1:10" ht="15.75" x14ac:dyDescent="0.25">
      <c r="A990" s="92">
        <v>986</v>
      </c>
      <c r="B990" s="92" t="s">
        <v>4238</v>
      </c>
      <c r="C990" s="92" t="s">
        <v>2796</v>
      </c>
      <c r="D990" s="92" t="s">
        <v>3995</v>
      </c>
      <c r="E990" s="92" t="s">
        <v>117</v>
      </c>
      <c r="F990" s="92"/>
      <c r="G990" s="92">
        <v>1</v>
      </c>
      <c r="H990" s="106">
        <v>0.57999999999999996</v>
      </c>
      <c r="I990" s="95">
        <v>0.15</v>
      </c>
      <c r="J990" s="110">
        <f t="shared" si="15"/>
        <v>0.49299999999999994</v>
      </c>
    </row>
    <row r="991" spans="1:10" ht="15.75" x14ac:dyDescent="0.25">
      <c r="A991" s="92">
        <v>987</v>
      </c>
      <c r="B991" s="92" t="s">
        <v>4238</v>
      </c>
      <c r="C991" s="92" t="s">
        <v>2797</v>
      </c>
      <c r="D991" s="92" t="s">
        <v>3996</v>
      </c>
      <c r="E991" s="92" t="s">
        <v>117</v>
      </c>
      <c r="F991" s="92"/>
      <c r="G991" s="92">
        <v>1</v>
      </c>
      <c r="H991" s="106">
        <v>0.57999999999999996</v>
      </c>
      <c r="I991" s="95">
        <v>0.15</v>
      </c>
      <c r="J991" s="110">
        <f t="shared" si="15"/>
        <v>0.49299999999999994</v>
      </c>
    </row>
    <row r="992" spans="1:10" ht="15.75" x14ac:dyDescent="0.25">
      <c r="A992" s="92">
        <v>988</v>
      </c>
      <c r="B992" s="92" t="s">
        <v>4238</v>
      </c>
      <c r="C992" s="92" t="s">
        <v>2798</v>
      </c>
      <c r="D992" s="92" t="s">
        <v>3997</v>
      </c>
      <c r="E992" s="92" t="s">
        <v>117</v>
      </c>
      <c r="F992" s="92"/>
      <c r="G992" s="92">
        <v>1</v>
      </c>
      <c r="H992" s="106">
        <v>0.57999999999999996</v>
      </c>
      <c r="I992" s="95">
        <v>0.15</v>
      </c>
      <c r="J992" s="110">
        <f t="shared" si="15"/>
        <v>0.49299999999999994</v>
      </c>
    </row>
    <row r="993" spans="1:10" ht="15.75" x14ac:dyDescent="0.25">
      <c r="A993" s="92">
        <v>989</v>
      </c>
      <c r="B993" s="92" t="s">
        <v>4238</v>
      </c>
      <c r="C993" s="92" t="s">
        <v>2799</v>
      </c>
      <c r="D993" s="92" t="s">
        <v>3998</v>
      </c>
      <c r="E993" s="92" t="s">
        <v>117</v>
      </c>
      <c r="F993" s="92"/>
      <c r="G993" s="92">
        <v>1</v>
      </c>
      <c r="H993" s="106">
        <v>0.57999999999999996</v>
      </c>
      <c r="I993" s="95">
        <v>0.15</v>
      </c>
      <c r="J993" s="110">
        <f t="shared" si="15"/>
        <v>0.49299999999999994</v>
      </c>
    </row>
    <row r="994" spans="1:10" ht="15.75" x14ac:dyDescent="0.25">
      <c r="A994" s="92">
        <v>990</v>
      </c>
      <c r="B994" s="92" t="s">
        <v>4238</v>
      </c>
      <c r="C994" s="92" t="s">
        <v>2800</v>
      </c>
      <c r="D994" s="92" t="s">
        <v>3999</v>
      </c>
      <c r="E994" s="92" t="s">
        <v>117</v>
      </c>
      <c r="F994" s="92"/>
      <c r="G994" s="92">
        <v>1</v>
      </c>
      <c r="H994" s="106">
        <v>0.57999999999999996</v>
      </c>
      <c r="I994" s="95">
        <v>0.15</v>
      </c>
      <c r="J994" s="110">
        <f t="shared" si="15"/>
        <v>0.49299999999999994</v>
      </c>
    </row>
    <row r="995" spans="1:10" ht="15.75" x14ac:dyDescent="0.25">
      <c r="A995" s="92">
        <v>991</v>
      </c>
      <c r="B995" s="92" t="s">
        <v>4238</v>
      </c>
      <c r="C995" s="92" t="s">
        <v>2801</v>
      </c>
      <c r="D995" s="92" t="s">
        <v>4000</v>
      </c>
      <c r="E995" s="92" t="s">
        <v>117</v>
      </c>
      <c r="F995" s="92"/>
      <c r="G995" s="92">
        <v>1</v>
      </c>
      <c r="H995" s="106">
        <v>0.57999999999999996</v>
      </c>
      <c r="I995" s="95">
        <v>0.15</v>
      </c>
      <c r="J995" s="110">
        <f t="shared" si="15"/>
        <v>0.49299999999999994</v>
      </c>
    </row>
    <row r="996" spans="1:10" ht="15.75" x14ac:dyDescent="0.25">
      <c r="A996" s="92">
        <v>992</v>
      </c>
      <c r="B996" s="92" t="s">
        <v>4238</v>
      </c>
      <c r="C996" s="92" t="s">
        <v>2802</v>
      </c>
      <c r="D996" s="92" t="s">
        <v>4001</v>
      </c>
      <c r="E996" s="92" t="s">
        <v>117</v>
      </c>
      <c r="F996" s="92"/>
      <c r="G996" s="92">
        <v>1</v>
      </c>
      <c r="H996" s="106">
        <v>0.57999999999999996</v>
      </c>
      <c r="I996" s="95">
        <v>0.15</v>
      </c>
      <c r="J996" s="110">
        <f t="shared" si="15"/>
        <v>0.49299999999999994</v>
      </c>
    </row>
    <row r="997" spans="1:10" ht="15.75" x14ac:dyDescent="0.25">
      <c r="A997" s="92">
        <v>993</v>
      </c>
      <c r="B997" s="92" t="s">
        <v>4238</v>
      </c>
      <c r="C997" s="92" t="s">
        <v>2803</v>
      </c>
      <c r="D997" s="92" t="s">
        <v>4002</v>
      </c>
      <c r="E997" s="92" t="s">
        <v>117</v>
      </c>
      <c r="F997" s="92"/>
      <c r="G997" s="92">
        <v>1</v>
      </c>
      <c r="H997" s="106">
        <v>0.57999999999999996</v>
      </c>
      <c r="I997" s="95">
        <v>0.15</v>
      </c>
      <c r="J997" s="110">
        <f t="shared" si="15"/>
        <v>0.49299999999999994</v>
      </c>
    </row>
    <row r="998" spans="1:10" ht="15.75" x14ac:dyDescent="0.25">
      <c r="A998" s="92">
        <v>994</v>
      </c>
      <c r="B998" s="92" t="s">
        <v>4238</v>
      </c>
      <c r="C998" s="92" t="s">
        <v>2804</v>
      </c>
      <c r="D998" s="92" t="s">
        <v>4003</v>
      </c>
      <c r="E998" s="92" t="s">
        <v>117</v>
      </c>
      <c r="F998" s="92"/>
      <c r="G998" s="92">
        <v>1</v>
      </c>
      <c r="H998" s="106">
        <v>0.57999999999999996</v>
      </c>
      <c r="I998" s="95">
        <v>0.15</v>
      </c>
      <c r="J998" s="110">
        <f t="shared" si="15"/>
        <v>0.49299999999999994</v>
      </c>
    </row>
    <row r="999" spans="1:10" ht="15.75" x14ac:dyDescent="0.25">
      <c r="A999" s="92">
        <v>995</v>
      </c>
      <c r="B999" s="92" t="s">
        <v>4238</v>
      </c>
      <c r="C999" s="92" t="s">
        <v>2805</v>
      </c>
      <c r="D999" s="92" t="s">
        <v>4004</v>
      </c>
      <c r="E999" s="92" t="s">
        <v>117</v>
      </c>
      <c r="F999" s="92"/>
      <c r="G999" s="92">
        <v>1</v>
      </c>
      <c r="H999" s="106">
        <v>0.57999999999999996</v>
      </c>
      <c r="I999" s="95">
        <v>0.15</v>
      </c>
      <c r="J999" s="110">
        <f t="shared" si="15"/>
        <v>0.49299999999999994</v>
      </c>
    </row>
    <row r="1000" spans="1:10" ht="15.75" x14ac:dyDescent="0.25">
      <c r="A1000" s="92">
        <v>996</v>
      </c>
      <c r="B1000" s="92" t="s">
        <v>4238</v>
      </c>
      <c r="C1000" s="92" t="s">
        <v>2806</v>
      </c>
      <c r="D1000" s="92" t="s">
        <v>4005</v>
      </c>
      <c r="E1000" s="92" t="s">
        <v>117</v>
      </c>
      <c r="F1000" s="92"/>
      <c r="G1000" s="92">
        <v>1</v>
      </c>
      <c r="H1000" s="106">
        <v>0.57999999999999996</v>
      </c>
      <c r="I1000" s="95">
        <v>0.15</v>
      </c>
      <c r="J1000" s="110">
        <f t="shared" si="15"/>
        <v>0.49299999999999994</v>
      </c>
    </row>
    <row r="1001" spans="1:10" ht="15.75" x14ac:dyDescent="0.25">
      <c r="A1001" s="92">
        <v>997</v>
      </c>
      <c r="B1001" s="92" t="s">
        <v>4238</v>
      </c>
      <c r="C1001" s="92" t="s">
        <v>2807</v>
      </c>
      <c r="D1001" s="92" t="s">
        <v>4006</v>
      </c>
      <c r="E1001" s="92" t="s">
        <v>117</v>
      </c>
      <c r="F1001" s="92"/>
      <c r="G1001" s="92">
        <v>1</v>
      </c>
      <c r="H1001" s="106">
        <v>0.57999999999999996</v>
      </c>
      <c r="I1001" s="95">
        <v>0.15</v>
      </c>
      <c r="J1001" s="110">
        <f t="shared" si="15"/>
        <v>0.49299999999999994</v>
      </c>
    </row>
    <row r="1002" spans="1:10" ht="15.75" x14ac:dyDescent="0.25">
      <c r="A1002" s="92">
        <v>998</v>
      </c>
      <c r="B1002" s="92" t="s">
        <v>4238</v>
      </c>
      <c r="C1002" s="92" t="s">
        <v>2808</v>
      </c>
      <c r="D1002" s="92" t="s">
        <v>4007</v>
      </c>
      <c r="E1002" s="92" t="s">
        <v>117</v>
      </c>
      <c r="F1002" s="92"/>
      <c r="G1002" s="92">
        <v>1</v>
      </c>
      <c r="H1002" s="106">
        <v>0.57999999999999996</v>
      </c>
      <c r="I1002" s="95">
        <v>0.15</v>
      </c>
      <c r="J1002" s="110">
        <f t="shared" si="15"/>
        <v>0.49299999999999994</v>
      </c>
    </row>
    <row r="1003" spans="1:10" ht="15.75" x14ac:dyDescent="0.25">
      <c r="A1003" s="92">
        <v>999</v>
      </c>
      <c r="B1003" s="92" t="s">
        <v>4238</v>
      </c>
      <c r="C1003" s="92" t="s">
        <v>2809</v>
      </c>
      <c r="D1003" s="92" t="s">
        <v>4007</v>
      </c>
      <c r="E1003" s="92" t="s">
        <v>117</v>
      </c>
      <c r="F1003" s="92"/>
      <c r="G1003" s="92">
        <v>1</v>
      </c>
      <c r="H1003" s="106">
        <v>0.57999999999999996</v>
      </c>
      <c r="I1003" s="95">
        <v>0.15</v>
      </c>
      <c r="J1003" s="110">
        <f t="shared" si="15"/>
        <v>0.49299999999999994</v>
      </c>
    </row>
    <row r="1004" spans="1:10" ht="15.75" x14ac:dyDescent="0.25">
      <c r="A1004" s="92">
        <v>1000</v>
      </c>
      <c r="B1004" s="92" t="s">
        <v>4238</v>
      </c>
      <c r="C1004" s="92" t="s">
        <v>2810</v>
      </c>
      <c r="D1004" s="92" t="s">
        <v>4007</v>
      </c>
      <c r="E1004" s="92" t="s">
        <v>117</v>
      </c>
      <c r="F1004" s="92"/>
      <c r="G1004" s="92">
        <v>1</v>
      </c>
      <c r="H1004" s="106">
        <v>0.57999999999999996</v>
      </c>
      <c r="I1004" s="95">
        <v>0.15</v>
      </c>
      <c r="J1004" s="110">
        <f t="shared" si="15"/>
        <v>0.49299999999999994</v>
      </c>
    </row>
    <row r="1005" spans="1:10" ht="15.75" x14ac:dyDescent="0.25">
      <c r="A1005" s="92">
        <v>1001</v>
      </c>
      <c r="B1005" s="92" t="s">
        <v>4238</v>
      </c>
      <c r="C1005" s="92" t="s">
        <v>2811</v>
      </c>
      <c r="D1005" s="92" t="s">
        <v>4007</v>
      </c>
      <c r="E1005" s="92" t="s">
        <v>117</v>
      </c>
      <c r="F1005" s="92"/>
      <c r="G1005" s="92">
        <v>1</v>
      </c>
      <c r="H1005" s="106">
        <v>0.57999999999999996</v>
      </c>
      <c r="I1005" s="95">
        <v>0.15</v>
      </c>
      <c r="J1005" s="110">
        <f t="shared" si="15"/>
        <v>0.49299999999999994</v>
      </c>
    </row>
    <row r="1006" spans="1:10" ht="15.75" x14ac:dyDescent="0.25">
      <c r="A1006" s="92">
        <v>1002</v>
      </c>
      <c r="B1006" s="92" t="s">
        <v>4238</v>
      </c>
      <c r="C1006" s="92" t="s">
        <v>2812</v>
      </c>
      <c r="D1006" s="92" t="s">
        <v>4007</v>
      </c>
      <c r="E1006" s="92" t="s">
        <v>117</v>
      </c>
      <c r="F1006" s="92"/>
      <c r="G1006" s="92">
        <v>1</v>
      </c>
      <c r="H1006" s="106">
        <v>0.57999999999999996</v>
      </c>
      <c r="I1006" s="95">
        <v>0.15</v>
      </c>
      <c r="J1006" s="110">
        <f t="shared" si="15"/>
        <v>0.49299999999999994</v>
      </c>
    </row>
    <row r="1007" spans="1:10" ht="15.75" x14ac:dyDescent="0.25">
      <c r="A1007" s="92">
        <v>1003</v>
      </c>
      <c r="B1007" s="92" t="s">
        <v>4238</v>
      </c>
      <c r="C1007" s="92" t="s">
        <v>2813</v>
      </c>
      <c r="D1007" s="92" t="s">
        <v>4007</v>
      </c>
      <c r="E1007" s="92" t="s">
        <v>117</v>
      </c>
      <c r="F1007" s="92"/>
      <c r="G1007" s="92">
        <v>1</v>
      </c>
      <c r="H1007" s="106">
        <v>0.57999999999999996</v>
      </c>
      <c r="I1007" s="95">
        <v>0.15</v>
      </c>
      <c r="J1007" s="110">
        <f t="shared" si="15"/>
        <v>0.49299999999999994</v>
      </c>
    </row>
    <row r="1008" spans="1:10" ht="15.75" x14ac:dyDescent="0.25">
      <c r="A1008" s="92">
        <v>1004</v>
      </c>
      <c r="B1008" s="92" t="s">
        <v>4238</v>
      </c>
      <c r="C1008" s="92" t="s">
        <v>2814</v>
      </c>
      <c r="D1008" s="92" t="s">
        <v>4008</v>
      </c>
      <c r="E1008" s="92" t="s">
        <v>117</v>
      </c>
      <c r="F1008" s="92"/>
      <c r="G1008" s="92">
        <v>1</v>
      </c>
      <c r="H1008" s="106">
        <v>35.1</v>
      </c>
      <c r="I1008" s="95">
        <v>0.15</v>
      </c>
      <c r="J1008" s="110">
        <f t="shared" ref="J1008:J1071" si="16">H1008*(1-I1008)</f>
        <v>29.835000000000001</v>
      </c>
    </row>
    <row r="1009" spans="1:10" ht="15.75" x14ac:dyDescent="0.25">
      <c r="A1009" s="92">
        <v>1005</v>
      </c>
      <c r="B1009" s="92" t="s">
        <v>4238</v>
      </c>
      <c r="C1009" s="92" t="s">
        <v>2815</v>
      </c>
      <c r="D1009" s="92" t="s">
        <v>4009</v>
      </c>
      <c r="E1009" s="92" t="s">
        <v>117</v>
      </c>
      <c r="F1009" s="92"/>
      <c r="G1009" s="92">
        <v>1</v>
      </c>
      <c r="H1009" s="106">
        <v>2.13</v>
      </c>
      <c r="I1009" s="95">
        <v>0.15</v>
      </c>
      <c r="J1009" s="110">
        <f t="shared" si="16"/>
        <v>1.8104999999999998</v>
      </c>
    </row>
    <row r="1010" spans="1:10" ht="15.75" x14ac:dyDescent="0.25">
      <c r="A1010" s="92">
        <v>1006</v>
      </c>
      <c r="B1010" s="92" t="s">
        <v>4238</v>
      </c>
      <c r="C1010" s="92" t="s">
        <v>2816</v>
      </c>
      <c r="D1010" s="92" t="s">
        <v>4010</v>
      </c>
      <c r="E1010" s="92" t="s">
        <v>117</v>
      </c>
      <c r="F1010" s="92"/>
      <c r="G1010" s="92">
        <v>1</v>
      </c>
      <c r="H1010" s="106">
        <v>2.13</v>
      </c>
      <c r="I1010" s="95">
        <v>0.15</v>
      </c>
      <c r="J1010" s="110">
        <f t="shared" si="16"/>
        <v>1.8104999999999998</v>
      </c>
    </row>
    <row r="1011" spans="1:10" ht="15.75" x14ac:dyDescent="0.25">
      <c r="A1011" s="92">
        <v>1007</v>
      </c>
      <c r="B1011" s="92" t="s">
        <v>4238</v>
      </c>
      <c r="C1011" s="92" t="s">
        <v>2817</v>
      </c>
      <c r="D1011" s="92" t="s">
        <v>4011</v>
      </c>
      <c r="E1011" s="92" t="s">
        <v>117</v>
      </c>
      <c r="F1011" s="92"/>
      <c r="G1011" s="92">
        <v>1</v>
      </c>
      <c r="H1011" s="106">
        <v>0.51</v>
      </c>
      <c r="I1011" s="95">
        <v>0.15</v>
      </c>
      <c r="J1011" s="110">
        <f t="shared" si="16"/>
        <v>0.4335</v>
      </c>
    </row>
    <row r="1012" spans="1:10" ht="15.75" x14ac:dyDescent="0.25">
      <c r="A1012" s="92">
        <v>1008</v>
      </c>
      <c r="B1012" s="92" t="s">
        <v>4238</v>
      </c>
      <c r="C1012" s="92" t="s">
        <v>2818</v>
      </c>
      <c r="D1012" s="92" t="s">
        <v>4012</v>
      </c>
      <c r="E1012" s="92" t="s">
        <v>117</v>
      </c>
      <c r="F1012" s="92"/>
      <c r="G1012" s="92">
        <v>1</v>
      </c>
      <c r="H1012" s="106">
        <v>0.51</v>
      </c>
      <c r="I1012" s="95">
        <v>0.15</v>
      </c>
      <c r="J1012" s="110">
        <f t="shared" si="16"/>
        <v>0.4335</v>
      </c>
    </row>
    <row r="1013" spans="1:10" ht="15.75" x14ac:dyDescent="0.25">
      <c r="A1013" s="92">
        <v>1009</v>
      </c>
      <c r="B1013" s="92" t="s">
        <v>4238</v>
      </c>
      <c r="C1013" s="92" t="s">
        <v>2819</v>
      </c>
      <c r="D1013" s="92" t="s">
        <v>4013</v>
      </c>
      <c r="E1013" s="92" t="s">
        <v>117</v>
      </c>
      <c r="F1013" s="92"/>
      <c r="G1013" s="92">
        <v>1</v>
      </c>
      <c r="H1013" s="106">
        <v>0.51</v>
      </c>
      <c r="I1013" s="95">
        <v>0.15</v>
      </c>
      <c r="J1013" s="110">
        <f t="shared" si="16"/>
        <v>0.4335</v>
      </c>
    </row>
    <row r="1014" spans="1:10" ht="15.75" x14ac:dyDescent="0.25">
      <c r="A1014" s="92">
        <v>1010</v>
      </c>
      <c r="B1014" s="92" t="s">
        <v>4238</v>
      </c>
      <c r="C1014" s="92" t="s">
        <v>2820</v>
      </c>
      <c r="D1014" s="92" t="s">
        <v>4014</v>
      </c>
      <c r="E1014" s="92" t="s">
        <v>117</v>
      </c>
      <c r="F1014" s="92"/>
      <c r="G1014" s="92">
        <v>1</v>
      </c>
      <c r="H1014" s="106">
        <v>0.51</v>
      </c>
      <c r="I1014" s="95">
        <v>0.15</v>
      </c>
      <c r="J1014" s="110">
        <f t="shared" si="16"/>
        <v>0.4335</v>
      </c>
    </row>
    <row r="1015" spans="1:10" ht="15.75" x14ac:dyDescent="0.25">
      <c r="A1015" s="92">
        <v>1011</v>
      </c>
      <c r="B1015" s="92" t="s">
        <v>4238</v>
      </c>
      <c r="C1015" s="92" t="s">
        <v>2821</v>
      </c>
      <c r="D1015" s="92" t="s">
        <v>4015</v>
      </c>
      <c r="E1015" s="92" t="s">
        <v>117</v>
      </c>
      <c r="F1015" s="92"/>
      <c r="G1015" s="92">
        <v>1</v>
      </c>
      <c r="H1015" s="106">
        <v>0.51</v>
      </c>
      <c r="I1015" s="95">
        <v>0.15</v>
      </c>
      <c r="J1015" s="110">
        <f t="shared" si="16"/>
        <v>0.4335</v>
      </c>
    </row>
    <row r="1016" spans="1:10" ht="15.75" x14ac:dyDescent="0.25">
      <c r="A1016" s="92">
        <v>1012</v>
      </c>
      <c r="B1016" s="92" t="s">
        <v>4238</v>
      </c>
      <c r="C1016" s="92" t="s">
        <v>2822</v>
      </c>
      <c r="D1016" s="92" t="s">
        <v>4016</v>
      </c>
      <c r="E1016" s="92" t="s">
        <v>117</v>
      </c>
      <c r="F1016" s="92"/>
      <c r="G1016" s="92">
        <v>1</v>
      </c>
      <c r="H1016" s="106">
        <v>0.51</v>
      </c>
      <c r="I1016" s="95">
        <v>0.15</v>
      </c>
      <c r="J1016" s="110">
        <f t="shared" si="16"/>
        <v>0.4335</v>
      </c>
    </row>
    <row r="1017" spans="1:10" ht="15.75" x14ac:dyDescent="0.25">
      <c r="A1017" s="92">
        <v>1013</v>
      </c>
      <c r="B1017" s="92" t="s">
        <v>4238</v>
      </c>
      <c r="C1017" s="92" t="s">
        <v>2823</v>
      </c>
      <c r="D1017" s="92" t="s">
        <v>4017</v>
      </c>
      <c r="E1017" s="92" t="s">
        <v>117</v>
      </c>
      <c r="F1017" s="92"/>
      <c r="G1017" s="92">
        <v>1</v>
      </c>
      <c r="H1017" s="106">
        <v>0.37</v>
      </c>
      <c r="I1017" s="95">
        <v>0.15</v>
      </c>
      <c r="J1017" s="110">
        <f t="shared" si="16"/>
        <v>0.3145</v>
      </c>
    </row>
    <row r="1018" spans="1:10" ht="15.75" x14ac:dyDescent="0.25">
      <c r="A1018" s="92">
        <v>1014</v>
      </c>
      <c r="B1018" s="92" t="s">
        <v>4238</v>
      </c>
      <c r="C1018" s="92" t="s">
        <v>2824</v>
      </c>
      <c r="D1018" s="92" t="s">
        <v>4018</v>
      </c>
      <c r="E1018" s="92" t="s">
        <v>117</v>
      </c>
      <c r="F1018" s="92"/>
      <c r="G1018" s="92">
        <v>1</v>
      </c>
      <c r="H1018" s="106">
        <v>0.72</v>
      </c>
      <c r="I1018" s="95">
        <v>0.15</v>
      </c>
      <c r="J1018" s="110">
        <f t="shared" si="16"/>
        <v>0.61199999999999999</v>
      </c>
    </row>
    <row r="1019" spans="1:10" ht="15.75" x14ac:dyDescent="0.25">
      <c r="A1019" s="92">
        <v>1015</v>
      </c>
      <c r="B1019" s="92" t="s">
        <v>4238</v>
      </c>
      <c r="C1019" s="92" t="s">
        <v>2825</v>
      </c>
      <c r="D1019" s="92" t="s">
        <v>4019</v>
      </c>
      <c r="E1019" s="92" t="s">
        <v>117</v>
      </c>
      <c r="F1019" s="92"/>
      <c r="G1019" s="92">
        <v>1</v>
      </c>
      <c r="H1019" s="106">
        <v>0.19</v>
      </c>
      <c r="I1019" s="95">
        <v>0.15</v>
      </c>
      <c r="J1019" s="110">
        <f t="shared" si="16"/>
        <v>0.1615</v>
      </c>
    </row>
    <row r="1020" spans="1:10" ht="15.75" x14ac:dyDescent="0.25">
      <c r="A1020" s="92">
        <v>1016</v>
      </c>
      <c r="B1020" s="92" t="s">
        <v>4238</v>
      </c>
      <c r="C1020" s="92" t="s">
        <v>2826</v>
      </c>
      <c r="D1020" s="92" t="s">
        <v>4020</v>
      </c>
      <c r="E1020" s="92" t="s">
        <v>117</v>
      </c>
      <c r="F1020" s="92"/>
      <c r="G1020" s="92">
        <v>1</v>
      </c>
      <c r="H1020" s="106">
        <v>0.19</v>
      </c>
      <c r="I1020" s="95">
        <v>0.15</v>
      </c>
      <c r="J1020" s="110">
        <f t="shared" si="16"/>
        <v>0.1615</v>
      </c>
    </row>
    <row r="1021" spans="1:10" ht="15.75" x14ac:dyDescent="0.25">
      <c r="A1021" s="92">
        <v>1017</v>
      </c>
      <c r="B1021" s="92" t="s">
        <v>4238</v>
      </c>
      <c r="C1021" s="92" t="s">
        <v>2827</v>
      </c>
      <c r="D1021" s="92" t="s">
        <v>4021</v>
      </c>
      <c r="E1021" s="92" t="s">
        <v>117</v>
      </c>
      <c r="F1021" s="92"/>
      <c r="G1021" s="92">
        <v>1</v>
      </c>
      <c r="H1021" s="106">
        <v>0.23</v>
      </c>
      <c r="I1021" s="95">
        <v>0.15</v>
      </c>
      <c r="J1021" s="110">
        <f t="shared" si="16"/>
        <v>0.19550000000000001</v>
      </c>
    </row>
    <row r="1022" spans="1:10" ht="15.75" x14ac:dyDescent="0.25">
      <c r="A1022" s="92">
        <v>1018</v>
      </c>
      <c r="B1022" s="92" t="s">
        <v>4238</v>
      </c>
      <c r="C1022" s="92" t="s">
        <v>2828</v>
      </c>
      <c r="D1022" s="92" t="s">
        <v>4022</v>
      </c>
      <c r="E1022" s="92" t="s">
        <v>117</v>
      </c>
      <c r="F1022" s="92"/>
      <c r="G1022" s="92">
        <v>1</v>
      </c>
      <c r="H1022" s="106">
        <v>0.19</v>
      </c>
      <c r="I1022" s="95">
        <v>0.15</v>
      </c>
      <c r="J1022" s="110">
        <f t="shared" si="16"/>
        <v>0.1615</v>
      </c>
    </row>
    <row r="1023" spans="1:10" ht="31.5" x14ac:dyDescent="0.25">
      <c r="A1023" s="92">
        <v>1019</v>
      </c>
      <c r="B1023" s="92" t="s">
        <v>4238</v>
      </c>
      <c r="C1023" s="92" t="s">
        <v>2829</v>
      </c>
      <c r="D1023" s="92" t="s">
        <v>4023</v>
      </c>
      <c r="E1023" s="92" t="s">
        <v>117</v>
      </c>
      <c r="F1023" s="92"/>
      <c r="G1023" s="92">
        <v>1</v>
      </c>
      <c r="H1023" s="106">
        <v>0.43</v>
      </c>
      <c r="I1023" s="95">
        <v>0.15</v>
      </c>
      <c r="J1023" s="110">
        <f t="shared" si="16"/>
        <v>0.36549999999999999</v>
      </c>
    </row>
    <row r="1024" spans="1:10" ht="15.75" x14ac:dyDescent="0.25">
      <c r="A1024" s="92">
        <v>1020</v>
      </c>
      <c r="B1024" s="92" t="s">
        <v>4238</v>
      </c>
      <c r="C1024" s="92" t="s">
        <v>2830</v>
      </c>
      <c r="D1024" s="92" t="s">
        <v>4024</v>
      </c>
      <c r="E1024" s="92" t="s">
        <v>117</v>
      </c>
      <c r="F1024" s="92"/>
      <c r="G1024" s="92">
        <v>1</v>
      </c>
      <c r="H1024" s="106">
        <v>0.19</v>
      </c>
      <c r="I1024" s="95">
        <v>0.15</v>
      </c>
      <c r="J1024" s="110">
        <f t="shared" si="16"/>
        <v>0.1615</v>
      </c>
    </row>
    <row r="1025" spans="1:10" ht="15.75" x14ac:dyDescent="0.25">
      <c r="A1025" s="92">
        <v>1021</v>
      </c>
      <c r="B1025" s="92" t="s">
        <v>4238</v>
      </c>
      <c r="C1025" s="92" t="s">
        <v>2831</v>
      </c>
      <c r="D1025" s="92" t="s">
        <v>4025</v>
      </c>
      <c r="E1025" s="92" t="s">
        <v>117</v>
      </c>
      <c r="F1025" s="92"/>
      <c r="G1025" s="92">
        <v>1</v>
      </c>
      <c r="H1025" s="106">
        <v>1.24</v>
      </c>
      <c r="I1025" s="95">
        <v>0.15</v>
      </c>
      <c r="J1025" s="110">
        <f t="shared" si="16"/>
        <v>1.054</v>
      </c>
    </row>
    <row r="1026" spans="1:10" ht="15.75" x14ac:dyDescent="0.25">
      <c r="A1026" s="92">
        <v>1022</v>
      </c>
      <c r="B1026" s="92" t="s">
        <v>4238</v>
      </c>
      <c r="C1026" s="92" t="s">
        <v>2832</v>
      </c>
      <c r="D1026" s="92" t="s">
        <v>4026</v>
      </c>
      <c r="E1026" s="92" t="s">
        <v>117</v>
      </c>
      <c r="F1026" s="92"/>
      <c r="G1026" s="92">
        <v>1</v>
      </c>
      <c r="H1026" s="106">
        <v>1.24</v>
      </c>
      <c r="I1026" s="95">
        <v>0.15</v>
      </c>
      <c r="J1026" s="110">
        <f t="shared" si="16"/>
        <v>1.054</v>
      </c>
    </row>
    <row r="1027" spans="1:10" ht="15.75" x14ac:dyDescent="0.25">
      <c r="A1027" s="92">
        <v>1023</v>
      </c>
      <c r="B1027" s="92" t="s">
        <v>4238</v>
      </c>
      <c r="C1027" s="92" t="s">
        <v>2833</v>
      </c>
      <c r="D1027" s="92" t="s">
        <v>4027</v>
      </c>
      <c r="E1027" s="92" t="s">
        <v>117</v>
      </c>
      <c r="F1027" s="92"/>
      <c r="G1027" s="92">
        <v>1</v>
      </c>
      <c r="H1027" s="106">
        <v>1.24</v>
      </c>
      <c r="I1027" s="95">
        <v>0.15</v>
      </c>
      <c r="J1027" s="110">
        <f t="shared" si="16"/>
        <v>1.054</v>
      </c>
    </row>
    <row r="1028" spans="1:10" ht="15.75" x14ac:dyDescent="0.25">
      <c r="A1028" s="92">
        <v>1024</v>
      </c>
      <c r="B1028" s="92" t="s">
        <v>4238</v>
      </c>
      <c r="C1028" s="92" t="s">
        <v>2834</v>
      </c>
      <c r="D1028" s="92" t="s">
        <v>4028</v>
      </c>
      <c r="E1028" s="92" t="s">
        <v>117</v>
      </c>
      <c r="F1028" s="92"/>
      <c r="G1028" s="92">
        <v>1</v>
      </c>
      <c r="H1028" s="106">
        <v>1.24</v>
      </c>
      <c r="I1028" s="95">
        <v>0.15</v>
      </c>
      <c r="J1028" s="110">
        <f t="shared" si="16"/>
        <v>1.054</v>
      </c>
    </row>
    <row r="1029" spans="1:10" ht="15.75" x14ac:dyDescent="0.25">
      <c r="A1029" s="92">
        <v>1025</v>
      </c>
      <c r="B1029" s="92" t="s">
        <v>4238</v>
      </c>
      <c r="C1029" s="92" t="s">
        <v>2835</v>
      </c>
      <c r="D1029" s="92" t="s">
        <v>4029</v>
      </c>
      <c r="E1029" s="92" t="s">
        <v>117</v>
      </c>
      <c r="F1029" s="92"/>
      <c r="G1029" s="92">
        <v>1</v>
      </c>
      <c r="H1029" s="106">
        <v>1.24</v>
      </c>
      <c r="I1029" s="95">
        <v>0.15</v>
      </c>
      <c r="J1029" s="110">
        <f t="shared" si="16"/>
        <v>1.054</v>
      </c>
    </row>
    <row r="1030" spans="1:10" ht="15.75" x14ac:dyDescent="0.25">
      <c r="A1030" s="92">
        <v>1026</v>
      </c>
      <c r="B1030" s="92" t="s">
        <v>4238</v>
      </c>
      <c r="C1030" s="92" t="s">
        <v>2836</v>
      </c>
      <c r="D1030" s="92" t="s">
        <v>4030</v>
      </c>
      <c r="E1030" s="92" t="s">
        <v>117</v>
      </c>
      <c r="F1030" s="92"/>
      <c r="G1030" s="92">
        <v>1</v>
      </c>
      <c r="H1030" s="106">
        <v>0.72</v>
      </c>
      <c r="I1030" s="95">
        <v>0.15</v>
      </c>
      <c r="J1030" s="110">
        <f t="shared" si="16"/>
        <v>0.61199999999999999</v>
      </c>
    </row>
    <row r="1031" spans="1:10" ht="15.75" x14ac:dyDescent="0.25">
      <c r="A1031" s="92">
        <v>1027</v>
      </c>
      <c r="B1031" s="92" t="s">
        <v>4238</v>
      </c>
      <c r="C1031" s="92" t="s">
        <v>2837</v>
      </c>
      <c r="D1031" s="92" t="s">
        <v>4031</v>
      </c>
      <c r="E1031" s="92" t="s">
        <v>117</v>
      </c>
      <c r="F1031" s="92"/>
      <c r="G1031" s="92">
        <v>1</v>
      </c>
      <c r="H1031" s="106">
        <v>3.12</v>
      </c>
      <c r="I1031" s="95">
        <v>0.15</v>
      </c>
      <c r="J1031" s="110">
        <f t="shared" si="16"/>
        <v>2.6520000000000001</v>
      </c>
    </row>
    <row r="1032" spans="1:10" ht="15.75" x14ac:dyDescent="0.25">
      <c r="A1032" s="92">
        <v>1028</v>
      </c>
      <c r="B1032" s="92" t="s">
        <v>4238</v>
      </c>
      <c r="C1032" s="92" t="s">
        <v>2838</v>
      </c>
      <c r="D1032" s="92" t="s">
        <v>4031</v>
      </c>
      <c r="E1032" s="92" t="s">
        <v>117</v>
      </c>
      <c r="F1032" s="92"/>
      <c r="G1032" s="92">
        <v>1</v>
      </c>
      <c r="H1032" s="106">
        <v>3.21</v>
      </c>
      <c r="I1032" s="95">
        <v>0.15</v>
      </c>
      <c r="J1032" s="110">
        <f t="shared" si="16"/>
        <v>2.7284999999999999</v>
      </c>
    </row>
    <row r="1033" spans="1:10" ht="15.75" x14ac:dyDescent="0.25">
      <c r="A1033" s="92">
        <v>1029</v>
      </c>
      <c r="B1033" s="92" t="s">
        <v>4238</v>
      </c>
      <c r="C1033" s="92" t="s">
        <v>2839</v>
      </c>
      <c r="D1033" s="92" t="s">
        <v>4032</v>
      </c>
      <c r="E1033" s="92" t="s">
        <v>117</v>
      </c>
      <c r="F1033" s="92"/>
      <c r="G1033" s="92">
        <v>1</v>
      </c>
      <c r="H1033" s="106">
        <v>3.37</v>
      </c>
      <c r="I1033" s="95">
        <v>0.15</v>
      </c>
      <c r="J1033" s="110">
        <f t="shared" si="16"/>
        <v>2.8645</v>
      </c>
    </row>
    <row r="1034" spans="1:10" ht="15.75" x14ac:dyDescent="0.25">
      <c r="A1034" s="92">
        <v>1030</v>
      </c>
      <c r="B1034" s="92" t="s">
        <v>4238</v>
      </c>
      <c r="C1034" s="92" t="s">
        <v>2840</v>
      </c>
      <c r="D1034" s="92" t="s">
        <v>4032</v>
      </c>
      <c r="E1034" s="92" t="s">
        <v>117</v>
      </c>
      <c r="F1034" s="92"/>
      <c r="G1034" s="92">
        <v>1</v>
      </c>
      <c r="H1034" s="106">
        <v>3.37</v>
      </c>
      <c r="I1034" s="95">
        <v>0.15</v>
      </c>
      <c r="J1034" s="110">
        <f t="shared" si="16"/>
        <v>2.8645</v>
      </c>
    </row>
    <row r="1035" spans="1:10" ht="31.5" x14ac:dyDescent="0.25">
      <c r="A1035" s="92">
        <v>1031</v>
      </c>
      <c r="B1035" s="92" t="s">
        <v>4238</v>
      </c>
      <c r="C1035" s="92" t="s">
        <v>2841</v>
      </c>
      <c r="D1035" s="92" t="s">
        <v>4033</v>
      </c>
      <c r="E1035" s="92" t="s">
        <v>117</v>
      </c>
      <c r="F1035" s="92"/>
      <c r="G1035" s="92">
        <v>1</v>
      </c>
      <c r="H1035" s="106">
        <v>1.51</v>
      </c>
      <c r="I1035" s="95">
        <v>0.15</v>
      </c>
      <c r="J1035" s="110">
        <f t="shared" si="16"/>
        <v>1.2834999999999999</v>
      </c>
    </row>
    <row r="1036" spans="1:10" ht="63" x14ac:dyDescent="0.25">
      <c r="A1036" s="92">
        <v>1032</v>
      </c>
      <c r="B1036" s="92" t="s">
        <v>4238</v>
      </c>
      <c r="C1036" s="92" t="s">
        <v>2842</v>
      </c>
      <c r="D1036" s="92" t="s">
        <v>4034</v>
      </c>
      <c r="E1036" s="92" t="s">
        <v>117</v>
      </c>
      <c r="F1036" s="92"/>
      <c r="G1036" s="92">
        <v>1</v>
      </c>
      <c r="H1036" s="106">
        <v>1.97</v>
      </c>
      <c r="I1036" s="95">
        <v>0.15</v>
      </c>
      <c r="J1036" s="110">
        <f t="shared" si="16"/>
        <v>1.6744999999999999</v>
      </c>
    </row>
    <row r="1037" spans="1:10" ht="63" x14ac:dyDescent="0.25">
      <c r="A1037" s="92">
        <v>1033</v>
      </c>
      <c r="B1037" s="92" t="s">
        <v>4238</v>
      </c>
      <c r="C1037" s="92" t="s">
        <v>2843</v>
      </c>
      <c r="D1037" s="92" t="s">
        <v>4034</v>
      </c>
      <c r="E1037" s="92" t="s">
        <v>117</v>
      </c>
      <c r="F1037" s="92"/>
      <c r="G1037" s="92">
        <v>1</v>
      </c>
      <c r="H1037" s="106">
        <v>1.97</v>
      </c>
      <c r="I1037" s="95">
        <v>0.15</v>
      </c>
      <c r="J1037" s="110">
        <f t="shared" si="16"/>
        <v>1.6744999999999999</v>
      </c>
    </row>
    <row r="1038" spans="1:10" ht="63" x14ac:dyDescent="0.25">
      <c r="A1038" s="92">
        <v>1034</v>
      </c>
      <c r="B1038" s="92" t="s">
        <v>4238</v>
      </c>
      <c r="C1038" s="92" t="s">
        <v>2844</v>
      </c>
      <c r="D1038" s="92" t="s">
        <v>4034</v>
      </c>
      <c r="E1038" s="92" t="s">
        <v>117</v>
      </c>
      <c r="F1038" s="92"/>
      <c r="G1038" s="92">
        <v>1</v>
      </c>
      <c r="H1038" s="106">
        <v>1.97</v>
      </c>
      <c r="I1038" s="95">
        <v>0.15</v>
      </c>
      <c r="J1038" s="110">
        <f t="shared" si="16"/>
        <v>1.6744999999999999</v>
      </c>
    </row>
    <row r="1039" spans="1:10" ht="15.75" x14ac:dyDescent="0.25">
      <c r="A1039" s="92">
        <v>1035</v>
      </c>
      <c r="B1039" s="92" t="s">
        <v>4238</v>
      </c>
      <c r="C1039" s="92" t="s">
        <v>2845</v>
      </c>
      <c r="D1039" s="92" t="s">
        <v>4035</v>
      </c>
      <c r="E1039" s="92" t="s">
        <v>117</v>
      </c>
      <c r="F1039" s="92"/>
      <c r="G1039" s="92">
        <v>1</v>
      </c>
      <c r="H1039" s="106">
        <v>0.46</v>
      </c>
      <c r="I1039" s="95">
        <v>0.15</v>
      </c>
      <c r="J1039" s="110">
        <f t="shared" si="16"/>
        <v>0.39100000000000001</v>
      </c>
    </row>
    <row r="1040" spans="1:10" ht="15.75" x14ac:dyDescent="0.25">
      <c r="A1040" s="92">
        <v>1036</v>
      </c>
      <c r="B1040" s="92" t="s">
        <v>4238</v>
      </c>
      <c r="C1040" s="92" t="s">
        <v>2846</v>
      </c>
      <c r="D1040" s="92" t="s">
        <v>4035</v>
      </c>
      <c r="E1040" s="92" t="s">
        <v>117</v>
      </c>
      <c r="F1040" s="92"/>
      <c r="G1040" s="92">
        <v>1</v>
      </c>
      <c r="H1040" s="106">
        <v>0.46</v>
      </c>
      <c r="I1040" s="95">
        <v>0.15</v>
      </c>
      <c r="J1040" s="110">
        <f t="shared" si="16"/>
        <v>0.39100000000000001</v>
      </c>
    </row>
    <row r="1041" spans="1:10" ht="15.75" x14ac:dyDescent="0.25">
      <c r="A1041" s="92">
        <v>1037</v>
      </c>
      <c r="B1041" s="92" t="s">
        <v>4238</v>
      </c>
      <c r="C1041" s="92" t="s">
        <v>2847</v>
      </c>
      <c r="D1041" s="92" t="s">
        <v>4036</v>
      </c>
      <c r="E1041" s="92" t="s">
        <v>117</v>
      </c>
      <c r="F1041" s="92"/>
      <c r="G1041" s="92">
        <v>1</v>
      </c>
      <c r="H1041" s="106">
        <v>0.35</v>
      </c>
      <c r="I1041" s="95">
        <v>0.15</v>
      </c>
      <c r="J1041" s="110">
        <f t="shared" si="16"/>
        <v>0.29749999999999999</v>
      </c>
    </row>
    <row r="1042" spans="1:10" ht="15.75" x14ac:dyDescent="0.25">
      <c r="A1042" s="92">
        <v>1038</v>
      </c>
      <c r="B1042" s="92" t="s">
        <v>4238</v>
      </c>
      <c r="C1042" s="92" t="s">
        <v>2848</v>
      </c>
      <c r="D1042" s="92" t="s">
        <v>4037</v>
      </c>
      <c r="E1042" s="92" t="s">
        <v>117</v>
      </c>
      <c r="F1042" s="92"/>
      <c r="G1042" s="92">
        <v>1</v>
      </c>
      <c r="H1042" s="106">
        <v>0.42</v>
      </c>
      <c r="I1042" s="95">
        <v>0.15</v>
      </c>
      <c r="J1042" s="110">
        <f t="shared" si="16"/>
        <v>0.35699999999999998</v>
      </c>
    </row>
    <row r="1043" spans="1:10" ht="15.75" x14ac:dyDescent="0.25">
      <c r="A1043" s="92">
        <v>1039</v>
      </c>
      <c r="B1043" s="92" t="s">
        <v>4238</v>
      </c>
      <c r="C1043" s="92" t="s">
        <v>2849</v>
      </c>
      <c r="D1043" s="92" t="s">
        <v>4038</v>
      </c>
      <c r="E1043" s="92" t="s">
        <v>117</v>
      </c>
      <c r="F1043" s="92"/>
      <c r="G1043" s="92">
        <v>1</v>
      </c>
      <c r="H1043" s="106">
        <v>0.45</v>
      </c>
      <c r="I1043" s="95">
        <v>0.15</v>
      </c>
      <c r="J1043" s="110">
        <f t="shared" si="16"/>
        <v>0.38250000000000001</v>
      </c>
    </row>
    <row r="1044" spans="1:10" ht="15.75" x14ac:dyDescent="0.25">
      <c r="A1044" s="92">
        <v>1040</v>
      </c>
      <c r="B1044" s="92" t="s">
        <v>4238</v>
      </c>
      <c r="C1044" s="92" t="s">
        <v>2850</v>
      </c>
      <c r="D1044" s="92" t="s">
        <v>4039</v>
      </c>
      <c r="E1044" s="92" t="s">
        <v>117</v>
      </c>
      <c r="F1044" s="92"/>
      <c r="G1044" s="92">
        <v>1</v>
      </c>
      <c r="H1044" s="106">
        <v>0.37</v>
      </c>
      <c r="I1044" s="95">
        <v>0.15</v>
      </c>
      <c r="J1044" s="110">
        <f t="shared" si="16"/>
        <v>0.3145</v>
      </c>
    </row>
    <row r="1045" spans="1:10" ht="15.75" x14ac:dyDescent="0.25">
      <c r="A1045" s="92">
        <v>1041</v>
      </c>
      <c r="B1045" s="92" t="s">
        <v>4238</v>
      </c>
      <c r="C1045" s="92" t="s">
        <v>2851</v>
      </c>
      <c r="D1045" s="92" t="s">
        <v>4040</v>
      </c>
      <c r="E1045" s="92" t="s">
        <v>117</v>
      </c>
      <c r="F1045" s="92"/>
      <c r="G1045" s="92">
        <v>1</v>
      </c>
      <c r="H1045" s="106">
        <v>1.26</v>
      </c>
      <c r="I1045" s="95">
        <v>0.15</v>
      </c>
      <c r="J1045" s="110">
        <f t="shared" si="16"/>
        <v>1.071</v>
      </c>
    </row>
    <row r="1046" spans="1:10" ht="15.75" x14ac:dyDescent="0.25">
      <c r="A1046" s="92">
        <v>1042</v>
      </c>
      <c r="B1046" s="92" t="s">
        <v>4238</v>
      </c>
      <c r="C1046" s="92" t="s">
        <v>2852</v>
      </c>
      <c r="D1046" s="92" t="s">
        <v>4041</v>
      </c>
      <c r="E1046" s="92" t="s">
        <v>117</v>
      </c>
      <c r="F1046" s="92"/>
      <c r="G1046" s="92">
        <v>1</v>
      </c>
      <c r="H1046" s="106">
        <v>0.26</v>
      </c>
      <c r="I1046" s="95">
        <v>0.15</v>
      </c>
      <c r="J1046" s="110">
        <f t="shared" si="16"/>
        <v>0.221</v>
      </c>
    </row>
    <row r="1047" spans="1:10" ht="31.5" x14ac:dyDescent="0.25">
      <c r="A1047" s="92">
        <v>1043</v>
      </c>
      <c r="B1047" s="92" t="s">
        <v>4238</v>
      </c>
      <c r="C1047" s="92" t="s">
        <v>2853</v>
      </c>
      <c r="D1047" s="92" t="s">
        <v>4042</v>
      </c>
      <c r="E1047" s="92" t="s">
        <v>117</v>
      </c>
      <c r="F1047" s="92"/>
      <c r="G1047" s="92">
        <v>1</v>
      </c>
      <c r="H1047" s="106">
        <v>0.69</v>
      </c>
      <c r="I1047" s="95">
        <v>0.15</v>
      </c>
      <c r="J1047" s="110">
        <f t="shared" si="16"/>
        <v>0.58649999999999991</v>
      </c>
    </row>
    <row r="1048" spans="1:10" ht="31.5" x14ac:dyDescent="0.25">
      <c r="A1048" s="92">
        <v>1044</v>
      </c>
      <c r="B1048" s="92" t="s">
        <v>4238</v>
      </c>
      <c r="C1048" s="92" t="s">
        <v>2854</v>
      </c>
      <c r="D1048" s="92" t="s">
        <v>4043</v>
      </c>
      <c r="E1048" s="92" t="s">
        <v>117</v>
      </c>
      <c r="F1048" s="92"/>
      <c r="G1048" s="92">
        <v>1</v>
      </c>
      <c r="H1048" s="106">
        <v>0.69</v>
      </c>
      <c r="I1048" s="95">
        <v>0.15</v>
      </c>
      <c r="J1048" s="110">
        <f t="shared" si="16"/>
        <v>0.58649999999999991</v>
      </c>
    </row>
    <row r="1049" spans="1:10" ht="15.75" x14ac:dyDescent="0.25">
      <c r="A1049" s="92">
        <v>1045</v>
      </c>
      <c r="B1049" s="92" t="s">
        <v>4238</v>
      </c>
      <c r="C1049" s="92" t="s">
        <v>2855</v>
      </c>
      <c r="D1049" s="92" t="s">
        <v>4044</v>
      </c>
      <c r="E1049" s="92" t="s">
        <v>117</v>
      </c>
      <c r="F1049" s="92"/>
      <c r="G1049" s="92">
        <v>1</v>
      </c>
      <c r="H1049" s="106">
        <v>0.55000000000000004</v>
      </c>
      <c r="I1049" s="95">
        <v>0.15</v>
      </c>
      <c r="J1049" s="110">
        <f t="shared" si="16"/>
        <v>0.46750000000000003</v>
      </c>
    </row>
    <row r="1050" spans="1:10" ht="15.75" x14ac:dyDescent="0.25">
      <c r="A1050" s="92">
        <v>1046</v>
      </c>
      <c r="B1050" s="92" t="s">
        <v>4238</v>
      </c>
      <c r="C1050" s="92" t="s">
        <v>2856</v>
      </c>
      <c r="D1050" s="92" t="s">
        <v>4045</v>
      </c>
      <c r="E1050" s="92" t="s">
        <v>117</v>
      </c>
      <c r="F1050" s="92"/>
      <c r="G1050" s="92">
        <v>1</v>
      </c>
      <c r="H1050" s="106">
        <v>0.38</v>
      </c>
      <c r="I1050" s="95">
        <v>0.15</v>
      </c>
      <c r="J1050" s="110">
        <f t="shared" si="16"/>
        <v>0.32300000000000001</v>
      </c>
    </row>
    <row r="1051" spans="1:10" ht="15.75" x14ac:dyDescent="0.25">
      <c r="A1051" s="92">
        <v>1047</v>
      </c>
      <c r="B1051" s="92" t="s">
        <v>4238</v>
      </c>
      <c r="C1051" s="92" t="s">
        <v>2857</v>
      </c>
      <c r="D1051" s="92" t="s">
        <v>4046</v>
      </c>
      <c r="E1051" s="92" t="s">
        <v>117</v>
      </c>
      <c r="F1051" s="92"/>
      <c r="G1051" s="92">
        <v>1</v>
      </c>
      <c r="H1051" s="106">
        <v>1.78</v>
      </c>
      <c r="I1051" s="95">
        <v>0.15</v>
      </c>
      <c r="J1051" s="110">
        <f t="shared" si="16"/>
        <v>1.5129999999999999</v>
      </c>
    </row>
    <row r="1052" spans="1:10" ht="15.75" x14ac:dyDescent="0.25">
      <c r="A1052" s="92">
        <v>1048</v>
      </c>
      <c r="B1052" s="92" t="s">
        <v>4238</v>
      </c>
      <c r="C1052" s="92" t="s">
        <v>2858</v>
      </c>
      <c r="D1052" s="92" t="s">
        <v>4047</v>
      </c>
      <c r="E1052" s="92" t="s">
        <v>117</v>
      </c>
      <c r="F1052" s="92"/>
      <c r="G1052" s="92">
        <v>1</v>
      </c>
      <c r="H1052" s="106">
        <v>1.78</v>
      </c>
      <c r="I1052" s="95">
        <v>0.15</v>
      </c>
      <c r="J1052" s="110">
        <f t="shared" si="16"/>
        <v>1.5129999999999999</v>
      </c>
    </row>
    <row r="1053" spans="1:10" ht="63" x14ac:dyDescent="0.25">
      <c r="A1053" s="92">
        <v>1049</v>
      </c>
      <c r="B1053" s="92" t="s">
        <v>4238</v>
      </c>
      <c r="C1053" s="92" t="s">
        <v>2859</v>
      </c>
      <c r="D1053" s="92" t="s">
        <v>4048</v>
      </c>
      <c r="E1053" s="92" t="s">
        <v>117</v>
      </c>
      <c r="F1053" s="92"/>
      <c r="G1053" s="92">
        <v>1</v>
      </c>
      <c r="H1053" s="106">
        <v>0.5</v>
      </c>
      <c r="I1053" s="95">
        <v>0.15</v>
      </c>
      <c r="J1053" s="110">
        <f t="shared" si="16"/>
        <v>0.42499999999999999</v>
      </c>
    </row>
    <row r="1054" spans="1:10" ht="15.75" x14ac:dyDescent="0.25">
      <c r="A1054" s="92">
        <v>1050</v>
      </c>
      <c r="B1054" s="92" t="s">
        <v>4238</v>
      </c>
      <c r="C1054" s="92" t="s">
        <v>2860</v>
      </c>
      <c r="D1054" s="92" t="s">
        <v>4049</v>
      </c>
      <c r="E1054" s="92" t="s">
        <v>117</v>
      </c>
      <c r="F1054" s="92"/>
      <c r="G1054" s="92">
        <v>1</v>
      </c>
      <c r="H1054" s="106">
        <v>1.24</v>
      </c>
      <c r="I1054" s="95">
        <v>0.15</v>
      </c>
      <c r="J1054" s="110">
        <f t="shared" si="16"/>
        <v>1.054</v>
      </c>
    </row>
    <row r="1055" spans="1:10" ht="47.25" x14ac:dyDescent="0.25">
      <c r="A1055" s="92">
        <v>1051</v>
      </c>
      <c r="B1055" s="92" t="s">
        <v>4238</v>
      </c>
      <c r="C1055" s="92" t="s">
        <v>2861</v>
      </c>
      <c r="D1055" s="92" t="s">
        <v>4050</v>
      </c>
      <c r="E1055" s="92" t="s">
        <v>117</v>
      </c>
      <c r="F1055" s="92"/>
      <c r="G1055" s="92">
        <v>1</v>
      </c>
      <c r="H1055" s="106">
        <v>0.48</v>
      </c>
      <c r="I1055" s="95">
        <v>0.15</v>
      </c>
      <c r="J1055" s="110">
        <f t="shared" si="16"/>
        <v>0.40799999999999997</v>
      </c>
    </row>
    <row r="1056" spans="1:10" ht="15.75" x14ac:dyDescent="0.25">
      <c r="A1056" s="92">
        <v>1052</v>
      </c>
      <c r="B1056" s="92" t="s">
        <v>4238</v>
      </c>
      <c r="C1056" s="92" t="s">
        <v>2862</v>
      </c>
      <c r="D1056" s="92" t="s">
        <v>4051</v>
      </c>
      <c r="E1056" s="92" t="s">
        <v>117</v>
      </c>
      <c r="F1056" s="92"/>
      <c r="G1056" s="92">
        <v>1</v>
      </c>
      <c r="H1056" s="106">
        <v>1.18</v>
      </c>
      <c r="I1056" s="95">
        <v>0.15</v>
      </c>
      <c r="J1056" s="110">
        <f t="shared" si="16"/>
        <v>1.0029999999999999</v>
      </c>
    </row>
    <row r="1057" spans="1:10" ht="15.75" x14ac:dyDescent="0.25">
      <c r="A1057" s="92">
        <v>1053</v>
      </c>
      <c r="B1057" s="92" t="s">
        <v>4238</v>
      </c>
      <c r="C1057" s="92" t="s">
        <v>2863</v>
      </c>
      <c r="D1057" s="92" t="s">
        <v>4052</v>
      </c>
      <c r="E1057" s="92" t="s">
        <v>117</v>
      </c>
      <c r="F1057" s="92"/>
      <c r="G1057" s="92">
        <v>1</v>
      </c>
      <c r="H1057" s="106">
        <v>1.18</v>
      </c>
      <c r="I1057" s="95">
        <v>0.15</v>
      </c>
      <c r="J1057" s="110">
        <f t="shared" si="16"/>
        <v>1.0029999999999999</v>
      </c>
    </row>
    <row r="1058" spans="1:10" ht="15.75" x14ac:dyDescent="0.25">
      <c r="A1058" s="92">
        <v>1054</v>
      </c>
      <c r="B1058" s="92" t="s">
        <v>4238</v>
      </c>
      <c r="C1058" s="92" t="s">
        <v>2864</v>
      </c>
      <c r="D1058" s="92" t="s">
        <v>4053</v>
      </c>
      <c r="E1058" s="92" t="s">
        <v>117</v>
      </c>
      <c r="F1058" s="92"/>
      <c r="G1058" s="92">
        <v>1</v>
      </c>
      <c r="H1058" s="106">
        <v>0.56000000000000005</v>
      </c>
      <c r="I1058" s="95">
        <v>0.15</v>
      </c>
      <c r="J1058" s="110">
        <f t="shared" si="16"/>
        <v>0.47600000000000003</v>
      </c>
    </row>
    <row r="1059" spans="1:10" ht="15.75" x14ac:dyDescent="0.25">
      <c r="A1059" s="92">
        <v>1055</v>
      </c>
      <c r="B1059" s="92" t="s">
        <v>4238</v>
      </c>
      <c r="C1059" s="92" t="s">
        <v>2865</v>
      </c>
      <c r="D1059" s="92" t="s">
        <v>4054</v>
      </c>
      <c r="E1059" s="92" t="s">
        <v>117</v>
      </c>
      <c r="F1059" s="92"/>
      <c r="G1059" s="92">
        <v>1</v>
      </c>
      <c r="H1059" s="106">
        <v>0.36</v>
      </c>
      <c r="I1059" s="95">
        <v>0.15</v>
      </c>
      <c r="J1059" s="110">
        <f t="shared" si="16"/>
        <v>0.30599999999999999</v>
      </c>
    </row>
    <row r="1060" spans="1:10" ht="15.75" x14ac:dyDescent="0.25">
      <c r="A1060" s="92">
        <v>1056</v>
      </c>
      <c r="B1060" s="92" t="s">
        <v>4238</v>
      </c>
      <c r="C1060" s="92" t="s">
        <v>2866</v>
      </c>
      <c r="D1060" s="92" t="s">
        <v>4055</v>
      </c>
      <c r="E1060" s="92" t="s">
        <v>117</v>
      </c>
      <c r="F1060" s="92"/>
      <c r="G1060" s="92">
        <v>1</v>
      </c>
      <c r="H1060" s="106">
        <v>0.22</v>
      </c>
      <c r="I1060" s="95">
        <v>0.15</v>
      </c>
      <c r="J1060" s="110">
        <f t="shared" si="16"/>
        <v>0.187</v>
      </c>
    </row>
    <row r="1061" spans="1:10" ht="15.75" x14ac:dyDescent="0.25">
      <c r="A1061" s="92">
        <v>1057</v>
      </c>
      <c r="B1061" s="92" t="s">
        <v>4238</v>
      </c>
      <c r="C1061" s="92" t="s">
        <v>2867</v>
      </c>
      <c r="D1061" s="92" t="s">
        <v>4056</v>
      </c>
      <c r="E1061" s="92" t="s">
        <v>117</v>
      </c>
      <c r="F1061" s="92"/>
      <c r="G1061" s="92">
        <v>1</v>
      </c>
      <c r="H1061" s="106">
        <v>0.05</v>
      </c>
      <c r="I1061" s="95">
        <v>0.15</v>
      </c>
      <c r="J1061" s="110">
        <f t="shared" si="16"/>
        <v>4.2500000000000003E-2</v>
      </c>
    </row>
    <row r="1062" spans="1:10" ht="15.75" x14ac:dyDescent="0.25">
      <c r="A1062" s="92">
        <v>1058</v>
      </c>
      <c r="B1062" s="92" t="s">
        <v>4238</v>
      </c>
      <c r="C1062" s="92" t="s">
        <v>2868</v>
      </c>
      <c r="D1062" s="92" t="s">
        <v>4057</v>
      </c>
      <c r="E1062" s="92" t="s">
        <v>117</v>
      </c>
      <c r="F1062" s="92"/>
      <c r="G1062" s="92">
        <v>1</v>
      </c>
      <c r="H1062" s="106">
        <v>0.3</v>
      </c>
      <c r="I1062" s="95">
        <v>0.15</v>
      </c>
      <c r="J1062" s="110">
        <f t="shared" si="16"/>
        <v>0.255</v>
      </c>
    </row>
    <row r="1063" spans="1:10" ht="15.75" x14ac:dyDescent="0.25">
      <c r="A1063" s="92">
        <v>1059</v>
      </c>
      <c r="B1063" s="92" t="s">
        <v>4238</v>
      </c>
      <c r="C1063" s="92" t="s">
        <v>2869</v>
      </c>
      <c r="D1063" s="92" t="s">
        <v>4058</v>
      </c>
      <c r="E1063" s="92" t="s">
        <v>117</v>
      </c>
      <c r="F1063" s="92"/>
      <c r="G1063" s="92">
        <v>1</v>
      </c>
      <c r="H1063" s="106">
        <v>0.28999999999999998</v>
      </c>
      <c r="I1063" s="95">
        <v>0.15</v>
      </c>
      <c r="J1063" s="110">
        <f t="shared" si="16"/>
        <v>0.24649999999999997</v>
      </c>
    </row>
    <row r="1064" spans="1:10" ht="15.75" x14ac:dyDescent="0.25">
      <c r="A1064" s="92">
        <v>1060</v>
      </c>
      <c r="B1064" s="92" t="s">
        <v>4238</v>
      </c>
      <c r="C1064" s="92" t="s">
        <v>2870</v>
      </c>
      <c r="D1064" s="92" t="s">
        <v>4059</v>
      </c>
      <c r="E1064" s="92" t="s">
        <v>117</v>
      </c>
      <c r="F1064" s="92"/>
      <c r="G1064" s="92">
        <v>1</v>
      </c>
      <c r="H1064" s="106">
        <v>0.16</v>
      </c>
      <c r="I1064" s="95">
        <v>0.15</v>
      </c>
      <c r="J1064" s="110">
        <f t="shared" si="16"/>
        <v>0.13600000000000001</v>
      </c>
    </row>
    <row r="1065" spans="1:10" ht="15.75" x14ac:dyDescent="0.25">
      <c r="A1065" s="92">
        <v>1061</v>
      </c>
      <c r="B1065" s="92" t="s">
        <v>4238</v>
      </c>
      <c r="C1065" s="92" t="s">
        <v>2871</v>
      </c>
      <c r="D1065" s="92" t="s">
        <v>4060</v>
      </c>
      <c r="E1065" s="92" t="s">
        <v>117</v>
      </c>
      <c r="F1065" s="92"/>
      <c r="G1065" s="92">
        <v>1</v>
      </c>
      <c r="H1065" s="106">
        <v>0.3</v>
      </c>
      <c r="I1065" s="95">
        <v>0.15</v>
      </c>
      <c r="J1065" s="110">
        <f t="shared" si="16"/>
        <v>0.255</v>
      </c>
    </row>
    <row r="1066" spans="1:10" ht="15.75" x14ac:dyDescent="0.25">
      <c r="A1066" s="92">
        <v>1062</v>
      </c>
      <c r="B1066" s="92" t="s">
        <v>4238</v>
      </c>
      <c r="C1066" s="92" t="s">
        <v>2872</v>
      </c>
      <c r="D1066" s="92" t="s">
        <v>4061</v>
      </c>
      <c r="E1066" s="92" t="s">
        <v>117</v>
      </c>
      <c r="F1066" s="92"/>
      <c r="G1066" s="92">
        <v>1</v>
      </c>
      <c r="H1066" s="106">
        <v>1.73</v>
      </c>
      <c r="I1066" s="95">
        <v>0.15</v>
      </c>
      <c r="J1066" s="110">
        <f t="shared" si="16"/>
        <v>1.4704999999999999</v>
      </c>
    </row>
    <row r="1067" spans="1:10" ht="15.75" x14ac:dyDescent="0.25">
      <c r="A1067" s="92">
        <v>1063</v>
      </c>
      <c r="B1067" s="92" t="s">
        <v>4238</v>
      </c>
      <c r="C1067" s="92" t="s">
        <v>2873</v>
      </c>
      <c r="D1067" s="92" t="s">
        <v>4062</v>
      </c>
      <c r="E1067" s="92" t="s">
        <v>117</v>
      </c>
      <c r="F1067" s="92"/>
      <c r="G1067" s="92">
        <v>1</v>
      </c>
      <c r="H1067" s="106">
        <v>0.81</v>
      </c>
      <c r="I1067" s="95">
        <v>0.15</v>
      </c>
      <c r="J1067" s="110">
        <f t="shared" si="16"/>
        <v>0.6885</v>
      </c>
    </row>
    <row r="1068" spans="1:10" ht="15.75" x14ac:dyDescent="0.25">
      <c r="A1068" s="92">
        <v>1064</v>
      </c>
      <c r="B1068" s="92" t="s">
        <v>4238</v>
      </c>
      <c r="C1068" s="92" t="s">
        <v>2874</v>
      </c>
      <c r="D1068" s="92" t="s">
        <v>4063</v>
      </c>
      <c r="E1068" s="92" t="s">
        <v>117</v>
      </c>
      <c r="F1068" s="92"/>
      <c r="G1068" s="92">
        <v>1</v>
      </c>
      <c r="H1068" s="106">
        <v>0.81</v>
      </c>
      <c r="I1068" s="95">
        <v>0.15</v>
      </c>
      <c r="J1068" s="110">
        <f t="shared" si="16"/>
        <v>0.6885</v>
      </c>
    </row>
    <row r="1069" spans="1:10" ht="15.75" x14ac:dyDescent="0.25">
      <c r="A1069" s="92">
        <v>1065</v>
      </c>
      <c r="B1069" s="92" t="s">
        <v>4238</v>
      </c>
      <c r="C1069" s="92" t="s">
        <v>2875</v>
      </c>
      <c r="D1069" s="92" t="s">
        <v>4064</v>
      </c>
      <c r="E1069" s="92" t="s">
        <v>117</v>
      </c>
      <c r="F1069" s="92"/>
      <c r="G1069" s="92">
        <v>1</v>
      </c>
      <c r="H1069" s="106">
        <v>1.33</v>
      </c>
      <c r="I1069" s="95">
        <v>0.15</v>
      </c>
      <c r="J1069" s="110">
        <f t="shared" si="16"/>
        <v>1.1305000000000001</v>
      </c>
    </row>
    <row r="1070" spans="1:10" ht="47.25" x14ac:dyDescent="0.25">
      <c r="A1070" s="92">
        <v>1066</v>
      </c>
      <c r="B1070" s="92" t="s">
        <v>4238</v>
      </c>
      <c r="C1070" s="92" t="s">
        <v>2876</v>
      </c>
      <c r="D1070" s="92" t="s">
        <v>4065</v>
      </c>
      <c r="E1070" s="92" t="s">
        <v>117</v>
      </c>
      <c r="F1070" s="92"/>
      <c r="G1070" s="92">
        <v>1</v>
      </c>
      <c r="H1070" s="106">
        <v>2.48</v>
      </c>
      <c r="I1070" s="95">
        <v>0.15</v>
      </c>
      <c r="J1070" s="110">
        <f t="shared" si="16"/>
        <v>2.1080000000000001</v>
      </c>
    </row>
    <row r="1071" spans="1:10" ht="15.75" x14ac:dyDescent="0.25">
      <c r="A1071" s="92">
        <v>1067</v>
      </c>
      <c r="B1071" s="92" t="s">
        <v>4238</v>
      </c>
      <c r="C1071" s="92" t="s">
        <v>2877</v>
      </c>
      <c r="D1071" s="92" t="s">
        <v>4066</v>
      </c>
      <c r="E1071" s="92" t="s">
        <v>117</v>
      </c>
      <c r="F1071" s="92"/>
      <c r="G1071" s="92">
        <v>1</v>
      </c>
      <c r="H1071" s="106">
        <v>1.24</v>
      </c>
      <c r="I1071" s="95">
        <v>0.15</v>
      </c>
      <c r="J1071" s="110">
        <f t="shared" si="16"/>
        <v>1.054</v>
      </c>
    </row>
    <row r="1072" spans="1:10" ht="15.75" x14ac:dyDescent="0.25">
      <c r="A1072" s="92">
        <v>1068</v>
      </c>
      <c r="B1072" s="92" t="s">
        <v>4238</v>
      </c>
      <c r="C1072" s="92" t="s">
        <v>2878</v>
      </c>
      <c r="D1072" s="92" t="s">
        <v>4067</v>
      </c>
      <c r="E1072" s="92" t="s">
        <v>117</v>
      </c>
      <c r="F1072" s="92"/>
      <c r="G1072" s="92">
        <v>1</v>
      </c>
      <c r="H1072" s="106">
        <v>0.42</v>
      </c>
      <c r="I1072" s="95">
        <v>0.15</v>
      </c>
      <c r="J1072" s="110">
        <f t="shared" ref="J1072:J1135" si="17">H1072*(1-I1072)</f>
        <v>0.35699999999999998</v>
      </c>
    </row>
    <row r="1073" spans="1:10" ht="15.75" x14ac:dyDescent="0.25">
      <c r="A1073" s="92">
        <v>1069</v>
      </c>
      <c r="B1073" s="92" t="s">
        <v>4238</v>
      </c>
      <c r="C1073" s="92" t="s">
        <v>2879</v>
      </c>
      <c r="D1073" s="92" t="s">
        <v>4067</v>
      </c>
      <c r="E1073" s="92" t="s">
        <v>117</v>
      </c>
      <c r="F1073" s="92"/>
      <c r="G1073" s="92">
        <v>1</v>
      </c>
      <c r="H1073" s="106">
        <v>0.42</v>
      </c>
      <c r="I1073" s="95">
        <v>0.15</v>
      </c>
      <c r="J1073" s="110">
        <f t="shared" si="17"/>
        <v>0.35699999999999998</v>
      </c>
    </row>
    <row r="1074" spans="1:10" ht="15.75" x14ac:dyDescent="0.25">
      <c r="A1074" s="92">
        <v>1070</v>
      </c>
      <c r="B1074" s="92" t="s">
        <v>4238</v>
      </c>
      <c r="C1074" s="92" t="s">
        <v>2880</v>
      </c>
      <c r="D1074" s="92" t="s">
        <v>4067</v>
      </c>
      <c r="E1074" s="92" t="s">
        <v>117</v>
      </c>
      <c r="F1074" s="92"/>
      <c r="G1074" s="92">
        <v>1</v>
      </c>
      <c r="H1074" s="106">
        <v>0.42</v>
      </c>
      <c r="I1074" s="95">
        <v>0.15</v>
      </c>
      <c r="J1074" s="110">
        <f t="shared" si="17"/>
        <v>0.35699999999999998</v>
      </c>
    </row>
    <row r="1075" spans="1:10" ht="15.75" x14ac:dyDescent="0.25">
      <c r="A1075" s="92">
        <v>1071</v>
      </c>
      <c r="B1075" s="92" t="s">
        <v>4238</v>
      </c>
      <c r="C1075" s="92" t="s">
        <v>2881</v>
      </c>
      <c r="D1075" s="92" t="s">
        <v>4068</v>
      </c>
      <c r="E1075" s="92" t="s">
        <v>117</v>
      </c>
      <c r="F1075" s="92"/>
      <c r="G1075" s="92">
        <v>1</v>
      </c>
      <c r="H1075" s="106">
        <v>0.23</v>
      </c>
      <c r="I1075" s="95">
        <v>0.15</v>
      </c>
      <c r="J1075" s="110">
        <f t="shared" si="17"/>
        <v>0.19550000000000001</v>
      </c>
    </row>
    <row r="1076" spans="1:10" ht="15.75" x14ac:dyDescent="0.25">
      <c r="A1076" s="92">
        <v>1072</v>
      </c>
      <c r="B1076" s="92" t="s">
        <v>4238</v>
      </c>
      <c r="C1076" s="92" t="s">
        <v>2882</v>
      </c>
      <c r="D1076" s="92" t="s">
        <v>4069</v>
      </c>
      <c r="E1076" s="92" t="s">
        <v>117</v>
      </c>
      <c r="F1076" s="92"/>
      <c r="G1076" s="92">
        <v>1</v>
      </c>
      <c r="H1076" s="106">
        <v>2.13</v>
      </c>
      <c r="I1076" s="95">
        <v>0.15</v>
      </c>
      <c r="J1076" s="110">
        <f t="shared" si="17"/>
        <v>1.8104999999999998</v>
      </c>
    </row>
    <row r="1077" spans="1:10" ht="15.75" x14ac:dyDescent="0.25">
      <c r="A1077" s="92">
        <v>1073</v>
      </c>
      <c r="B1077" s="92" t="s">
        <v>4238</v>
      </c>
      <c r="C1077" s="92" t="s">
        <v>2883</v>
      </c>
      <c r="D1077" s="92" t="s">
        <v>4070</v>
      </c>
      <c r="E1077" s="92" t="s">
        <v>117</v>
      </c>
      <c r="F1077" s="92"/>
      <c r="G1077" s="92">
        <v>1</v>
      </c>
      <c r="H1077" s="106">
        <v>1.51</v>
      </c>
      <c r="I1077" s="95">
        <v>0.15</v>
      </c>
      <c r="J1077" s="110">
        <f t="shared" si="17"/>
        <v>1.2834999999999999</v>
      </c>
    </row>
    <row r="1078" spans="1:10" ht="15.75" x14ac:dyDescent="0.25">
      <c r="A1078" s="92">
        <v>1074</v>
      </c>
      <c r="B1078" s="92" t="s">
        <v>4238</v>
      </c>
      <c r="C1078" s="92" t="s">
        <v>2884</v>
      </c>
      <c r="D1078" s="92" t="s">
        <v>4071</v>
      </c>
      <c r="E1078" s="92" t="s">
        <v>117</v>
      </c>
      <c r="F1078" s="92"/>
      <c r="G1078" s="92">
        <v>1</v>
      </c>
      <c r="H1078" s="106">
        <v>0.7</v>
      </c>
      <c r="I1078" s="95">
        <v>0.15</v>
      </c>
      <c r="J1078" s="110">
        <f t="shared" si="17"/>
        <v>0.59499999999999997</v>
      </c>
    </row>
    <row r="1079" spans="1:10" ht="15.75" x14ac:dyDescent="0.25">
      <c r="A1079" s="92">
        <v>1075</v>
      </c>
      <c r="B1079" s="92" t="s">
        <v>4238</v>
      </c>
      <c r="C1079" s="92" t="s">
        <v>2885</v>
      </c>
      <c r="D1079" s="92" t="s">
        <v>4072</v>
      </c>
      <c r="E1079" s="92" t="s">
        <v>117</v>
      </c>
      <c r="F1079" s="92"/>
      <c r="G1079" s="92">
        <v>1</v>
      </c>
      <c r="H1079" s="106">
        <v>2.2200000000000002</v>
      </c>
      <c r="I1079" s="95">
        <v>0.15</v>
      </c>
      <c r="J1079" s="110">
        <f t="shared" si="17"/>
        <v>1.887</v>
      </c>
    </row>
    <row r="1080" spans="1:10" ht="15.75" x14ac:dyDescent="0.25">
      <c r="A1080" s="92">
        <v>1076</v>
      </c>
      <c r="B1080" s="92" t="s">
        <v>4238</v>
      </c>
      <c r="C1080" s="92" t="s">
        <v>2886</v>
      </c>
      <c r="D1080" s="92" t="s">
        <v>4073</v>
      </c>
      <c r="E1080" s="92" t="s">
        <v>117</v>
      </c>
      <c r="F1080" s="92"/>
      <c r="G1080" s="92">
        <v>1</v>
      </c>
      <c r="H1080" s="106">
        <v>2.0299999999999998</v>
      </c>
      <c r="I1080" s="95">
        <v>0.15</v>
      </c>
      <c r="J1080" s="110">
        <f t="shared" si="17"/>
        <v>1.7254999999999998</v>
      </c>
    </row>
    <row r="1081" spans="1:10" ht="15.75" x14ac:dyDescent="0.25">
      <c r="A1081" s="92">
        <v>1077</v>
      </c>
      <c r="B1081" s="92" t="s">
        <v>4238</v>
      </c>
      <c r="C1081" s="92" t="s">
        <v>2887</v>
      </c>
      <c r="D1081" s="92" t="s">
        <v>4073</v>
      </c>
      <c r="E1081" s="92" t="s">
        <v>117</v>
      </c>
      <c r="F1081" s="92"/>
      <c r="G1081" s="92">
        <v>1</v>
      </c>
      <c r="H1081" s="106">
        <v>2.0299999999999998</v>
      </c>
      <c r="I1081" s="95">
        <v>0.15</v>
      </c>
      <c r="J1081" s="110">
        <f t="shared" si="17"/>
        <v>1.7254999999999998</v>
      </c>
    </row>
    <row r="1082" spans="1:10" ht="15.75" x14ac:dyDescent="0.25">
      <c r="A1082" s="92">
        <v>1078</v>
      </c>
      <c r="B1082" s="92" t="s">
        <v>4238</v>
      </c>
      <c r="C1082" s="92" t="s">
        <v>2888</v>
      </c>
      <c r="D1082" s="92" t="s">
        <v>4073</v>
      </c>
      <c r="E1082" s="92" t="s">
        <v>117</v>
      </c>
      <c r="F1082" s="92"/>
      <c r="G1082" s="92">
        <v>1</v>
      </c>
      <c r="H1082" s="106">
        <v>2.0299999999999998</v>
      </c>
      <c r="I1082" s="95">
        <v>0.15</v>
      </c>
      <c r="J1082" s="110">
        <f t="shared" si="17"/>
        <v>1.7254999999999998</v>
      </c>
    </row>
    <row r="1083" spans="1:10" ht="15.75" x14ac:dyDescent="0.25">
      <c r="A1083" s="92">
        <v>1079</v>
      </c>
      <c r="B1083" s="92" t="s">
        <v>4238</v>
      </c>
      <c r="C1083" s="92" t="s">
        <v>2889</v>
      </c>
      <c r="D1083" s="92" t="s">
        <v>4073</v>
      </c>
      <c r="E1083" s="92" t="s">
        <v>117</v>
      </c>
      <c r="F1083" s="92"/>
      <c r="G1083" s="92">
        <v>1</v>
      </c>
      <c r="H1083" s="106">
        <v>2.0299999999999998</v>
      </c>
      <c r="I1083" s="95">
        <v>0.15</v>
      </c>
      <c r="J1083" s="110">
        <f t="shared" si="17"/>
        <v>1.7254999999999998</v>
      </c>
    </row>
    <row r="1084" spans="1:10" ht="15.75" x14ac:dyDescent="0.25">
      <c r="A1084" s="92">
        <v>1080</v>
      </c>
      <c r="B1084" s="92" t="s">
        <v>4238</v>
      </c>
      <c r="C1084" s="92" t="s">
        <v>2890</v>
      </c>
      <c r="D1084" s="92" t="s">
        <v>4073</v>
      </c>
      <c r="E1084" s="92" t="s">
        <v>117</v>
      </c>
      <c r="F1084" s="92"/>
      <c r="G1084" s="92">
        <v>1</v>
      </c>
      <c r="H1084" s="106">
        <v>2.0299999999999998</v>
      </c>
      <c r="I1084" s="95">
        <v>0.15</v>
      </c>
      <c r="J1084" s="110">
        <f t="shared" si="17"/>
        <v>1.7254999999999998</v>
      </c>
    </row>
    <row r="1085" spans="1:10" ht="15.75" x14ac:dyDescent="0.25">
      <c r="A1085" s="92">
        <v>1081</v>
      </c>
      <c r="B1085" s="92" t="s">
        <v>4238</v>
      </c>
      <c r="C1085" s="92" t="s">
        <v>2891</v>
      </c>
      <c r="D1085" s="92" t="s">
        <v>4074</v>
      </c>
      <c r="E1085" s="92" t="s">
        <v>117</v>
      </c>
      <c r="F1085" s="92"/>
      <c r="G1085" s="92">
        <v>1</v>
      </c>
      <c r="H1085" s="106">
        <v>2.0299999999999998</v>
      </c>
      <c r="I1085" s="95">
        <v>0.15</v>
      </c>
      <c r="J1085" s="110">
        <f t="shared" si="17"/>
        <v>1.7254999999999998</v>
      </c>
    </row>
    <row r="1086" spans="1:10" ht="15.75" x14ac:dyDescent="0.25">
      <c r="A1086" s="92">
        <v>1082</v>
      </c>
      <c r="B1086" s="92" t="s">
        <v>4238</v>
      </c>
      <c r="C1086" s="92" t="s">
        <v>2892</v>
      </c>
      <c r="D1086" s="92" t="s">
        <v>4074</v>
      </c>
      <c r="E1086" s="92" t="s">
        <v>117</v>
      </c>
      <c r="F1086" s="92"/>
      <c r="G1086" s="92">
        <v>1</v>
      </c>
      <c r="H1086" s="106">
        <v>2.0299999999999998</v>
      </c>
      <c r="I1086" s="95">
        <v>0.15</v>
      </c>
      <c r="J1086" s="110">
        <f t="shared" si="17"/>
        <v>1.7254999999999998</v>
      </c>
    </row>
    <row r="1087" spans="1:10" ht="15.75" x14ac:dyDescent="0.25">
      <c r="A1087" s="92">
        <v>1083</v>
      </c>
      <c r="B1087" s="92" t="s">
        <v>4238</v>
      </c>
      <c r="C1087" s="92" t="s">
        <v>2893</v>
      </c>
      <c r="D1087" s="92" t="s">
        <v>4074</v>
      </c>
      <c r="E1087" s="92" t="s">
        <v>117</v>
      </c>
      <c r="F1087" s="92"/>
      <c r="G1087" s="92">
        <v>1</v>
      </c>
      <c r="H1087" s="106">
        <v>2.0299999999999998</v>
      </c>
      <c r="I1087" s="95">
        <v>0.15</v>
      </c>
      <c r="J1087" s="110">
        <f t="shared" si="17"/>
        <v>1.7254999999999998</v>
      </c>
    </row>
    <row r="1088" spans="1:10" ht="15.75" x14ac:dyDescent="0.25">
      <c r="A1088" s="92">
        <v>1084</v>
      </c>
      <c r="B1088" s="92" t="s">
        <v>4238</v>
      </c>
      <c r="C1088" s="92" t="s">
        <v>2894</v>
      </c>
      <c r="D1088" s="92" t="s">
        <v>4075</v>
      </c>
      <c r="E1088" s="92" t="s">
        <v>117</v>
      </c>
      <c r="F1088" s="92"/>
      <c r="G1088" s="92">
        <v>1</v>
      </c>
      <c r="H1088" s="106">
        <v>1.22</v>
      </c>
      <c r="I1088" s="95">
        <v>0.15</v>
      </c>
      <c r="J1088" s="110">
        <f t="shared" si="17"/>
        <v>1.0369999999999999</v>
      </c>
    </row>
    <row r="1089" spans="1:10" ht="15.75" x14ac:dyDescent="0.25">
      <c r="A1089" s="92">
        <v>1085</v>
      </c>
      <c r="B1089" s="92" t="s">
        <v>4238</v>
      </c>
      <c r="C1089" s="92" t="s">
        <v>2895</v>
      </c>
      <c r="D1089" s="92" t="s">
        <v>4076</v>
      </c>
      <c r="E1089" s="92" t="s">
        <v>117</v>
      </c>
      <c r="F1089" s="92"/>
      <c r="G1089" s="92">
        <v>1</v>
      </c>
      <c r="H1089" s="106">
        <v>2.0299999999999998</v>
      </c>
      <c r="I1089" s="95">
        <v>0.15</v>
      </c>
      <c r="J1089" s="110">
        <f t="shared" si="17"/>
        <v>1.7254999999999998</v>
      </c>
    </row>
    <row r="1090" spans="1:10" ht="15.75" x14ac:dyDescent="0.25">
      <c r="A1090" s="92">
        <v>1086</v>
      </c>
      <c r="B1090" s="92" t="s">
        <v>4238</v>
      </c>
      <c r="C1090" s="92" t="s">
        <v>2896</v>
      </c>
      <c r="D1090" s="92" t="s">
        <v>4076</v>
      </c>
      <c r="E1090" s="92" t="s">
        <v>117</v>
      </c>
      <c r="F1090" s="92"/>
      <c r="G1090" s="92">
        <v>1</v>
      </c>
      <c r="H1090" s="106">
        <v>2.0299999999999998</v>
      </c>
      <c r="I1090" s="95">
        <v>0.15</v>
      </c>
      <c r="J1090" s="110">
        <f t="shared" si="17"/>
        <v>1.7254999999999998</v>
      </c>
    </row>
    <row r="1091" spans="1:10" ht="15.75" x14ac:dyDescent="0.25">
      <c r="A1091" s="92">
        <v>1087</v>
      </c>
      <c r="B1091" s="92" t="s">
        <v>4238</v>
      </c>
      <c r="C1091" s="92" t="s">
        <v>2897</v>
      </c>
      <c r="D1091" s="92" t="s">
        <v>4076</v>
      </c>
      <c r="E1091" s="92" t="s">
        <v>117</v>
      </c>
      <c r="F1091" s="92"/>
      <c r="G1091" s="92">
        <v>1</v>
      </c>
      <c r="H1091" s="106">
        <v>2.0299999999999998</v>
      </c>
      <c r="I1091" s="95">
        <v>0.15</v>
      </c>
      <c r="J1091" s="110">
        <f t="shared" si="17"/>
        <v>1.7254999999999998</v>
      </c>
    </row>
    <row r="1092" spans="1:10" ht="15.75" x14ac:dyDescent="0.25">
      <c r="A1092" s="92">
        <v>1088</v>
      </c>
      <c r="B1092" s="92" t="s">
        <v>4238</v>
      </c>
      <c r="C1092" s="92" t="s">
        <v>2898</v>
      </c>
      <c r="D1092" s="92" t="s">
        <v>4077</v>
      </c>
      <c r="E1092" s="92" t="s">
        <v>117</v>
      </c>
      <c r="F1092" s="92"/>
      <c r="G1092" s="92">
        <v>1</v>
      </c>
      <c r="H1092" s="106">
        <v>2.0299999999999998</v>
      </c>
      <c r="I1092" s="95">
        <v>0.15</v>
      </c>
      <c r="J1092" s="110">
        <f t="shared" si="17"/>
        <v>1.7254999999999998</v>
      </c>
    </row>
    <row r="1093" spans="1:10" ht="15.75" x14ac:dyDescent="0.25">
      <c r="A1093" s="92">
        <v>1089</v>
      </c>
      <c r="B1093" s="92" t="s">
        <v>4238</v>
      </c>
      <c r="C1093" s="92" t="s">
        <v>2899</v>
      </c>
      <c r="D1093" s="92" t="s">
        <v>4077</v>
      </c>
      <c r="E1093" s="92" t="s">
        <v>117</v>
      </c>
      <c r="F1093" s="92"/>
      <c r="G1093" s="92">
        <v>1</v>
      </c>
      <c r="H1093" s="106">
        <v>2.0299999999999998</v>
      </c>
      <c r="I1093" s="95">
        <v>0.15</v>
      </c>
      <c r="J1093" s="110">
        <f t="shared" si="17"/>
        <v>1.7254999999999998</v>
      </c>
    </row>
    <row r="1094" spans="1:10" ht="15.75" x14ac:dyDescent="0.25">
      <c r="A1094" s="92">
        <v>1090</v>
      </c>
      <c r="B1094" s="92" t="s">
        <v>4238</v>
      </c>
      <c r="C1094" s="92" t="s">
        <v>2900</v>
      </c>
      <c r="D1094" s="92" t="s">
        <v>4078</v>
      </c>
      <c r="E1094" s="92" t="s">
        <v>117</v>
      </c>
      <c r="F1094" s="92"/>
      <c r="G1094" s="92">
        <v>1</v>
      </c>
      <c r="H1094" s="106">
        <v>0.53</v>
      </c>
      <c r="I1094" s="95">
        <v>0.15</v>
      </c>
      <c r="J1094" s="110">
        <f t="shared" si="17"/>
        <v>0.45050000000000001</v>
      </c>
    </row>
    <row r="1095" spans="1:10" ht="31.5" x14ac:dyDescent="0.25">
      <c r="A1095" s="92">
        <v>1091</v>
      </c>
      <c r="B1095" s="92" t="s">
        <v>4238</v>
      </c>
      <c r="C1095" s="92" t="s">
        <v>2901</v>
      </c>
      <c r="D1095" s="92" t="s">
        <v>4079</v>
      </c>
      <c r="E1095" s="92" t="s">
        <v>117</v>
      </c>
      <c r="F1095" s="92"/>
      <c r="G1095" s="92">
        <v>1</v>
      </c>
      <c r="H1095" s="106">
        <v>0.5</v>
      </c>
      <c r="I1095" s="95">
        <v>0.15</v>
      </c>
      <c r="J1095" s="110">
        <f t="shared" si="17"/>
        <v>0.42499999999999999</v>
      </c>
    </row>
    <row r="1096" spans="1:10" ht="31.5" x14ac:dyDescent="0.25">
      <c r="A1096" s="92">
        <v>1092</v>
      </c>
      <c r="B1096" s="92" t="s">
        <v>4238</v>
      </c>
      <c r="C1096" s="92" t="s">
        <v>2902</v>
      </c>
      <c r="D1096" s="92" t="s">
        <v>4080</v>
      </c>
      <c r="E1096" s="92" t="s">
        <v>117</v>
      </c>
      <c r="F1096" s="92"/>
      <c r="G1096" s="92">
        <v>1</v>
      </c>
      <c r="H1096" s="106">
        <v>0.4</v>
      </c>
      <c r="I1096" s="95">
        <v>0.15</v>
      </c>
      <c r="J1096" s="110">
        <f t="shared" si="17"/>
        <v>0.34</v>
      </c>
    </row>
    <row r="1097" spans="1:10" ht="31.5" x14ac:dyDescent="0.25">
      <c r="A1097" s="92">
        <v>1093</v>
      </c>
      <c r="B1097" s="92" t="s">
        <v>4238</v>
      </c>
      <c r="C1097" s="92" t="s">
        <v>2903</v>
      </c>
      <c r="D1097" s="92" t="s">
        <v>4081</v>
      </c>
      <c r="E1097" s="92" t="s">
        <v>117</v>
      </c>
      <c r="F1097" s="92"/>
      <c r="G1097" s="92">
        <v>1</v>
      </c>
      <c r="H1097" s="106">
        <v>0.38</v>
      </c>
      <c r="I1097" s="95">
        <v>0.15</v>
      </c>
      <c r="J1097" s="110">
        <f t="shared" si="17"/>
        <v>0.32300000000000001</v>
      </c>
    </row>
    <row r="1098" spans="1:10" ht="31.5" x14ac:dyDescent="0.25">
      <c r="A1098" s="92">
        <v>1094</v>
      </c>
      <c r="B1098" s="92" t="s">
        <v>4238</v>
      </c>
      <c r="C1098" s="92" t="s">
        <v>2904</v>
      </c>
      <c r="D1098" s="92" t="s">
        <v>4082</v>
      </c>
      <c r="E1098" s="92" t="s">
        <v>117</v>
      </c>
      <c r="F1098" s="92"/>
      <c r="G1098" s="92">
        <v>1</v>
      </c>
      <c r="H1098" s="106">
        <v>0.38</v>
      </c>
      <c r="I1098" s="95">
        <v>0.15</v>
      </c>
      <c r="J1098" s="110">
        <f t="shared" si="17"/>
        <v>0.32300000000000001</v>
      </c>
    </row>
    <row r="1099" spans="1:10" ht="31.5" x14ac:dyDescent="0.25">
      <c r="A1099" s="92">
        <v>1095</v>
      </c>
      <c r="B1099" s="92" t="s">
        <v>4238</v>
      </c>
      <c r="C1099" s="92" t="s">
        <v>2905</v>
      </c>
      <c r="D1099" s="92" t="s">
        <v>4083</v>
      </c>
      <c r="E1099" s="92" t="s">
        <v>117</v>
      </c>
      <c r="F1099" s="92"/>
      <c r="G1099" s="92">
        <v>1</v>
      </c>
      <c r="H1099" s="106">
        <v>0.64</v>
      </c>
      <c r="I1099" s="95">
        <v>0.15</v>
      </c>
      <c r="J1099" s="110">
        <f t="shared" si="17"/>
        <v>0.54400000000000004</v>
      </c>
    </row>
    <row r="1100" spans="1:10" ht="31.5" x14ac:dyDescent="0.25">
      <c r="A1100" s="92">
        <v>1096</v>
      </c>
      <c r="B1100" s="92" t="s">
        <v>4238</v>
      </c>
      <c r="C1100" s="92" t="s">
        <v>2906</v>
      </c>
      <c r="D1100" s="92" t="s">
        <v>4084</v>
      </c>
      <c r="E1100" s="92" t="s">
        <v>117</v>
      </c>
      <c r="F1100" s="92"/>
      <c r="G1100" s="92">
        <v>1</v>
      </c>
      <c r="H1100" s="106">
        <v>0.64</v>
      </c>
      <c r="I1100" s="95">
        <v>0.15</v>
      </c>
      <c r="J1100" s="110">
        <f t="shared" si="17"/>
        <v>0.54400000000000004</v>
      </c>
    </row>
    <row r="1101" spans="1:10" ht="15.75" x14ac:dyDescent="0.25">
      <c r="A1101" s="92">
        <v>1097</v>
      </c>
      <c r="B1101" s="92" t="s">
        <v>4238</v>
      </c>
      <c r="C1101" s="92" t="s">
        <v>2907</v>
      </c>
      <c r="D1101" s="92" t="s">
        <v>4085</v>
      </c>
      <c r="E1101" s="92" t="s">
        <v>117</v>
      </c>
      <c r="F1101" s="92"/>
      <c r="G1101" s="92">
        <v>1</v>
      </c>
      <c r="H1101" s="106">
        <v>0.7</v>
      </c>
      <c r="I1101" s="95">
        <v>0.15</v>
      </c>
      <c r="J1101" s="110">
        <f t="shared" si="17"/>
        <v>0.59499999999999997</v>
      </c>
    </row>
    <row r="1102" spans="1:10" ht="15.75" x14ac:dyDescent="0.25">
      <c r="A1102" s="92">
        <v>1098</v>
      </c>
      <c r="B1102" s="92" t="s">
        <v>4238</v>
      </c>
      <c r="C1102" s="92" t="s">
        <v>2908</v>
      </c>
      <c r="D1102" s="92" t="s">
        <v>4086</v>
      </c>
      <c r="E1102" s="92" t="s">
        <v>117</v>
      </c>
      <c r="F1102" s="92"/>
      <c r="G1102" s="92">
        <v>1</v>
      </c>
      <c r="H1102" s="106">
        <v>0.62</v>
      </c>
      <c r="I1102" s="95">
        <v>0.15</v>
      </c>
      <c r="J1102" s="110">
        <f t="shared" si="17"/>
        <v>0.52700000000000002</v>
      </c>
    </row>
    <row r="1103" spans="1:10" ht="15.75" x14ac:dyDescent="0.25">
      <c r="A1103" s="92">
        <v>1099</v>
      </c>
      <c r="B1103" s="92" t="s">
        <v>4238</v>
      </c>
      <c r="C1103" s="92" t="s">
        <v>2909</v>
      </c>
      <c r="D1103" s="92" t="s">
        <v>4087</v>
      </c>
      <c r="E1103" s="92" t="s">
        <v>117</v>
      </c>
      <c r="F1103" s="92"/>
      <c r="G1103" s="92">
        <v>1</v>
      </c>
      <c r="H1103" s="106">
        <v>0.52</v>
      </c>
      <c r="I1103" s="95">
        <v>0.15</v>
      </c>
      <c r="J1103" s="110">
        <f t="shared" si="17"/>
        <v>0.442</v>
      </c>
    </row>
    <row r="1104" spans="1:10" ht="15.75" x14ac:dyDescent="0.25">
      <c r="A1104" s="92">
        <v>1100</v>
      </c>
      <c r="B1104" s="92" t="s">
        <v>4238</v>
      </c>
      <c r="C1104" s="92" t="s">
        <v>2910</v>
      </c>
      <c r="D1104" s="92" t="s">
        <v>4088</v>
      </c>
      <c r="E1104" s="92" t="s">
        <v>117</v>
      </c>
      <c r="F1104" s="92"/>
      <c r="G1104" s="92">
        <v>1</v>
      </c>
      <c r="H1104" s="106">
        <v>0.63</v>
      </c>
      <c r="I1104" s="95">
        <v>0.15</v>
      </c>
      <c r="J1104" s="110">
        <f t="shared" si="17"/>
        <v>0.53549999999999998</v>
      </c>
    </row>
    <row r="1105" spans="1:10" ht="15.75" x14ac:dyDescent="0.25">
      <c r="A1105" s="92">
        <v>1101</v>
      </c>
      <c r="B1105" s="92" t="s">
        <v>4238</v>
      </c>
      <c r="C1105" s="92" t="s">
        <v>2911</v>
      </c>
      <c r="D1105" s="92" t="s">
        <v>4089</v>
      </c>
      <c r="E1105" s="92" t="s">
        <v>117</v>
      </c>
      <c r="F1105" s="92"/>
      <c r="G1105" s="92">
        <v>1</v>
      </c>
      <c r="H1105" s="106">
        <v>0.61</v>
      </c>
      <c r="I1105" s="95">
        <v>0.15</v>
      </c>
      <c r="J1105" s="110">
        <f t="shared" si="17"/>
        <v>0.51849999999999996</v>
      </c>
    </row>
    <row r="1106" spans="1:10" ht="15.75" x14ac:dyDescent="0.25">
      <c r="A1106" s="92">
        <v>1102</v>
      </c>
      <c r="B1106" s="92" t="s">
        <v>4238</v>
      </c>
      <c r="C1106" s="92" t="s">
        <v>2912</v>
      </c>
      <c r="D1106" s="92" t="s">
        <v>4090</v>
      </c>
      <c r="E1106" s="92" t="s">
        <v>117</v>
      </c>
      <c r="F1106" s="92"/>
      <c r="G1106" s="92">
        <v>1</v>
      </c>
      <c r="H1106" s="106">
        <v>0.74</v>
      </c>
      <c r="I1106" s="95">
        <v>0.15</v>
      </c>
      <c r="J1106" s="110">
        <f t="shared" si="17"/>
        <v>0.629</v>
      </c>
    </row>
    <row r="1107" spans="1:10" ht="15.75" x14ac:dyDescent="0.25">
      <c r="A1107" s="92">
        <v>1103</v>
      </c>
      <c r="B1107" s="92" t="s">
        <v>4238</v>
      </c>
      <c r="C1107" s="92" t="s">
        <v>2913</v>
      </c>
      <c r="D1107" s="92" t="s">
        <v>4091</v>
      </c>
      <c r="E1107" s="92" t="s">
        <v>117</v>
      </c>
      <c r="F1107" s="92"/>
      <c r="G1107" s="92">
        <v>1</v>
      </c>
      <c r="H1107" s="106">
        <v>0.52</v>
      </c>
      <c r="I1107" s="95">
        <v>0.15</v>
      </c>
      <c r="J1107" s="110">
        <f t="shared" si="17"/>
        <v>0.442</v>
      </c>
    </row>
    <row r="1108" spans="1:10" ht="15.75" x14ac:dyDescent="0.25">
      <c r="A1108" s="92">
        <v>1104</v>
      </c>
      <c r="B1108" s="92" t="s">
        <v>4238</v>
      </c>
      <c r="C1108" s="92" t="s">
        <v>2914</v>
      </c>
      <c r="D1108" s="92" t="s">
        <v>4092</v>
      </c>
      <c r="E1108" s="92" t="s">
        <v>117</v>
      </c>
      <c r="F1108" s="92"/>
      <c r="G1108" s="92">
        <v>1</v>
      </c>
      <c r="H1108" s="106">
        <v>0.73</v>
      </c>
      <c r="I1108" s="95">
        <v>0.15</v>
      </c>
      <c r="J1108" s="110">
        <f t="shared" si="17"/>
        <v>0.62049999999999994</v>
      </c>
    </row>
    <row r="1109" spans="1:10" ht="15.75" x14ac:dyDescent="0.25">
      <c r="A1109" s="92">
        <v>1105</v>
      </c>
      <c r="B1109" s="92" t="s">
        <v>4238</v>
      </c>
      <c r="C1109" s="92" t="s">
        <v>2915</v>
      </c>
      <c r="D1109" s="92" t="s">
        <v>4093</v>
      </c>
      <c r="E1109" s="92" t="s">
        <v>117</v>
      </c>
      <c r="F1109" s="92"/>
      <c r="G1109" s="92">
        <v>1</v>
      </c>
      <c r="H1109" s="106">
        <v>0.64</v>
      </c>
      <c r="I1109" s="95">
        <v>0.15</v>
      </c>
      <c r="J1109" s="110">
        <f t="shared" si="17"/>
        <v>0.54400000000000004</v>
      </c>
    </row>
    <row r="1110" spans="1:10" ht="15.75" x14ac:dyDescent="0.25">
      <c r="A1110" s="92">
        <v>1106</v>
      </c>
      <c r="B1110" s="92" t="s">
        <v>4238</v>
      </c>
      <c r="C1110" s="92" t="s">
        <v>2916</v>
      </c>
      <c r="D1110" s="92" t="s">
        <v>4094</v>
      </c>
      <c r="E1110" s="92" t="s">
        <v>117</v>
      </c>
      <c r="F1110" s="92"/>
      <c r="G1110" s="92">
        <v>1</v>
      </c>
      <c r="H1110" s="106">
        <v>0.64</v>
      </c>
      <c r="I1110" s="95">
        <v>0.15</v>
      </c>
      <c r="J1110" s="110">
        <f t="shared" si="17"/>
        <v>0.54400000000000004</v>
      </c>
    </row>
    <row r="1111" spans="1:10" ht="15.75" x14ac:dyDescent="0.25">
      <c r="A1111" s="92">
        <v>1107</v>
      </c>
      <c r="B1111" s="92" t="s">
        <v>4238</v>
      </c>
      <c r="C1111" s="92" t="s">
        <v>2917</v>
      </c>
      <c r="D1111" s="92" t="s">
        <v>4095</v>
      </c>
      <c r="E1111" s="92" t="s">
        <v>117</v>
      </c>
      <c r="F1111" s="92"/>
      <c r="G1111" s="92">
        <v>1</v>
      </c>
      <c r="H1111" s="106">
        <v>0.71</v>
      </c>
      <c r="I1111" s="95">
        <v>0.15</v>
      </c>
      <c r="J1111" s="110">
        <f t="shared" si="17"/>
        <v>0.60349999999999993</v>
      </c>
    </row>
    <row r="1112" spans="1:10" ht="15.75" x14ac:dyDescent="0.25">
      <c r="A1112" s="92">
        <v>1108</v>
      </c>
      <c r="B1112" s="92" t="s">
        <v>4238</v>
      </c>
      <c r="C1112" s="92" t="s">
        <v>2918</v>
      </c>
      <c r="D1112" s="92" t="s">
        <v>4096</v>
      </c>
      <c r="E1112" s="92" t="s">
        <v>117</v>
      </c>
      <c r="F1112" s="92"/>
      <c r="G1112" s="92">
        <v>1</v>
      </c>
      <c r="H1112" s="106">
        <v>0.38</v>
      </c>
      <c r="I1112" s="95">
        <v>0.15</v>
      </c>
      <c r="J1112" s="110">
        <f t="shared" si="17"/>
        <v>0.32300000000000001</v>
      </c>
    </row>
    <row r="1113" spans="1:10" ht="78.75" x14ac:dyDescent="0.25">
      <c r="A1113" s="92">
        <v>1109</v>
      </c>
      <c r="B1113" s="92" t="s">
        <v>4238</v>
      </c>
      <c r="C1113" s="92" t="s">
        <v>2919</v>
      </c>
      <c r="D1113" s="92" t="s">
        <v>4097</v>
      </c>
      <c r="E1113" s="92" t="s">
        <v>117</v>
      </c>
      <c r="F1113" s="92"/>
      <c r="G1113" s="92">
        <v>1</v>
      </c>
      <c r="H1113" s="106">
        <v>0.41</v>
      </c>
      <c r="I1113" s="95">
        <v>0.15</v>
      </c>
      <c r="J1113" s="110">
        <f t="shared" si="17"/>
        <v>0.34849999999999998</v>
      </c>
    </row>
    <row r="1114" spans="1:10" ht="78.75" x14ac:dyDescent="0.25">
      <c r="A1114" s="92">
        <v>1110</v>
      </c>
      <c r="B1114" s="92" t="s">
        <v>4238</v>
      </c>
      <c r="C1114" s="92" t="s">
        <v>2920</v>
      </c>
      <c r="D1114" s="92" t="s">
        <v>4097</v>
      </c>
      <c r="E1114" s="92" t="s">
        <v>117</v>
      </c>
      <c r="F1114" s="92"/>
      <c r="G1114" s="92">
        <v>1</v>
      </c>
      <c r="H1114" s="106">
        <v>0.41</v>
      </c>
      <c r="I1114" s="95">
        <v>0.15</v>
      </c>
      <c r="J1114" s="110">
        <f t="shared" si="17"/>
        <v>0.34849999999999998</v>
      </c>
    </row>
    <row r="1115" spans="1:10" ht="78.75" x14ac:dyDescent="0.25">
      <c r="A1115" s="92">
        <v>1111</v>
      </c>
      <c r="B1115" s="92" t="s">
        <v>4238</v>
      </c>
      <c r="C1115" s="92" t="s">
        <v>2921</v>
      </c>
      <c r="D1115" s="92" t="s">
        <v>4098</v>
      </c>
      <c r="E1115" s="92" t="s">
        <v>117</v>
      </c>
      <c r="F1115" s="92"/>
      <c r="G1115" s="92">
        <v>1</v>
      </c>
      <c r="H1115" s="106">
        <v>0.53</v>
      </c>
      <c r="I1115" s="95">
        <v>0.15</v>
      </c>
      <c r="J1115" s="110">
        <f t="shared" si="17"/>
        <v>0.45050000000000001</v>
      </c>
    </row>
    <row r="1116" spans="1:10" ht="78.75" x14ac:dyDescent="0.25">
      <c r="A1116" s="92">
        <v>1112</v>
      </c>
      <c r="B1116" s="92" t="s">
        <v>4238</v>
      </c>
      <c r="C1116" s="92" t="s">
        <v>2922</v>
      </c>
      <c r="D1116" s="92" t="s">
        <v>4098</v>
      </c>
      <c r="E1116" s="92" t="s">
        <v>117</v>
      </c>
      <c r="F1116" s="92"/>
      <c r="G1116" s="92">
        <v>1</v>
      </c>
      <c r="H1116" s="106">
        <v>0.53</v>
      </c>
      <c r="I1116" s="95">
        <v>0.15</v>
      </c>
      <c r="J1116" s="110">
        <f t="shared" si="17"/>
        <v>0.45050000000000001</v>
      </c>
    </row>
    <row r="1117" spans="1:10" ht="78.75" x14ac:dyDescent="0.25">
      <c r="A1117" s="92">
        <v>1113</v>
      </c>
      <c r="B1117" s="92" t="s">
        <v>4238</v>
      </c>
      <c r="C1117" s="92" t="s">
        <v>2923</v>
      </c>
      <c r="D1117" s="92" t="s">
        <v>4099</v>
      </c>
      <c r="E1117" s="92" t="s">
        <v>117</v>
      </c>
      <c r="F1117" s="92"/>
      <c r="G1117" s="92">
        <v>1</v>
      </c>
      <c r="H1117" s="106">
        <v>0.41</v>
      </c>
      <c r="I1117" s="95">
        <v>0.15</v>
      </c>
      <c r="J1117" s="110">
        <f t="shared" si="17"/>
        <v>0.34849999999999998</v>
      </c>
    </row>
    <row r="1118" spans="1:10" ht="78.75" x14ac:dyDescent="0.25">
      <c r="A1118" s="92">
        <v>1114</v>
      </c>
      <c r="B1118" s="92" t="s">
        <v>4238</v>
      </c>
      <c r="C1118" s="92" t="s">
        <v>2924</v>
      </c>
      <c r="D1118" s="92" t="s">
        <v>4099</v>
      </c>
      <c r="E1118" s="92" t="s">
        <v>117</v>
      </c>
      <c r="F1118" s="92"/>
      <c r="G1118" s="92">
        <v>1</v>
      </c>
      <c r="H1118" s="106">
        <v>0.41</v>
      </c>
      <c r="I1118" s="95">
        <v>0.15</v>
      </c>
      <c r="J1118" s="110">
        <f t="shared" si="17"/>
        <v>0.34849999999999998</v>
      </c>
    </row>
    <row r="1119" spans="1:10" ht="78.75" x14ac:dyDescent="0.25">
      <c r="A1119" s="92">
        <v>1115</v>
      </c>
      <c r="B1119" s="92" t="s">
        <v>4238</v>
      </c>
      <c r="C1119" s="92" t="s">
        <v>2925</v>
      </c>
      <c r="D1119" s="92" t="s">
        <v>4100</v>
      </c>
      <c r="E1119" s="92" t="s">
        <v>117</v>
      </c>
      <c r="F1119" s="92"/>
      <c r="G1119" s="92">
        <v>1</v>
      </c>
      <c r="H1119" s="106">
        <v>0.53</v>
      </c>
      <c r="I1119" s="95">
        <v>0.15</v>
      </c>
      <c r="J1119" s="110">
        <f t="shared" si="17"/>
        <v>0.45050000000000001</v>
      </c>
    </row>
    <row r="1120" spans="1:10" ht="78.75" x14ac:dyDescent="0.25">
      <c r="A1120" s="92">
        <v>1116</v>
      </c>
      <c r="B1120" s="92" t="s">
        <v>4238</v>
      </c>
      <c r="C1120" s="92" t="s">
        <v>2926</v>
      </c>
      <c r="D1120" s="92" t="s">
        <v>4100</v>
      </c>
      <c r="E1120" s="92" t="s">
        <v>117</v>
      </c>
      <c r="F1120" s="92"/>
      <c r="G1120" s="92">
        <v>1</v>
      </c>
      <c r="H1120" s="106">
        <v>0.53</v>
      </c>
      <c r="I1120" s="95">
        <v>0.15</v>
      </c>
      <c r="J1120" s="110">
        <f t="shared" si="17"/>
        <v>0.45050000000000001</v>
      </c>
    </row>
    <row r="1121" spans="1:10" ht="15.75" x14ac:dyDescent="0.25">
      <c r="A1121" s="92">
        <v>1117</v>
      </c>
      <c r="B1121" s="92" t="s">
        <v>4238</v>
      </c>
      <c r="C1121" s="92" t="s">
        <v>2927</v>
      </c>
      <c r="D1121" s="92" t="s">
        <v>4101</v>
      </c>
      <c r="E1121" s="92" t="s">
        <v>117</v>
      </c>
      <c r="F1121" s="92"/>
      <c r="G1121" s="92">
        <v>1</v>
      </c>
      <c r="H1121" s="106">
        <v>1.33</v>
      </c>
      <c r="I1121" s="95">
        <v>0.15</v>
      </c>
      <c r="J1121" s="110">
        <f t="shared" si="17"/>
        <v>1.1305000000000001</v>
      </c>
    </row>
    <row r="1122" spans="1:10" ht="15.75" x14ac:dyDescent="0.25">
      <c r="A1122" s="92">
        <v>1118</v>
      </c>
      <c r="B1122" s="92" t="s">
        <v>4238</v>
      </c>
      <c r="C1122" s="92" t="s">
        <v>2928</v>
      </c>
      <c r="D1122" s="92" t="s">
        <v>4102</v>
      </c>
      <c r="E1122" s="92" t="s">
        <v>117</v>
      </c>
      <c r="F1122" s="92"/>
      <c r="G1122" s="92">
        <v>1</v>
      </c>
      <c r="H1122" s="106">
        <v>1.24</v>
      </c>
      <c r="I1122" s="95">
        <v>0.15</v>
      </c>
      <c r="J1122" s="110">
        <f t="shared" si="17"/>
        <v>1.054</v>
      </c>
    </row>
    <row r="1123" spans="1:10" ht="15.75" x14ac:dyDescent="0.25">
      <c r="A1123" s="92">
        <v>1119</v>
      </c>
      <c r="B1123" s="92" t="s">
        <v>4238</v>
      </c>
      <c r="C1123" s="92" t="s">
        <v>2929</v>
      </c>
      <c r="D1123" s="92" t="s">
        <v>4103</v>
      </c>
      <c r="E1123" s="92" t="s">
        <v>117</v>
      </c>
      <c r="F1123" s="92"/>
      <c r="G1123" s="92">
        <v>1</v>
      </c>
      <c r="H1123" s="106">
        <v>2.23</v>
      </c>
      <c r="I1123" s="95">
        <v>0.15</v>
      </c>
      <c r="J1123" s="110">
        <f t="shared" si="17"/>
        <v>1.8955</v>
      </c>
    </row>
    <row r="1124" spans="1:10" ht="15.75" x14ac:dyDescent="0.25">
      <c r="A1124" s="92">
        <v>1120</v>
      </c>
      <c r="B1124" s="92" t="s">
        <v>4238</v>
      </c>
      <c r="C1124" s="92" t="s">
        <v>2930</v>
      </c>
      <c r="D1124" s="92" t="s">
        <v>4104</v>
      </c>
      <c r="E1124" s="92" t="s">
        <v>117</v>
      </c>
      <c r="F1124" s="92"/>
      <c r="G1124" s="92">
        <v>1</v>
      </c>
      <c r="H1124" s="106">
        <v>2.69</v>
      </c>
      <c r="I1124" s="95">
        <v>0.15</v>
      </c>
      <c r="J1124" s="110">
        <f t="shared" si="17"/>
        <v>2.2864999999999998</v>
      </c>
    </row>
    <row r="1125" spans="1:10" ht="15.75" x14ac:dyDescent="0.25">
      <c r="A1125" s="92">
        <v>1121</v>
      </c>
      <c r="B1125" s="92" t="s">
        <v>4238</v>
      </c>
      <c r="C1125" s="92" t="s">
        <v>2931</v>
      </c>
      <c r="D1125" s="92" t="s">
        <v>4105</v>
      </c>
      <c r="E1125" s="92" t="s">
        <v>117</v>
      </c>
      <c r="F1125" s="92"/>
      <c r="G1125" s="92">
        <v>1</v>
      </c>
      <c r="H1125" s="106">
        <v>2.23</v>
      </c>
      <c r="I1125" s="95">
        <v>0.15</v>
      </c>
      <c r="J1125" s="110">
        <f t="shared" si="17"/>
        <v>1.8955</v>
      </c>
    </row>
    <row r="1126" spans="1:10" ht="15.75" x14ac:dyDescent="0.25">
      <c r="A1126" s="92">
        <v>1122</v>
      </c>
      <c r="B1126" s="92" t="s">
        <v>4238</v>
      </c>
      <c r="C1126" s="92" t="s">
        <v>2932</v>
      </c>
      <c r="D1126" s="92" t="s">
        <v>4106</v>
      </c>
      <c r="E1126" s="92" t="s">
        <v>117</v>
      </c>
      <c r="F1126" s="92"/>
      <c r="G1126" s="92">
        <v>1</v>
      </c>
      <c r="H1126" s="106">
        <v>2.23</v>
      </c>
      <c r="I1126" s="95">
        <v>0.15</v>
      </c>
      <c r="J1126" s="110">
        <f t="shared" si="17"/>
        <v>1.8955</v>
      </c>
    </row>
    <row r="1127" spans="1:10" ht="15.75" x14ac:dyDescent="0.25">
      <c r="A1127" s="92">
        <v>1123</v>
      </c>
      <c r="B1127" s="92" t="s">
        <v>4238</v>
      </c>
      <c r="C1127" s="92" t="s">
        <v>2933</v>
      </c>
      <c r="D1127" s="92" t="s">
        <v>4107</v>
      </c>
      <c r="E1127" s="92" t="s">
        <v>117</v>
      </c>
      <c r="F1127" s="92"/>
      <c r="G1127" s="92">
        <v>1</v>
      </c>
      <c r="H1127" s="106">
        <v>2.23</v>
      </c>
      <c r="I1127" s="95">
        <v>0.15</v>
      </c>
      <c r="J1127" s="110">
        <f t="shared" si="17"/>
        <v>1.8955</v>
      </c>
    </row>
    <row r="1128" spans="1:10" ht="15.75" x14ac:dyDescent="0.25">
      <c r="A1128" s="92">
        <v>1124</v>
      </c>
      <c r="B1128" s="92" t="s">
        <v>4238</v>
      </c>
      <c r="C1128" s="92" t="s">
        <v>2934</v>
      </c>
      <c r="D1128" s="92" t="s">
        <v>4108</v>
      </c>
      <c r="E1128" s="92" t="s">
        <v>117</v>
      </c>
      <c r="F1128" s="92"/>
      <c r="G1128" s="92">
        <v>1</v>
      </c>
      <c r="H1128" s="106">
        <v>0.45</v>
      </c>
      <c r="I1128" s="95">
        <v>0.15</v>
      </c>
      <c r="J1128" s="110">
        <f t="shared" si="17"/>
        <v>0.38250000000000001</v>
      </c>
    </row>
    <row r="1129" spans="1:10" ht="15.75" x14ac:dyDescent="0.25">
      <c r="A1129" s="92">
        <v>1125</v>
      </c>
      <c r="B1129" s="92" t="s">
        <v>4238</v>
      </c>
      <c r="C1129" s="92" t="s">
        <v>2935</v>
      </c>
      <c r="D1129" s="92" t="s">
        <v>4109</v>
      </c>
      <c r="E1129" s="92" t="s">
        <v>117</v>
      </c>
      <c r="F1129" s="92"/>
      <c r="G1129" s="92">
        <v>1</v>
      </c>
      <c r="H1129" s="106">
        <v>2.86</v>
      </c>
      <c r="I1129" s="95">
        <v>0.15</v>
      </c>
      <c r="J1129" s="110">
        <f t="shared" si="17"/>
        <v>2.431</v>
      </c>
    </row>
    <row r="1130" spans="1:10" ht="15.75" x14ac:dyDescent="0.25">
      <c r="A1130" s="92">
        <v>1126</v>
      </c>
      <c r="B1130" s="92" t="s">
        <v>4238</v>
      </c>
      <c r="C1130" s="92" t="s">
        <v>2936</v>
      </c>
      <c r="D1130" s="92" t="s">
        <v>4110</v>
      </c>
      <c r="E1130" s="92" t="s">
        <v>117</v>
      </c>
      <c r="F1130" s="92"/>
      <c r="G1130" s="92">
        <v>1</v>
      </c>
      <c r="H1130" s="106">
        <v>0.31</v>
      </c>
      <c r="I1130" s="95">
        <v>0.15</v>
      </c>
      <c r="J1130" s="110">
        <f t="shared" si="17"/>
        <v>0.26350000000000001</v>
      </c>
    </row>
    <row r="1131" spans="1:10" ht="47.25" x14ac:dyDescent="0.25">
      <c r="A1131" s="92">
        <v>1127</v>
      </c>
      <c r="B1131" s="92" t="s">
        <v>4238</v>
      </c>
      <c r="C1131" s="92" t="s">
        <v>2937</v>
      </c>
      <c r="D1131" s="92" t="s">
        <v>4111</v>
      </c>
      <c r="E1131" s="92" t="s">
        <v>117</v>
      </c>
      <c r="F1131" s="92"/>
      <c r="G1131" s="92">
        <v>1</v>
      </c>
      <c r="H1131" s="106">
        <v>1.44</v>
      </c>
      <c r="I1131" s="95">
        <v>0.15</v>
      </c>
      <c r="J1131" s="110">
        <f t="shared" si="17"/>
        <v>1.224</v>
      </c>
    </row>
    <row r="1132" spans="1:10" ht="15.75" x14ac:dyDescent="0.25">
      <c r="A1132" s="92">
        <v>1128</v>
      </c>
      <c r="B1132" s="92" t="s">
        <v>4238</v>
      </c>
      <c r="C1132" s="92" t="s">
        <v>2938</v>
      </c>
      <c r="D1132" s="92" t="s">
        <v>4112</v>
      </c>
      <c r="E1132" s="92" t="s">
        <v>117</v>
      </c>
      <c r="F1132" s="92"/>
      <c r="G1132" s="92">
        <v>1</v>
      </c>
      <c r="H1132" s="106">
        <v>0.47</v>
      </c>
      <c r="I1132" s="95">
        <v>0.15</v>
      </c>
      <c r="J1132" s="110">
        <f t="shared" si="17"/>
        <v>0.39949999999999997</v>
      </c>
    </row>
    <row r="1133" spans="1:10" ht="15.75" x14ac:dyDescent="0.25">
      <c r="A1133" s="92">
        <v>1129</v>
      </c>
      <c r="B1133" s="92" t="s">
        <v>4238</v>
      </c>
      <c r="C1133" s="92" t="s">
        <v>2939</v>
      </c>
      <c r="D1133" s="92" t="s">
        <v>4113</v>
      </c>
      <c r="E1133" s="92" t="s">
        <v>117</v>
      </c>
      <c r="F1133" s="92"/>
      <c r="G1133" s="92">
        <v>1</v>
      </c>
      <c r="H1133" s="106">
        <v>0.51</v>
      </c>
      <c r="I1133" s="95">
        <v>0.15</v>
      </c>
      <c r="J1133" s="110">
        <f t="shared" si="17"/>
        <v>0.4335</v>
      </c>
    </row>
    <row r="1134" spans="1:10" ht="31.5" x14ac:dyDescent="0.25">
      <c r="A1134" s="92">
        <v>1130</v>
      </c>
      <c r="B1134" s="92" t="s">
        <v>4238</v>
      </c>
      <c r="C1134" s="92" t="s">
        <v>2940</v>
      </c>
      <c r="D1134" s="92" t="s">
        <v>4114</v>
      </c>
      <c r="E1134" s="92" t="s">
        <v>117</v>
      </c>
      <c r="F1134" s="92"/>
      <c r="G1134" s="92">
        <v>1</v>
      </c>
      <c r="H1134" s="106">
        <v>0.65</v>
      </c>
      <c r="I1134" s="95">
        <v>0.15</v>
      </c>
      <c r="J1134" s="110">
        <f t="shared" si="17"/>
        <v>0.55249999999999999</v>
      </c>
    </row>
    <row r="1135" spans="1:10" ht="47.25" x14ac:dyDescent="0.25">
      <c r="A1135" s="92">
        <v>1131</v>
      </c>
      <c r="B1135" s="92" t="s">
        <v>4238</v>
      </c>
      <c r="C1135" s="92" t="s">
        <v>2941</v>
      </c>
      <c r="D1135" s="92" t="s">
        <v>4115</v>
      </c>
      <c r="E1135" s="92" t="s">
        <v>117</v>
      </c>
      <c r="F1135" s="92"/>
      <c r="G1135" s="92">
        <v>1</v>
      </c>
      <c r="H1135" s="106">
        <v>0.81</v>
      </c>
      <c r="I1135" s="95">
        <v>0.15</v>
      </c>
      <c r="J1135" s="110">
        <f t="shared" si="17"/>
        <v>0.6885</v>
      </c>
    </row>
    <row r="1136" spans="1:10" ht="15.75" x14ac:dyDescent="0.25">
      <c r="A1136" s="92">
        <v>1132</v>
      </c>
      <c r="B1136" s="92" t="s">
        <v>4238</v>
      </c>
      <c r="C1136" s="92" t="s">
        <v>2942</v>
      </c>
      <c r="D1136" s="92" t="s">
        <v>4116</v>
      </c>
      <c r="E1136" s="92" t="s">
        <v>117</v>
      </c>
      <c r="F1136" s="92"/>
      <c r="G1136" s="92">
        <v>1</v>
      </c>
      <c r="H1136" s="106">
        <v>1.39</v>
      </c>
      <c r="I1136" s="95">
        <v>0.15</v>
      </c>
      <c r="J1136" s="110">
        <f t="shared" ref="J1136:J1199" si="18">H1136*(1-I1136)</f>
        <v>1.1815</v>
      </c>
    </row>
    <row r="1137" spans="1:10" ht="15.75" x14ac:dyDescent="0.25">
      <c r="A1137" s="92">
        <v>1133</v>
      </c>
      <c r="B1137" s="92" t="s">
        <v>4238</v>
      </c>
      <c r="C1137" s="92" t="s">
        <v>2943</v>
      </c>
      <c r="D1137" s="92" t="s">
        <v>4117</v>
      </c>
      <c r="E1137" s="92" t="s">
        <v>117</v>
      </c>
      <c r="F1137" s="92"/>
      <c r="G1137" s="92">
        <v>1</v>
      </c>
      <c r="H1137" s="106">
        <v>0.83</v>
      </c>
      <c r="I1137" s="95">
        <v>0.15</v>
      </c>
      <c r="J1137" s="110">
        <f t="shared" si="18"/>
        <v>0.7054999999999999</v>
      </c>
    </row>
    <row r="1138" spans="1:10" ht="47.25" x14ac:dyDescent="0.25">
      <c r="A1138" s="92">
        <v>1134</v>
      </c>
      <c r="B1138" s="92" t="s">
        <v>4238</v>
      </c>
      <c r="C1138" s="92" t="s">
        <v>2944</v>
      </c>
      <c r="D1138" s="92" t="s">
        <v>4118</v>
      </c>
      <c r="E1138" s="92" t="s">
        <v>117</v>
      </c>
      <c r="F1138" s="92"/>
      <c r="G1138" s="92">
        <v>1</v>
      </c>
      <c r="H1138" s="106">
        <v>0.81</v>
      </c>
      <c r="I1138" s="95">
        <v>0.15</v>
      </c>
      <c r="J1138" s="110">
        <f t="shared" si="18"/>
        <v>0.6885</v>
      </c>
    </row>
    <row r="1139" spans="1:10" ht="31.5" x14ac:dyDescent="0.25">
      <c r="A1139" s="92">
        <v>1135</v>
      </c>
      <c r="B1139" s="92" t="s">
        <v>4238</v>
      </c>
      <c r="C1139" s="92" t="s">
        <v>2945</v>
      </c>
      <c r="D1139" s="92" t="s">
        <v>4119</v>
      </c>
      <c r="E1139" s="92" t="s">
        <v>117</v>
      </c>
      <c r="F1139" s="92"/>
      <c r="G1139" s="92">
        <v>1</v>
      </c>
      <c r="H1139" s="106">
        <v>1.42</v>
      </c>
      <c r="I1139" s="95">
        <v>0.15</v>
      </c>
      <c r="J1139" s="110">
        <f t="shared" si="18"/>
        <v>1.2069999999999999</v>
      </c>
    </row>
    <row r="1140" spans="1:10" ht="15.75" x14ac:dyDescent="0.25">
      <c r="A1140" s="92">
        <v>1136</v>
      </c>
      <c r="B1140" s="92" t="s">
        <v>4238</v>
      </c>
      <c r="C1140" s="92" t="s">
        <v>2946</v>
      </c>
      <c r="D1140" s="92" t="s">
        <v>4120</v>
      </c>
      <c r="E1140" s="92" t="s">
        <v>117</v>
      </c>
      <c r="F1140" s="92"/>
      <c r="G1140" s="92">
        <v>1</v>
      </c>
      <c r="H1140" s="106">
        <v>1.5</v>
      </c>
      <c r="I1140" s="95">
        <v>0.15</v>
      </c>
      <c r="J1140" s="110">
        <f t="shared" si="18"/>
        <v>1.2749999999999999</v>
      </c>
    </row>
    <row r="1141" spans="1:10" ht="15.75" x14ac:dyDescent="0.25">
      <c r="A1141" s="92">
        <v>1137</v>
      </c>
      <c r="B1141" s="92" t="s">
        <v>4238</v>
      </c>
      <c r="C1141" s="92" t="s">
        <v>2947</v>
      </c>
      <c r="D1141" s="92" t="s">
        <v>4121</v>
      </c>
      <c r="E1141" s="92" t="s">
        <v>117</v>
      </c>
      <c r="F1141" s="92"/>
      <c r="G1141" s="92">
        <v>1</v>
      </c>
      <c r="H1141" s="106">
        <v>1.39</v>
      </c>
      <c r="I1141" s="95">
        <v>0.15</v>
      </c>
      <c r="J1141" s="110">
        <f t="shared" si="18"/>
        <v>1.1815</v>
      </c>
    </row>
    <row r="1142" spans="1:10" ht="15.75" x14ac:dyDescent="0.25">
      <c r="A1142" s="92">
        <v>1138</v>
      </c>
      <c r="B1142" s="92" t="s">
        <v>4238</v>
      </c>
      <c r="C1142" s="92" t="s">
        <v>2948</v>
      </c>
      <c r="D1142" s="92" t="s">
        <v>4122</v>
      </c>
      <c r="E1142" s="92" t="s">
        <v>117</v>
      </c>
      <c r="F1142" s="92"/>
      <c r="G1142" s="92">
        <v>1</v>
      </c>
      <c r="H1142" s="106">
        <v>1.02</v>
      </c>
      <c r="I1142" s="95">
        <v>0.15</v>
      </c>
      <c r="J1142" s="110">
        <f t="shared" si="18"/>
        <v>0.86699999999999999</v>
      </c>
    </row>
    <row r="1143" spans="1:10" ht="31.5" x14ac:dyDescent="0.25">
      <c r="A1143" s="92">
        <v>1139</v>
      </c>
      <c r="B1143" s="92" t="s">
        <v>4238</v>
      </c>
      <c r="C1143" s="92" t="s">
        <v>2949</v>
      </c>
      <c r="D1143" s="92" t="s">
        <v>4123</v>
      </c>
      <c r="E1143" s="92" t="s">
        <v>117</v>
      </c>
      <c r="F1143" s="92"/>
      <c r="G1143" s="92">
        <v>1</v>
      </c>
      <c r="H1143" s="106">
        <v>4.04</v>
      </c>
      <c r="I1143" s="95">
        <v>0.15</v>
      </c>
      <c r="J1143" s="110">
        <f t="shared" si="18"/>
        <v>3.4339999999999997</v>
      </c>
    </row>
    <row r="1144" spans="1:10" ht="31.5" x14ac:dyDescent="0.25">
      <c r="A1144" s="92">
        <v>1140</v>
      </c>
      <c r="B1144" s="92" t="s">
        <v>4238</v>
      </c>
      <c r="C1144" s="92" t="s">
        <v>2950</v>
      </c>
      <c r="D1144" s="92" t="s">
        <v>4124</v>
      </c>
      <c r="E1144" s="92" t="s">
        <v>117</v>
      </c>
      <c r="F1144" s="92"/>
      <c r="G1144" s="92">
        <v>1</v>
      </c>
      <c r="H1144" s="106">
        <v>4.04</v>
      </c>
      <c r="I1144" s="95">
        <v>0.15</v>
      </c>
      <c r="J1144" s="110">
        <f t="shared" si="18"/>
        <v>3.4339999999999997</v>
      </c>
    </row>
    <row r="1145" spans="1:10" ht="15.75" x14ac:dyDescent="0.25">
      <c r="A1145" s="92">
        <v>1141</v>
      </c>
      <c r="B1145" s="92" t="s">
        <v>4238</v>
      </c>
      <c r="C1145" s="92" t="s">
        <v>2951</v>
      </c>
      <c r="D1145" s="92" t="s">
        <v>4125</v>
      </c>
      <c r="E1145" s="92" t="s">
        <v>117</v>
      </c>
      <c r="F1145" s="92"/>
      <c r="G1145" s="92">
        <v>1</v>
      </c>
      <c r="H1145" s="106">
        <v>0.82</v>
      </c>
      <c r="I1145" s="95">
        <v>0.15</v>
      </c>
      <c r="J1145" s="110">
        <f t="shared" si="18"/>
        <v>0.69699999999999995</v>
      </c>
    </row>
    <row r="1146" spans="1:10" ht="15.75" x14ac:dyDescent="0.25">
      <c r="A1146" s="92">
        <v>1142</v>
      </c>
      <c r="B1146" s="92" t="s">
        <v>4238</v>
      </c>
      <c r="C1146" s="92" t="s">
        <v>2952</v>
      </c>
      <c r="D1146" s="92" t="s">
        <v>4126</v>
      </c>
      <c r="E1146" s="92" t="s">
        <v>117</v>
      </c>
      <c r="F1146" s="92"/>
      <c r="G1146" s="92">
        <v>1</v>
      </c>
      <c r="H1146" s="106">
        <v>0.83</v>
      </c>
      <c r="I1146" s="95">
        <v>0.15</v>
      </c>
      <c r="J1146" s="110">
        <f t="shared" si="18"/>
        <v>0.7054999999999999</v>
      </c>
    </row>
    <row r="1147" spans="1:10" ht="15.75" x14ac:dyDescent="0.25">
      <c r="A1147" s="92">
        <v>1143</v>
      </c>
      <c r="B1147" s="92" t="s">
        <v>4238</v>
      </c>
      <c r="C1147" s="92" t="s">
        <v>2953</v>
      </c>
      <c r="D1147" s="92" t="s">
        <v>4127</v>
      </c>
      <c r="E1147" s="92" t="s">
        <v>117</v>
      </c>
      <c r="F1147" s="92"/>
      <c r="G1147" s="92">
        <v>1</v>
      </c>
      <c r="H1147" s="106">
        <v>0.82</v>
      </c>
      <c r="I1147" s="95">
        <v>0.15</v>
      </c>
      <c r="J1147" s="110">
        <f t="shared" si="18"/>
        <v>0.69699999999999995</v>
      </c>
    </row>
    <row r="1148" spans="1:10" ht="47.25" x14ac:dyDescent="0.25">
      <c r="A1148" s="92">
        <v>1144</v>
      </c>
      <c r="B1148" s="92" t="s">
        <v>4238</v>
      </c>
      <c r="C1148" s="92" t="s">
        <v>2954</v>
      </c>
      <c r="D1148" s="92" t="s">
        <v>4128</v>
      </c>
      <c r="E1148" s="92" t="s">
        <v>117</v>
      </c>
      <c r="F1148" s="92"/>
      <c r="G1148" s="92">
        <v>1</v>
      </c>
      <c r="H1148" s="106">
        <v>1.33</v>
      </c>
      <c r="I1148" s="95">
        <v>0.15</v>
      </c>
      <c r="J1148" s="110">
        <f t="shared" si="18"/>
        <v>1.1305000000000001</v>
      </c>
    </row>
    <row r="1149" spans="1:10" ht="47.25" x14ac:dyDescent="0.25">
      <c r="A1149" s="92">
        <v>1145</v>
      </c>
      <c r="B1149" s="92" t="s">
        <v>4238</v>
      </c>
      <c r="C1149" s="92" t="s">
        <v>2955</v>
      </c>
      <c r="D1149" s="92" t="s">
        <v>4128</v>
      </c>
      <c r="E1149" s="92" t="s">
        <v>117</v>
      </c>
      <c r="F1149" s="92"/>
      <c r="G1149" s="92">
        <v>1</v>
      </c>
      <c r="H1149" s="106">
        <v>1.33</v>
      </c>
      <c r="I1149" s="95">
        <v>0.15</v>
      </c>
      <c r="J1149" s="110">
        <f t="shared" si="18"/>
        <v>1.1305000000000001</v>
      </c>
    </row>
    <row r="1150" spans="1:10" ht="15.75" x14ac:dyDescent="0.25">
      <c r="A1150" s="92">
        <v>1146</v>
      </c>
      <c r="B1150" s="92" t="s">
        <v>4238</v>
      </c>
      <c r="C1150" s="92" t="s">
        <v>2956</v>
      </c>
      <c r="D1150" s="92" t="s">
        <v>4129</v>
      </c>
      <c r="E1150" s="92" t="s">
        <v>117</v>
      </c>
      <c r="F1150" s="92"/>
      <c r="G1150" s="92">
        <v>1</v>
      </c>
      <c r="H1150" s="106">
        <v>2.89</v>
      </c>
      <c r="I1150" s="95">
        <v>0.15</v>
      </c>
      <c r="J1150" s="110">
        <f t="shared" si="18"/>
        <v>2.4565000000000001</v>
      </c>
    </row>
    <row r="1151" spans="1:10" ht="47.25" x14ac:dyDescent="0.25">
      <c r="A1151" s="92">
        <v>1147</v>
      </c>
      <c r="B1151" s="92" t="s">
        <v>4238</v>
      </c>
      <c r="C1151" s="92" t="s">
        <v>2957</v>
      </c>
      <c r="D1151" s="92" t="s">
        <v>4130</v>
      </c>
      <c r="E1151" s="92" t="s">
        <v>117</v>
      </c>
      <c r="F1151" s="92"/>
      <c r="G1151" s="92">
        <v>1</v>
      </c>
      <c r="H1151" s="106">
        <v>0.45</v>
      </c>
      <c r="I1151" s="95">
        <v>0.15</v>
      </c>
      <c r="J1151" s="110">
        <f t="shared" si="18"/>
        <v>0.38250000000000001</v>
      </c>
    </row>
    <row r="1152" spans="1:10" ht="15.75" x14ac:dyDescent="0.25">
      <c r="A1152" s="92">
        <v>1148</v>
      </c>
      <c r="B1152" s="92" t="s">
        <v>4238</v>
      </c>
      <c r="C1152" s="92" t="s">
        <v>2958</v>
      </c>
      <c r="D1152" s="92" t="s">
        <v>4131</v>
      </c>
      <c r="E1152" s="92" t="s">
        <v>117</v>
      </c>
      <c r="F1152" s="92"/>
      <c r="G1152" s="92">
        <v>1</v>
      </c>
      <c r="H1152" s="106">
        <v>0.31</v>
      </c>
      <c r="I1152" s="95">
        <v>0.15</v>
      </c>
      <c r="J1152" s="110">
        <f t="shared" si="18"/>
        <v>0.26350000000000001</v>
      </c>
    </row>
    <row r="1153" spans="1:10" ht="15.75" x14ac:dyDescent="0.25">
      <c r="A1153" s="92">
        <v>1149</v>
      </c>
      <c r="B1153" s="92" t="s">
        <v>4238</v>
      </c>
      <c r="C1153" s="92" t="s">
        <v>2959</v>
      </c>
      <c r="D1153" s="92" t="s">
        <v>4132</v>
      </c>
      <c r="E1153" s="92" t="s">
        <v>117</v>
      </c>
      <c r="F1153" s="92"/>
      <c r="G1153" s="92">
        <v>1</v>
      </c>
      <c r="H1153" s="106">
        <v>0.6</v>
      </c>
      <c r="I1153" s="95">
        <v>0.15</v>
      </c>
      <c r="J1153" s="110">
        <f t="shared" si="18"/>
        <v>0.51</v>
      </c>
    </row>
    <row r="1154" spans="1:10" ht="15.75" x14ac:dyDescent="0.25">
      <c r="A1154" s="92">
        <v>1150</v>
      </c>
      <c r="B1154" s="92" t="s">
        <v>4238</v>
      </c>
      <c r="C1154" s="92" t="s">
        <v>2960</v>
      </c>
      <c r="D1154" s="92" t="s">
        <v>4133</v>
      </c>
      <c r="E1154" s="92" t="s">
        <v>117</v>
      </c>
      <c r="F1154" s="92"/>
      <c r="G1154" s="92">
        <v>1</v>
      </c>
      <c r="H1154" s="106">
        <v>1.39</v>
      </c>
      <c r="I1154" s="95">
        <v>0.15</v>
      </c>
      <c r="J1154" s="110">
        <f t="shared" si="18"/>
        <v>1.1815</v>
      </c>
    </row>
    <row r="1155" spans="1:10" ht="15.75" x14ac:dyDescent="0.25">
      <c r="A1155" s="92">
        <v>1151</v>
      </c>
      <c r="B1155" s="92" t="s">
        <v>4238</v>
      </c>
      <c r="C1155" s="92" t="s">
        <v>2961</v>
      </c>
      <c r="D1155" s="92" t="s">
        <v>4134</v>
      </c>
      <c r="E1155" s="92" t="s">
        <v>117</v>
      </c>
      <c r="F1155" s="92"/>
      <c r="G1155" s="92">
        <v>1</v>
      </c>
      <c r="H1155" s="106">
        <v>0.31</v>
      </c>
      <c r="I1155" s="95">
        <v>0.15</v>
      </c>
      <c r="J1155" s="110">
        <f t="shared" si="18"/>
        <v>0.26350000000000001</v>
      </c>
    </row>
    <row r="1156" spans="1:10" ht="15.75" x14ac:dyDescent="0.25">
      <c r="A1156" s="92">
        <v>1152</v>
      </c>
      <c r="B1156" s="92" t="s">
        <v>4238</v>
      </c>
      <c r="C1156" s="92" t="s">
        <v>2962</v>
      </c>
      <c r="D1156" s="92" t="s">
        <v>4135</v>
      </c>
      <c r="E1156" s="92" t="s">
        <v>117</v>
      </c>
      <c r="F1156" s="92"/>
      <c r="G1156" s="92">
        <v>1</v>
      </c>
      <c r="H1156" s="106">
        <v>2.65</v>
      </c>
      <c r="I1156" s="95">
        <v>0.15</v>
      </c>
      <c r="J1156" s="110">
        <f t="shared" si="18"/>
        <v>2.2524999999999999</v>
      </c>
    </row>
    <row r="1157" spans="1:10" ht="31.5" x14ac:dyDescent="0.25">
      <c r="A1157" s="92">
        <v>1153</v>
      </c>
      <c r="B1157" s="92" t="s">
        <v>4238</v>
      </c>
      <c r="C1157" s="92" t="s">
        <v>2963</v>
      </c>
      <c r="D1157" s="92" t="s">
        <v>4136</v>
      </c>
      <c r="E1157" s="92" t="s">
        <v>117</v>
      </c>
      <c r="F1157" s="92"/>
      <c r="G1157" s="92">
        <v>1</v>
      </c>
      <c r="H1157" s="106">
        <v>1.1200000000000001</v>
      </c>
      <c r="I1157" s="95">
        <v>0.15</v>
      </c>
      <c r="J1157" s="110">
        <f t="shared" si="18"/>
        <v>0.95200000000000007</v>
      </c>
    </row>
    <row r="1158" spans="1:10" ht="31.5" x14ac:dyDescent="0.25">
      <c r="A1158" s="92">
        <v>1154</v>
      </c>
      <c r="B1158" s="92" t="s">
        <v>4238</v>
      </c>
      <c r="C1158" s="92" t="s">
        <v>2964</v>
      </c>
      <c r="D1158" s="92" t="s">
        <v>4137</v>
      </c>
      <c r="E1158" s="92" t="s">
        <v>117</v>
      </c>
      <c r="F1158" s="92"/>
      <c r="G1158" s="92">
        <v>1</v>
      </c>
      <c r="H1158" s="106">
        <v>1.1200000000000001</v>
      </c>
      <c r="I1158" s="95">
        <v>0.15</v>
      </c>
      <c r="J1158" s="110">
        <f t="shared" si="18"/>
        <v>0.95200000000000007</v>
      </c>
    </row>
    <row r="1159" spans="1:10" ht="31.5" x14ac:dyDescent="0.25">
      <c r="A1159" s="92">
        <v>1155</v>
      </c>
      <c r="B1159" s="92" t="s">
        <v>4238</v>
      </c>
      <c r="C1159" s="92" t="s">
        <v>2965</v>
      </c>
      <c r="D1159" s="92" t="s">
        <v>4138</v>
      </c>
      <c r="E1159" s="92" t="s">
        <v>117</v>
      </c>
      <c r="F1159" s="92"/>
      <c r="G1159" s="92">
        <v>1</v>
      </c>
      <c r="H1159" s="106">
        <v>1.1200000000000001</v>
      </c>
      <c r="I1159" s="95">
        <v>0.15</v>
      </c>
      <c r="J1159" s="110">
        <f t="shared" si="18"/>
        <v>0.95200000000000007</v>
      </c>
    </row>
    <row r="1160" spans="1:10" ht="15.75" x14ac:dyDescent="0.25">
      <c r="A1160" s="92">
        <v>1156</v>
      </c>
      <c r="B1160" s="92" t="s">
        <v>4238</v>
      </c>
      <c r="C1160" s="92" t="s">
        <v>2966</v>
      </c>
      <c r="D1160" s="92" t="s">
        <v>4139</v>
      </c>
      <c r="E1160" s="92" t="s">
        <v>117</v>
      </c>
      <c r="F1160" s="92"/>
      <c r="G1160" s="92">
        <v>1</v>
      </c>
      <c r="H1160" s="106">
        <v>2.27</v>
      </c>
      <c r="I1160" s="95">
        <v>0.15</v>
      </c>
      <c r="J1160" s="110">
        <f t="shared" si="18"/>
        <v>1.9295</v>
      </c>
    </row>
    <row r="1161" spans="1:10" ht="15.75" x14ac:dyDescent="0.25">
      <c r="A1161" s="92">
        <v>1157</v>
      </c>
      <c r="B1161" s="92" t="s">
        <v>4238</v>
      </c>
      <c r="C1161" s="92" t="s">
        <v>2967</v>
      </c>
      <c r="D1161" s="92" t="s">
        <v>4140</v>
      </c>
      <c r="E1161" s="92" t="s">
        <v>117</v>
      </c>
      <c r="F1161" s="92"/>
      <c r="G1161" s="92">
        <v>1</v>
      </c>
      <c r="H1161" s="106">
        <v>2.6</v>
      </c>
      <c r="I1161" s="95">
        <v>0.15</v>
      </c>
      <c r="J1161" s="110">
        <f t="shared" si="18"/>
        <v>2.21</v>
      </c>
    </row>
    <row r="1162" spans="1:10" ht="15.75" x14ac:dyDescent="0.25">
      <c r="A1162" s="92">
        <v>1158</v>
      </c>
      <c r="B1162" s="92" t="s">
        <v>4238</v>
      </c>
      <c r="C1162" s="92" t="s">
        <v>2968</v>
      </c>
      <c r="D1162" s="92" t="s">
        <v>4141</v>
      </c>
      <c r="E1162" s="92" t="s">
        <v>117</v>
      </c>
      <c r="F1162" s="92"/>
      <c r="G1162" s="92">
        <v>1</v>
      </c>
      <c r="H1162" s="106">
        <v>1.97</v>
      </c>
      <c r="I1162" s="95">
        <v>0.15</v>
      </c>
      <c r="J1162" s="110">
        <f t="shared" si="18"/>
        <v>1.6744999999999999</v>
      </c>
    </row>
    <row r="1163" spans="1:10" ht="15.75" x14ac:dyDescent="0.25">
      <c r="A1163" s="92">
        <v>1159</v>
      </c>
      <c r="B1163" s="92" t="s">
        <v>4238</v>
      </c>
      <c r="C1163" s="92" t="s">
        <v>2968</v>
      </c>
      <c r="D1163" s="92" t="s">
        <v>4141</v>
      </c>
      <c r="E1163" s="92" t="s">
        <v>117</v>
      </c>
      <c r="F1163" s="92"/>
      <c r="G1163" s="92">
        <v>1</v>
      </c>
      <c r="H1163" s="106">
        <v>1.8</v>
      </c>
      <c r="I1163" s="95">
        <v>0.15</v>
      </c>
      <c r="J1163" s="110">
        <f t="shared" si="18"/>
        <v>1.53</v>
      </c>
    </row>
    <row r="1164" spans="1:10" ht="15.75" x14ac:dyDescent="0.25">
      <c r="A1164" s="92">
        <v>1160</v>
      </c>
      <c r="B1164" s="92" t="s">
        <v>4238</v>
      </c>
      <c r="C1164" s="92" t="s">
        <v>2969</v>
      </c>
      <c r="D1164" s="92" t="s">
        <v>4142</v>
      </c>
      <c r="E1164" s="92" t="s">
        <v>117</v>
      </c>
      <c r="F1164" s="92"/>
      <c r="G1164" s="92">
        <v>1</v>
      </c>
      <c r="H1164" s="106">
        <v>1.8</v>
      </c>
      <c r="I1164" s="95">
        <v>0.15</v>
      </c>
      <c r="J1164" s="110">
        <f t="shared" si="18"/>
        <v>1.53</v>
      </c>
    </row>
    <row r="1165" spans="1:10" ht="15.75" x14ac:dyDescent="0.25">
      <c r="A1165" s="92">
        <v>1161</v>
      </c>
      <c r="B1165" s="92" t="s">
        <v>4238</v>
      </c>
      <c r="C1165" s="92" t="s">
        <v>2970</v>
      </c>
      <c r="D1165" s="92" t="s">
        <v>4143</v>
      </c>
      <c r="E1165" s="92" t="s">
        <v>117</v>
      </c>
      <c r="F1165" s="92"/>
      <c r="G1165" s="92">
        <v>1</v>
      </c>
      <c r="H1165" s="106">
        <v>0.45</v>
      </c>
      <c r="I1165" s="95">
        <v>0.15</v>
      </c>
      <c r="J1165" s="110">
        <f t="shared" si="18"/>
        <v>0.38250000000000001</v>
      </c>
    </row>
    <row r="1166" spans="1:10" ht="15.75" x14ac:dyDescent="0.25">
      <c r="A1166" s="92">
        <v>1162</v>
      </c>
      <c r="B1166" s="92" t="s">
        <v>4238</v>
      </c>
      <c r="C1166" s="92" t="s">
        <v>2971</v>
      </c>
      <c r="D1166" s="92" t="s">
        <v>4143</v>
      </c>
      <c r="E1166" s="92" t="s">
        <v>117</v>
      </c>
      <c r="F1166" s="92"/>
      <c r="G1166" s="92">
        <v>1</v>
      </c>
      <c r="H1166" s="106">
        <v>0.45</v>
      </c>
      <c r="I1166" s="95">
        <v>0.15</v>
      </c>
      <c r="J1166" s="110">
        <f t="shared" si="18"/>
        <v>0.38250000000000001</v>
      </c>
    </row>
    <row r="1167" spans="1:10" ht="15.75" x14ac:dyDescent="0.25">
      <c r="A1167" s="92">
        <v>1163</v>
      </c>
      <c r="B1167" s="92" t="s">
        <v>4238</v>
      </c>
      <c r="C1167" s="92" t="s">
        <v>2972</v>
      </c>
      <c r="D1167" s="92" t="s">
        <v>4144</v>
      </c>
      <c r="E1167" s="92" t="s">
        <v>117</v>
      </c>
      <c r="F1167" s="92"/>
      <c r="G1167" s="92">
        <v>1</v>
      </c>
      <c r="H1167" s="106">
        <v>2.2200000000000002</v>
      </c>
      <c r="I1167" s="95">
        <v>0.15</v>
      </c>
      <c r="J1167" s="110">
        <f t="shared" si="18"/>
        <v>1.887</v>
      </c>
    </row>
    <row r="1168" spans="1:10" ht="15.75" x14ac:dyDescent="0.25">
      <c r="A1168" s="92">
        <v>1164</v>
      </c>
      <c r="B1168" s="92" t="s">
        <v>4238</v>
      </c>
      <c r="C1168" s="92" t="s">
        <v>2973</v>
      </c>
      <c r="D1168" s="92" t="s">
        <v>4145</v>
      </c>
      <c r="E1168" s="92" t="s">
        <v>117</v>
      </c>
      <c r="F1168" s="92"/>
      <c r="G1168" s="92">
        <v>1</v>
      </c>
      <c r="H1168" s="106">
        <v>1.99</v>
      </c>
      <c r="I1168" s="95">
        <v>0.15</v>
      </c>
      <c r="J1168" s="110">
        <f t="shared" si="18"/>
        <v>1.6915</v>
      </c>
    </row>
    <row r="1169" spans="1:10" ht="15.75" x14ac:dyDescent="0.25">
      <c r="A1169" s="92">
        <v>1165</v>
      </c>
      <c r="B1169" s="92" t="s">
        <v>4238</v>
      </c>
      <c r="C1169" s="92" t="s">
        <v>2974</v>
      </c>
      <c r="D1169" s="92" t="s">
        <v>4145</v>
      </c>
      <c r="E1169" s="92" t="s">
        <v>117</v>
      </c>
      <c r="F1169" s="92"/>
      <c r="G1169" s="92">
        <v>1</v>
      </c>
      <c r="H1169" s="106">
        <v>1.99</v>
      </c>
      <c r="I1169" s="95">
        <v>0.15</v>
      </c>
      <c r="J1169" s="110">
        <f t="shared" si="18"/>
        <v>1.6915</v>
      </c>
    </row>
    <row r="1170" spans="1:10" ht="15.75" x14ac:dyDescent="0.25">
      <c r="A1170" s="92">
        <v>1166</v>
      </c>
      <c r="B1170" s="92" t="s">
        <v>4238</v>
      </c>
      <c r="C1170" s="92" t="s">
        <v>2975</v>
      </c>
      <c r="D1170" s="92" t="s">
        <v>4145</v>
      </c>
      <c r="E1170" s="92" t="s">
        <v>117</v>
      </c>
      <c r="F1170" s="92"/>
      <c r="G1170" s="92">
        <v>1</v>
      </c>
      <c r="H1170" s="106">
        <v>1.99</v>
      </c>
      <c r="I1170" s="95">
        <v>0.15</v>
      </c>
      <c r="J1170" s="110">
        <f t="shared" si="18"/>
        <v>1.6915</v>
      </c>
    </row>
    <row r="1171" spans="1:10" ht="15.75" x14ac:dyDescent="0.25">
      <c r="A1171" s="92">
        <v>1167</v>
      </c>
      <c r="B1171" s="92" t="s">
        <v>4238</v>
      </c>
      <c r="C1171" s="92" t="s">
        <v>2976</v>
      </c>
      <c r="D1171" s="92" t="s">
        <v>4146</v>
      </c>
      <c r="E1171" s="92" t="s">
        <v>117</v>
      </c>
      <c r="F1171" s="92"/>
      <c r="G1171" s="92">
        <v>1</v>
      </c>
      <c r="H1171" s="106">
        <v>1.99</v>
      </c>
      <c r="I1171" s="95">
        <v>0.15</v>
      </c>
      <c r="J1171" s="110">
        <f t="shared" si="18"/>
        <v>1.6915</v>
      </c>
    </row>
    <row r="1172" spans="1:10" ht="15.75" x14ac:dyDescent="0.25">
      <c r="A1172" s="92">
        <v>1168</v>
      </c>
      <c r="B1172" s="92" t="s">
        <v>4238</v>
      </c>
      <c r="C1172" s="92" t="s">
        <v>2977</v>
      </c>
      <c r="D1172" s="92" t="s">
        <v>4146</v>
      </c>
      <c r="E1172" s="92" t="s">
        <v>117</v>
      </c>
      <c r="F1172" s="92"/>
      <c r="G1172" s="92">
        <v>1</v>
      </c>
      <c r="H1172" s="106">
        <v>1.99</v>
      </c>
      <c r="I1172" s="95">
        <v>0.15</v>
      </c>
      <c r="J1172" s="110">
        <f t="shared" si="18"/>
        <v>1.6915</v>
      </c>
    </row>
    <row r="1173" spans="1:10" ht="15.75" x14ac:dyDescent="0.25">
      <c r="A1173" s="92">
        <v>1169</v>
      </c>
      <c r="B1173" s="92" t="s">
        <v>4238</v>
      </c>
      <c r="C1173" s="92" t="s">
        <v>2978</v>
      </c>
      <c r="D1173" s="92" t="s">
        <v>4146</v>
      </c>
      <c r="E1173" s="92" t="s">
        <v>117</v>
      </c>
      <c r="F1173" s="92"/>
      <c r="G1173" s="92">
        <v>1</v>
      </c>
      <c r="H1173" s="106">
        <v>1.99</v>
      </c>
      <c r="I1173" s="95">
        <v>0.15</v>
      </c>
      <c r="J1173" s="110">
        <f t="shared" si="18"/>
        <v>1.6915</v>
      </c>
    </row>
    <row r="1174" spans="1:10" ht="15.75" x14ac:dyDescent="0.25">
      <c r="A1174" s="92">
        <v>1170</v>
      </c>
      <c r="B1174" s="92" t="s">
        <v>4238</v>
      </c>
      <c r="C1174" s="92" t="s">
        <v>2979</v>
      </c>
      <c r="D1174" s="92" t="s">
        <v>4147</v>
      </c>
      <c r="E1174" s="92" t="s">
        <v>117</v>
      </c>
      <c r="F1174" s="92"/>
      <c r="G1174" s="92">
        <v>1</v>
      </c>
      <c r="H1174" s="106">
        <v>0.11</v>
      </c>
      <c r="I1174" s="95">
        <v>0.15</v>
      </c>
      <c r="J1174" s="110">
        <f t="shared" si="18"/>
        <v>9.35E-2</v>
      </c>
    </row>
    <row r="1175" spans="1:10" ht="15.75" x14ac:dyDescent="0.25">
      <c r="A1175" s="92">
        <v>1171</v>
      </c>
      <c r="B1175" s="92" t="s">
        <v>4238</v>
      </c>
      <c r="C1175" s="92" t="s">
        <v>2980</v>
      </c>
      <c r="D1175" s="92" t="s">
        <v>4148</v>
      </c>
      <c r="E1175" s="92" t="s">
        <v>117</v>
      </c>
      <c r="F1175" s="92"/>
      <c r="G1175" s="92">
        <v>1</v>
      </c>
      <c r="H1175" s="106">
        <v>2.1800000000000002</v>
      </c>
      <c r="I1175" s="95">
        <v>0.15</v>
      </c>
      <c r="J1175" s="110">
        <f t="shared" si="18"/>
        <v>1.853</v>
      </c>
    </row>
    <row r="1176" spans="1:10" ht="15.75" x14ac:dyDescent="0.25">
      <c r="A1176" s="92">
        <v>1172</v>
      </c>
      <c r="B1176" s="92" t="s">
        <v>4238</v>
      </c>
      <c r="C1176" s="92" t="s">
        <v>2981</v>
      </c>
      <c r="D1176" s="92" t="s">
        <v>4148</v>
      </c>
      <c r="E1176" s="92" t="s">
        <v>117</v>
      </c>
      <c r="F1176" s="92"/>
      <c r="G1176" s="92">
        <v>1</v>
      </c>
      <c r="H1176" s="106">
        <v>2.1800000000000002</v>
      </c>
      <c r="I1176" s="95">
        <v>0.15</v>
      </c>
      <c r="J1176" s="110">
        <f t="shared" si="18"/>
        <v>1.853</v>
      </c>
    </row>
    <row r="1177" spans="1:10" ht="15.75" x14ac:dyDescent="0.25">
      <c r="A1177" s="92">
        <v>1173</v>
      </c>
      <c r="B1177" s="92" t="s">
        <v>4238</v>
      </c>
      <c r="C1177" s="92" t="s">
        <v>2982</v>
      </c>
      <c r="D1177" s="92" t="s">
        <v>4149</v>
      </c>
      <c r="E1177" s="92" t="s">
        <v>117</v>
      </c>
      <c r="F1177" s="92"/>
      <c r="G1177" s="92">
        <v>1</v>
      </c>
      <c r="H1177" s="106">
        <v>0.51</v>
      </c>
      <c r="I1177" s="95">
        <v>0.15</v>
      </c>
      <c r="J1177" s="110">
        <f t="shared" si="18"/>
        <v>0.4335</v>
      </c>
    </row>
    <row r="1178" spans="1:10" ht="15.75" x14ac:dyDescent="0.25">
      <c r="A1178" s="92">
        <v>1174</v>
      </c>
      <c r="B1178" s="92" t="s">
        <v>4238</v>
      </c>
      <c r="C1178" s="92" t="s">
        <v>2983</v>
      </c>
      <c r="D1178" s="92" t="s">
        <v>4150</v>
      </c>
      <c r="E1178" s="92" t="s">
        <v>117</v>
      </c>
      <c r="F1178" s="92"/>
      <c r="G1178" s="92">
        <v>1</v>
      </c>
      <c r="H1178" s="106">
        <v>0.54</v>
      </c>
      <c r="I1178" s="95">
        <v>0.15</v>
      </c>
      <c r="J1178" s="110">
        <f t="shared" si="18"/>
        <v>0.45900000000000002</v>
      </c>
    </row>
    <row r="1179" spans="1:10" ht="15.75" x14ac:dyDescent="0.25">
      <c r="A1179" s="92">
        <v>1175</v>
      </c>
      <c r="B1179" s="92" t="s">
        <v>4238</v>
      </c>
      <c r="C1179" s="92" t="s">
        <v>2984</v>
      </c>
      <c r="D1179" s="92" t="s">
        <v>4151</v>
      </c>
      <c r="E1179" s="92" t="s">
        <v>117</v>
      </c>
      <c r="F1179" s="92"/>
      <c r="G1179" s="92">
        <v>1</v>
      </c>
      <c r="H1179" s="106">
        <v>0.57999999999999996</v>
      </c>
      <c r="I1179" s="95">
        <v>0.15</v>
      </c>
      <c r="J1179" s="110">
        <f t="shared" si="18"/>
        <v>0.49299999999999994</v>
      </c>
    </row>
    <row r="1180" spans="1:10" ht="31.5" x14ac:dyDescent="0.25">
      <c r="A1180" s="92">
        <v>1176</v>
      </c>
      <c r="B1180" s="92" t="s">
        <v>4238</v>
      </c>
      <c r="C1180" s="92" t="s">
        <v>2985</v>
      </c>
      <c r="D1180" s="92" t="s">
        <v>4152</v>
      </c>
      <c r="E1180" s="92" t="s">
        <v>117</v>
      </c>
      <c r="F1180" s="92"/>
      <c r="G1180" s="92">
        <v>1</v>
      </c>
      <c r="H1180" s="106">
        <v>0.82</v>
      </c>
      <c r="I1180" s="95">
        <v>0.15</v>
      </c>
      <c r="J1180" s="110">
        <f t="shared" si="18"/>
        <v>0.69699999999999995</v>
      </c>
    </row>
    <row r="1181" spans="1:10" ht="31.5" x14ac:dyDescent="0.25">
      <c r="A1181" s="92">
        <v>1177</v>
      </c>
      <c r="B1181" s="92" t="s">
        <v>4238</v>
      </c>
      <c r="C1181" s="92" t="s">
        <v>2986</v>
      </c>
      <c r="D1181" s="92" t="s">
        <v>4153</v>
      </c>
      <c r="E1181" s="92" t="s">
        <v>117</v>
      </c>
      <c r="F1181" s="92"/>
      <c r="G1181" s="92">
        <v>1</v>
      </c>
      <c r="H1181" s="106">
        <v>0.9</v>
      </c>
      <c r="I1181" s="95">
        <v>0.15</v>
      </c>
      <c r="J1181" s="110">
        <f t="shared" si="18"/>
        <v>0.76500000000000001</v>
      </c>
    </row>
    <row r="1182" spans="1:10" ht="31.5" x14ac:dyDescent="0.25">
      <c r="A1182" s="92">
        <v>1178</v>
      </c>
      <c r="B1182" s="92" t="s">
        <v>4238</v>
      </c>
      <c r="C1182" s="92" t="s">
        <v>2987</v>
      </c>
      <c r="D1182" s="92" t="s">
        <v>4154</v>
      </c>
      <c r="E1182" s="92" t="s">
        <v>117</v>
      </c>
      <c r="F1182" s="92"/>
      <c r="G1182" s="92">
        <v>1</v>
      </c>
      <c r="H1182" s="106">
        <v>0.82</v>
      </c>
      <c r="I1182" s="95">
        <v>0.15</v>
      </c>
      <c r="J1182" s="110">
        <f t="shared" si="18"/>
        <v>0.69699999999999995</v>
      </c>
    </row>
    <row r="1183" spans="1:10" ht="31.5" x14ac:dyDescent="0.25">
      <c r="A1183" s="92">
        <v>1179</v>
      </c>
      <c r="B1183" s="92" t="s">
        <v>4238</v>
      </c>
      <c r="C1183" s="92" t="s">
        <v>2988</v>
      </c>
      <c r="D1183" s="92" t="s">
        <v>4155</v>
      </c>
      <c r="E1183" s="92" t="s">
        <v>117</v>
      </c>
      <c r="F1183" s="92"/>
      <c r="G1183" s="92">
        <v>1</v>
      </c>
      <c r="H1183" s="106">
        <v>0.82</v>
      </c>
      <c r="I1183" s="95">
        <v>0.15</v>
      </c>
      <c r="J1183" s="110">
        <f t="shared" si="18"/>
        <v>0.69699999999999995</v>
      </c>
    </row>
    <row r="1184" spans="1:10" ht="31.5" x14ac:dyDescent="0.25">
      <c r="A1184" s="92">
        <v>1180</v>
      </c>
      <c r="B1184" s="92" t="s">
        <v>4238</v>
      </c>
      <c r="C1184" s="92" t="s">
        <v>2989</v>
      </c>
      <c r="D1184" s="92" t="s">
        <v>4156</v>
      </c>
      <c r="E1184" s="92" t="s">
        <v>117</v>
      </c>
      <c r="F1184" s="92"/>
      <c r="G1184" s="92">
        <v>1</v>
      </c>
      <c r="H1184" s="106">
        <v>0.9</v>
      </c>
      <c r="I1184" s="95">
        <v>0.15</v>
      </c>
      <c r="J1184" s="110">
        <f t="shared" si="18"/>
        <v>0.76500000000000001</v>
      </c>
    </row>
    <row r="1185" spans="1:10" ht="31.5" x14ac:dyDescent="0.25">
      <c r="A1185" s="92">
        <v>1181</v>
      </c>
      <c r="B1185" s="92" t="s">
        <v>4238</v>
      </c>
      <c r="C1185" s="92" t="s">
        <v>2990</v>
      </c>
      <c r="D1185" s="92" t="s">
        <v>4157</v>
      </c>
      <c r="E1185" s="92" t="s">
        <v>117</v>
      </c>
      <c r="F1185" s="92"/>
      <c r="G1185" s="92">
        <v>1</v>
      </c>
      <c r="H1185" s="106">
        <v>0.82</v>
      </c>
      <c r="I1185" s="95">
        <v>0.15</v>
      </c>
      <c r="J1185" s="110">
        <f t="shared" si="18"/>
        <v>0.69699999999999995</v>
      </c>
    </row>
    <row r="1186" spans="1:10" ht="31.5" x14ac:dyDescent="0.25">
      <c r="A1186" s="92">
        <v>1182</v>
      </c>
      <c r="B1186" s="92" t="s">
        <v>4238</v>
      </c>
      <c r="C1186" s="92" t="s">
        <v>2991</v>
      </c>
      <c r="D1186" s="92" t="s">
        <v>4158</v>
      </c>
      <c r="E1186" s="92" t="s">
        <v>117</v>
      </c>
      <c r="F1186" s="92"/>
      <c r="G1186" s="92">
        <v>1</v>
      </c>
      <c r="H1186" s="106">
        <v>0.82</v>
      </c>
      <c r="I1186" s="95">
        <v>0.15</v>
      </c>
      <c r="J1186" s="110">
        <f t="shared" si="18"/>
        <v>0.69699999999999995</v>
      </c>
    </row>
    <row r="1187" spans="1:10" ht="31.5" x14ac:dyDescent="0.25">
      <c r="A1187" s="92">
        <v>1183</v>
      </c>
      <c r="B1187" s="92" t="s">
        <v>4238</v>
      </c>
      <c r="C1187" s="92" t="s">
        <v>2992</v>
      </c>
      <c r="D1187" s="92" t="s">
        <v>4159</v>
      </c>
      <c r="E1187" s="92" t="s">
        <v>117</v>
      </c>
      <c r="F1187" s="92"/>
      <c r="G1187" s="92">
        <v>1</v>
      </c>
      <c r="H1187" s="106">
        <v>0.74</v>
      </c>
      <c r="I1187" s="95">
        <v>0.15</v>
      </c>
      <c r="J1187" s="110">
        <f t="shared" si="18"/>
        <v>0.629</v>
      </c>
    </row>
    <row r="1188" spans="1:10" ht="31.5" x14ac:dyDescent="0.25">
      <c r="A1188" s="92">
        <v>1184</v>
      </c>
      <c r="B1188" s="92" t="s">
        <v>4238</v>
      </c>
      <c r="C1188" s="92" t="s">
        <v>2993</v>
      </c>
      <c r="D1188" s="92" t="s">
        <v>4160</v>
      </c>
      <c r="E1188" s="92" t="s">
        <v>117</v>
      </c>
      <c r="F1188" s="92"/>
      <c r="G1188" s="92">
        <v>1</v>
      </c>
      <c r="H1188" s="106">
        <v>0.82</v>
      </c>
      <c r="I1188" s="95">
        <v>0.15</v>
      </c>
      <c r="J1188" s="110">
        <f t="shared" si="18"/>
        <v>0.69699999999999995</v>
      </c>
    </row>
    <row r="1189" spans="1:10" ht="31.5" x14ac:dyDescent="0.25">
      <c r="A1189" s="92">
        <v>1185</v>
      </c>
      <c r="B1189" s="92" t="s">
        <v>4238</v>
      </c>
      <c r="C1189" s="92" t="s">
        <v>2994</v>
      </c>
      <c r="D1189" s="92" t="s">
        <v>4161</v>
      </c>
      <c r="E1189" s="92" t="s">
        <v>117</v>
      </c>
      <c r="F1189" s="92"/>
      <c r="G1189" s="92">
        <v>1</v>
      </c>
      <c r="H1189" s="106">
        <v>0.74</v>
      </c>
      <c r="I1189" s="95">
        <v>0.15</v>
      </c>
      <c r="J1189" s="110">
        <f t="shared" si="18"/>
        <v>0.629</v>
      </c>
    </row>
    <row r="1190" spans="1:10" ht="15.75" x14ac:dyDescent="0.25">
      <c r="A1190" s="92">
        <v>1186</v>
      </c>
      <c r="B1190" s="92" t="s">
        <v>4238</v>
      </c>
      <c r="C1190" s="92" t="s">
        <v>2995</v>
      </c>
      <c r="D1190" s="92" t="s">
        <v>4162</v>
      </c>
      <c r="E1190" s="92" t="s">
        <v>117</v>
      </c>
      <c r="F1190" s="92"/>
      <c r="G1190" s="92">
        <v>1</v>
      </c>
      <c r="H1190" s="106">
        <v>1.21</v>
      </c>
      <c r="I1190" s="95">
        <v>0.15</v>
      </c>
      <c r="J1190" s="110">
        <f t="shared" si="18"/>
        <v>1.0285</v>
      </c>
    </row>
    <row r="1191" spans="1:10" ht="15.75" x14ac:dyDescent="0.25">
      <c r="A1191" s="92">
        <v>1187</v>
      </c>
      <c r="B1191" s="92" t="s">
        <v>4238</v>
      </c>
      <c r="C1191" s="92" t="s">
        <v>2996</v>
      </c>
      <c r="D1191" s="92" t="s">
        <v>4163</v>
      </c>
      <c r="E1191" s="92" t="s">
        <v>117</v>
      </c>
      <c r="F1191" s="92"/>
      <c r="G1191" s="92">
        <v>1</v>
      </c>
      <c r="H1191" s="106">
        <v>0.36</v>
      </c>
      <c r="I1191" s="95">
        <v>0.15</v>
      </c>
      <c r="J1191" s="110">
        <f t="shared" si="18"/>
        <v>0.30599999999999999</v>
      </c>
    </row>
    <row r="1192" spans="1:10" ht="15.75" x14ac:dyDescent="0.25">
      <c r="A1192" s="92">
        <v>1188</v>
      </c>
      <c r="B1192" s="92" t="s">
        <v>4238</v>
      </c>
      <c r="C1192" s="92" t="s">
        <v>2997</v>
      </c>
      <c r="D1192" s="92" t="s">
        <v>4164</v>
      </c>
      <c r="E1192" s="92" t="s">
        <v>117</v>
      </c>
      <c r="F1192" s="92"/>
      <c r="G1192" s="92">
        <v>1</v>
      </c>
      <c r="H1192" s="106">
        <v>0.41</v>
      </c>
      <c r="I1192" s="95">
        <v>0.15</v>
      </c>
      <c r="J1192" s="110">
        <f t="shared" si="18"/>
        <v>0.34849999999999998</v>
      </c>
    </row>
    <row r="1193" spans="1:10" ht="15.75" x14ac:dyDescent="0.25">
      <c r="A1193" s="92">
        <v>1189</v>
      </c>
      <c r="B1193" s="92" t="s">
        <v>4238</v>
      </c>
      <c r="C1193" s="92" t="s">
        <v>2998</v>
      </c>
      <c r="D1193" s="92" t="s">
        <v>4165</v>
      </c>
      <c r="E1193" s="92" t="s">
        <v>117</v>
      </c>
      <c r="F1193" s="92"/>
      <c r="G1193" s="92">
        <v>1</v>
      </c>
      <c r="H1193" s="106">
        <v>4.6900000000000004</v>
      </c>
      <c r="I1193" s="95">
        <v>0.15</v>
      </c>
      <c r="J1193" s="110">
        <f t="shared" si="18"/>
        <v>3.9865000000000004</v>
      </c>
    </row>
    <row r="1194" spans="1:10" ht="31.5" x14ac:dyDescent="0.25">
      <c r="A1194" s="92">
        <v>1190</v>
      </c>
      <c r="B1194" s="92" t="s">
        <v>4238</v>
      </c>
      <c r="C1194" s="92" t="s">
        <v>2999</v>
      </c>
      <c r="D1194" s="92" t="s">
        <v>4166</v>
      </c>
      <c r="E1194" s="92" t="s">
        <v>117</v>
      </c>
      <c r="F1194" s="92"/>
      <c r="G1194" s="92">
        <v>1</v>
      </c>
      <c r="H1194" s="106">
        <v>0.65</v>
      </c>
      <c r="I1194" s="95">
        <v>0.15</v>
      </c>
      <c r="J1194" s="110">
        <f t="shared" si="18"/>
        <v>0.55249999999999999</v>
      </c>
    </row>
    <row r="1195" spans="1:10" ht="15.75" x14ac:dyDescent="0.25">
      <c r="A1195" s="92">
        <v>1191</v>
      </c>
      <c r="B1195" s="92" t="s">
        <v>4238</v>
      </c>
      <c r="C1195" s="92" t="s">
        <v>3000</v>
      </c>
      <c r="D1195" s="92" t="s">
        <v>4167</v>
      </c>
      <c r="E1195" s="92" t="s">
        <v>117</v>
      </c>
      <c r="F1195" s="92"/>
      <c r="G1195" s="92">
        <v>1</v>
      </c>
      <c r="H1195" s="106">
        <v>0.19</v>
      </c>
      <c r="I1195" s="95">
        <v>0.15</v>
      </c>
      <c r="J1195" s="110">
        <f t="shared" si="18"/>
        <v>0.1615</v>
      </c>
    </row>
    <row r="1196" spans="1:10" ht="31.5" x14ac:dyDescent="0.25">
      <c r="A1196" s="92">
        <v>1192</v>
      </c>
      <c r="B1196" s="92" t="s">
        <v>4238</v>
      </c>
      <c r="C1196" s="92" t="s">
        <v>3001</v>
      </c>
      <c r="D1196" s="92" t="s">
        <v>4168</v>
      </c>
      <c r="E1196" s="92" t="s">
        <v>117</v>
      </c>
      <c r="F1196" s="92"/>
      <c r="G1196" s="92">
        <v>1</v>
      </c>
      <c r="H1196" s="106">
        <v>0.6</v>
      </c>
      <c r="I1196" s="95">
        <v>0.15</v>
      </c>
      <c r="J1196" s="110">
        <f t="shared" si="18"/>
        <v>0.51</v>
      </c>
    </row>
    <row r="1197" spans="1:10" ht="31.5" x14ac:dyDescent="0.25">
      <c r="A1197" s="92">
        <v>1193</v>
      </c>
      <c r="B1197" s="92" t="s">
        <v>4238</v>
      </c>
      <c r="C1197" s="92" t="s">
        <v>3002</v>
      </c>
      <c r="D1197" s="92" t="s">
        <v>4169</v>
      </c>
      <c r="E1197" s="92" t="s">
        <v>117</v>
      </c>
      <c r="F1197" s="92"/>
      <c r="G1197" s="92">
        <v>1</v>
      </c>
      <c r="H1197" s="106">
        <v>0.64</v>
      </c>
      <c r="I1197" s="95">
        <v>0.15</v>
      </c>
      <c r="J1197" s="110">
        <f t="shared" si="18"/>
        <v>0.54400000000000004</v>
      </c>
    </row>
    <row r="1198" spans="1:10" ht="31.5" x14ac:dyDescent="0.25">
      <c r="A1198" s="92">
        <v>1194</v>
      </c>
      <c r="B1198" s="92" t="s">
        <v>4238</v>
      </c>
      <c r="C1198" s="92" t="s">
        <v>3003</v>
      </c>
      <c r="D1198" s="92" t="s">
        <v>4170</v>
      </c>
      <c r="E1198" s="92" t="s">
        <v>117</v>
      </c>
      <c r="F1198" s="92"/>
      <c r="G1198" s="92">
        <v>1</v>
      </c>
      <c r="H1198" s="106">
        <v>0.97</v>
      </c>
      <c r="I1198" s="95">
        <v>0.15</v>
      </c>
      <c r="J1198" s="110">
        <f t="shared" si="18"/>
        <v>0.82450000000000001</v>
      </c>
    </row>
    <row r="1199" spans="1:10" ht="31.5" x14ac:dyDescent="0.25">
      <c r="A1199" s="92">
        <v>1195</v>
      </c>
      <c r="B1199" s="92" t="s">
        <v>4238</v>
      </c>
      <c r="C1199" s="92" t="s">
        <v>3004</v>
      </c>
      <c r="D1199" s="92" t="s">
        <v>4171</v>
      </c>
      <c r="E1199" s="92" t="s">
        <v>117</v>
      </c>
      <c r="F1199" s="92"/>
      <c r="G1199" s="92">
        <v>1</v>
      </c>
      <c r="H1199" s="106">
        <v>0.36</v>
      </c>
      <c r="I1199" s="95">
        <v>0.15</v>
      </c>
      <c r="J1199" s="110">
        <f t="shared" si="18"/>
        <v>0.30599999999999999</v>
      </c>
    </row>
    <row r="1200" spans="1:10" ht="31.5" x14ac:dyDescent="0.25">
      <c r="A1200" s="92">
        <v>1196</v>
      </c>
      <c r="B1200" s="92" t="s">
        <v>4238</v>
      </c>
      <c r="C1200" s="92" t="s">
        <v>3005</v>
      </c>
      <c r="D1200" s="92" t="s">
        <v>4172</v>
      </c>
      <c r="E1200" s="92" t="s">
        <v>117</v>
      </c>
      <c r="F1200" s="92"/>
      <c r="G1200" s="92">
        <v>1</v>
      </c>
      <c r="H1200" s="106">
        <v>0.31</v>
      </c>
      <c r="I1200" s="95">
        <v>0.15</v>
      </c>
      <c r="J1200" s="110">
        <f t="shared" ref="J1200:J1263" si="19">H1200*(1-I1200)</f>
        <v>0.26350000000000001</v>
      </c>
    </row>
    <row r="1201" spans="1:10" ht="31.5" x14ac:dyDescent="0.25">
      <c r="A1201" s="92">
        <v>1197</v>
      </c>
      <c r="B1201" s="92" t="s">
        <v>4238</v>
      </c>
      <c r="C1201" s="92" t="s">
        <v>3006</v>
      </c>
      <c r="D1201" s="92" t="s">
        <v>4173</v>
      </c>
      <c r="E1201" s="92" t="s">
        <v>117</v>
      </c>
      <c r="F1201" s="92"/>
      <c r="G1201" s="92">
        <v>1</v>
      </c>
      <c r="H1201" s="106">
        <v>0.81</v>
      </c>
      <c r="I1201" s="95">
        <v>0.15</v>
      </c>
      <c r="J1201" s="110">
        <f t="shared" si="19"/>
        <v>0.6885</v>
      </c>
    </row>
    <row r="1202" spans="1:10" ht="31.5" x14ac:dyDescent="0.25">
      <c r="A1202" s="92">
        <v>1198</v>
      </c>
      <c r="B1202" s="92" t="s">
        <v>4238</v>
      </c>
      <c r="C1202" s="92" t="s">
        <v>3007</v>
      </c>
      <c r="D1202" s="92" t="s">
        <v>4174</v>
      </c>
      <c r="E1202" s="92" t="s">
        <v>117</v>
      </c>
      <c r="F1202" s="92"/>
      <c r="G1202" s="92">
        <v>1</v>
      </c>
      <c r="H1202" s="106">
        <v>0.52</v>
      </c>
      <c r="I1202" s="95">
        <v>0.15</v>
      </c>
      <c r="J1202" s="110">
        <f t="shared" si="19"/>
        <v>0.442</v>
      </c>
    </row>
    <row r="1203" spans="1:10" ht="31.5" x14ac:dyDescent="0.25">
      <c r="A1203" s="92">
        <v>1199</v>
      </c>
      <c r="B1203" s="92" t="s">
        <v>4238</v>
      </c>
      <c r="C1203" s="92" t="s">
        <v>3008</v>
      </c>
      <c r="D1203" s="92" t="s">
        <v>4175</v>
      </c>
      <c r="E1203" s="92" t="s">
        <v>117</v>
      </c>
      <c r="F1203" s="92"/>
      <c r="G1203" s="92">
        <v>1</v>
      </c>
      <c r="H1203" s="106">
        <v>0.76</v>
      </c>
      <c r="I1203" s="95">
        <v>0.15</v>
      </c>
      <c r="J1203" s="110">
        <f t="shared" si="19"/>
        <v>0.64600000000000002</v>
      </c>
    </row>
    <row r="1204" spans="1:10" ht="31.5" x14ac:dyDescent="0.25">
      <c r="A1204" s="92">
        <v>1200</v>
      </c>
      <c r="B1204" s="92" t="s">
        <v>4238</v>
      </c>
      <c r="C1204" s="92" t="s">
        <v>3009</v>
      </c>
      <c r="D1204" s="92" t="s">
        <v>4176</v>
      </c>
      <c r="E1204" s="92" t="s">
        <v>117</v>
      </c>
      <c r="F1204" s="92"/>
      <c r="G1204" s="92">
        <v>1</v>
      </c>
      <c r="H1204" s="106">
        <v>0.59</v>
      </c>
      <c r="I1204" s="95">
        <v>0.15</v>
      </c>
      <c r="J1204" s="110">
        <f t="shared" si="19"/>
        <v>0.50149999999999995</v>
      </c>
    </row>
    <row r="1205" spans="1:10" ht="31.5" x14ac:dyDescent="0.25">
      <c r="A1205" s="92">
        <v>1201</v>
      </c>
      <c r="B1205" s="92" t="s">
        <v>4238</v>
      </c>
      <c r="C1205" s="92" t="s">
        <v>3010</v>
      </c>
      <c r="D1205" s="92" t="s">
        <v>4177</v>
      </c>
      <c r="E1205" s="92" t="s">
        <v>117</v>
      </c>
      <c r="F1205" s="92"/>
      <c r="G1205" s="92">
        <v>1</v>
      </c>
      <c r="H1205" s="106">
        <v>0.7</v>
      </c>
      <c r="I1205" s="95">
        <v>0.15</v>
      </c>
      <c r="J1205" s="110">
        <f t="shared" si="19"/>
        <v>0.59499999999999997</v>
      </c>
    </row>
    <row r="1206" spans="1:10" ht="31.5" x14ac:dyDescent="0.25">
      <c r="A1206" s="92">
        <v>1202</v>
      </c>
      <c r="B1206" s="92" t="s">
        <v>4238</v>
      </c>
      <c r="C1206" s="92" t="s">
        <v>3011</v>
      </c>
      <c r="D1206" s="92" t="s">
        <v>4178</v>
      </c>
      <c r="E1206" s="92" t="s">
        <v>117</v>
      </c>
      <c r="F1206" s="92"/>
      <c r="G1206" s="92">
        <v>1</v>
      </c>
      <c r="H1206" s="106">
        <v>0.59</v>
      </c>
      <c r="I1206" s="95">
        <v>0.15</v>
      </c>
      <c r="J1206" s="110">
        <f t="shared" si="19"/>
        <v>0.50149999999999995</v>
      </c>
    </row>
    <row r="1207" spans="1:10" ht="15.75" x14ac:dyDescent="0.25">
      <c r="A1207" s="92">
        <v>1203</v>
      </c>
      <c r="B1207" s="92" t="s">
        <v>4238</v>
      </c>
      <c r="C1207" s="92" t="s">
        <v>3012</v>
      </c>
      <c r="D1207" s="92" t="s">
        <v>4179</v>
      </c>
      <c r="E1207" s="92" t="s">
        <v>117</v>
      </c>
      <c r="F1207" s="92"/>
      <c r="G1207" s="92">
        <v>1</v>
      </c>
      <c r="H1207" s="106">
        <v>0.64</v>
      </c>
      <c r="I1207" s="95">
        <v>0.15</v>
      </c>
      <c r="J1207" s="110">
        <f t="shared" si="19"/>
        <v>0.54400000000000004</v>
      </c>
    </row>
    <row r="1208" spans="1:10" ht="31.5" x14ac:dyDescent="0.25">
      <c r="A1208" s="92">
        <v>1204</v>
      </c>
      <c r="B1208" s="92" t="s">
        <v>4238</v>
      </c>
      <c r="C1208" s="92" t="s">
        <v>3013</v>
      </c>
      <c r="D1208" s="92" t="s">
        <v>4180</v>
      </c>
      <c r="E1208" s="92" t="s">
        <v>117</v>
      </c>
      <c r="F1208" s="92"/>
      <c r="G1208" s="92">
        <v>1</v>
      </c>
      <c r="H1208" s="106">
        <v>0.45</v>
      </c>
      <c r="I1208" s="95">
        <v>0.15</v>
      </c>
      <c r="J1208" s="110">
        <f t="shared" si="19"/>
        <v>0.38250000000000001</v>
      </c>
    </row>
    <row r="1209" spans="1:10" ht="31.5" x14ac:dyDescent="0.25">
      <c r="A1209" s="92">
        <v>1205</v>
      </c>
      <c r="B1209" s="92" t="s">
        <v>4238</v>
      </c>
      <c r="C1209" s="92" t="s">
        <v>3014</v>
      </c>
      <c r="D1209" s="92" t="s">
        <v>4181</v>
      </c>
      <c r="E1209" s="92" t="s">
        <v>117</v>
      </c>
      <c r="F1209" s="92"/>
      <c r="G1209" s="92">
        <v>1</v>
      </c>
      <c r="H1209" s="106">
        <v>0.19</v>
      </c>
      <c r="I1209" s="95">
        <v>0.15</v>
      </c>
      <c r="J1209" s="110">
        <f t="shared" si="19"/>
        <v>0.1615</v>
      </c>
    </row>
    <row r="1210" spans="1:10" ht="31.5" x14ac:dyDescent="0.25">
      <c r="A1210" s="92">
        <v>1206</v>
      </c>
      <c r="B1210" s="92" t="s">
        <v>4238</v>
      </c>
      <c r="C1210" s="92" t="s">
        <v>3015</v>
      </c>
      <c r="D1210" s="92" t="s">
        <v>4182</v>
      </c>
      <c r="E1210" s="92" t="s">
        <v>117</v>
      </c>
      <c r="F1210" s="92"/>
      <c r="G1210" s="92">
        <v>1</v>
      </c>
      <c r="H1210" s="106">
        <v>0.25</v>
      </c>
      <c r="I1210" s="95">
        <v>0.15</v>
      </c>
      <c r="J1210" s="110">
        <f t="shared" si="19"/>
        <v>0.21249999999999999</v>
      </c>
    </row>
    <row r="1211" spans="1:10" ht="31.5" x14ac:dyDescent="0.25">
      <c r="A1211" s="92">
        <v>1207</v>
      </c>
      <c r="B1211" s="92" t="s">
        <v>4238</v>
      </c>
      <c r="C1211" s="92" t="s">
        <v>3016</v>
      </c>
      <c r="D1211" s="92" t="s">
        <v>4183</v>
      </c>
      <c r="E1211" s="92" t="s">
        <v>117</v>
      </c>
      <c r="F1211" s="92"/>
      <c r="G1211" s="92">
        <v>1</v>
      </c>
      <c r="H1211" s="106">
        <v>0.18</v>
      </c>
      <c r="I1211" s="95">
        <v>0.15</v>
      </c>
      <c r="J1211" s="110">
        <f t="shared" si="19"/>
        <v>0.153</v>
      </c>
    </row>
    <row r="1212" spans="1:10" ht="31.5" x14ac:dyDescent="0.25">
      <c r="A1212" s="92">
        <v>1208</v>
      </c>
      <c r="B1212" s="92" t="s">
        <v>4238</v>
      </c>
      <c r="C1212" s="92" t="s">
        <v>3017</v>
      </c>
      <c r="D1212" s="92" t="s">
        <v>4184</v>
      </c>
      <c r="E1212" s="92" t="s">
        <v>117</v>
      </c>
      <c r="F1212" s="92"/>
      <c r="G1212" s="92">
        <v>1</v>
      </c>
      <c r="H1212" s="106">
        <v>0.56000000000000005</v>
      </c>
      <c r="I1212" s="95">
        <v>0.15</v>
      </c>
      <c r="J1212" s="110">
        <f t="shared" si="19"/>
        <v>0.47600000000000003</v>
      </c>
    </row>
    <row r="1213" spans="1:10" ht="31.5" x14ac:dyDescent="0.25">
      <c r="A1213" s="92">
        <v>1209</v>
      </c>
      <c r="B1213" s="92" t="s">
        <v>4238</v>
      </c>
      <c r="C1213" s="92" t="s">
        <v>3018</v>
      </c>
      <c r="D1213" s="92" t="s">
        <v>4185</v>
      </c>
      <c r="E1213" s="92" t="s">
        <v>117</v>
      </c>
      <c r="F1213" s="92"/>
      <c r="G1213" s="92">
        <v>1</v>
      </c>
      <c r="H1213" s="106">
        <v>0.74</v>
      </c>
      <c r="I1213" s="95">
        <v>0.15</v>
      </c>
      <c r="J1213" s="110">
        <f t="shared" si="19"/>
        <v>0.629</v>
      </c>
    </row>
    <row r="1214" spans="1:10" ht="31.5" x14ac:dyDescent="0.25">
      <c r="A1214" s="92">
        <v>1210</v>
      </c>
      <c r="B1214" s="92" t="s">
        <v>4238</v>
      </c>
      <c r="C1214" s="92" t="s">
        <v>3019</v>
      </c>
      <c r="D1214" s="92" t="s">
        <v>4186</v>
      </c>
      <c r="E1214" s="92" t="s">
        <v>117</v>
      </c>
      <c r="F1214" s="92"/>
      <c r="G1214" s="92">
        <v>1</v>
      </c>
      <c r="H1214" s="106">
        <v>0.37</v>
      </c>
      <c r="I1214" s="95">
        <v>0.15</v>
      </c>
      <c r="J1214" s="110">
        <f t="shared" si="19"/>
        <v>0.3145</v>
      </c>
    </row>
    <row r="1215" spans="1:10" ht="31.5" x14ac:dyDescent="0.25">
      <c r="A1215" s="92">
        <v>1211</v>
      </c>
      <c r="B1215" s="92" t="s">
        <v>4238</v>
      </c>
      <c r="C1215" s="92" t="s">
        <v>3020</v>
      </c>
      <c r="D1215" s="92" t="s">
        <v>4187</v>
      </c>
      <c r="E1215" s="92" t="s">
        <v>117</v>
      </c>
      <c r="F1215" s="92"/>
      <c r="G1215" s="92">
        <v>1</v>
      </c>
      <c r="H1215" s="106">
        <v>0.86</v>
      </c>
      <c r="I1215" s="95">
        <v>0.15</v>
      </c>
      <c r="J1215" s="110">
        <f t="shared" si="19"/>
        <v>0.73099999999999998</v>
      </c>
    </row>
    <row r="1216" spans="1:10" ht="31.5" x14ac:dyDescent="0.25">
      <c r="A1216" s="92">
        <v>1212</v>
      </c>
      <c r="B1216" s="92" t="s">
        <v>4238</v>
      </c>
      <c r="C1216" s="92" t="s">
        <v>3021</v>
      </c>
      <c r="D1216" s="92" t="s">
        <v>4188</v>
      </c>
      <c r="E1216" s="92" t="s">
        <v>117</v>
      </c>
      <c r="F1216" s="92"/>
      <c r="G1216" s="92">
        <v>1</v>
      </c>
      <c r="H1216" s="106">
        <v>0.77</v>
      </c>
      <c r="I1216" s="95">
        <v>0.15</v>
      </c>
      <c r="J1216" s="110">
        <f t="shared" si="19"/>
        <v>0.65449999999999997</v>
      </c>
    </row>
    <row r="1217" spans="1:10" ht="31.5" x14ac:dyDescent="0.25">
      <c r="A1217" s="92">
        <v>1213</v>
      </c>
      <c r="B1217" s="92" t="s">
        <v>4238</v>
      </c>
      <c r="C1217" s="92" t="s">
        <v>3022</v>
      </c>
      <c r="D1217" s="92" t="s">
        <v>4189</v>
      </c>
      <c r="E1217" s="92" t="s">
        <v>117</v>
      </c>
      <c r="F1217" s="92"/>
      <c r="G1217" s="92">
        <v>1</v>
      </c>
      <c r="H1217" s="106">
        <v>0.55000000000000004</v>
      </c>
      <c r="I1217" s="95">
        <v>0.15</v>
      </c>
      <c r="J1217" s="110">
        <f t="shared" si="19"/>
        <v>0.46750000000000003</v>
      </c>
    </row>
    <row r="1218" spans="1:10" ht="31.5" x14ac:dyDescent="0.25">
      <c r="A1218" s="92">
        <v>1214</v>
      </c>
      <c r="B1218" s="92" t="s">
        <v>4238</v>
      </c>
      <c r="C1218" s="92" t="s">
        <v>3023</v>
      </c>
      <c r="D1218" s="92" t="s">
        <v>4190</v>
      </c>
      <c r="E1218" s="92" t="s">
        <v>117</v>
      </c>
      <c r="F1218" s="92"/>
      <c r="G1218" s="92">
        <v>1</v>
      </c>
      <c r="H1218" s="106">
        <v>0.44</v>
      </c>
      <c r="I1218" s="95">
        <v>0.15</v>
      </c>
      <c r="J1218" s="110">
        <f t="shared" si="19"/>
        <v>0.374</v>
      </c>
    </row>
    <row r="1219" spans="1:10" ht="31.5" x14ac:dyDescent="0.25">
      <c r="A1219" s="92">
        <v>1215</v>
      </c>
      <c r="B1219" s="92" t="s">
        <v>4238</v>
      </c>
      <c r="C1219" s="92" t="s">
        <v>3024</v>
      </c>
      <c r="D1219" s="92" t="s">
        <v>4191</v>
      </c>
      <c r="E1219" s="92" t="s">
        <v>117</v>
      </c>
      <c r="F1219" s="92"/>
      <c r="G1219" s="92">
        <v>1</v>
      </c>
      <c r="H1219" s="106">
        <v>0.78</v>
      </c>
      <c r="I1219" s="95">
        <v>0.15</v>
      </c>
      <c r="J1219" s="110">
        <f t="shared" si="19"/>
        <v>0.66300000000000003</v>
      </c>
    </row>
    <row r="1220" spans="1:10" ht="31.5" x14ac:dyDescent="0.25">
      <c r="A1220" s="92">
        <v>1216</v>
      </c>
      <c r="B1220" s="92" t="s">
        <v>4238</v>
      </c>
      <c r="C1220" s="92" t="s">
        <v>3025</v>
      </c>
      <c r="D1220" s="92" t="s">
        <v>4192</v>
      </c>
      <c r="E1220" s="92" t="s">
        <v>117</v>
      </c>
      <c r="F1220" s="92"/>
      <c r="G1220" s="92">
        <v>1</v>
      </c>
      <c r="H1220" s="106">
        <v>0.65</v>
      </c>
      <c r="I1220" s="95">
        <v>0.15</v>
      </c>
      <c r="J1220" s="110">
        <f t="shared" si="19"/>
        <v>0.55249999999999999</v>
      </c>
    </row>
    <row r="1221" spans="1:10" ht="31.5" x14ac:dyDescent="0.25">
      <c r="A1221" s="92">
        <v>1217</v>
      </c>
      <c r="B1221" s="92" t="s">
        <v>4238</v>
      </c>
      <c r="C1221" s="92" t="s">
        <v>3026</v>
      </c>
      <c r="D1221" s="92" t="s">
        <v>4193</v>
      </c>
      <c r="E1221" s="92" t="s">
        <v>117</v>
      </c>
      <c r="F1221" s="92"/>
      <c r="G1221" s="92">
        <v>1</v>
      </c>
      <c r="H1221" s="106">
        <v>0.68</v>
      </c>
      <c r="I1221" s="95">
        <v>0.15</v>
      </c>
      <c r="J1221" s="110">
        <f t="shared" si="19"/>
        <v>0.57800000000000007</v>
      </c>
    </row>
    <row r="1222" spans="1:10" ht="31.5" x14ac:dyDescent="0.25">
      <c r="A1222" s="92">
        <v>1218</v>
      </c>
      <c r="B1222" s="92" t="s">
        <v>4238</v>
      </c>
      <c r="C1222" s="92" t="s">
        <v>3027</v>
      </c>
      <c r="D1222" s="92" t="s">
        <v>4194</v>
      </c>
      <c r="E1222" s="92" t="s">
        <v>117</v>
      </c>
      <c r="F1222" s="92"/>
      <c r="G1222" s="92">
        <v>1</v>
      </c>
      <c r="H1222" s="106">
        <v>0.77</v>
      </c>
      <c r="I1222" s="95">
        <v>0.15</v>
      </c>
      <c r="J1222" s="110">
        <f t="shared" si="19"/>
        <v>0.65449999999999997</v>
      </c>
    </row>
    <row r="1223" spans="1:10" ht="31.5" x14ac:dyDescent="0.25">
      <c r="A1223" s="92">
        <v>1219</v>
      </c>
      <c r="B1223" s="92" t="s">
        <v>4238</v>
      </c>
      <c r="C1223" s="92" t="s">
        <v>3028</v>
      </c>
      <c r="D1223" s="92" t="s">
        <v>4195</v>
      </c>
      <c r="E1223" s="92" t="s">
        <v>117</v>
      </c>
      <c r="F1223" s="92"/>
      <c r="G1223" s="92">
        <v>1</v>
      </c>
      <c r="H1223" s="106">
        <v>0.68</v>
      </c>
      <c r="I1223" s="95">
        <v>0.15</v>
      </c>
      <c r="J1223" s="110">
        <f t="shared" si="19"/>
        <v>0.57800000000000007</v>
      </c>
    </row>
    <row r="1224" spans="1:10" ht="31.5" x14ac:dyDescent="0.25">
      <c r="A1224" s="92">
        <v>1220</v>
      </c>
      <c r="B1224" s="92" t="s">
        <v>4238</v>
      </c>
      <c r="C1224" s="92" t="s">
        <v>3029</v>
      </c>
      <c r="D1224" s="92" t="s">
        <v>4196</v>
      </c>
      <c r="E1224" s="92" t="s">
        <v>117</v>
      </c>
      <c r="F1224" s="92"/>
      <c r="G1224" s="92">
        <v>1</v>
      </c>
      <c r="H1224" s="106">
        <v>0.65</v>
      </c>
      <c r="I1224" s="95">
        <v>0.15</v>
      </c>
      <c r="J1224" s="110">
        <f t="shared" si="19"/>
        <v>0.55249999999999999</v>
      </c>
    </row>
    <row r="1225" spans="1:10" ht="31.5" x14ac:dyDescent="0.25">
      <c r="A1225" s="92">
        <v>1221</v>
      </c>
      <c r="B1225" s="92" t="s">
        <v>4238</v>
      </c>
      <c r="C1225" s="92" t="s">
        <v>3030</v>
      </c>
      <c r="D1225" s="92" t="s">
        <v>4197</v>
      </c>
      <c r="E1225" s="92" t="s">
        <v>117</v>
      </c>
      <c r="F1225" s="92"/>
      <c r="G1225" s="92">
        <v>1</v>
      </c>
      <c r="H1225" s="106">
        <v>0.65</v>
      </c>
      <c r="I1225" s="95">
        <v>0.15</v>
      </c>
      <c r="J1225" s="110">
        <f t="shared" si="19"/>
        <v>0.55249999999999999</v>
      </c>
    </row>
    <row r="1226" spans="1:10" ht="31.5" x14ac:dyDescent="0.25">
      <c r="A1226" s="92">
        <v>1222</v>
      </c>
      <c r="B1226" s="92" t="s">
        <v>4238</v>
      </c>
      <c r="C1226" s="92" t="s">
        <v>3031</v>
      </c>
      <c r="D1226" s="92" t="s">
        <v>4198</v>
      </c>
      <c r="E1226" s="92" t="s">
        <v>117</v>
      </c>
      <c r="F1226" s="92"/>
      <c r="G1226" s="92">
        <v>1</v>
      </c>
      <c r="H1226" s="106">
        <v>0.65</v>
      </c>
      <c r="I1226" s="95">
        <v>0.15</v>
      </c>
      <c r="J1226" s="110">
        <f t="shared" si="19"/>
        <v>0.55249999999999999</v>
      </c>
    </row>
    <row r="1227" spans="1:10" ht="31.5" x14ac:dyDescent="0.25">
      <c r="A1227" s="92">
        <v>1223</v>
      </c>
      <c r="B1227" s="92" t="s">
        <v>4238</v>
      </c>
      <c r="C1227" s="92" t="s">
        <v>3032</v>
      </c>
      <c r="D1227" s="92" t="s">
        <v>4199</v>
      </c>
      <c r="E1227" s="92" t="s">
        <v>117</v>
      </c>
      <c r="F1227" s="92"/>
      <c r="G1227" s="92">
        <v>1</v>
      </c>
      <c r="H1227" s="106">
        <v>0.65</v>
      </c>
      <c r="I1227" s="95">
        <v>0.15</v>
      </c>
      <c r="J1227" s="110">
        <f t="shared" si="19"/>
        <v>0.55249999999999999</v>
      </c>
    </row>
    <row r="1228" spans="1:10" ht="31.5" x14ac:dyDescent="0.25">
      <c r="A1228" s="92">
        <v>1224</v>
      </c>
      <c r="B1228" s="92" t="s">
        <v>4238</v>
      </c>
      <c r="C1228" s="92" t="s">
        <v>3033</v>
      </c>
      <c r="D1228" s="92" t="s">
        <v>4200</v>
      </c>
      <c r="E1228" s="92" t="s">
        <v>117</v>
      </c>
      <c r="F1228" s="92"/>
      <c r="G1228" s="92">
        <v>1</v>
      </c>
      <c r="H1228" s="106">
        <v>0.65</v>
      </c>
      <c r="I1228" s="95">
        <v>0.15</v>
      </c>
      <c r="J1228" s="110">
        <f t="shared" si="19"/>
        <v>0.55249999999999999</v>
      </c>
    </row>
    <row r="1229" spans="1:10" ht="15.75" x14ac:dyDescent="0.25">
      <c r="A1229" s="92">
        <v>1225</v>
      </c>
      <c r="B1229" s="92" t="s">
        <v>4238</v>
      </c>
      <c r="C1229" s="92" t="s">
        <v>3034</v>
      </c>
      <c r="D1229" s="92" t="s">
        <v>4201</v>
      </c>
      <c r="E1229" s="92" t="s">
        <v>117</v>
      </c>
      <c r="F1229" s="92"/>
      <c r="G1229" s="92">
        <v>1</v>
      </c>
      <c r="H1229" s="106">
        <v>0.65</v>
      </c>
      <c r="I1229" s="95">
        <v>0.15</v>
      </c>
      <c r="J1229" s="110">
        <f t="shared" si="19"/>
        <v>0.55249999999999999</v>
      </c>
    </row>
    <row r="1230" spans="1:10" ht="15.75" x14ac:dyDescent="0.25">
      <c r="A1230" s="92">
        <v>1226</v>
      </c>
      <c r="B1230" s="92" t="s">
        <v>4238</v>
      </c>
      <c r="C1230" s="92" t="s">
        <v>3035</v>
      </c>
      <c r="D1230" s="92" t="s">
        <v>4202</v>
      </c>
      <c r="E1230" s="92" t="s">
        <v>117</v>
      </c>
      <c r="F1230" s="92"/>
      <c r="G1230" s="92">
        <v>1</v>
      </c>
      <c r="H1230" s="106">
        <v>0.33</v>
      </c>
      <c r="I1230" s="95">
        <v>0.15</v>
      </c>
      <c r="J1230" s="110">
        <f t="shared" si="19"/>
        <v>0.28050000000000003</v>
      </c>
    </row>
    <row r="1231" spans="1:10" ht="15.75" x14ac:dyDescent="0.25">
      <c r="A1231" s="92">
        <v>1227</v>
      </c>
      <c r="B1231" s="92" t="s">
        <v>4238</v>
      </c>
      <c r="C1231" s="92" t="s">
        <v>3036</v>
      </c>
      <c r="D1231" s="92" t="s">
        <v>4203</v>
      </c>
      <c r="E1231" s="92" t="s">
        <v>117</v>
      </c>
      <c r="F1231" s="92"/>
      <c r="G1231" s="92">
        <v>1</v>
      </c>
      <c r="H1231" s="106">
        <v>0.23</v>
      </c>
      <c r="I1231" s="95">
        <v>0.15</v>
      </c>
      <c r="J1231" s="110">
        <f t="shared" si="19"/>
        <v>0.19550000000000001</v>
      </c>
    </row>
    <row r="1232" spans="1:10" ht="15.75" x14ac:dyDescent="0.25">
      <c r="A1232" s="92">
        <v>1228</v>
      </c>
      <c r="B1232" s="92" t="s">
        <v>4238</v>
      </c>
      <c r="C1232" s="92" t="s">
        <v>3037</v>
      </c>
      <c r="D1232" s="92" t="s">
        <v>4204</v>
      </c>
      <c r="E1232" s="92" t="s">
        <v>117</v>
      </c>
      <c r="F1232" s="92"/>
      <c r="G1232" s="92">
        <v>1</v>
      </c>
      <c r="H1232" s="106">
        <v>2.48</v>
      </c>
      <c r="I1232" s="95">
        <v>0.15</v>
      </c>
      <c r="J1232" s="110">
        <f t="shared" si="19"/>
        <v>2.1080000000000001</v>
      </c>
    </row>
    <row r="1233" spans="1:10" ht="15.75" x14ac:dyDescent="0.25">
      <c r="A1233" s="92">
        <v>1229</v>
      </c>
      <c r="B1233" s="92" t="s">
        <v>4238</v>
      </c>
      <c r="C1233" s="92" t="s">
        <v>3038</v>
      </c>
      <c r="D1233" s="92" t="s">
        <v>4205</v>
      </c>
      <c r="E1233" s="92" t="s">
        <v>117</v>
      </c>
      <c r="F1233" s="92"/>
      <c r="G1233" s="92">
        <v>1</v>
      </c>
      <c r="H1233" s="106">
        <v>1.99</v>
      </c>
      <c r="I1233" s="95">
        <v>0.15</v>
      </c>
      <c r="J1233" s="110">
        <f t="shared" si="19"/>
        <v>1.6915</v>
      </c>
    </row>
    <row r="1234" spans="1:10" ht="15.75" x14ac:dyDescent="0.25">
      <c r="A1234" s="92">
        <v>1230</v>
      </c>
      <c r="B1234" s="92" t="s">
        <v>4238</v>
      </c>
      <c r="C1234" s="92" t="s">
        <v>3039</v>
      </c>
      <c r="D1234" s="92" t="s">
        <v>4206</v>
      </c>
      <c r="E1234" s="92" t="s">
        <v>117</v>
      </c>
      <c r="F1234" s="92"/>
      <c r="G1234" s="92">
        <v>1</v>
      </c>
      <c r="H1234" s="106">
        <v>1.99</v>
      </c>
      <c r="I1234" s="95">
        <v>0.15</v>
      </c>
      <c r="J1234" s="110">
        <f t="shared" si="19"/>
        <v>1.6915</v>
      </c>
    </row>
    <row r="1235" spans="1:10" ht="31.5" x14ac:dyDescent="0.25">
      <c r="A1235" s="92">
        <v>1231</v>
      </c>
      <c r="B1235" s="92" t="s">
        <v>4238</v>
      </c>
      <c r="C1235" s="92" t="s">
        <v>3040</v>
      </c>
      <c r="D1235" s="92" t="s">
        <v>4207</v>
      </c>
      <c r="E1235" s="92" t="s">
        <v>117</v>
      </c>
      <c r="F1235" s="92"/>
      <c r="G1235" s="92">
        <v>1</v>
      </c>
      <c r="H1235" s="106">
        <v>3.45</v>
      </c>
      <c r="I1235" s="95">
        <v>0.15</v>
      </c>
      <c r="J1235" s="110">
        <f t="shared" si="19"/>
        <v>2.9325000000000001</v>
      </c>
    </row>
    <row r="1236" spans="1:10" ht="15.75" x14ac:dyDescent="0.25">
      <c r="A1236" s="92">
        <v>1232</v>
      </c>
      <c r="B1236" s="92" t="s">
        <v>4238</v>
      </c>
      <c r="C1236" s="92" t="s">
        <v>3041</v>
      </c>
      <c r="D1236" s="92" t="s">
        <v>4208</v>
      </c>
      <c r="E1236" s="92" t="s">
        <v>117</v>
      </c>
      <c r="F1236" s="92"/>
      <c r="G1236" s="92">
        <v>1</v>
      </c>
      <c r="H1236" s="106">
        <v>26.53</v>
      </c>
      <c r="I1236" s="95">
        <v>0.15</v>
      </c>
      <c r="J1236" s="110">
        <f t="shared" si="19"/>
        <v>22.5505</v>
      </c>
    </row>
    <row r="1237" spans="1:10" ht="15.75" x14ac:dyDescent="0.25">
      <c r="A1237" s="92">
        <v>1233</v>
      </c>
      <c r="B1237" s="92" t="s">
        <v>4238</v>
      </c>
      <c r="C1237" s="92" t="s">
        <v>3042</v>
      </c>
      <c r="D1237" s="92" t="s">
        <v>4209</v>
      </c>
      <c r="E1237" s="92" t="s">
        <v>117</v>
      </c>
      <c r="F1237" s="92"/>
      <c r="G1237" s="92">
        <v>1</v>
      </c>
      <c r="H1237" s="106">
        <v>75.86</v>
      </c>
      <c r="I1237" s="95">
        <v>0.15</v>
      </c>
      <c r="J1237" s="110">
        <f t="shared" si="19"/>
        <v>64.480999999999995</v>
      </c>
    </row>
    <row r="1238" spans="1:10" ht="15.75" x14ac:dyDescent="0.25">
      <c r="A1238" s="92">
        <v>1234</v>
      </c>
      <c r="B1238" s="92" t="s">
        <v>4238</v>
      </c>
      <c r="C1238" s="92" t="s">
        <v>3043</v>
      </c>
      <c r="D1238" s="92" t="s">
        <v>4210</v>
      </c>
      <c r="E1238" s="92" t="s">
        <v>117</v>
      </c>
      <c r="F1238" s="92"/>
      <c r="G1238" s="92">
        <v>1</v>
      </c>
      <c r="H1238" s="106">
        <v>3.32</v>
      </c>
      <c r="I1238" s="95">
        <v>0.15</v>
      </c>
      <c r="J1238" s="110">
        <f t="shared" si="19"/>
        <v>2.8219999999999996</v>
      </c>
    </row>
    <row r="1239" spans="1:10" ht="15.75" x14ac:dyDescent="0.25">
      <c r="A1239" s="92">
        <v>1235</v>
      </c>
      <c r="B1239" s="92" t="s">
        <v>4238</v>
      </c>
      <c r="C1239" s="92" t="s">
        <v>3044</v>
      </c>
      <c r="D1239" s="92" t="s">
        <v>4210</v>
      </c>
      <c r="E1239" s="92" t="s">
        <v>117</v>
      </c>
      <c r="F1239" s="92"/>
      <c r="G1239" s="92">
        <v>1</v>
      </c>
      <c r="H1239" s="106">
        <v>3.32</v>
      </c>
      <c r="I1239" s="95">
        <v>0.15</v>
      </c>
      <c r="J1239" s="110">
        <f t="shared" si="19"/>
        <v>2.8219999999999996</v>
      </c>
    </row>
    <row r="1240" spans="1:10" ht="15.75" x14ac:dyDescent="0.25">
      <c r="A1240" s="92">
        <v>1236</v>
      </c>
      <c r="B1240" s="92" t="s">
        <v>4238</v>
      </c>
      <c r="C1240" s="92" t="s">
        <v>3045</v>
      </c>
      <c r="D1240" s="92" t="s">
        <v>4210</v>
      </c>
      <c r="E1240" s="92" t="s">
        <v>117</v>
      </c>
      <c r="F1240" s="92"/>
      <c r="G1240" s="92">
        <v>1</v>
      </c>
      <c r="H1240" s="106">
        <v>3.32</v>
      </c>
      <c r="I1240" s="95">
        <v>0.15</v>
      </c>
      <c r="J1240" s="110">
        <f t="shared" si="19"/>
        <v>2.8219999999999996</v>
      </c>
    </row>
    <row r="1241" spans="1:10" ht="15.75" x14ac:dyDescent="0.25">
      <c r="A1241" s="92">
        <v>1237</v>
      </c>
      <c r="B1241" s="92" t="s">
        <v>4238</v>
      </c>
      <c r="C1241" s="92" t="s">
        <v>3046</v>
      </c>
      <c r="D1241" s="92" t="s">
        <v>4210</v>
      </c>
      <c r="E1241" s="92" t="s">
        <v>117</v>
      </c>
      <c r="F1241" s="92"/>
      <c r="G1241" s="92">
        <v>1</v>
      </c>
      <c r="H1241" s="106">
        <v>3.32</v>
      </c>
      <c r="I1241" s="95">
        <v>0.15</v>
      </c>
      <c r="J1241" s="110">
        <f t="shared" si="19"/>
        <v>2.8219999999999996</v>
      </c>
    </row>
    <row r="1242" spans="1:10" ht="15.75" x14ac:dyDescent="0.25">
      <c r="A1242" s="92">
        <v>1238</v>
      </c>
      <c r="B1242" s="92" t="s">
        <v>4238</v>
      </c>
      <c r="C1242" s="92" t="s">
        <v>3047</v>
      </c>
      <c r="D1242" s="92" t="s">
        <v>4211</v>
      </c>
      <c r="E1242" s="92" t="s">
        <v>117</v>
      </c>
      <c r="F1242" s="92"/>
      <c r="G1242" s="92">
        <v>1</v>
      </c>
      <c r="H1242" s="106">
        <v>3.32</v>
      </c>
      <c r="I1242" s="95">
        <v>0.15</v>
      </c>
      <c r="J1242" s="110">
        <f t="shared" si="19"/>
        <v>2.8219999999999996</v>
      </c>
    </row>
    <row r="1243" spans="1:10" ht="15.75" x14ac:dyDescent="0.25">
      <c r="A1243" s="92">
        <v>1239</v>
      </c>
      <c r="B1243" s="92" t="s">
        <v>4238</v>
      </c>
      <c r="C1243" s="92" t="s">
        <v>3048</v>
      </c>
      <c r="D1243" s="92" t="s">
        <v>4211</v>
      </c>
      <c r="E1243" s="92" t="s">
        <v>117</v>
      </c>
      <c r="F1243" s="92"/>
      <c r="G1243" s="92">
        <v>1</v>
      </c>
      <c r="H1243" s="106">
        <v>3.32</v>
      </c>
      <c r="I1243" s="95">
        <v>0.15</v>
      </c>
      <c r="J1243" s="110">
        <f t="shared" si="19"/>
        <v>2.8219999999999996</v>
      </c>
    </row>
    <row r="1244" spans="1:10" ht="15.75" x14ac:dyDescent="0.25">
      <c r="A1244" s="92">
        <v>1240</v>
      </c>
      <c r="B1244" s="92" t="s">
        <v>4238</v>
      </c>
      <c r="C1244" s="92" t="s">
        <v>3049</v>
      </c>
      <c r="D1244" s="92" t="s">
        <v>4212</v>
      </c>
      <c r="E1244" s="92" t="s">
        <v>117</v>
      </c>
      <c r="F1244" s="92"/>
      <c r="G1244" s="92">
        <v>1</v>
      </c>
      <c r="H1244" s="106">
        <v>1.22</v>
      </c>
      <c r="I1244" s="95">
        <v>0.15</v>
      </c>
      <c r="J1244" s="110">
        <f t="shared" si="19"/>
        <v>1.0369999999999999</v>
      </c>
    </row>
    <row r="1245" spans="1:10" ht="15.75" x14ac:dyDescent="0.25">
      <c r="A1245" s="92">
        <v>1241</v>
      </c>
      <c r="B1245" s="92" t="s">
        <v>4238</v>
      </c>
      <c r="C1245" s="92" t="s">
        <v>3050</v>
      </c>
      <c r="D1245" s="92" t="s">
        <v>4213</v>
      </c>
      <c r="E1245" s="92" t="s">
        <v>117</v>
      </c>
      <c r="F1245" s="92"/>
      <c r="G1245" s="92">
        <v>1</v>
      </c>
      <c r="H1245" s="106">
        <v>1.22</v>
      </c>
      <c r="I1245" s="95">
        <v>0.15</v>
      </c>
      <c r="J1245" s="110">
        <f t="shared" si="19"/>
        <v>1.0369999999999999</v>
      </c>
    </row>
    <row r="1246" spans="1:10" ht="15.75" x14ac:dyDescent="0.25">
      <c r="A1246" s="92">
        <v>1242</v>
      </c>
      <c r="B1246" s="92" t="s">
        <v>4238</v>
      </c>
      <c r="C1246" s="92" t="s">
        <v>3051</v>
      </c>
      <c r="D1246" s="92" t="s">
        <v>4214</v>
      </c>
      <c r="E1246" s="92" t="s">
        <v>117</v>
      </c>
      <c r="F1246" s="92"/>
      <c r="G1246" s="92">
        <v>1</v>
      </c>
      <c r="H1246" s="106">
        <v>0.71</v>
      </c>
      <c r="I1246" s="95">
        <v>0.15</v>
      </c>
      <c r="J1246" s="110">
        <f t="shared" si="19"/>
        <v>0.60349999999999993</v>
      </c>
    </row>
    <row r="1247" spans="1:10" ht="15.75" x14ac:dyDescent="0.25">
      <c r="A1247" s="92">
        <v>1243</v>
      </c>
      <c r="B1247" s="92" t="s">
        <v>4238</v>
      </c>
      <c r="C1247" s="92" t="s">
        <v>3052</v>
      </c>
      <c r="D1247" s="92" t="s">
        <v>4215</v>
      </c>
      <c r="E1247" s="92" t="s">
        <v>117</v>
      </c>
      <c r="F1247" s="92"/>
      <c r="G1247" s="92">
        <v>1</v>
      </c>
      <c r="H1247" s="106">
        <v>0.71</v>
      </c>
      <c r="I1247" s="95">
        <v>0.15</v>
      </c>
      <c r="J1247" s="110">
        <f t="shared" si="19"/>
        <v>0.60349999999999993</v>
      </c>
    </row>
    <row r="1248" spans="1:10" ht="15.75" x14ac:dyDescent="0.25">
      <c r="A1248" s="92">
        <v>1244</v>
      </c>
      <c r="B1248" s="92" t="s">
        <v>4238</v>
      </c>
      <c r="C1248" s="92" t="s">
        <v>3053</v>
      </c>
      <c r="D1248" s="92" t="s">
        <v>4216</v>
      </c>
      <c r="E1248" s="92" t="s">
        <v>117</v>
      </c>
      <c r="F1248" s="92"/>
      <c r="G1248" s="92">
        <v>1</v>
      </c>
      <c r="H1248" s="106">
        <v>0.72</v>
      </c>
      <c r="I1248" s="95">
        <v>0.15</v>
      </c>
      <c r="J1248" s="110">
        <f t="shared" si="19"/>
        <v>0.61199999999999999</v>
      </c>
    </row>
    <row r="1249" spans="1:10" ht="47.25" x14ac:dyDescent="0.25">
      <c r="A1249" s="92">
        <v>1245</v>
      </c>
      <c r="B1249" s="92" t="s">
        <v>4238</v>
      </c>
      <c r="C1249" s="92" t="s">
        <v>3054</v>
      </c>
      <c r="D1249" s="92" t="s">
        <v>4217</v>
      </c>
      <c r="E1249" s="92" t="s">
        <v>117</v>
      </c>
      <c r="F1249" s="92"/>
      <c r="G1249" s="92">
        <v>1</v>
      </c>
      <c r="H1249" s="106">
        <v>0.74</v>
      </c>
      <c r="I1249" s="95">
        <v>0.15</v>
      </c>
      <c r="J1249" s="110">
        <f t="shared" si="19"/>
        <v>0.629</v>
      </c>
    </row>
    <row r="1250" spans="1:10" ht="15.75" x14ac:dyDescent="0.25">
      <c r="A1250" s="92">
        <v>1246</v>
      </c>
      <c r="B1250" s="92" t="s">
        <v>4238</v>
      </c>
      <c r="C1250" s="92" t="s">
        <v>3055</v>
      </c>
      <c r="D1250" s="92" t="s">
        <v>4218</v>
      </c>
      <c r="E1250" s="92" t="s">
        <v>117</v>
      </c>
      <c r="F1250" s="92"/>
      <c r="G1250" s="92">
        <v>1</v>
      </c>
      <c r="H1250" s="106">
        <v>0.39</v>
      </c>
      <c r="I1250" s="95">
        <v>0.15</v>
      </c>
      <c r="J1250" s="110">
        <f t="shared" si="19"/>
        <v>0.33150000000000002</v>
      </c>
    </row>
    <row r="1251" spans="1:10" ht="15.75" x14ac:dyDescent="0.25">
      <c r="A1251" s="92">
        <v>1247</v>
      </c>
      <c r="B1251" s="92" t="s">
        <v>4238</v>
      </c>
      <c r="C1251" s="92" t="s">
        <v>3056</v>
      </c>
      <c r="D1251" s="92" t="s">
        <v>4219</v>
      </c>
      <c r="E1251" s="92" t="s">
        <v>117</v>
      </c>
      <c r="F1251" s="92"/>
      <c r="G1251" s="92">
        <v>1</v>
      </c>
      <c r="H1251" s="106">
        <v>0.42</v>
      </c>
      <c r="I1251" s="95">
        <v>0.15</v>
      </c>
      <c r="J1251" s="110">
        <f t="shared" si="19"/>
        <v>0.35699999999999998</v>
      </c>
    </row>
    <row r="1252" spans="1:10" ht="15.75" x14ac:dyDescent="0.25">
      <c r="A1252" s="92">
        <v>1248</v>
      </c>
      <c r="B1252" s="92" t="s">
        <v>4238</v>
      </c>
      <c r="C1252" s="92" t="s">
        <v>3057</v>
      </c>
      <c r="D1252" s="92" t="s">
        <v>4220</v>
      </c>
      <c r="E1252" s="92" t="s">
        <v>117</v>
      </c>
      <c r="F1252" s="92"/>
      <c r="G1252" s="92">
        <v>1</v>
      </c>
      <c r="H1252" s="106">
        <v>0.74</v>
      </c>
      <c r="I1252" s="95">
        <v>0.15</v>
      </c>
      <c r="J1252" s="110">
        <f t="shared" si="19"/>
        <v>0.629</v>
      </c>
    </row>
    <row r="1253" spans="1:10" ht="31.5" x14ac:dyDescent="0.25">
      <c r="A1253" s="92">
        <v>1249</v>
      </c>
      <c r="B1253" s="92" t="s">
        <v>4238</v>
      </c>
      <c r="C1253" s="92" t="s">
        <v>3058</v>
      </c>
      <c r="D1253" s="92" t="s">
        <v>4221</v>
      </c>
      <c r="E1253" s="92" t="s">
        <v>117</v>
      </c>
      <c r="F1253" s="92"/>
      <c r="G1253" s="92">
        <v>1</v>
      </c>
      <c r="H1253" s="106">
        <v>3.5</v>
      </c>
      <c r="I1253" s="95">
        <v>0.15</v>
      </c>
      <c r="J1253" s="110">
        <f t="shared" si="19"/>
        <v>2.9750000000000001</v>
      </c>
    </row>
    <row r="1254" spans="1:10" ht="31.5" x14ac:dyDescent="0.25">
      <c r="A1254" s="92">
        <v>1250</v>
      </c>
      <c r="B1254" s="92" t="s">
        <v>4238</v>
      </c>
      <c r="C1254" s="92" t="s">
        <v>3059</v>
      </c>
      <c r="D1254" s="92" t="s">
        <v>4221</v>
      </c>
      <c r="E1254" s="92" t="s">
        <v>117</v>
      </c>
      <c r="F1254" s="92"/>
      <c r="G1254" s="92">
        <v>1</v>
      </c>
      <c r="H1254" s="106">
        <v>3.5</v>
      </c>
      <c r="I1254" s="95">
        <v>0.15</v>
      </c>
      <c r="J1254" s="110">
        <f t="shared" si="19"/>
        <v>2.9750000000000001</v>
      </c>
    </row>
    <row r="1255" spans="1:10" ht="47.25" x14ac:dyDescent="0.25">
      <c r="A1255" s="92">
        <v>1251</v>
      </c>
      <c r="B1255" s="92" t="s">
        <v>4238</v>
      </c>
      <c r="C1255" s="92" t="s">
        <v>3060</v>
      </c>
      <c r="D1255" s="92" t="s">
        <v>4222</v>
      </c>
      <c r="E1255" s="92" t="s">
        <v>117</v>
      </c>
      <c r="F1255" s="92"/>
      <c r="G1255" s="92">
        <v>1</v>
      </c>
      <c r="H1255" s="106">
        <v>0.45</v>
      </c>
      <c r="I1255" s="95">
        <v>0.15</v>
      </c>
      <c r="J1255" s="110">
        <f t="shared" si="19"/>
        <v>0.38250000000000001</v>
      </c>
    </row>
    <row r="1256" spans="1:10" ht="31.5" x14ac:dyDescent="0.25">
      <c r="A1256" s="92">
        <v>1252</v>
      </c>
      <c r="B1256" s="92" t="s">
        <v>4238</v>
      </c>
      <c r="C1256" s="92" t="s">
        <v>3061</v>
      </c>
      <c r="D1256" s="92" t="s">
        <v>4223</v>
      </c>
      <c r="E1256" s="92" t="s">
        <v>117</v>
      </c>
      <c r="F1256" s="92"/>
      <c r="G1256" s="92">
        <v>1</v>
      </c>
      <c r="H1256" s="106">
        <v>0.16</v>
      </c>
      <c r="I1256" s="95">
        <v>0.15</v>
      </c>
      <c r="J1256" s="110">
        <f t="shared" si="19"/>
        <v>0.13600000000000001</v>
      </c>
    </row>
    <row r="1257" spans="1:10" ht="15.75" x14ac:dyDescent="0.25">
      <c r="A1257" s="92">
        <v>1253</v>
      </c>
      <c r="B1257" s="92" t="s">
        <v>4238</v>
      </c>
      <c r="C1257" s="92" t="s">
        <v>3062</v>
      </c>
      <c r="D1257" s="92" t="s">
        <v>4224</v>
      </c>
      <c r="E1257" s="92" t="s">
        <v>117</v>
      </c>
      <c r="F1257" s="92"/>
      <c r="G1257" s="92">
        <v>1</v>
      </c>
      <c r="H1257" s="106">
        <v>0.72</v>
      </c>
      <c r="I1257" s="95">
        <v>0.15</v>
      </c>
      <c r="J1257" s="110">
        <f t="shared" si="19"/>
        <v>0.61199999999999999</v>
      </c>
    </row>
    <row r="1258" spans="1:10" ht="15.75" x14ac:dyDescent="0.25">
      <c r="A1258" s="92">
        <v>1254</v>
      </c>
      <c r="B1258" s="92" t="s">
        <v>4238</v>
      </c>
      <c r="C1258" s="92" t="s">
        <v>3063</v>
      </c>
      <c r="D1258" s="92" t="s">
        <v>4225</v>
      </c>
      <c r="E1258" s="92" t="s">
        <v>117</v>
      </c>
      <c r="F1258" s="92"/>
      <c r="G1258" s="92">
        <v>1</v>
      </c>
      <c r="H1258" s="106">
        <v>0.31</v>
      </c>
      <c r="I1258" s="95">
        <v>0.15</v>
      </c>
      <c r="J1258" s="110">
        <f t="shared" si="19"/>
        <v>0.26350000000000001</v>
      </c>
    </row>
    <row r="1259" spans="1:10" ht="15.75" x14ac:dyDescent="0.25">
      <c r="A1259" s="92">
        <v>1255</v>
      </c>
      <c r="B1259" s="92" t="s">
        <v>4238</v>
      </c>
      <c r="C1259" s="92" t="s">
        <v>3064</v>
      </c>
      <c r="D1259" s="92" t="s">
        <v>4226</v>
      </c>
      <c r="E1259" s="92" t="s">
        <v>117</v>
      </c>
      <c r="F1259" s="92"/>
      <c r="G1259" s="92">
        <v>1</v>
      </c>
      <c r="H1259" s="106">
        <v>2.86</v>
      </c>
      <c r="I1259" s="95">
        <v>0.15</v>
      </c>
      <c r="J1259" s="110">
        <f t="shared" si="19"/>
        <v>2.431</v>
      </c>
    </row>
    <row r="1260" spans="1:10" ht="15.75" x14ac:dyDescent="0.25">
      <c r="A1260" s="92">
        <v>1256</v>
      </c>
      <c r="B1260" s="92" t="s">
        <v>4238</v>
      </c>
      <c r="C1260" s="92" t="s">
        <v>3065</v>
      </c>
      <c r="D1260" s="92" t="s">
        <v>4227</v>
      </c>
      <c r="E1260" s="92" t="s">
        <v>117</v>
      </c>
      <c r="F1260" s="92"/>
      <c r="G1260" s="92">
        <v>1</v>
      </c>
      <c r="H1260" s="106">
        <v>1.39</v>
      </c>
      <c r="I1260" s="95">
        <v>0.15</v>
      </c>
      <c r="J1260" s="110">
        <f t="shared" si="19"/>
        <v>1.1815</v>
      </c>
    </row>
    <row r="1261" spans="1:10" ht="15.75" x14ac:dyDescent="0.25">
      <c r="A1261" s="92">
        <v>1257</v>
      </c>
      <c r="B1261" s="92" t="s">
        <v>4238</v>
      </c>
      <c r="C1261" s="92" t="s">
        <v>3066</v>
      </c>
      <c r="D1261" s="92" t="s">
        <v>4227</v>
      </c>
      <c r="E1261" s="92" t="s">
        <v>117</v>
      </c>
      <c r="F1261" s="92"/>
      <c r="G1261" s="92">
        <v>1</v>
      </c>
      <c r="H1261" s="106">
        <v>1.39</v>
      </c>
      <c r="I1261" s="95">
        <v>0.15</v>
      </c>
      <c r="J1261" s="110">
        <f t="shared" si="19"/>
        <v>1.1815</v>
      </c>
    </row>
    <row r="1262" spans="1:10" ht="15.75" x14ac:dyDescent="0.25">
      <c r="A1262" s="92">
        <v>1258</v>
      </c>
      <c r="B1262" s="92" t="s">
        <v>4238</v>
      </c>
      <c r="C1262" s="92" t="s">
        <v>3067</v>
      </c>
      <c r="D1262" s="92" t="s">
        <v>4227</v>
      </c>
      <c r="E1262" s="92" t="s">
        <v>117</v>
      </c>
      <c r="F1262" s="92"/>
      <c r="G1262" s="92">
        <v>1</v>
      </c>
      <c r="H1262" s="106">
        <v>1.02</v>
      </c>
      <c r="I1262" s="95">
        <v>0.15</v>
      </c>
      <c r="J1262" s="110">
        <f t="shared" si="19"/>
        <v>0.86699999999999999</v>
      </c>
    </row>
    <row r="1263" spans="1:10" ht="15.75" x14ac:dyDescent="0.25">
      <c r="A1263" s="92">
        <v>1259</v>
      </c>
      <c r="B1263" s="92" t="s">
        <v>4238</v>
      </c>
      <c r="C1263" s="92" t="s">
        <v>3068</v>
      </c>
      <c r="D1263" s="92" t="s">
        <v>4228</v>
      </c>
      <c r="E1263" s="92" t="s">
        <v>117</v>
      </c>
      <c r="F1263" s="92"/>
      <c r="G1263" s="92">
        <v>1</v>
      </c>
      <c r="H1263" s="106">
        <v>0.83</v>
      </c>
      <c r="I1263" s="95">
        <v>0.15</v>
      </c>
      <c r="J1263" s="110">
        <f t="shared" si="19"/>
        <v>0.7054999999999999</v>
      </c>
    </row>
    <row r="1264" spans="1:10" ht="15.75" x14ac:dyDescent="0.25">
      <c r="A1264" s="92">
        <v>1260</v>
      </c>
      <c r="B1264" s="92" t="s">
        <v>4238</v>
      </c>
      <c r="C1264" s="92" t="s">
        <v>3069</v>
      </c>
      <c r="D1264" s="92" t="s">
        <v>4229</v>
      </c>
      <c r="E1264" s="92" t="s">
        <v>117</v>
      </c>
      <c r="F1264" s="92"/>
      <c r="G1264" s="92">
        <v>1</v>
      </c>
      <c r="H1264" s="106">
        <v>0.45</v>
      </c>
      <c r="I1264" s="95">
        <v>0.15</v>
      </c>
      <c r="J1264" s="110">
        <f t="shared" ref="J1264:J1272" si="20">H1264*(1-I1264)</f>
        <v>0.38250000000000001</v>
      </c>
    </row>
    <row r="1265" spans="1:10" ht="78.75" x14ac:dyDescent="0.25">
      <c r="A1265" s="92">
        <v>1261</v>
      </c>
      <c r="B1265" s="92" t="s">
        <v>4238</v>
      </c>
      <c r="C1265" s="92" t="s">
        <v>3070</v>
      </c>
      <c r="D1265" s="92" t="s">
        <v>4230</v>
      </c>
      <c r="E1265" s="92" t="s">
        <v>117</v>
      </c>
      <c r="F1265" s="92"/>
      <c r="G1265" s="92">
        <v>1</v>
      </c>
      <c r="H1265" s="106">
        <v>0.81</v>
      </c>
      <c r="I1265" s="95">
        <v>0.15</v>
      </c>
      <c r="J1265" s="110">
        <f t="shared" si="20"/>
        <v>0.6885</v>
      </c>
    </row>
    <row r="1266" spans="1:10" ht="15.75" x14ac:dyDescent="0.25">
      <c r="A1266" s="92">
        <v>1262</v>
      </c>
      <c r="B1266" s="92" t="s">
        <v>4238</v>
      </c>
      <c r="C1266" s="92" t="s">
        <v>3071</v>
      </c>
      <c r="D1266" s="92" t="s">
        <v>4231</v>
      </c>
      <c r="E1266" s="92" t="s">
        <v>117</v>
      </c>
      <c r="F1266" s="92"/>
      <c r="G1266" s="92">
        <v>1</v>
      </c>
      <c r="H1266" s="106">
        <v>0.45</v>
      </c>
      <c r="I1266" s="95">
        <v>0.15</v>
      </c>
      <c r="J1266" s="110">
        <f t="shared" si="20"/>
        <v>0.38250000000000001</v>
      </c>
    </row>
    <row r="1267" spans="1:10" ht="15.75" x14ac:dyDescent="0.25">
      <c r="A1267" s="92">
        <v>1263</v>
      </c>
      <c r="B1267" s="92" t="s">
        <v>4238</v>
      </c>
      <c r="C1267" s="92" t="s">
        <v>3072</v>
      </c>
      <c r="D1267" s="92" t="s">
        <v>4232</v>
      </c>
      <c r="E1267" s="92" t="s">
        <v>117</v>
      </c>
      <c r="F1267" s="92"/>
      <c r="G1267" s="92">
        <v>1</v>
      </c>
      <c r="H1267" s="106">
        <v>0.31</v>
      </c>
      <c r="I1267" s="95">
        <v>0.15</v>
      </c>
      <c r="J1267" s="110">
        <f t="shared" si="20"/>
        <v>0.26350000000000001</v>
      </c>
    </row>
    <row r="1268" spans="1:10" ht="15.75" x14ac:dyDescent="0.25">
      <c r="A1268" s="92">
        <v>1264</v>
      </c>
      <c r="B1268" s="92" t="s">
        <v>4238</v>
      </c>
      <c r="C1268" s="92" t="s">
        <v>3073</v>
      </c>
      <c r="D1268" s="92" t="s">
        <v>4233</v>
      </c>
      <c r="E1268" s="92" t="s">
        <v>117</v>
      </c>
      <c r="F1268" s="92"/>
      <c r="G1268" s="92">
        <v>1</v>
      </c>
      <c r="H1268" s="106">
        <v>0.83</v>
      </c>
      <c r="I1268" s="95">
        <v>0.15</v>
      </c>
      <c r="J1268" s="110">
        <f t="shared" si="20"/>
        <v>0.7054999999999999</v>
      </c>
    </row>
    <row r="1269" spans="1:10" ht="15.75" x14ac:dyDescent="0.25">
      <c r="A1269" s="92">
        <v>1265</v>
      </c>
      <c r="B1269" s="92" t="s">
        <v>4238</v>
      </c>
      <c r="C1269" s="92" t="s">
        <v>3074</v>
      </c>
      <c r="D1269" s="92" t="s">
        <v>4234</v>
      </c>
      <c r="E1269" s="92" t="s">
        <v>117</v>
      </c>
      <c r="F1269" s="92"/>
      <c r="G1269" s="92">
        <v>1</v>
      </c>
      <c r="H1269" s="106">
        <v>1.03</v>
      </c>
      <c r="I1269" s="95">
        <v>0.15</v>
      </c>
      <c r="J1269" s="110">
        <f t="shared" si="20"/>
        <v>0.87549999999999994</v>
      </c>
    </row>
    <row r="1270" spans="1:10" ht="31.5" x14ac:dyDescent="0.25">
      <c r="A1270" s="92">
        <v>1266</v>
      </c>
      <c r="B1270" s="92" t="s">
        <v>4238</v>
      </c>
      <c r="C1270" s="92" t="s">
        <v>3075</v>
      </c>
      <c r="D1270" s="92" t="s">
        <v>4235</v>
      </c>
      <c r="E1270" s="92" t="s">
        <v>117</v>
      </c>
      <c r="F1270" s="92"/>
      <c r="G1270" s="92">
        <v>1</v>
      </c>
      <c r="H1270" s="106">
        <v>0.82</v>
      </c>
      <c r="I1270" s="95">
        <v>0.15</v>
      </c>
      <c r="J1270" s="110">
        <f t="shared" si="20"/>
        <v>0.69699999999999995</v>
      </c>
    </row>
    <row r="1271" spans="1:10" ht="15.75" x14ac:dyDescent="0.25">
      <c r="A1271" s="92">
        <v>1267</v>
      </c>
      <c r="B1271" s="92" t="s">
        <v>4238</v>
      </c>
      <c r="C1271" s="92" t="s">
        <v>3076</v>
      </c>
      <c r="D1271" s="92" t="s">
        <v>4236</v>
      </c>
      <c r="E1271" s="92" t="s">
        <v>117</v>
      </c>
      <c r="F1271" s="92"/>
      <c r="G1271" s="92">
        <v>1</v>
      </c>
      <c r="H1271" s="106">
        <v>0.73</v>
      </c>
      <c r="I1271" s="95">
        <v>0.15</v>
      </c>
      <c r="J1271" s="110">
        <f t="shared" si="20"/>
        <v>0.62049999999999994</v>
      </c>
    </row>
    <row r="1272" spans="1:10" ht="15.75" x14ac:dyDescent="0.25">
      <c r="A1272" s="92">
        <v>1268</v>
      </c>
      <c r="B1272" s="92" t="s">
        <v>4238</v>
      </c>
      <c r="C1272" s="92" t="s">
        <v>3077</v>
      </c>
      <c r="D1272" s="92" t="s">
        <v>4237</v>
      </c>
      <c r="E1272" s="92" t="s">
        <v>117</v>
      </c>
      <c r="F1272" s="92"/>
      <c r="G1272" s="92">
        <v>1</v>
      </c>
      <c r="H1272" s="106">
        <v>0.74</v>
      </c>
      <c r="I1272" s="95">
        <v>0.15</v>
      </c>
      <c r="J1272" s="110">
        <f t="shared" si="20"/>
        <v>0.629</v>
      </c>
    </row>
    <row r="1273" spans="1:10" ht="15.75" x14ac:dyDescent="0.25">
      <c r="A1273" s="92">
        <v>1269</v>
      </c>
      <c r="B1273" s="92" t="s">
        <v>4238</v>
      </c>
      <c r="C1273" s="92" t="s">
        <v>4564</v>
      </c>
      <c r="D1273" s="92" t="s">
        <v>4568</v>
      </c>
      <c r="E1273" s="92" t="s">
        <v>117</v>
      </c>
      <c r="F1273" s="92"/>
      <c r="G1273" s="92">
        <v>1</v>
      </c>
      <c r="H1273" s="106">
        <v>263</v>
      </c>
      <c r="I1273" s="95">
        <v>0.15</v>
      </c>
      <c r="J1273" s="110">
        <f>H1273*(1-I1273)</f>
        <v>223.54999999999998</v>
      </c>
    </row>
    <row r="1274" spans="1:10" ht="15.75" x14ac:dyDescent="0.25">
      <c r="A1274" s="92">
        <v>1270</v>
      </c>
      <c r="B1274" s="92" t="s">
        <v>4238</v>
      </c>
      <c r="C1274" s="92" t="s">
        <v>4565</v>
      </c>
      <c r="D1274" s="92" t="s">
        <v>4567</v>
      </c>
      <c r="E1274" s="92" t="s">
        <v>117</v>
      </c>
      <c r="F1274" s="92"/>
      <c r="G1274" s="92">
        <v>1</v>
      </c>
      <c r="H1274" s="106">
        <v>3516</v>
      </c>
      <c r="I1274" s="95">
        <v>0.15</v>
      </c>
      <c r="J1274" s="110">
        <f>H1274*(1-I1274)</f>
        <v>2988.6</v>
      </c>
    </row>
    <row r="1275" spans="1:10" ht="15.75" x14ac:dyDescent="0.25">
      <c r="A1275" s="92">
        <v>1271</v>
      </c>
      <c r="B1275" s="92" t="s">
        <v>4238</v>
      </c>
      <c r="C1275" s="92" t="s">
        <v>4566</v>
      </c>
      <c r="D1275" s="92" t="s">
        <v>4569</v>
      </c>
      <c r="E1275" s="92" t="s">
        <v>117</v>
      </c>
      <c r="F1275" s="92"/>
      <c r="G1275" s="92">
        <v>1</v>
      </c>
      <c r="H1275" s="106">
        <v>1781</v>
      </c>
      <c r="I1275" s="95">
        <v>0.15</v>
      </c>
      <c r="J1275" s="110">
        <f>H1275*(1-I1275)</f>
        <v>1513.85</v>
      </c>
    </row>
  </sheetData>
  <sheetProtection algorithmName="SHA-512" hashValue="gmOKAA3NwAUTUD1lq4XdQLySknoyEiy6my6YvOlThSwdnMaYPa3IGH2B3aiFsmSTt5TjgTO6prpfxEwAkmIPQw==" saltValue="V/LEwta3VaiWyPcTgADbBA==" spinCount="100000" sheet="1" objects="1" scenarios="1"/>
  <autoFilter ref="A4:J1275" xr:uid="{00000000-0009-0000-0000-000007000000}"/>
  <printOptions horizontalCentered="1"/>
  <pageMargins left="0.75" right="0.75" top="1" bottom="1" header="0.25" footer="0.5"/>
  <pageSetup paperSize="3" scale="75" fitToHeight="0" orientation="landscape" r:id="rId1"/>
  <headerFooter alignWithMargins="0">
    <oddHeader>&amp;LGROUP 77201, AWARD 23150
INTELLIGENT FACILITY AND SECURITY SYSTEMS &amp;&amp; SOLUTIONS&amp;RMETROPOLITAN DATA SOLUTIONS MGMT
CO INC dba METROPOLITAN DATA SOL
CONTRACT NO.: PT68831</oddHeader>
    <oddFooter>&amp;L&amp;F
&amp;A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J9"/>
  <sheetViews>
    <sheetView topLeftCell="D1" zoomScaleNormal="100" workbookViewId="0">
      <pane ySplit="4" topLeftCell="A5" activePane="bottomLeft" state="frozen"/>
      <selection activeCell="B5" sqref="B5"/>
      <selection pane="bottomLeft" activeCell="I1" sqref="I1:I1048576"/>
    </sheetView>
  </sheetViews>
  <sheetFormatPr defaultColWidth="9.28515625" defaultRowHeight="12.75" x14ac:dyDescent="0.2"/>
  <cols>
    <col min="1" max="1" width="11.5703125" style="90" bestFit="1" customWidth="1"/>
    <col min="2" max="2" width="42.5703125" style="90" bestFit="1" customWidth="1"/>
    <col min="3" max="3" width="31.42578125" style="90" bestFit="1" customWidth="1"/>
    <col min="4" max="4" width="67.140625" style="90" bestFit="1" customWidth="1"/>
    <col min="5" max="5" width="19.140625" style="90" bestFit="1" customWidth="1"/>
    <col min="6" max="6" width="19.28515625" style="90" bestFit="1" customWidth="1"/>
    <col min="7" max="7" width="23" style="90" bestFit="1" customWidth="1"/>
    <col min="8" max="8" width="15.85546875" style="105" bestFit="1" customWidth="1"/>
    <col min="9" max="9" width="17.140625" style="113" bestFit="1" customWidth="1"/>
    <col min="10" max="10" width="19.7109375" style="105" bestFit="1" customWidth="1"/>
    <col min="11" max="16384" width="9.28515625" style="74"/>
  </cols>
  <sheetData>
    <row r="1" spans="1:10" ht="15.75" x14ac:dyDescent="0.25">
      <c r="B1" s="3" t="s">
        <v>8116</v>
      </c>
      <c r="C1" s="4" t="s">
        <v>15</v>
      </c>
      <c r="D1" s="4"/>
      <c r="E1" s="4"/>
      <c r="F1" s="91"/>
      <c r="G1" s="91"/>
      <c r="H1" s="103"/>
      <c r="I1" s="111"/>
      <c r="J1" s="103"/>
    </row>
    <row r="2" spans="1:10" ht="15.75" x14ac:dyDescent="0.25">
      <c r="B2" s="91" t="s">
        <v>8115</v>
      </c>
      <c r="C2" s="3">
        <f>'Cover Page'!B3:D3</f>
        <v>0</v>
      </c>
      <c r="D2" s="4"/>
      <c r="E2" s="4"/>
      <c r="F2" s="91"/>
      <c r="G2" s="91"/>
      <c r="H2" s="103"/>
      <c r="I2" s="111"/>
      <c r="J2" s="103"/>
    </row>
    <row r="3" spans="1:10" ht="15.75" x14ac:dyDescent="0.25">
      <c r="B3" s="91"/>
      <c r="C3" s="3"/>
      <c r="D3" s="4"/>
      <c r="E3" s="4"/>
      <c r="F3" s="91"/>
      <c r="G3" s="91"/>
      <c r="H3" s="103"/>
      <c r="I3" s="111"/>
      <c r="J3" s="103"/>
    </row>
    <row r="4" spans="1:10" ht="78.75" x14ac:dyDescent="0.25">
      <c r="A4" s="2" t="s">
        <v>16</v>
      </c>
      <c r="B4" s="2" t="s">
        <v>3</v>
      </c>
      <c r="C4" s="2" t="s">
        <v>102</v>
      </c>
      <c r="D4" s="2" t="s">
        <v>103</v>
      </c>
      <c r="E4" s="2" t="s">
        <v>2</v>
      </c>
      <c r="F4" s="2" t="s">
        <v>36</v>
      </c>
      <c r="G4" s="2" t="s">
        <v>17</v>
      </c>
      <c r="H4" s="5" t="s">
        <v>1</v>
      </c>
      <c r="I4" s="112" t="s">
        <v>5</v>
      </c>
      <c r="J4" s="5" t="s">
        <v>0</v>
      </c>
    </row>
    <row r="5" spans="1:10" ht="31.5" x14ac:dyDescent="0.25">
      <c r="A5" s="92">
        <v>1</v>
      </c>
      <c r="B5" s="92" t="s">
        <v>4250</v>
      </c>
      <c r="C5" s="93" t="s">
        <v>4240</v>
      </c>
      <c r="D5" s="93" t="s">
        <v>4243</v>
      </c>
      <c r="E5" s="93" t="s">
        <v>117</v>
      </c>
      <c r="F5" s="93"/>
      <c r="G5" s="93">
        <v>1</v>
      </c>
      <c r="H5" s="104">
        <v>245</v>
      </c>
      <c r="I5" s="95">
        <v>0.1</v>
      </c>
      <c r="J5" s="110">
        <f>H5*(1-I5)</f>
        <v>220.5</v>
      </c>
    </row>
    <row r="6" spans="1:10" s="90" customFormat="1" ht="31.5" x14ac:dyDescent="0.25">
      <c r="A6" s="92">
        <v>2</v>
      </c>
      <c r="B6" s="92" t="s">
        <v>4250</v>
      </c>
      <c r="C6" s="92" t="s">
        <v>4241</v>
      </c>
      <c r="D6" s="92" t="s">
        <v>4244</v>
      </c>
      <c r="E6" s="92" t="s">
        <v>117</v>
      </c>
      <c r="F6" s="92"/>
      <c r="G6" s="92">
        <v>1</v>
      </c>
      <c r="H6" s="104">
        <v>318.75</v>
      </c>
      <c r="I6" s="95">
        <v>0.1</v>
      </c>
      <c r="J6" s="110">
        <f>H6*(1-I6)</f>
        <v>286.875</v>
      </c>
    </row>
    <row r="7" spans="1:10" s="90" customFormat="1" ht="63" x14ac:dyDescent="0.25">
      <c r="A7" s="92">
        <v>3</v>
      </c>
      <c r="B7" s="92" t="s">
        <v>4250</v>
      </c>
      <c r="C7" s="92" t="s">
        <v>4242</v>
      </c>
      <c r="D7" s="92" t="s">
        <v>4245</v>
      </c>
      <c r="E7" s="92" t="s">
        <v>117</v>
      </c>
      <c r="F7" s="92"/>
      <c r="G7" s="92">
        <v>1</v>
      </c>
      <c r="H7" s="104">
        <v>428</v>
      </c>
      <c r="I7" s="95">
        <v>0.1</v>
      </c>
      <c r="J7" s="110">
        <f>H7*(1-I7)</f>
        <v>385.2</v>
      </c>
    </row>
    <row r="8" spans="1:10" s="90" customFormat="1" ht="31.5" x14ac:dyDescent="0.25">
      <c r="A8" s="92">
        <v>4</v>
      </c>
      <c r="B8" s="92" t="s">
        <v>4250</v>
      </c>
      <c r="C8" s="92" t="s">
        <v>4246</v>
      </c>
      <c r="D8" s="92" t="s">
        <v>4247</v>
      </c>
      <c r="E8" s="92" t="s">
        <v>117</v>
      </c>
      <c r="F8" s="92"/>
      <c r="G8" s="92">
        <v>1</v>
      </c>
      <c r="H8" s="104">
        <v>645</v>
      </c>
      <c r="I8" s="95">
        <v>0.1</v>
      </c>
      <c r="J8" s="110">
        <f>H8*(1-I8)</f>
        <v>580.5</v>
      </c>
    </row>
    <row r="9" spans="1:10" s="90" customFormat="1" ht="47.25" x14ac:dyDescent="0.25">
      <c r="A9" s="92">
        <v>5</v>
      </c>
      <c r="B9" s="92" t="s">
        <v>4250</v>
      </c>
      <c r="C9" s="92" t="s">
        <v>4248</v>
      </c>
      <c r="D9" s="92" t="s">
        <v>4249</v>
      </c>
      <c r="E9" s="92" t="s">
        <v>117</v>
      </c>
      <c r="F9" s="92"/>
      <c r="G9" s="92">
        <v>1</v>
      </c>
      <c r="H9" s="104">
        <v>495</v>
      </c>
      <c r="I9" s="95">
        <v>0.1</v>
      </c>
      <c r="J9" s="110">
        <f>H9*(1-I9)</f>
        <v>445.5</v>
      </c>
    </row>
  </sheetData>
  <sheetProtection algorithmName="SHA-512" hashValue="A4FqzPOh6BDNGh+1lB3oCb6d/avOFL436TMQ+aQ/MmPBrELb2sPY0IWE557S9jGDdSgTGsuPXv1DXULVD0tRZQ==" saltValue="lqfvmeP0FABVuMI33udkcg==" spinCount="100000" sheet="1" objects="1" scenarios="1"/>
  <autoFilter ref="A4:J4" xr:uid="{00000000-0009-0000-0000-000008000000}"/>
  <printOptions horizontalCentered="1"/>
  <pageMargins left="0.75" right="0.75" top="1" bottom="1" header="0.25" footer="0.5"/>
  <pageSetup paperSize="3" scale="75" fitToHeight="0" orientation="landscape" r:id="rId1"/>
  <headerFooter alignWithMargins="0">
    <oddHeader>&amp;LGROUP 77201, AWARD 23150
INTELLIGENT FACILITY AND SECURITY SYSTEMS &amp;&amp; SOLUTIONS&amp;RMETROPOLITAN DATA SOLUTIONS MGMT
CO INC dba METROPOLITAN DATA SOL
CONTRACT NO.: PT68831</oddHeader>
    <oddFooter>&amp;L&amp;F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23</vt:i4>
      </vt:variant>
    </vt:vector>
  </HeadingPairs>
  <TitlesOfParts>
    <vt:vector size="47" baseType="lpstr">
      <vt:lpstr>Cover Page</vt:lpstr>
      <vt:lpstr>Armet Group Pricing</vt:lpstr>
      <vt:lpstr>OpenTech Services Pricing</vt:lpstr>
      <vt:lpstr>Badgepass, Inc. Pricing</vt:lpstr>
      <vt:lpstr>AMT Datasouth Pricing</vt:lpstr>
      <vt:lpstr>Identiv, Inc. Pricing</vt:lpstr>
      <vt:lpstr>Matica Pricing</vt:lpstr>
      <vt:lpstr>Brady Pricing</vt:lpstr>
      <vt:lpstr>Videology Pricing</vt:lpstr>
      <vt:lpstr>Entrust Datacard Equipment</vt:lpstr>
      <vt:lpstr>Entrust Datacard Supplies</vt:lpstr>
      <vt:lpstr>ID Connection</vt:lpstr>
      <vt:lpstr>Remee Wire &amp; Cable</vt:lpstr>
      <vt:lpstr>West Penn Wire</vt:lpstr>
      <vt:lpstr>Lensec</vt:lpstr>
      <vt:lpstr>Region 1 Labor Rates</vt:lpstr>
      <vt:lpstr>Region 2 Labor Rates</vt:lpstr>
      <vt:lpstr>Region 3 Labor Rates</vt:lpstr>
      <vt:lpstr>Region 4 Labor Rates</vt:lpstr>
      <vt:lpstr>Region 5 Labor Rates</vt:lpstr>
      <vt:lpstr>Region 6 Labor Rates</vt:lpstr>
      <vt:lpstr>Region 7 Labor Rates</vt:lpstr>
      <vt:lpstr>Region 8 Labor Rates</vt:lpstr>
      <vt:lpstr>Region 9 Labor Rates</vt:lpstr>
      <vt:lpstr>'AMT Datasouth Pricing'!Print_Titles</vt:lpstr>
      <vt:lpstr>'Armet Group Pricing'!Print_Titles</vt:lpstr>
      <vt:lpstr>'Badgepass, Inc. Pricing'!Print_Titles</vt:lpstr>
      <vt:lpstr>'Brady Pricing'!Print_Titles</vt:lpstr>
      <vt:lpstr>'Entrust Datacard Equipment'!Print_Titles</vt:lpstr>
      <vt:lpstr>'Entrust Datacard Supplies'!Print_Titles</vt:lpstr>
      <vt:lpstr>'ID Connection'!Print_Titles</vt:lpstr>
      <vt:lpstr>'Identiv, Inc. Pricing'!Print_Titles</vt:lpstr>
      <vt:lpstr>Lensec!Print_Titles</vt:lpstr>
      <vt:lpstr>'Matica Pricing'!Print_Titles</vt:lpstr>
      <vt:lpstr>'OpenTech Services Pricing'!Print_Titles</vt:lpstr>
      <vt:lpstr>'Region 1 Labor Rates'!Print_Titles</vt:lpstr>
      <vt:lpstr>'Region 2 Labor Rates'!Print_Titles</vt:lpstr>
      <vt:lpstr>'Region 3 Labor Rates'!Print_Titles</vt:lpstr>
      <vt:lpstr>'Region 4 Labor Rates'!Print_Titles</vt:lpstr>
      <vt:lpstr>'Region 5 Labor Rates'!Print_Titles</vt:lpstr>
      <vt:lpstr>'Region 6 Labor Rates'!Print_Titles</vt:lpstr>
      <vt:lpstr>'Region 7 Labor Rates'!Print_Titles</vt:lpstr>
      <vt:lpstr>'Region 8 Labor Rates'!Print_Titles</vt:lpstr>
      <vt:lpstr>'Region 9 Labor Rates'!Print_Titles</vt:lpstr>
      <vt:lpstr>'Remee Wire &amp; Cable'!Print_Titles</vt:lpstr>
      <vt:lpstr>'Videology Pricing'!Print_Titles</vt:lpstr>
      <vt:lpstr>'West Penn Wire'!Print_Titles</vt:lpstr>
    </vt:vector>
  </TitlesOfParts>
  <Company>New York State - Office of General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betterj</dc:creator>
  <cp:lastModifiedBy>Pratt, Elijah (OGS)</cp:lastModifiedBy>
  <cp:lastPrinted>2023-08-15T14:22:52Z</cp:lastPrinted>
  <dcterms:created xsi:type="dcterms:W3CDTF">2008-04-30T14:04:58Z</dcterms:created>
  <dcterms:modified xsi:type="dcterms:W3CDTF">2023-09-28T16:56:51Z</dcterms:modified>
</cp:coreProperties>
</file>