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codeName="ThisWorkbook" defaultThemeVersion="124226"/>
  <mc:AlternateContent xmlns:mc="http://schemas.openxmlformats.org/markup-compatibility/2006">
    <mc:Choice Requires="x15">
      <x15ac:absPath xmlns:x15ac="http://schemas.microsoft.com/office/spreadsheetml/2010/11/ac" url="V:\ProcurementServices\PSTm05(Better)\AdvServices\73001-23356 PGB-NASPO ITResearch-n-AdvisorySvcs\Awards\For PSGTech\Contractor Info Page sublink\"/>
    </mc:Choice>
  </mc:AlternateContent>
  <xr:revisionPtr revIDLastSave="0" documentId="8_{07D4ECF3-74B7-413F-A311-7049DB9F7AC7}" xr6:coauthVersionLast="47" xr6:coauthVersionMax="47" xr10:uidLastSave="{00000000-0000-0000-0000-000000000000}"/>
  <bookViews>
    <workbookView xWindow="-120" yWindow="-120" windowWidth="28110" windowHeight="16440" tabRatio="851" firstSheet="1" activeTab="1" xr2:uid="{00000000-000D-0000-FFFF-FFFF00000000}"/>
  </bookViews>
  <sheets>
    <sheet name="General Information" sheetId="14" state="hidden" r:id="rId1"/>
    <sheet name="Forrester" sheetId="33" r:id="rId2"/>
    <sheet name="Forrester (v2)" sheetId="37" state="hidden" r:id="rId3"/>
    <sheet name="Lot I- Conventional Motor Oil" sheetId="1" state="hidden" r:id="rId4"/>
    <sheet name="Lot II- Full Synthetic" sheetId="31" state="hidden" r:id="rId5"/>
    <sheet name="Lot III- DEXOS Compliant Motor " sheetId="32" state="hidden" r:id="rId6"/>
    <sheet name="Lot IV- Hydraulic Oil" sheetId="30" state="hidden" r:id="rId7"/>
    <sheet name="Zone-County Reference" sheetId="28" state="hidden" r:id="rId8"/>
    <sheet name="Data" sheetId="29" state="hidden" r:id="rId9"/>
  </sheets>
  <definedNames>
    <definedName name="_xlnm._FilterDatabase" localSheetId="1" hidden="1">Forrester!$A$14:$K$14</definedName>
    <definedName name="_xlnm.Print_Area" localSheetId="1">Forrester!$A$1:$I$55</definedName>
    <definedName name="_xlnm.Print_Area" localSheetId="2">'Forrester (v2)'!$A$1:$E$65</definedName>
    <definedName name="_xlnm.Print_Titles" localSheetId="1">Forrester!$14:$14</definedName>
    <definedName name="_xlnm.Print_Titles" localSheetId="3">'Lot I- Conventional Motor Oil'!$10:$11</definedName>
    <definedName name="_xlnm.Print_Titles" localSheetId="6">'Lot IV- Hydraulic Oil'!$10:$11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89" i="33" l="1"/>
  <c r="H89" i="33"/>
  <c r="K88" i="33"/>
  <c r="H88" i="33"/>
  <c r="K87" i="33"/>
  <c r="H87" i="33"/>
  <c r="K86" i="33"/>
  <c r="H86" i="33"/>
  <c r="K85" i="33"/>
  <c r="H85" i="33"/>
  <c r="K84" i="33"/>
  <c r="H84" i="33"/>
  <c r="K83" i="33"/>
  <c r="H83" i="33"/>
  <c r="K82" i="33"/>
  <c r="H82" i="33"/>
  <c r="K81" i="33"/>
  <c r="H81" i="33"/>
  <c r="K80" i="33"/>
  <c r="H80" i="33"/>
  <c r="K79" i="33"/>
  <c r="H79" i="33"/>
  <c r="K78" i="33"/>
  <c r="H78" i="33"/>
  <c r="K77" i="33"/>
  <c r="H77" i="33"/>
  <c r="K76" i="33"/>
  <c r="H76" i="33"/>
  <c r="K17" i="33"/>
  <c r="K18" i="33"/>
  <c r="K19" i="33"/>
  <c r="K20" i="33"/>
  <c r="K21" i="33"/>
  <c r="K22" i="33"/>
  <c r="K23" i="33"/>
  <c r="K24" i="33"/>
  <c r="K25" i="33"/>
  <c r="K26" i="33"/>
  <c r="K27" i="33"/>
  <c r="K28" i="33"/>
  <c r="K29" i="33"/>
  <c r="K30" i="33"/>
  <c r="K31" i="33"/>
  <c r="K32" i="33"/>
  <c r="K33" i="33"/>
  <c r="K34" i="33"/>
  <c r="K35" i="33"/>
  <c r="K36" i="33"/>
  <c r="K37" i="33"/>
  <c r="K38" i="33"/>
  <c r="K39" i="33"/>
  <c r="K40" i="33"/>
  <c r="K41" i="33"/>
  <c r="K42" i="33"/>
  <c r="K43" i="33"/>
  <c r="K44" i="33"/>
  <c r="K45" i="33"/>
  <c r="K46" i="33"/>
  <c r="K47" i="33"/>
  <c r="K48" i="33"/>
  <c r="K49" i="33"/>
  <c r="K50" i="33"/>
  <c r="K51" i="33"/>
  <c r="K52" i="33"/>
  <c r="K53" i="33"/>
  <c r="K54" i="33"/>
  <c r="K55" i="33"/>
  <c r="K56" i="33"/>
  <c r="K57" i="33"/>
  <c r="K58" i="33"/>
  <c r="K59" i="33"/>
  <c r="K60" i="33"/>
  <c r="K62" i="33"/>
  <c r="K63" i="33"/>
  <c r="K64" i="33"/>
  <c r="K65" i="33"/>
  <c r="K66" i="33"/>
  <c r="K67" i="33"/>
  <c r="K68" i="33"/>
  <c r="K69" i="33"/>
  <c r="K70" i="33"/>
  <c r="K71" i="33"/>
  <c r="K72" i="33"/>
  <c r="K73" i="33"/>
  <c r="K74" i="33"/>
  <c r="K75" i="33"/>
  <c r="K90" i="33"/>
  <c r="K91" i="33"/>
  <c r="K92" i="33"/>
  <c r="K93" i="33"/>
  <c r="K94" i="33"/>
  <c r="K95" i="33"/>
  <c r="K96" i="33"/>
  <c r="K97" i="33"/>
  <c r="K98" i="33"/>
  <c r="K99" i="33"/>
  <c r="K100" i="33"/>
  <c r="K101" i="33"/>
  <c r="K102" i="33"/>
  <c r="K103" i="33"/>
  <c r="K104" i="33"/>
  <c r="K105" i="33"/>
  <c r="K106" i="33"/>
  <c r="K107" i="33"/>
  <c r="K108" i="33"/>
  <c r="K109" i="33"/>
  <c r="K110" i="33"/>
  <c r="K111" i="33"/>
  <c r="K112" i="33"/>
  <c r="K113" i="33"/>
  <c r="K114" i="33"/>
  <c r="K115" i="33"/>
  <c r="K116" i="33"/>
  <c r="K117" i="33"/>
  <c r="K118" i="33"/>
  <c r="K119" i="33"/>
  <c r="K120" i="33"/>
  <c r="K121" i="33"/>
  <c r="K122" i="33"/>
  <c r="K16" i="33"/>
  <c r="H55" i="33"/>
  <c r="H54" i="33"/>
  <c r="H53" i="33"/>
  <c r="H52" i="33"/>
  <c r="H51" i="33"/>
  <c r="H50" i="33"/>
  <c r="H49" i="33"/>
  <c r="H48" i="33"/>
  <c r="H47" i="33"/>
  <c r="H46" i="33"/>
  <c r="H45" i="33"/>
  <c r="H44" i="33"/>
  <c r="H43" i="33"/>
  <c r="H42" i="33"/>
  <c r="H41" i="33"/>
  <c r="H40" i="33"/>
  <c r="H39" i="33"/>
  <c r="H38" i="33"/>
  <c r="H37" i="33"/>
  <c r="H36" i="33"/>
  <c r="H35" i="33"/>
  <c r="H34" i="33"/>
  <c r="H33" i="33"/>
  <c r="H32" i="33"/>
  <c r="H31" i="33"/>
  <c r="H30" i="33"/>
  <c r="H29" i="33"/>
  <c r="H28" i="33"/>
  <c r="H27" i="33"/>
  <c r="H26" i="33"/>
  <c r="H25" i="33"/>
  <c r="H24" i="33"/>
  <c r="H20" i="33"/>
  <c r="H19" i="33"/>
  <c r="H17" i="33"/>
  <c r="H97" i="33"/>
  <c r="H98" i="33"/>
  <c r="H99" i="33"/>
  <c r="H122" i="33"/>
  <c r="H121" i="33"/>
  <c r="H120" i="33"/>
  <c r="H119" i="33"/>
  <c r="H118" i="33"/>
  <c r="H117" i="33"/>
  <c r="H116" i="33"/>
  <c r="H115" i="33"/>
  <c r="H114" i="33"/>
  <c r="H113" i="33"/>
  <c r="H112" i="33"/>
  <c r="H111" i="33"/>
  <c r="H110" i="33"/>
  <c r="H109" i="33"/>
  <c r="H108" i="33"/>
  <c r="H107" i="33"/>
  <c r="H106" i="33"/>
  <c r="H105" i="33"/>
  <c r="H104" i="33"/>
  <c r="H103" i="33"/>
  <c r="H102" i="33"/>
  <c r="H101" i="33"/>
  <c r="H100" i="33"/>
  <c r="H96" i="33"/>
  <c r="H95" i="33"/>
  <c r="H94" i="33"/>
  <c r="H93" i="33"/>
  <c r="H92" i="33"/>
  <c r="H91" i="33"/>
  <c r="H90" i="33"/>
  <c r="H75" i="33"/>
  <c r="H74" i="33"/>
  <c r="H73" i="33"/>
  <c r="H72" i="33"/>
  <c r="H71" i="33"/>
  <c r="H70" i="33"/>
  <c r="H69" i="33"/>
  <c r="H68" i="33"/>
  <c r="H67" i="33"/>
  <c r="H66" i="33"/>
  <c r="H65" i="33"/>
  <c r="H64" i="33"/>
  <c r="H63" i="33"/>
  <c r="H62" i="33"/>
  <c r="H60" i="33"/>
  <c r="H59" i="33"/>
  <c r="H58" i="33"/>
  <c r="H57" i="33"/>
  <c r="H56" i="33"/>
  <c r="H18" i="33"/>
  <c r="H21" i="33"/>
  <c r="H22" i="33"/>
  <c r="H23" i="33"/>
  <c r="I15" i="33"/>
  <c r="K15" i="33" s="1"/>
  <c r="C31" i="32"/>
  <c r="C30" i="32"/>
  <c r="C29" i="32"/>
  <c r="C28" i="32"/>
  <c r="C27" i="32"/>
  <c r="C26" i="32"/>
  <c r="C25" i="32"/>
  <c r="C24" i="32"/>
  <c r="C23" i="32"/>
  <c r="J112" i="31"/>
  <c r="J111" i="31"/>
  <c r="J101" i="31"/>
  <c r="J100" i="31"/>
  <c r="J121" i="32"/>
  <c r="J120" i="32"/>
  <c r="J122" i="32"/>
  <c r="J123" i="32"/>
  <c r="J110" i="32"/>
  <c r="J109" i="32"/>
  <c r="J99" i="32"/>
  <c r="J98" i="32"/>
  <c r="J100" i="32"/>
  <c r="J101" i="32"/>
  <c r="J88" i="32"/>
  <c r="J87" i="32"/>
  <c r="J77" i="32"/>
  <c r="J76" i="32"/>
  <c r="J66" i="32"/>
  <c r="J65" i="32"/>
  <c r="J55" i="32"/>
  <c r="J54" i="32"/>
  <c r="J44" i="32"/>
  <c r="J43" i="32"/>
  <c r="J45" i="32"/>
  <c r="J46" i="32"/>
  <c r="J33" i="32"/>
  <c r="J32" i="32"/>
  <c r="J22" i="32"/>
  <c r="J21" i="32"/>
  <c r="J132" i="31"/>
  <c r="J131" i="31"/>
  <c r="J121" i="31"/>
  <c r="J120" i="31"/>
  <c r="J122" i="31"/>
  <c r="J123" i="31"/>
  <c r="J110" i="31"/>
  <c r="J109" i="31"/>
  <c r="J99" i="31"/>
  <c r="J98" i="31"/>
  <c r="J88" i="31"/>
  <c r="J87" i="31"/>
  <c r="J77" i="31"/>
  <c r="J76" i="31"/>
  <c r="J66" i="31"/>
  <c r="J65" i="31"/>
  <c r="J55" i="31"/>
  <c r="J54" i="31"/>
  <c r="J44" i="31"/>
  <c r="J43" i="31"/>
  <c r="J33" i="31"/>
  <c r="J32" i="31"/>
  <c r="J22" i="31"/>
  <c r="J21" i="31"/>
  <c r="J130" i="32"/>
  <c r="J129" i="32"/>
  <c r="J128" i="32"/>
  <c r="J127" i="32"/>
  <c r="J126" i="32"/>
  <c r="J125" i="32"/>
  <c r="J124" i="32"/>
  <c r="J119" i="32"/>
  <c r="J118" i="32"/>
  <c r="J117" i="32"/>
  <c r="J116" i="32"/>
  <c r="J115" i="32"/>
  <c r="J114" i="32"/>
  <c r="J113" i="32"/>
  <c r="J112" i="32"/>
  <c r="J111" i="32"/>
  <c r="J108" i="32"/>
  <c r="J107" i="32"/>
  <c r="J106" i="32"/>
  <c r="J105" i="32"/>
  <c r="J104" i="32"/>
  <c r="J103" i="32"/>
  <c r="J102" i="32"/>
  <c r="J97" i="32"/>
  <c r="J96" i="32"/>
  <c r="J95" i="32"/>
  <c r="J94" i="32"/>
  <c r="J93" i="32"/>
  <c r="J92" i="32"/>
  <c r="J91" i="32"/>
  <c r="J90" i="32"/>
  <c r="J89" i="32"/>
  <c r="J86" i="32"/>
  <c r="J85" i="32"/>
  <c r="J84" i="32"/>
  <c r="J83" i="32"/>
  <c r="J82" i="32"/>
  <c r="J81" i="32"/>
  <c r="J80" i="32"/>
  <c r="J79" i="32"/>
  <c r="J78" i="32"/>
  <c r="J75" i="32"/>
  <c r="J74" i="32"/>
  <c r="J73" i="32"/>
  <c r="J72" i="32"/>
  <c r="J71" i="32"/>
  <c r="J70" i="32"/>
  <c r="J69" i="32"/>
  <c r="J68" i="32"/>
  <c r="J67" i="32"/>
  <c r="J64" i="32"/>
  <c r="J63" i="32"/>
  <c r="J62" i="32"/>
  <c r="J61" i="32"/>
  <c r="J60" i="32"/>
  <c r="J59" i="32"/>
  <c r="J58" i="32"/>
  <c r="J57" i="32"/>
  <c r="J56" i="32"/>
  <c r="J53" i="32"/>
  <c r="J52" i="32"/>
  <c r="J51" i="32"/>
  <c r="J50" i="32"/>
  <c r="J49" i="32"/>
  <c r="J48" i="32"/>
  <c r="J47" i="32"/>
  <c r="J42" i="32"/>
  <c r="J41" i="32"/>
  <c r="J40" i="32"/>
  <c r="J39" i="32"/>
  <c r="J38" i="32"/>
  <c r="J37" i="32"/>
  <c r="J36" i="32"/>
  <c r="J35" i="32"/>
  <c r="J34" i="32"/>
  <c r="J31" i="32"/>
  <c r="D31" i="32"/>
  <c r="J30" i="32"/>
  <c r="D30" i="32"/>
  <c r="J29" i="32"/>
  <c r="D29" i="32"/>
  <c r="J28" i="32"/>
  <c r="D28" i="32"/>
  <c r="J27" i="32"/>
  <c r="D27" i="32"/>
  <c r="J26" i="32"/>
  <c r="D26" i="32"/>
  <c r="J25" i="32"/>
  <c r="D25" i="32"/>
  <c r="J24" i="32"/>
  <c r="D24" i="32"/>
  <c r="J23" i="32"/>
  <c r="D23" i="32"/>
  <c r="J20" i="32"/>
  <c r="J19" i="32"/>
  <c r="J18" i="32"/>
  <c r="J17" i="32"/>
  <c r="J16" i="32"/>
  <c r="J15" i="32"/>
  <c r="J14" i="32"/>
  <c r="J13" i="32"/>
  <c r="J12" i="32"/>
  <c r="D5" i="32"/>
  <c r="J130" i="31"/>
  <c r="J129" i="31"/>
  <c r="J128" i="31"/>
  <c r="J127" i="31"/>
  <c r="J126" i="31"/>
  <c r="J125" i="31"/>
  <c r="J124" i="31"/>
  <c r="J119" i="31"/>
  <c r="J118" i="31"/>
  <c r="J117" i="31"/>
  <c r="J116" i="31"/>
  <c r="J115" i="31"/>
  <c r="J114" i="31"/>
  <c r="J113" i="31"/>
  <c r="J108" i="31"/>
  <c r="J107" i="31"/>
  <c r="J106" i="31"/>
  <c r="J105" i="31"/>
  <c r="J104" i="31"/>
  <c r="J103" i="31"/>
  <c r="J102" i="31"/>
  <c r="J97" i="31"/>
  <c r="J96" i="31"/>
  <c r="J95" i="31"/>
  <c r="J94" i="31"/>
  <c r="J93" i="31"/>
  <c r="J92" i="31"/>
  <c r="J91" i="31"/>
  <c r="J90" i="31"/>
  <c r="J89" i="31"/>
  <c r="J86" i="31"/>
  <c r="J85" i="31"/>
  <c r="J84" i="31"/>
  <c r="J83" i="31"/>
  <c r="J82" i="31"/>
  <c r="J81" i="31"/>
  <c r="J80" i="31"/>
  <c r="J79" i="31"/>
  <c r="J78" i="31"/>
  <c r="J75" i="31"/>
  <c r="J74" i="31"/>
  <c r="J73" i="31"/>
  <c r="J72" i="31"/>
  <c r="J71" i="31"/>
  <c r="J70" i="31"/>
  <c r="J69" i="31"/>
  <c r="J68" i="31"/>
  <c r="J67" i="31"/>
  <c r="J64" i="31"/>
  <c r="J63" i="31"/>
  <c r="J62" i="31"/>
  <c r="J61" i="31"/>
  <c r="J60" i="31"/>
  <c r="J59" i="31"/>
  <c r="J58" i="31"/>
  <c r="J57" i="31"/>
  <c r="J56" i="31"/>
  <c r="J53" i="31"/>
  <c r="J52" i="31"/>
  <c r="J51" i="31"/>
  <c r="J50" i="31"/>
  <c r="J49" i="31"/>
  <c r="J48" i="31"/>
  <c r="J47" i="31"/>
  <c r="J46" i="31"/>
  <c r="J45" i="31"/>
  <c r="J42" i="31"/>
  <c r="J41" i="31"/>
  <c r="J40" i="31"/>
  <c r="J39" i="31"/>
  <c r="J38" i="31"/>
  <c r="J37" i="31"/>
  <c r="J36" i="31"/>
  <c r="J35" i="31"/>
  <c r="J34" i="31"/>
  <c r="J31" i="31"/>
  <c r="D31" i="31"/>
  <c r="C31" i="31"/>
  <c r="J30" i="31"/>
  <c r="D30" i="31"/>
  <c r="C30" i="31"/>
  <c r="J29" i="31"/>
  <c r="D29" i="31"/>
  <c r="C29" i="31"/>
  <c r="J28" i="31"/>
  <c r="D28" i="31"/>
  <c r="C28" i="31"/>
  <c r="J27" i="31"/>
  <c r="D27" i="31"/>
  <c r="C27" i="31"/>
  <c r="J26" i="31"/>
  <c r="D26" i="31"/>
  <c r="C26" i="31"/>
  <c r="J25" i="31"/>
  <c r="D25" i="31"/>
  <c r="C25" i="31"/>
  <c r="J24" i="31"/>
  <c r="D24" i="31"/>
  <c r="C24" i="31"/>
  <c r="J23" i="31"/>
  <c r="D23" i="31"/>
  <c r="C23" i="31"/>
  <c r="J20" i="31"/>
  <c r="J19" i="31"/>
  <c r="J18" i="31"/>
  <c r="J17" i="31"/>
  <c r="J16" i="31"/>
  <c r="J15" i="31"/>
  <c r="J14" i="31"/>
  <c r="J13" i="31"/>
  <c r="J12" i="31"/>
  <c r="G5" i="31"/>
  <c r="D5" i="31"/>
  <c r="D5" i="1"/>
  <c r="J30" i="1"/>
  <c r="J31" i="1"/>
  <c r="C21" i="1"/>
  <c r="D21" i="1"/>
  <c r="C22" i="1"/>
  <c r="D22" i="1"/>
  <c r="C23" i="1"/>
  <c r="D23" i="1"/>
  <c r="C24" i="1"/>
  <c r="D24" i="1"/>
  <c r="C25" i="1"/>
  <c r="D25" i="1"/>
  <c r="C26" i="1"/>
  <c r="D26" i="1"/>
  <c r="C27" i="1"/>
  <c r="D27" i="1"/>
  <c r="C28" i="1"/>
  <c r="D28" i="1"/>
  <c r="C29" i="1"/>
  <c r="D29" i="1"/>
  <c r="I22" i="30"/>
  <c r="I21" i="30"/>
  <c r="I20" i="30"/>
  <c r="I19" i="30"/>
  <c r="I18" i="30"/>
  <c r="I17" i="30"/>
  <c r="I16" i="30"/>
  <c r="I15" i="30"/>
  <c r="I14" i="30"/>
  <c r="I13" i="30"/>
  <c r="I12" i="30"/>
  <c r="J110" i="1"/>
  <c r="J109" i="1"/>
  <c r="J108" i="1"/>
  <c r="J107" i="1"/>
  <c r="J106" i="1"/>
  <c r="J105" i="1"/>
  <c r="J104" i="1"/>
  <c r="J103" i="1"/>
  <c r="J102" i="1"/>
  <c r="J101" i="1"/>
  <c r="J100" i="1"/>
  <c r="J99" i="1"/>
  <c r="J98" i="1"/>
  <c r="J97" i="1"/>
  <c r="J96" i="1"/>
  <c r="J95" i="1"/>
  <c r="J94" i="1"/>
  <c r="J93" i="1"/>
  <c r="J92" i="1"/>
  <c r="J91" i="1"/>
  <c r="J90" i="1"/>
  <c r="J89" i="1"/>
  <c r="J88" i="1"/>
  <c r="J87" i="1"/>
  <c r="J86" i="1"/>
  <c r="J85" i="1"/>
  <c r="J84" i="1"/>
  <c r="J83" i="1"/>
  <c r="J82" i="1"/>
  <c r="J81" i="1"/>
  <c r="J80" i="1"/>
  <c r="J79" i="1"/>
  <c r="J78" i="1"/>
  <c r="J77" i="1"/>
  <c r="J76" i="1"/>
  <c r="J75" i="1"/>
  <c r="J74" i="1"/>
  <c r="J73" i="1"/>
  <c r="J72" i="1"/>
  <c r="J71" i="1"/>
  <c r="J70" i="1"/>
  <c r="J69" i="1"/>
  <c r="J68" i="1"/>
  <c r="J67" i="1"/>
  <c r="J66" i="1"/>
  <c r="J65" i="1"/>
  <c r="J64" i="1"/>
  <c r="J63" i="1"/>
  <c r="J62" i="1"/>
  <c r="J61" i="1"/>
  <c r="J60" i="1"/>
  <c r="J59" i="1"/>
  <c r="J58" i="1"/>
  <c r="J57" i="1"/>
  <c r="J56" i="1"/>
  <c r="J55" i="1"/>
  <c r="J54" i="1"/>
  <c r="J53" i="1"/>
  <c r="J52" i="1"/>
  <c r="J51" i="1"/>
  <c r="J50" i="1"/>
  <c r="J49" i="1"/>
  <c r="J48" i="1"/>
  <c r="J47" i="1"/>
  <c r="J46" i="1"/>
  <c r="J45" i="1"/>
  <c r="J44" i="1"/>
  <c r="J43" i="1"/>
  <c r="J42" i="1"/>
  <c r="J41" i="1"/>
  <c r="J40" i="1"/>
  <c r="J39" i="1"/>
  <c r="J38" i="1"/>
  <c r="J37" i="1"/>
  <c r="J36" i="1"/>
  <c r="J35" i="1"/>
  <c r="J34" i="1"/>
  <c r="J33" i="1"/>
  <c r="J32" i="1"/>
  <c r="J29" i="1"/>
  <c r="J28" i="1"/>
  <c r="J27" i="1"/>
  <c r="J26" i="1"/>
  <c r="J25" i="1"/>
  <c r="J24" i="1"/>
  <c r="J23" i="1"/>
  <c r="J22" i="1"/>
  <c r="J21" i="1"/>
  <c r="J20" i="1"/>
  <c r="J19" i="1"/>
  <c r="J18" i="1"/>
  <c r="J17" i="1"/>
  <c r="J16" i="1"/>
  <c r="J15" i="1"/>
  <c r="J14" i="1"/>
  <c r="J13" i="1"/>
  <c r="J12" i="1"/>
  <c r="C5" i="30"/>
  <c r="B45" i="29"/>
  <c r="B44" i="29"/>
  <c r="B43" i="29"/>
  <c r="B42" i="29"/>
  <c r="B41" i="29"/>
  <c r="B40" i="29"/>
  <c r="B39" i="29"/>
  <c r="B38" i="29"/>
  <c r="B37" i="29"/>
  <c r="B36" i="29"/>
  <c r="B35" i="29"/>
  <c r="B34" i="29"/>
  <c r="B33" i="29"/>
  <c r="B32" i="29"/>
  <c r="B31" i="29"/>
  <c r="B30" i="29"/>
  <c r="B29" i="29"/>
  <c r="B28" i="29"/>
  <c r="B27" i="29"/>
  <c r="B26" i="29"/>
  <c r="B25" i="29"/>
  <c r="B24" i="29"/>
  <c r="B23" i="29"/>
  <c r="B22" i="29"/>
  <c r="B21" i="29"/>
  <c r="B20" i="29"/>
  <c r="B19" i="29"/>
  <c r="B18" i="29"/>
  <c r="B17" i="29"/>
  <c r="B16" i="29"/>
  <c r="B15" i="29"/>
  <c r="B14" i="29"/>
  <c r="B13" i="29"/>
  <c r="B12" i="29"/>
  <c r="B11" i="29"/>
  <c r="B10" i="29"/>
  <c r="B9" i="29"/>
  <c r="B8" i="29"/>
  <c r="B7" i="29"/>
  <c r="B6" i="29"/>
  <c r="B5" i="29"/>
  <c r="B4" i="29"/>
  <c r="B3" i="29"/>
  <c r="B2" i="29"/>
  <c r="A45" i="29"/>
  <c r="A44" i="29"/>
  <c r="A43" i="29"/>
  <c r="A42" i="29"/>
  <c r="A41" i="29"/>
  <c r="A40" i="29"/>
  <c r="A39" i="29"/>
  <c r="A38" i="29"/>
  <c r="A37" i="29"/>
  <c r="A36" i="29"/>
  <c r="A35" i="29"/>
  <c r="A34" i="29"/>
  <c r="A33" i="29"/>
  <c r="A32" i="29"/>
  <c r="A31" i="29"/>
  <c r="A30" i="29"/>
  <c r="A29" i="29"/>
  <c r="A28" i="29"/>
  <c r="A27" i="29"/>
  <c r="A26" i="29"/>
  <c r="A25" i="29"/>
  <c r="A24" i="29"/>
  <c r="A23" i="29"/>
  <c r="A22" i="29"/>
  <c r="A21" i="29"/>
  <c r="A20" i="29"/>
  <c r="A19" i="29"/>
  <c r="A18" i="29"/>
  <c r="A17" i="29"/>
  <c r="A16" i="29"/>
  <c r="A15" i="29"/>
  <c r="A14" i="29"/>
  <c r="A13" i="29"/>
  <c r="A12" i="29"/>
  <c r="A11" i="29"/>
  <c r="A10" i="29"/>
  <c r="A9" i="29"/>
  <c r="A8" i="29"/>
  <c r="A7" i="29"/>
  <c r="A6" i="29"/>
  <c r="A5" i="29"/>
  <c r="A4" i="29"/>
  <c r="A3" i="29"/>
  <c r="A2" i="29"/>
  <c r="H45" i="29"/>
  <c r="G45" i="29"/>
  <c r="F45" i="29"/>
  <c r="E45" i="29"/>
  <c r="D45" i="29"/>
  <c r="C45" i="29"/>
  <c r="H44" i="29"/>
  <c r="G44" i="29"/>
  <c r="F44" i="29"/>
  <c r="E44" i="29"/>
  <c r="D44" i="29"/>
  <c r="C44" i="29"/>
  <c r="H43" i="29"/>
  <c r="G43" i="29"/>
  <c r="F43" i="29"/>
  <c r="E43" i="29"/>
  <c r="D43" i="29"/>
  <c r="C43" i="29"/>
  <c r="H42" i="29"/>
  <c r="G42" i="29"/>
  <c r="F42" i="29"/>
  <c r="E42" i="29"/>
  <c r="D42" i="29"/>
  <c r="C42" i="29"/>
  <c r="H41" i="29"/>
  <c r="G41" i="29"/>
  <c r="F41" i="29"/>
  <c r="E41" i="29"/>
  <c r="D41" i="29"/>
  <c r="C41" i="29"/>
  <c r="H40" i="29"/>
  <c r="G40" i="29"/>
  <c r="F40" i="29"/>
  <c r="E40" i="29"/>
  <c r="D40" i="29"/>
  <c r="C40" i="29"/>
  <c r="H39" i="29"/>
  <c r="G39" i="29"/>
  <c r="F39" i="29"/>
  <c r="E39" i="29"/>
  <c r="D39" i="29"/>
  <c r="C39" i="29"/>
  <c r="H38" i="29"/>
  <c r="G38" i="29"/>
  <c r="F38" i="29"/>
  <c r="E38" i="29"/>
  <c r="D38" i="29"/>
  <c r="C38" i="29"/>
  <c r="H37" i="29"/>
  <c r="G37" i="29"/>
  <c r="F37" i="29"/>
  <c r="E37" i="29"/>
  <c r="D37" i="29"/>
  <c r="C37" i="29"/>
  <c r="H36" i="29"/>
  <c r="G36" i="29"/>
  <c r="F36" i="29"/>
  <c r="E36" i="29"/>
  <c r="D36" i="29"/>
  <c r="C36" i="29"/>
  <c r="H35" i="29"/>
  <c r="G35" i="29"/>
  <c r="F35" i="29"/>
  <c r="E35" i="29"/>
  <c r="D35" i="29"/>
  <c r="C35" i="29"/>
  <c r="H34" i="29"/>
  <c r="G34" i="29"/>
  <c r="F34" i="29"/>
  <c r="E34" i="29"/>
  <c r="D34" i="29"/>
  <c r="C34" i="29"/>
  <c r="H33" i="29"/>
  <c r="G33" i="29"/>
  <c r="F33" i="29"/>
  <c r="E33" i="29"/>
  <c r="D33" i="29"/>
  <c r="C33" i="29"/>
  <c r="H32" i="29"/>
  <c r="G32" i="29"/>
  <c r="F32" i="29"/>
  <c r="E32" i="29"/>
  <c r="D32" i="29"/>
  <c r="C32" i="29"/>
  <c r="H31" i="29"/>
  <c r="G31" i="29"/>
  <c r="F31" i="29"/>
  <c r="E31" i="29"/>
  <c r="D31" i="29"/>
  <c r="C31" i="29"/>
  <c r="H30" i="29"/>
  <c r="G30" i="29"/>
  <c r="F30" i="29"/>
  <c r="E30" i="29"/>
  <c r="D30" i="29"/>
  <c r="C30" i="29"/>
  <c r="H29" i="29"/>
  <c r="G29" i="29"/>
  <c r="F29" i="29"/>
  <c r="E29" i="29"/>
  <c r="D29" i="29"/>
  <c r="C29" i="29"/>
  <c r="H28" i="29"/>
  <c r="G28" i="29"/>
  <c r="F28" i="29"/>
  <c r="E28" i="29"/>
  <c r="D28" i="29"/>
  <c r="C28" i="29"/>
  <c r="H27" i="29"/>
  <c r="G27" i="29"/>
  <c r="F27" i="29"/>
  <c r="E27" i="29"/>
  <c r="D27" i="29"/>
  <c r="C27" i="29"/>
  <c r="H26" i="29"/>
  <c r="G26" i="29"/>
  <c r="F26" i="29"/>
  <c r="E26" i="29"/>
  <c r="D26" i="29"/>
  <c r="C26" i="29"/>
  <c r="H25" i="29"/>
  <c r="G25" i="29"/>
  <c r="F25" i="29"/>
  <c r="E25" i="29"/>
  <c r="D25" i="29"/>
  <c r="C25" i="29"/>
  <c r="H24" i="29"/>
  <c r="G24" i="29"/>
  <c r="F24" i="29"/>
  <c r="E24" i="29"/>
  <c r="D24" i="29"/>
  <c r="C24" i="29"/>
  <c r="H23" i="29"/>
  <c r="G23" i="29"/>
  <c r="F23" i="29"/>
  <c r="E23" i="29"/>
  <c r="D23" i="29"/>
  <c r="C23" i="29"/>
  <c r="H22" i="29"/>
  <c r="G22" i="29"/>
  <c r="F22" i="29"/>
  <c r="E22" i="29"/>
  <c r="D22" i="29"/>
  <c r="C22" i="29"/>
  <c r="H21" i="29"/>
  <c r="G21" i="29"/>
  <c r="F21" i="29"/>
  <c r="E21" i="29"/>
  <c r="D21" i="29"/>
  <c r="C21" i="29"/>
  <c r="H20" i="29"/>
  <c r="G20" i="29"/>
  <c r="F20" i="29"/>
  <c r="E20" i="29"/>
  <c r="D20" i="29"/>
  <c r="C20" i="29"/>
  <c r="H19" i="29"/>
  <c r="G19" i="29"/>
  <c r="F19" i="29"/>
  <c r="E19" i="29"/>
  <c r="D19" i="29"/>
  <c r="C19" i="29"/>
  <c r="H18" i="29"/>
  <c r="G18" i="29"/>
  <c r="F18" i="29"/>
  <c r="E18" i="29"/>
  <c r="D18" i="29"/>
  <c r="C18" i="29"/>
  <c r="H17" i="29"/>
  <c r="G17" i="29"/>
  <c r="F17" i="29"/>
  <c r="E17" i="29"/>
  <c r="D17" i="29"/>
  <c r="C17" i="29"/>
  <c r="H16" i="29"/>
  <c r="G16" i="29"/>
  <c r="F16" i="29"/>
  <c r="E16" i="29"/>
  <c r="D16" i="29"/>
  <c r="C16" i="29"/>
  <c r="H15" i="29"/>
  <c r="G15" i="29"/>
  <c r="F15" i="29"/>
  <c r="E15" i="29"/>
  <c r="D15" i="29"/>
  <c r="C15" i="29"/>
  <c r="H14" i="29"/>
  <c r="G14" i="29"/>
  <c r="F14" i="29"/>
  <c r="E14" i="29"/>
  <c r="D14" i="29"/>
  <c r="C14" i="29"/>
  <c r="H13" i="29"/>
  <c r="G13" i="29"/>
  <c r="F13" i="29"/>
  <c r="E13" i="29"/>
  <c r="D13" i="29"/>
  <c r="C13" i="29"/>
  <c r="H12" i="29"/>
  <c r="G12" i="29"/>
  <c r="F12" i="29"/>
  <c r="E12" i="29"/>
  <c r="D12" i="29"/>
  <c r="C12" i="29"/>
  <c r="H11" i="29"/>
  <c r="G11" i="29"/>
  <c r="F11" i="29"/>
  <c r="E11" i="29"/>
  <c r="D11" i="29"/>
  <c r="C11" i="29"/>
  <c r="H10" i="29"/>
  <c r="G10" i="29"/>
  <c r="F10" i="29"/>
  <c r="E10" i="29"/>
  <c r="D10" i="29"/>
  <c r="C10" i="29"/>
  <c r="H9" i="29"/>
  <c r="G9" i="29"/>
  <c r="F9" i="29"/>
  <c r="E9" i="29"/>
  <c r="D9" i="29"/>
  <c r="C9" i="29"/>
  <c r="H8" i="29"/>
  <c r="G8" i="29"/>
  <c r="F8" i="29"/>
  <c r="E8" i="29"/>
  <c r="D8" i="29"/>
  <c r="C8" i="29"/>
  <c r="H7" i="29"/>
  <c r="G7" i="29"/>
  <c r="F7" i="29"/>
  <c r="E7" i="29"/>
  <c r="D7" i="29"/>
  <c r="C7" i="29"/>
  <c r="H6" i="29"/>
  <c r="G6" i="29"/>
  <c r="F6" i="29"/>
  <c r="E6" i="29"/>
  <c r="D6" i="29"/>
  <c r="C6" i="29"/>
  <c r="H5" i="29"/>
  <c r="G5" i="29"/>
  <c r="F5" i="29"/>
  <c r="E5" i="29"/>
  <c r="D5" i="29"/>
  <c r="C5" i="29"/>
  <c r="H4" i="29"/>
  <c r="G4" i="29"/>
  <c r="F4" i="29"/>
  <c r="E4" i="29"/>
  <c r="D4" i="29"/>
  <c r="C4" i="29"/>
  <c r="H3" i="29"/>
  <c r="G3" i="29"/>
  <c r="F3" i="29"/>
  <c r="E3" i="29"/>
  <c r="D3" i="29"/>
  <c r="C3" i="29"/>
  <c r="H2" i="29"/>
  <c r="G2" i="29"/>
  <c r="F2" i="29"/>
  <c r="E2" i="29"/>
  <c r="D2" i="29"/>
  <c r="C2" i="29"/>
  <c r="J9" i="29"/>
  <c r="J13" i="29"/>
  <c r="I17" i="29"/>
  <c r="I21" i="29"/>
  <c r="I25" i="29"/>
  <c r="J29" i="29"/>
  <c r="I33" i="29"/>
  <c r="I37" i="29"/>
  <c r="I41" i="29"/>
  <c r="J45" i="29"/>
  <c r="I4" i="29"/>
  <c r="J8" i="29"/>
  <c r="J12" i="29"/>
  <c r="I20" i="29"/>
  <c r="I24" i="29"/>
  <c r="J28" i="29"/>
  <c r="J32" i="29"/>
  <c r="I36" i="29"/>
  <c r="I44" i="29"/>
  <c r="I18" i="29"/>
  <c r="J18" i="29"/>
  <c r="I22" i="29"/>
  <c r="J22" i="29"/>
  <c r="I26" i="29"/>
  <c r="J26" i="29"/>
  <c r="I30" i="29"/>
  <c r="J30" i="29"/>
  <c r="I34" i="29"/>
  <c r="J34" i="29"/>
  <c r="I38" i="29"/>
  <c r="J38" i="29"/>
  <c r="I42" i="29"/>
  <c r="J42" i="29"/>
  <c r="I6" i="29"/>
  <c r="J6" i="29"/>
  <c r="J10" i="29"/>
  <c r="I10" i="29"/>
  <c r="I14" i="29"/>
  <c r="J14" i="29"/>
  <c r="I19" i="29"/>
  <c r="J19" i="29"/>
  <c r="J23" i="29"/>
  <c r="I23" i="29"/>
  <c r="I27" i="29"/>
  <c r="J27" i="29"/>
  <c r="J31" i="29"/>
  <c r="I31" i="29"/>
  <c r="I35" i="29"/>
  <c r="J35" i="29"/>
  <c r="J39" i="29"/>
  <c r="I39" i="29"/>
  <c r="I43" i="29"/>
  <c r="J43" i="29"/>
  <c r="J3" i="29"/>
  <c r="I3" i="29"/>
  <c r="I7" i="29"/>
  <c r="J7" i="29"/>
  <c r="I11" i="29"/>
  <c r="J11" i="29"/>
  <c r="I15" i="29"/>
  <c r="J15" i="29"/>
  <c r="I40" i="29"/>
  <c r="J40" i="29"/>
  <c r="I32" i="29"/>
  <c r="I5" i="29"/>
  <c r="J5" i="29"/>
  <c r="J17" i="29"/>
  <c r="K10" i="29"/>
  <c r="K3" i="29"/>
  <c r="K39" i="29"/>
  <c r="K31" i="29"/>
  <c r="K23" i="29"/>
  <c r="K17" i="29"/>
  <c r="K32" i="29"/>
  <c r="K15" i="29"/>
  <c r="K19" i="29"/>
  <c r="K14" i="29"/>
  <c r="K30" i="29"/>
  <c r="K43" i="29"/>
  <c r="K42" i="29"/>
  <c r="K22" i="29"/>
  <c r="K40" i="29"/>
  <c r="K11" i="29"/>
  <c r="K38" i="29"/>
  <c r="K35" i="29"/>
  <c r="K34" i="29"/>
  <c r="K27" i="29"/>
  <c r="K26" i="29"/>
  <c r="K18" i="29"/>
  <c r="K7" i="29"/>
  <c r="K6" i="29"/>
  <c r="K5" i="29"/>
  <c r="J4" i="29"/>
  <c r="K4" i="29"/>
  <c r="J33" i="29"/>
  <c r="K33" i="29"/>
  <c r="J37" i="29"/>
  <c r="K37" i="29"/>
  <c r="I29" i="29"/>
  <c r="K29" i="29"/>
  <c r="J24" i="29"/>
  <c r="K24" i="29"/>
  <c r="I12" i="29"/>
  <c r="K12" i="29"/>
  <c r="I13" i="29"/>
  <c r="K13" i="29"/>
  <c r="I9" i="29"/>
  <c r="K9" i="29"/>
  <c r="J25" i="29"/>
  <c r="K25" i="29"/>
  <c r="J41" i="29"/>
  <c r="K41" i="29"/>
  <c r="I45" i="29"/>
  <c r="K45" i="29"/>
  <c r="J21" i="29"/>
  <c r="K21" i="29"/>
  <c r="I8" i="29"/>
  <c r="K8" i="29"/>
  <c r="J44" i="29"/>
  <c r="K44" i="29"/>
  <c r="I28" i="29"/>
  <c r="K28" i="29"/>
  <c r="J20" i="29"/>
  <c r="K20" i="29"/>
  <c r="J36" i="29"/>
  <c r="K36" i="29"/>
  <c r="J2" i="29"/>
  <c r="I2" i="29"/>
  <c r="J16" i="29"/>
  <c r="I16" i="29"/>
  <c r="K16" i="29"/>
  <c r="K2" i="29"/>
  <c r="H16" i="3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Althiser, Tammy</author>
  </authors>
  <commentList>
    <comment ref="J11" authorId="0" shapeId="0" xr:uid="{00000000-0006-0000-0400-000001000000}">
      <text>
        <r>
          <rPr>
            <b/>
            <sz val="9"/>
            <color indexed="81"/>
            <rFont val="Tahoma"/>
            <family val="2"/>
          </rPr>
          <t>Althiser, Tammy:</t>
        </r>
        <r>
          <rPr>
            <sz val="9"/>
            <color indexed="81"/>
            <rFont val="Tahoma"/>
            <family val="2"/>
          </rPr>
          <t xml:space="preserve">
Must make proper reference</t>
        </r>
      </text>
    </comment>
  </commentList>
</comments>
</file>

<file path=xl/sharedStrings.xml><?xml version="1.0" encoding="utf-8"?>
<sst xmlns="http://schemas.openxmlformats.org/spreadsheetml/2006/main" count="1257" uniqueCount="327">
  <si>
    <t>Description</t>
  </si>
  <si>
    <t>Lot</t>
  </si>
  <si>
    <t>Bidder Name:</t>
  </si>
  <si>
    <t>Region</t>
  </si>
  <si>
    <t>Albany County</t>
  </si>
  <si>
    <t>Allegany County</t>
  </si>
  <si>
    <t>Bronx County</t>
  </si>
  <si>
    <t>Broome County</t>
  </si>
  <si>
    <t>Cattaraugus County</t>
  </si>
  <si>
    <t>Cayuga County</t>
  </si>
  <si>
    <t>Chautauqua County</t>
  </si>
  <si>
    <t>Chemung County</t>
  </si>
  <si>
    <t>Chenango County</t>
  </si>
  <si>
    <t>Clinton County</t>
  </si>
  <si>
    <t>Cortland County</t>
  </si>
  <si>
    <t>Delaware County</t>
  </si>
  <si>
    <t>Dutchess County</t>
  </si>
  <si>
    <t>Erie County</t>
  </si>
  <si>
    <t>Essex County</t>
  </si>
  <si>
    <t>Franklin County</t>
  </si>
  <si>
    <t>Fulton County</t>
  </si>
  <si>
    <t>Genesee County</t>
  </si>
  <si>
    <t>Greene County</t>
  </si>
  <si>
    <t>Hamilton County</t>
  </si>
  <si>
    <t>Jefferson County</t>
  </si>
  <si>
    <t>Kings County</t>
  </si>
  <si>
    <t>Lewis County</t>
  </si>
  <si>
    <t>Madison County</t>
  </si>
  <si>
    <t>Monroe County</t>
  </si>
  <si>
    <t>Nassau County</t>
  </si>
  <si>
    <t>New York County</t>
  </si>
  <si>
    <t>Oneida County</t>
  </si>
  <si>
    <t>Onondaga County</t>
  </si>
  <si>
    <t>Ontario County</t>
  </si>
  <si>
    <t>Orange County</t>
  </si>
  <si>
    <t>Orleans County</t>
  </si>
  <si>
    <t>Oswego County</t>
  </si>
  <si>
    <t>Otsego County</t>
  </si>
  <si>
    <t>Putnam County</t>
  </si>
  <si>
    <t>Queens County</t>
  </si>
  <si>
    <t>Rensselaer County</t>
  </si>
  <si>
    <t>Richmond County</t>
  </si>
  <si>
    <t>Rockland County</t>
  </si>
  <si>
    <t>Saratoga County</t>
  </si>
  <si>
    <t>Schenectady County</t>
  </si>
  <si>
    <t>Schoharie County</t>
  </si>
  <si>
    <t>Schuyler County</t>
  </si>
  <si>
    <t>Seneca County</t>
  </si>
  <si>
    <t>St. Lawrence County</t>
  </si>
  <si>
    <t>Steuben County</t>
  </si>
  <si>
    <t>Suffolk County</t>
  </si>
  <si>
    <t>Sullivan County</t>
  </si>
  <si>
    <t>Tioga County</t>
  </si>
  <si>
    <t>Warren County</t>
  </si>
  <si>
    <t>Washington County</t>
  </si>
  <si>
    <t>Wayne County</t>
  </si>
  <si>
    <t>Westchester County</t>
  </si>
  <si>
    <t>Yates County</t>
  </si>
  <si>
    <t>Bidder</t>
  </si>
  <si>
    <t>Lot Desription</t>
  </si>
  <si>
    <t>MMF</t>
  </si>
  <si>
    <t>FSTF</t>
  </si>
  <si>
    <t>LMR</t>
  </si>
  <si>
    <t>MMR</t>
  </si>
  <si>
    <t>ETMP</t>
  </si>
  <si>
    <t>PWR Team</t>
  </si>
  <si>
    <t>SB Team</t>
  </si>
  <si>
    <t>Legend</t>
  </si>
  <si>
    <t>MMF = Monthly Maintenance Fee</t>
  </si>
  <si>
    <t>FSTF = Fire Service Testing Fee</t>
  </si>
  <si>
    <t>LMR = Labor Markup Rate</t>
  </si>
  <si>
    <t>MMR = Materials Markup Rate</t>
  </si>
  <si>
    <t>PWR Team = Combined prevailing wage rate for a team of two</t>
  </si>
  <si>
    <t>SB Team = Combined supplemental benefits for a team of two</t>
  </si>
  <si>
    <t>ETMP = Estimated total monthly price</t>
  </si>
  <si>
    <t>General Information</t>
  </si>
  <si>
    <t>Price Page</t>
  </si>
  <si>
    <t>Group 05700- Motor and Hydraulic Oil</t>
  </si>
  <si>
    <t>Solicitation 23012</t>
  </si>
  <si>
    <t>23012_Attachment 01</t>
  </si>
  <si>
    <t>Item</t>
  </si>
  <si>
    <t>1A</t>
  </si>
  <si>
    <t>1B</t>
  </si>
  <si>
    <t>2A</t>
  </si>
  <si>
    <t>2B</t>
  </si>
  <si>
    <t>3A</t>
  </si>
  <si>
    <t>3B</t>
  </si>
  <si>
    <t>Zone 1</t>
  </si>
  <si>
    <t>By County</t>
  </si>
  <si>
    <t>Zone/County Reference</t>
  </si>
  <si>
    <t xml:space="preserve">Zone 2 </t>
  </si>
  <si>
    <t xml:space="preserve">Herkimer County </t>
  </si>
  <si>
    <t>Montgmery County</t>
  </si>
  <si>
    <t>Zone 3</t>
  </si>
  <si>
    <t xml:space="preserve">Tompkins County </t>
  </si>
  <si>
    <t>Zone 4</t>
  </si>
  <si>
    <t>Livingson County</t>
  </si>
  <si>
    <t xml:space="preserve">Wyoming County </t>
  </si>
  <si>
    <t>Zone 5</t>
  </si>
  <si>
    <t xml:space="preserve">Niagara County </t>
  </si>
  <si>
    <t>Zone 6</t>
  </si>
  <si>
    <t>Zone 7</t>
  </si>
  <si>
    <t>Zone 8</t>
  </si>
  <si>
    <t xml:space="preserve">Columbia County </t>
  </si>
  <si>
    <t xml:space="preserve">Ulster County </t>
  </si>
  <si>
    <t>Zone 9</t>
  </si>
  <si>
    <t>Zone 10</t>
  </si>
  <si>
    <t>Zone 11</t>
  </si>
  <si>
    <t>Hydraulic Oil, High Performance in 55 gallon drums</t>
  </si>
  <si>
    <t>5W-30 or 10W-30, gasoline engine, 55 gallon drum</t>
  </si>
  <si>
    <t>5W-30 or 10W-30, gasoline engine, quart containers</t>
  </si>
  <si>
    <t>5W-20, gasoline engine, 55 gallon drum</t>
  </si>
  <si>
    <t>5W-20, gasoline engine, quart containers</t>
  </si>
  <si>
    <t>5W-20, gasoline engine bulk</t>
  </si>
  <si>
    <t>5W-40 or 15W-40, diesel engine, 55 gallon drum</t>
  </si>
  <si>
    <t>5W-40 or 15W-40, diesel engine, quart containers</t>
  </si>
  <si>
    <t>5W-30 or 10W-30- bulk, gasoline engine</t>
  </si>
  <si>
    <t>5W-40 or 15W-40, diesel engine, bulk</t>
  </si>
  <si>
    <t>Manufacturer</t>
  </si>
  <si>
    <t>Brand Name</t>
  </si>
  <si>
    <t>Choose Yes or No</t>
  </si>
  <si>
    <t>Lot I - Conventional Motor Oil</t>
  </si>
  <si>
    <t>Price per Gallon</t>
  </si>
  <si>
    <t xml:space="preserve">
Recycled Product?
</t>
  </si>
  <si>
    <t>Lot II- Full Synthetic</t>
  </si>
  <si>
    <t xml:space="preserve"> Price per Gallon</t>
  </si>
  <si>
    <t>Lot III- DEXOS Compliant Motor Oil</t>
  </si>
  <si>
    <t>Zone</t>
  </si>
  <si>
    <t>A/R/O</t>
  </si>
  <si>
    <t>Lot IV- Hydraulic Oil</t>
  </si>
  <si>
    <t>Group 05700- Re-refined Motor and Hydraulic Oil</t>
  </si>
  <si>
    <t>7A</t>
  </si>
  <si>
    <t>7B</t>
  </si>
  <si>
    <t>0W-20, gasoline engine, 55 gallon drum</t>
  </si>
  <si>
    <t>0W-20, gasoline engine, quart containers</t>
  </si>
  <si>
    <t>Sub-Item</t>
  </si>
  <si>
    <t>Notes:   See General Information page for instuctions on filling out the price pages.</t>
  </si>
  <si>
    <t>Group 73001</t>
  </si>
  <si>
    <t>Award Piggyback for NASPO ValuePoint Information Technology Research &amp; Advisory Services</t>
  </si>
  <si>
    <t>Attachment 01 - Pricing</t>
  </si>
  <si>
    <t>Contract Term:</t>
  </si>
  <si>
    <t>Product Name</t>
  </si>
  <si>
    <t>NASPO Price</t>
  </si>
  <si>
    <t>NASPO DISCOUNT
%</t>
  </si>
  <si>
    <t>Version</t>
  </si>
  <si>
    <t>Effective Date</t>
  </si>
  <si>
    <t>Attachment 01 - Pricing | NASPO Exhibit C Pricing</t>
  </si>
  <si>
    <t>Forrester Research, Inc.</t>
  </si>
  <si>
    <t>Group</t>
  </si>
  <si>
    <t>Award</t>
  </si>
  <si>
    <t>FEIN</t>
  </si>
  <si>
    <t>NYS VIN</t>
  </si>
  <si>
    <t>Contractor</t>
  </si>
  <si>
    <t>Contract Term</t>
  </si>
  <si>
    <t>SWIFT Contract #186841</t>
  </si>
  <si>
    <t>Master Agreement Amendment 2</t>
  </si>
  <si>
    <t>Award PGB-23356 NASPO ValuePoint Information Technology Research &amp; Advisory Services</t>
  </si>
  <si>
    <t>Master Agreement Amendment 4</t>
  </si>
  <si>
    <t>NYS Contract #</t>
  </si>
  <si>
    <t>PS70436</t>
  </si>
  <si>
    <t>Awarded: 01/19/2021</t>
  </si>
  <si>
    <t>Expiration: 01/18/2026</t>
  </si>
  <si>
    <t>Renewal Limit: 01/18/2026</t>
  </si>
  <si>
    <t>01/19/2021 - 01/18/2026</t>
  </si>
  <si>
    <t>Net NYS Contract Price</t>
  </si>
  <si>
    <t>Unit of Measure</t>
  </si>
  <si>
    <t>List Price</t>
  </si>
  <si>
    <t>NASPO SWIFT Contract #</t>
  </si>
  <si>
    <t>Born to Research - 1 month</t>
  </si>
  <si>
    <t>BTR-1M</t>
  </si>
  <si>
    <t>Unit of Measure
(Each, Month, Year)</t>
  </si>
  <si>
    <t>Units of Unit of Measure
(1, 12, etc.)</t>
  </si>
  <si>
    <t>Month</t>
  </si>
  <si>
    <t>PGB-23356
NASPO ValuePoint IT Research &amp; Advisory Services</t>
  </si>
  <si>
    <t>This field describes the item in detail</t>
  </si>
  <si>
    <t>Item Number</t>
  </si>
  <si>
    <t>Manufacturer Part Number (SKU)</t>
  </si>
  <si>
    <t>NASPO Exhibit C Pricing or latest executed Amendment (whichever is most current).</t>
  </si>
  <si>
    <t>Column Title</t>
  </si>
  <si>
    <t>Entry Type</t>
  </si>
  <si>
    <t>Type of Field</t>
  </si>
  <si>
    <t>Definition</t>
  </si>
  <si>
    <t>Response Examples</t>
  </si>
  <si>
    <t>Numeric</t>
  </si>
  <si>
    <t>This field is used to consecutively number items being entered.</t>
  </si>
  <si>
    <t>1., 2., 3., 4., etc.</t>
  </si>
  <si>
    <t>Text</t>
  </si>
  <si>
    <t>Required</t>
  </si>
  <si>
    <t>This field is used to indicate a Product's Name</t>
  </si>
  <si>
    <t>Envy, Blade, Beats</t>
  </si>
  <si>
    <t>Product Description</t>
  </si>
  <si>
    <t>This field is used to provide a detailed description of a specific item. A SKU which is identified as a Bundled Part Number (“Yes” in the “Bundled Part Number? Yes/No” Column) will contain a complete list of all bundled components in this field.</t>
  </si>
  <si>
    <t>4th generation Computer with Processor, 128 GB of Memory and Graphics Card</t>
  </si>
  <si>
    <t>A combination of numbers, letters, and symbols assigned by a manufacturer to identify a specific part or item of material.</t>
  </si>
  <si>
    <t>ABC-123-456</t>
  </si>
  <si>
    <t>Use this field to provide the Unit of Measure of an item.</t>
  </si>
  <si>
    <t>Each, Year, Pack, Case</t>
  </si>
  <si>
    <t>Units Per Unit of Measure</t>
  </si>
  <si>
    <t>Use this field to indicate the total number of items within the unit of measure.</t>
  </si>
  <si>
    <t>Each (1); Year (1); Pack (10); Case (1,000)</t>
  </si>
  <si>
    <t xml:space="preserve">Enter the list price of an item.  All monetary values will be two decimal points (e.g., $557.2340 shall be rounded to $557.23).  </t>
  </si>
  <si>
    <t>1000.00</t>
  </si>
  <si>
    <t>Percentage</t>
  </si>
  <si>
    <t>25.00%</t>
  </si>
  <si>
    <t>Calculated</t>
  </si>
  <si>
    <t xml:space="preserve">This field calculates the Net NYS Contract Price by applying the discount percentage to the list price.  All monetary values will be two decimal points (e.g., $557.2340 shall be rounded to $557.23).  </t>
  </si>
  <si>
    <t>650.00</t>
  </si>
  <si>
    <t>Minimum NYS Discount</t>
  </si>
  <si>
    <t>Minimum NYS Discount (% off NASPO Price)</t>
  </si>
  <si>
    <t>Example 001</t>
  </si>
  <si>
    <t>OGS Admin Fee</t>
  </si>
  <si>
    <t>Please see Section 2.37 of the Piggyback Contract</t>
  </si>
  <si>
    <t>NASPO Discount</t>
  </si>
  <si>
    <t>This field indicates the Minimum NYS Discount for the item. This is in addition to any NASPO Discount.</t>
  </si>
  <si>
    <t>This field indicates the NASPO Discount for the item.</t>
  </si>
  <si>
    <t>0.75%</t>
  </si>
  <si>
    <t xml:space="preserve">This fields calculates the NASPO Price by applying the NASPO discount percentage to the list price. All monetary values will be two decimal points (e.g., $557.2340 shall be rounded to $557.23).  </t>
  </si>
  <si>
    <t>Executive Program (CIO,CMO,CXO)</t>
  </si>
  <si>
    <t>Executive Essentials (CIO, CMO, CXO)</t>
  </si>
  <si>
    <t>Age of the Customer Research MEMBER</t>
  </si>
  <si>
    <t>Age of the Customer Research READER</t>
  </si>
  <si>
    <t>CX Index Industry
Package</t>
  </si>
  <si>
    <t>CX Index Add-On Business Impact Simulator</t>
  </si>
  <si>
    <t>CX Index Add-On
Module</t>
  </si>
  <si>
    <t>CX Index Add-On Advisory Hour</t>
  </si>
  <si>
    <t>CX Index Survey
License</t>
  </si>
  <si>
    <t>Learning - B2B - Online
Course</t>
  </si>
  <si>
    <t>Learning - CX Certification - Online Course</t>
  </si>
  <si>
    <t>CMOEP_AOC_SHELL / CIOEP_AOC_N_SHELL / CXOEP_AOC_SHELL</t>
  </si>
  <si>
    <t>CMOEE_AOC_SHELL / CIOEE_AOC_SHELL / CXOEE_AOC_SHELL</t>
  </si>
  <si>
    <t>AOC_M</t>
  </si>
  <si>
    <t>AOC_R</t>
  </si>
  <si>
    <t>CXI_I_P_SHELL</t>
  </si>
  <si>
    <t>CT_CXI_BIST</t>
  </si>
  <si>
    <t>CT_CXI_MOD</t>
  </si>
  <si>
    <t>CT_CXI_ADV_H</t>
  </si>
  <si>
    <t>CT_CXI_SCORE</t>
  </si>
  <si>
    <t>L_OC_B2B</t>
  </si>
  <si>
    <t>CXC_L_OC</t>
  </si>
  <si>
    <t>FORRESTER EXECUTIVE PROGRAM: Each Forrester Executive Program Membership License purchased is a User License that entitles its holder to: (a) participation in the specified Forrester Executive Program; (b) access to the BT Research Content, M&amp;S Research Content and AOC Exclusive Research Content in accordance with the
Rev. 10/2021 Page 11 of 16
Framework Agreement, Call-Off Contract and the product terms herein; (c) unlimited Analyst Inquiry with the Forrester analysts producing the BT Research Content, M&amp;S Research Content and AOC Exclusive Research Content; (d) participation in Forrester Webinars with the Forrester analysts producing the BT Research Content, M&amp;S Research Content and AOC Exclusive Research Content held during the term of the Order Form; (e) Research Inquiry; (f) Click and Share; (g) access to a dedicated executive partner; (h) attendance to one (1) Forrester Forum held during the term of the Order Form; and (i) two onsite strategy sessions with the executive partner and/or a Forrester analyst (travel costs included for any same continent travel). The Forrester Executive Program Membership License holder may designate one (1) named Deputy to participate in the following Executive Program activities: Advisor Check-ins, Analyst Inquiries, and Group Peer Exchanges, provided the license holder initiates and concurrently participates in such activities. The Deputy may not be changed without Forrester’s prior approval, except that Buyer may substitute a Deputy upon notice to Forrester if: (1) a Deputy leaves Buyer’s employ or is no longer a direct report of the Executive Program Membership License holder; or (2) a Deputy’s job function has substantially changed, so that such Deputy’s access to the foregoing select activities is no longer deemed necessary by Buyer.</t>
  </si>
  <si>
    <t>12 Months</t>
  </si>
  <si>
    <t>FORRESTER EXECUTIVE ESSENTIALS: Each Forrester Executive Essentials Membership License purchased is a User License that entitles its holder to: (a) participation in the specified Forrester Executive Program; (b) access to the BT Research Content, M&amp;S Research Content and AOC Exclusive Research Content in accordance with the Framework Agreement, Call-Off Contract and the product terms herein; (c) unlimited Analyst Inquiry with the Forrester analysts producing the BT Research Content, M&amp;S Research Content and AOC Exclusive Research Content; (d) participation in Forrester Webinars with the Forrester analysts producing the BT Research Content, M&amp;S Research Content and AOC Exclusive Research Content held during the term of the Order Form; (e) Research Inquiry; (f) Click and Share; (g) access to a dedicated executive partner; and (h) attendance to one (1) Forrester Forum held during the term of the Order Form. The Membership License holder may designate one (1) named Deputy to participate in the following Executive Essentials activities: Advisor Check-ins, Analyst Inquiries, and Group Peer Exchanges, provided the license holder initiates and concurrently participates in such activities. The Deputy may not be changed without Forrester’s prior approval, except that Buyer may substitute a Deputy upon notice to Forrester if: (1) a Deputy leaves Buyer’s employ or is no longer a direct report of the Executive Essentials Membership License holder; or (2) a Deputy’s job function has substantially changed, so that such Deputy’s access to the foregoing select activities is no longer deemed necessary by Buyer.</t>
  </si>
  <si>
    <t>TEAM ACCESS RESEARCH MEMBER: Each Team Access Research Member License purchased is a User License that entitles its holder to: (a) access to the BT Research Content, M&amp;S Research Content and AOC Exclusive Research Content in accordance with the Framework Agreement, Call-Off Contract and the product terms herein; (b) unlimited Analyst Inquiry with the Forrester analysts producing the BT Research Content, M&amp;S Research Content and AOC Exclusive Research Content; (c) participation in Forrester Webinars with the Forrester analysts producing the BT Research Content, M&amp;S Research Content and AOC Exclusive Research Content held during the term of the Order Form; (d) Research Inquiry; and (e) Click and Share.</t>
  </si>
  <si>
    <t>TEAM ACCESS RESEARCH READER: Each Team Access Research Reader License purchased is a User License that entitles its holder to: (a) access to the BT Research Content, M&amp;S Research Content and AOC Exclusive Research Content in accordance with the Framework Agreement, Call-Off Contract and the product terms herein; (b) Research Inquiry; and (c) Click and Share.</t>
  </si>
  <si>
    <t>CX INDEX INDUSTRY PACKAGE (US/Canada only): Each CX Index Industry Package purchased hereunder is a license that during the term of this Purchase Agreement entitles Client to (i) assign an unlimited amount of CX Index Platform User Licenses to one industry in one geographic segment in accordance with the Master Agreement and(ii) a CX Index Engagement Program in accordance with the below. Each User license holder requires a username and password to access the platform. Access to the CX Index Platform includes CX Index Benchmark data selected by Forrester, at its sole discretion, for one industry and one geographic segment.. The CX Index Engagement Program includes the following:
(a) Alignment Kickoff – one (1) 60-minute session reviewing the CX Index Engagement Program, including descriptions of deliveries, timing of deliveries, and information Client must supply prior to starting analysis.
(b) Preview of Insights &amp; Assessments Presentation – one (1) 30-minute meeting to preview high level insights and recommendations. Client may request slides be reorganized and deleted, but no additional data analysis will be conducted or new slides created.
(c) Insights &amp; Assessment Presentation- one (1) 90-minute presentation that includes a review of the Client’s performance and the performance of up to five selected competitors on the key CX metrics, the recommended 6-8 CX Priority Drivers.
(d) Business Impact Simulator - (a) One (1) Excel-based Business Impact Simulator created to showcase the relationship between priority CX drivers and key business impact metrics and (b) one (1) 30-minute inquiry call to answer any Client questions about the Business Impact Simulator.
(e) Preview of Module Presentation – one (1) 30-minute meeting to preview high level insights and recommendations. Forrester may delete or reorganize slides upon Clients request, but no additional data analysis will be conducted or new slides created.
(f) CX Index Module - one (1) 60-minute delivery of the mutually agreed CX Index data analysis and insights work.
Client is permitted to display or disseminate CX Index Industry Data only internally within Client’s organization. The CX Index survey questions and CX driver statements provided in the CX Index Industry Benchmark Data or survey instrument may only be used in connection with Client’s use of the CX Index products and services purchased hereunder. Client is specifically prohibited from displaying, disseminating or otherwise providing access to any CX Index Industry Benchmark Data or CX Index survey questions or CX driver statements to any third party, including contractors, consultants, clients or customers.
Solely upon execution of a Purchase Agreement for a CX Ad Rights License, Client is permitted to display or disseminate its CX Index award status (e.g. CX Elite or #1 Leader in the Industry) externally, subject to the terms of the applicable Purchase Agreement and Forrester’s prior review and approval of Client's award citation.
Each CX Index CX Elite Data Package purchased hereunder is a license that during the term of this Purchase Agreement entitles Client to access the following in connection with one (1) Forrester CX Index Benchmark year: (a) CX Index Metrics (performance on the CX Index score, the Three E’s of CX Quality, the three Loyalty factors, and CX Drivers) for up to five CX Elite brands identified by Forrester in one geographic segment; (b) one (1) 60-minute CX Elite insights presentation that includes one (1) PowerPoint deck containing data insights and analyses. The focus of the CX Elite insights presentation will revolve exclusively around the thematic best-practices (from CX Elite brands and others) related to the Three E’s of CX Quality (Effectiveness, Ease, and Emotion). Each User license holder requires a username and password to access the platform.
Client is permitted to display or disseminate CX Index CX Elite Data only internally within Client’s organization. The CX Index survey questions and CX driver statements provided in the CX Index CX Elite Data or survey instrument may only be used in connection with Client’s use of the CX Index products and services purchased hereunder. Client is specifically prohibited from displaying, disseminating or otherwise providing access to any CX Index CX Elite Data or CX Index survey questions or CX driver statements to any third party, including contractors, consultants, clients or customers.</t>
  </si>
  <si>
    <t>CX INDEX MODULE – ADD ON: Each CX Index Module entitles Client to
(a) One (1) 30-minute meeting to preview high level insights and recommendations. Client may request slides be reorganized and deleted, but no additional data analysis will be conducted or new slides created.
(b) One (1) 60-minute presentation of the mutually agreed CX Index data analysis and insights, including the associated PowerPoint slides.
Client is permitted to display or disseminate CX Index Data only internally within Client’s organization. The CX Index survey questions and CX driver statements provided in the CX Index Data or survey instrument may only be used in connection with Client’s use of the CX Index products and services purchased hereunder. Client is specifically prohibited from displaying, disseminating or otherwise providing access to any CX Index Data or CX Index survey questions or CX driver statements to any third party, including contractors, consultants, agencies, clients or customers.
Solely upon execution of a Purchase Agreement for a CX Ad Rights License, Client is permitted to display or disseminate its CX Index award status (e.g. CX Elite or #1 Leader in the Industry) externally subject to the terms of the applicable Purchase Agreement and Forrester’s prior review and approval of Client's award citation.</t>
  </si>
  <si>
    <t>CX INDEX BUSINESS IMPACT SIMULATOR: Each Business Impact Simulator purchased hereunder entitles Client to (a) one (1) Excel-based Business Impact Simulator created to showcase the relationship between priority CX drivers and key business impact metrics and (b) one (1) 60-minute inquiry call to answer any Client questions about the Business Impact Simulator.
Client is permitted to display or disseminate CX Index data and results from the Business Impact Simulator only internally within Client’s organization. The Business Impact Simulator questions and model algorithm details, as well as CX Index survey questions and CX driver statements provided in the CX Index Data or survey instrument, may only be used in connection with Client’s use of the CX Index products and services purchased hereunder. Client is specifically prohibited from displaying, disseminating or otherwise providing access to any CX Index Data, CX Index survey questions, CX driver statements, Business Impact Simulator questions, or Business Impact Simulator model algorithm details to any third party, including contractors, consultants, agencies, clients or customers.
Solely upon execution of a Purchase Agreement for a CX Ad Rights License, Client is permitted to display or disseminate its CX Index award status (e.g. CX Elite or #1 Leader in the Industry) externally subject to the terms of the applicable Purchase Agreement and Forrester’s prior review and approval of Client's award citation.</t>
  </si>
  <si>
    <t>Each CX Index Advisory Hour purchased hereunder entitles the Client to one (1) hour of access to the CX Index Product Team to conduct mutually agreed CX Index data analysis and insights work.</t>
  </si>
  <si>
    <t>1 Hour</t>
  </si>
  <si>
    <t>CX INDEX SURVEY LICENSE: Each CX Index Survey License purchased hereunder is a license that during the term of this Purchase Agreement entitles Client to utilize the standardized CX Index survey questions (customization not included) that capture the CX Index Metrics (i.e., the Three E’s of CX Quality, the three Loyalty factors, and CX Drivers) within one (1) client-run survey to capture up to 5,000 completed responses. Scoring for additional completed responses requires the purchase of additional CX Index Survey License(s). Client assumes the responsibility to program, test, and field/host the survey without Forrester support. Forrester will conduct one (1) courtesy review of the survey test link to ensure the survey programming was done correctly. After the survey has been fielded, Client will send Forrester a SPSS (or other mutually agreeable format) file with all the survey data captured and, if applicable, any other associated data the client deems useful in the analysis phase of the engagement, provided, however, that Client will ensure that no personally identifying information (PII) will be included in such data file. Data analysis, insights support and intermediate scoring of the data while fielding is in process are not included in this engagement.
Client is permitted to display or disseminate CX Index data resulting from the Survey License study only internally within Client’s organization. The CX Index survey questions and CX driver statements may only be used in connection with Client’s use of the CX Index products and services purchased hereunder. Client is specifically prohibited from displaying, disseminating or otherwise providing access to any CX Index data or CX Index survey questions or CX driver statements to any third party, including contractors, consultants, agencies, clients or customers.
Solely upon execution of a Purchase Agreement for a CX Ad Rights License, Client is permitted to display or disseminate the results from this Survey License study externally, subject to the terms of the applicable Purchase Agreement and Forrester’s prior review and approval of Client's award citation.</t>
  </si>
  <si>
    <t>LEARNING - CX CERTIFICATION - ONLINE COURSE - Each Forrester CX Training and Certification User License purchased hereunder entitles the licensed users to access Forrester's Training and Certification eLearning portal during the term of this Purchase Agreement for an eight (8) week continuous period (“Access Period”). During the Access Period each User License holder has access to (a) pre-course materials; and (b) the selected CX Training and Certification course. A Forrester certification in the selected CX Training and Certification course will be issued to each licensed user that completes the course content, as determined by Forrester in its sole discretion. The level of certification may be subject to eligibility requirements. Client is specifically prohibited from displaying, disseminating, or otherwise providing access to the Forrester Training and Certification e-Learning Portal and any Training and Certification program content to any non-licensed employee or any third party. Any Client requests for customization of a Forrester Training and Certification program are subject to separate scoping and additional fees. Client may select a course from any Forrester CX Certification course that is available during the term of this Purchase Agreement.</t>
  </si>
  <si>
    <t>LEARNING - B2B CERTIFICATION - ONLINE COURSE - Each Forrester B2B Training and Certification User License purchased hereunder entitles the licensed users to access Forrester's Training and Certification eLearning portal during the term of this Purchase Agreement for an eight (8) week continuous period (“Access Period”). During the Access Period each User License holder has access to (a) pre-course materials; and (b) the selected B2B Training and Certification course. A Forrester certification in the selected B2B Training and Certification course will be issued to each licensed user that completes the course content, as determined by Forrester in its sole discretion. The level of certification may be subject to eligibility requirements. Client is specifically prohibited from displaying, disseminating, or otherwise providing access to the Forrester Training and Certification e-Learning Portal and any Training and Certification program content to any non-licensed employee or any third party. Any Client requests for customization of a Forrester Training and Certification program are subject to separate scoping and additional fees. Client may select a course from any Forrester B2B Certification course that is available during the term of this Purchase Agreement.</t>
  </si>
  <si>
    <t>8 Weeks</t>
  </si>
  <si>
    <t>Learning - Zero Trust Certification - Online
Course</t>
  </si>
  <si>
    <t>ZTC_L_OC</t>
  </si>
  <si>
    <t>CERTIFICATION - ZERO TRUST - ONLINE COURSE - Each Forrester Zero Trust Training and Certification User License purchased hereunder entitles the licensed users to access Forrester's Training and Certification eLearning portal during the term of this Purchase Agreement for the length of time specified in the course terms and conditions (“Access Period ”). During the Access Period each User License holder has access to (a) pre-course materials; and (b) the selected Zero Trust Training and Certification course. A Forrester certification in the selected Zero Trust Training and Certification course will be issued to each licensed user that completes the course content, as determined by Forrester in its sole discretion. The level of certification may be subject to eligibility requirements. Client is specifically prohibited from displaying, disseminating, or otherwise providing access to the Forrester Training and Certification e-Learning Portal and any Training and Certification program content to any non-licensed employee or any third party. Any Client requests for customization of a Forrester Training and Certification program are subject to separate scoping and additional fees. Client may select a course from any Forrester Zero Trust Certification course that is available during the term of this Purchase Agreement.</t>
  </si>
  <si>
    <t>Learning - CX Essentials
- Online Course</t>
  </si>
  <si>
    <t>CXC_L_EOC</t>
  </si>
  <si>
    <t>CX ESSENTIALS – ONLINE COURSE – Each Forrester CX Essentials license purchased hereunder is a User License that entitles its holder to the following during a consecutive twelve (12) month period beginning during the term of this Purchase Agreement: (a) access to Forrester’s Training and Certification eLearning portal; b) pre-course materials; and (c) the selected CX Training course. Materials and content accessed shall be versions existing as of the start date of this Purchase Agreement. Client is specifically prohibited from displaying, disseminating, or otherwise providing access to the Forrester Training and Certification e-Learning Portal and any CX Essentials Online content to any non-licensed employee or any third party. Client shall have access to administrator features through Forrester’s Training and Certification eLearning Portal for one (1) licensed user designated by Client. Customization of a CX Essentials online course is subject to separate fees.</t>
  </si>
  <si>
    <t>Learning - CX Essentials
- Customization
Package</t>
  </si>
  <si>
    <t>CXC_L_CP</t>
  </si>
  <si>
    <t>Allows Customization of the Courses above</t>
  </si>
  <si>
    <t>Learning - Advisory</t>
  </si>
  <si>
    <t>CXC_L_A</t>
  </si>
  <si>
    <t>Advisory hour to accompany any learning package</t>
  </si>
  <si>
    <t>Team Access for Executive Program and up to 2 Team Members</t>
  </si>
  <si>
    <t>TA_EP2_SHELL</t>
  </si>
  <si>
    <t>TEAM ACCESS – 2 Members: Each Team Access license purchased broadens the scope of the associated Leadership Board Membership or Forrester Executive Program Membership License, as applicable, by granting its holder (referred to herein as the “Leader”) the right to assign two (2) Team Access Member licenses to individuals in the Leader’s Core Team. Core Team members assigned a Team Access Member license hereunder may participate in Analyst Inquiries requested by the Leader and each other, share documents with other Core Team members and attend one (1) Forrester forum. The Leader may reassign one (1) User License within one calendar year at the Leader’s convenience.</t>
  </si>
  <si>
    <t>Team Access for Executive Program and
up to 5 Team Members</t>
  </si>
  <si>
    <t>TA_EP5_SHELL</t>
  </si>
  <si>
    <t>Team Access for Executive Program and up to 10 Team
Members</t>
  </si>
  <si>
    <t>TA_EP10_SHELL</t>
  </si>
  <si>
    <t>Team Access - AOC Research Member -
Add-On</t>
  </si>
  <si>
    <t>TA_AO_AOC_M</t>
  </si>
  <si>
    <t>Custom Advisory
Consulting</t>
  </si>
  <si>
    <t>Project Coordinator</t>
  </si>
  <si>
    <t>Lead Analyst</t>
  </si>
  <si>
    <t>Information Technology Consultant II</t>
  </si>
  <si>
    <t>Consulting services leverage Forrester's Research</t>
  </si>
  <si>
    <t>Business and Management Consultant II</t>
  </si>
  <si>
    <t>Data and Analytics Consultant III</t>
  </si>
  <si>
    <t>Data and Analytics
Consultant II</t>
  </si>
  <si>
    <t>Data and Analytics Consultant I</t>
  </si>
  <si>
    <t>Learning and Training Consultant II</t>
  </si>
  <si>
    <t>Editor</t>
  </si>
  <si>
    <t>Forrester Decisions VIP Leader</t>
  </si>
  <si>
    <t>FD_VIP</t>
  </si>
  <si>
    <t>Each Forrester Decisions VIP Leader License is a User License that entitles its holder to: (a) access to the Forrester Decisions Content associated with this license in accordance with the Master Agreement; (b) Share with Colleague; (c) Courtesy Guidance Sessions; (d) unlimited Courtesy Views; (e) attend peer discussions; (f) schedule and attend Forrester Decisions Guidance Sessions as needed; (g) one (1) VIP event ticket to a Forrester Forum or Summit held during the term of the contract; (h) access to a dedicated executive partner; and (i) two strategy sessions (up to six (6) hours each) with the executive partner. The VIP Leader license holder may invite two (2) direct reports to participate in executive partner meetings. An unlimited number of direct reports may participate in the strategy sessions.</t>
  </si>
  <si>
    <t>Forrester Decisions Leader</t>
  </si>
  <si>
    <t>FD_LD</t>
  </si>
  <si>
    <t>Each Forrester Decisions Leader License is a User License that entitles its holder to (a) access to the Forrester Decisions Content associated with this license; (b) Share with Colleague (c) Courtesy Views; (d) Courtesy Guidance Sessions; (e) attend peer discussions; (f) schedule and attend Forrester Decisions Guidance Sessions as needed; and (g) one (1) event ticket (per year) to a Forrester Forum or Summit held during the term of the contract.</t>
  </si>
  <si>
    <t>Forrester Decisions
Team Access</t>
  </si>
  <si>
    <t>FD_TM</t>
  </si>
  <si>
    <t>Each Forrester Decisions Team License is a User License that entitles its holder to: (a) access to the Forrester Decisions Content associated with this license; (b) Share with Colleague; (c) twenty (20) Courtesy Views; and (d) attend Forrester Decisions Guidance Sessions scheduled and attended by a Forrester Decisions Leader or Forrester Decisions VIP Leader license holder.</t>
  </si>
  <si>
    <t>Forrester Decisions Group Reader Access</t>
  </si>
  <si>
    <t>FD_GR</t>
  </si>
  <si>
    <t>Each Forrester Decisions Group Reader Access License is a User License entitles its holder to: (a) access to that portion of Forrester Decisions Content that is made available to all Forrester Decisions license holders; (b) ten (10) Courtesy Views; and (c) attend Forrester Decisions Guidance Sessions scheduled and attended by a Forrester Decisions Leader or Forrester Decisions VIP Leader license holder or Forrester Market Insights Inquiry Sessions scheduled and attended by a Forrester Market Insights Leader license holder.</t>
  </si>
  <si>
    <t>Forrester Decisions Group Reader Access
Plus</t>
  </si>
  <si>
    <t>FD_GR_PLUS</t>
  </si>
  <si>
    <t>Each Forrester Decisions Reader Access Plus licensed is a User License that entitles its holder to: (a) access to the Forrester Decisions Content associated with this license; (b) Share with Colleague; (d) twenty (20) Courtesy Views, and (e) attend Forrester Decisions Guidance Sessions scheduled and attended by a Forrester Decisions Leader or Forrester Decisions VIP Leader license holder or Forrester Market Insights Inquiry Sessions scheduled and attended by a Forrester Market Insights Leader license holder.</t>
  </si>
  <si>
    <t>Volume Discounts</t>
  </si>
  <si>
    <t>Certification - CX Essentials Online Course</t>
  </si>
  <si>
    <t>Forrester Decisions Leader</t>
  </si>
  <si>
    <t>Forrester Decisions Team Access</t>
  </si>
  <si>
    <t>Forrester Decisions Group Reader Access</t>
  </si>
  <si>
    <t>042797789</t>
  </si>
  <si>
    <t>Certification - Online Course (B2B)</t>
  </si>
  <si>
    <t>Certification - Online Course (CX)</t>
  </si>
  <si>
    <t>Certification - Online Course (ZT)</t>
  </si>
  <si>
    <t>TEAM ACCESS – 10 Members: Each Team Access license purchased broadens the scope of the associated Leadership Board Membership or Forrester Executive Program Membership License, as applicable, by granting its holder (referred to herein as the “Leader”) the right to assign ten (10) Team Access Member licenses to individuals in the Leader’s Core Team. Core Team members assigned a Team Access Member license hereunder may participate in Analyst Inquiries requested by the Leader and each other, share documents with other Core Team members and attend one (1) Forrester forum. The Leader may reassign one (1) User License within one calendar year at the Leader’s convenience.</t>
  </si>
  <si>
    <t>TEAM ACCESS – 5 Members: Each Team Access license purchased broadens the scope of the associated Leadership Board Membership or Forrester Executive Program Membership License, as applicable, by granting its holder (referred to herein as the “Leader”) the right to assign five (5) Team Access Member licenses to individuals in the Leader’s Core Team. Core Team members assigned a Team Access Member license hereunder may participate in Analyst Inquiries requested by the Leader and each other, share documents with other Core Team members and attend one (1) Forrester forum. The Leader may reassign one (1) User License within one calendar year at the Leader’s convenience.</t>
  </si>
  <si>
    <t>Additional Members beyond 10; TEAM ACCESS RESEARCH MEMBER;  Each Team Access Research Member License purchased is a User License that entitles its holder to: (a) access to the BT Research Content, M&amp;S Research Content and AOC Exclusive Research Content in accordance with the Framework Agreement, Call-Off Contract and the product terms herein; (b) unlimited Analyst Inquiry with the Forrester analysts producing the BT Research Content, M&amp;S Research Content and AOC Exclusive Research Content; (c) participation in Forrester Webinars with the Forrester analysts producing the BT Research Content, M&amp;S Research Content and AOC Exclusive Research Content held during the term of the Order Form; (d) Research Inquiry; and (e) Click and Share.</t>
  </si>
  <si>
    <t>Age of the Customer Research MEMBER: Each Age of the Customer Research MEMBER License purchased is a User License that entitles its holder to: (a) access to the BT Research Content, M&amp;S Research Content and AOC Exclusive Research Content in accordance with the Framework Agreement, Call-Off Contract and the product terms herein; (b) unlimited Analyst Inquiry with the Forrester analysts producing the BT Research Content, M&amp;S Research Content and AOC Exclusive Research Content; (c) participation in Forrester Webinars with the Forrester analysts producing the BT Research Content, M&amp;S Research Content and AOC Exclusive Research Content held during the term of the Order Form; (d) Research Inquiry; and (e) Click and Share.</t>
  </si>
  <si>
    <t>Age of the Customer Research READER: Each Age of the Customer Research READER License purchased is a User License that entitles its holder to: (a) access to the BT Research Content, M&amp;S Research Content and AOC Exclusive Research Content in accordance with the Framework Agreement, Call-Off Contract and the product terms herein; (b) Research Inquiry; and (c) Click and Share.</t>
  </si>
  <si>
    <t>SME III - Consulting Director</t>
  </si>
  <si>
    <t>SME II - VP</t>
  </si>
  <si>
    <t>SME I - Principal Consultant</t>
  </si>
  <si>
    <t>Program Manager - VP</t>
  </si>
  <si>
    <t>Information Technology Consultant III- Consultant</t>
  </si>
  <si>
    <t>Information Technology Consultant I - Editor</t>
  </si>
  <si>
    <t>Business and Management Consultant III- Consultant</t>
  </si>
  <si>
    <t>Business and Management Consultant I - Editor</t>
  </si>
  <si>
    <t>Learning and Training Consultant III - Consultant</t>
  </si>
  <si>
    <t>Learning and Training Consultant I - Editor</t>
  </si>
  <si>
    <t>Support Specialist - Editor</t>
  </si>
  <si>
    <t>Engagement Lead - Consulting Director</t>
  </si>
  <si>
    <t>Net NYS Contract Pricing | NASPO Exhibit C Pricing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</si>
</sst>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4" formatCode="_(&quot;$&quot;* #,##0.00_);_(&quot;$&quot;* \(#,##0.00\);_(&quot;$&quot;* &quot;-&quot;??_);_(@_)"/>
    <numFmt numFmtId="43" formatCode="_(* #,##0.00_);_(* \(#,##0.00\);_(* &quot;-&quot;??_);_(@_)"/>
    <numFmt numFmtId="164" formatCode="&quot;$&quot;#,##0.00"/>
    <numFmt numFmtId="165" formatCode="0.0%"/>
    <numFmt numFmtId="166" formatCode="000"/>
    <numFmt numFmtId="167" formatCode="[$-409]mmmm\ d\,\ yyyy;@"/>
    <numFmt numFmtId="168" formatCode="0.0000%"/>
    <numFmt numFmtId="169" formatCode="0.000%"/>
    <numFmt numFmtId="170" formatCode="0.00000%"/>
    <numFmt numFmtId="171" formatCode="0.000000%"/>
  </numFmts>
  <fonts count="20" x14ac:knownFonts="1">
    <font>
      <sz val="11"/>
      <color theme="1"/>
      <name val="Calibri"/>
      <family val="2"/>
      <scheme val="minor"/>
    </font>
    <font>
      <sz val="10"/>
      <color theme="1"/>
      <name val="Arial"/>
      <family val="2"/>
    </font>
    <font>
      <b/>
      <sz val="11"/>
      <color theme="1"/>
      <name val="Calibri"/>
      <family val="2"/>
      <scheme val="minor"/>
    </font>
    <font>
      <b/>
      <sz val="16"/>
      <color theme="1"/>
      <name val="Calibri"/>
      <family val="2"/>
      <scheme val="minor"/>
    </font>
    <font>
      <b/>
      <u/>
      <sz val="11"/>
      <color theme="1"/>
      <name val="Calibri"/>
      <family val="2"/>
      <scheme val="minor"/>
    </font>
    <font>
      <sz val="11"/>
      <color rgb="FF1F497D"/>
      <name val="Calibri"/>
      <family val="2"/>
      <scheme val="minor"/>
    </font>
    <font>
      <b/>
      <sz val="12"/>
      <color theme="1"/>
      <name val="Calibri"/>
      <family val="2"/>
      <scheme val="minor"/>
    </font>
    <font>
      <sz val="9"/>
      <color indexed="81"/>
      <name val="Tahoma"/>
      <family val="2"/>
    </font>
    <font>
      <b/>
      <sz val="9"/>
      <color indexed="81"/>
      <name val="Tahoma"/>
      <family val="2"/>
    </font>
    <font>
      <sz val="10"/>
      <color theme="1"/>
      <name val="Calibri"/>
      <family val="2"/>
      <scheme val="minor"/>
    </font>
    <font>
      <b/>
      <sz val="10"/>
      <color theme="1"/>
      <name val="Calibri"/>
      <family val="2"/>
      <scheme val="minor"/>
    </font>
    <font>
      <sz val="10"/>
      <name val="Calibri"/>
      <family val="2"/>
      <scheme val="minor"/>
    </font>
    <font>
      <b/>
      <sz val="10"/>
      <name val="Calibri"/>
      <family val="2"/>
      <scheme val="minor"/>
    </font>
    <font>
      <b/>
      <sz val="14"/>
      <color theme="1"/>
      <name val="Calibri"/>
      <family val="2"/>
      <scheme val="minor"/>
    </font>
    <font>
      <b/>
      <sz val="14"/>
      <name val="Calibri"/>
      <family val="2"/>
      <scheme val="minor"/>
    </font>
    <font>
      <sz val="11"/>
      <color theme="1"/>
      <name val="Calibri"/>
      <family val="2"/>
      <scheme val="minor"/>
    </font>
    <font>
      <sz val="14"/>
      <color theme="1"/>
      <name val="Calibri"/>
      <family val="2"/>
      <scheme val="minor"/>
    </font>
    <font>
      <b/>
      <sz val="10"/>
      <color theme="0"/>
      <name val="Arial"/>
      <family val="2"/>
    </font>
    <font>
      <sz val="11"/>
      <name val="Calibri"/>
      <family val="2"/>
      <scheme val="minor"/>
    </font>
    <font>
      <sz val="11"/>
      <name val="Calibri"/>
      <family val="2"/>
    </font>
  </fonts>
  <fills count="11">
    <fill>
      <patternFill patternType="none"/>
    </fill>
    <fill>
      <patternFill patternType="gray125"/>
    </fill>
    <fill>
      <patternFill patternType="solid">
        <fgColor rgb="FFFFFF99"/>
        <bgColor indexed="64"/>
      </patternFill>
    </fill>
    <fill>
      <patternFill patternType="solid">
        <fgColor theme="1"/>
        <bgColor indexed="64"/>
      </patternFill>
    </fill>
    <fill>
      <patternFill patternType="solid">
        <fgColor theme="3" tint="0.79998168889431442"/>
        <bgColor indexed="64"/>
      </patternFill>
    </fill>
    <fill>
      <patternFill patternType="solid">
        <fgColor theme="6" tint="0.59999389629810485"/>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rgb="FF0070C0"/>
        <bgColor indexed="64"/>
      </patternFill>
    </fill>
    <fill>
      <patternFill patternType="solid">
        <fgColor theme="0" tint="-0.14999847407452621"/>
        <bgColor indexed="64"/>
      </patternFill>
    </fill>
    <fill>
      <patternFill patternType="solid">
        <fgColor rgb="FFFFFF00"/>
        <bgColor indexed="64"/>
      </patternFill>
    </fill>
  </fills>
  <borders count="28">
    <border>
      <left/>
      <right/>
      <top/>
      <bottom/>
      <diagonal/>
    </border>
    <border>
      <left style="thin">
        <color auto="1"/>
      </left>
      <right style="thin">
        <color auto="1"/>
      </right>
      <top style="thin">
        <color auto="1"/>
      </top>
      <bottom style="thin">
        <color auto="1"/>
      </bottom>
      <diagonal/>
    </border>
    <border>
      <left style="thin">
        <color indexed="64"/>
      </left>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medium">
        <color indexed="64"/>
      </top>
      <bottom style="thin">
        <color auto="1"/>
      </bottom>
      <diagonal/>
    </border>
    <border>
      <left style="thin">
        <color auto="1"/>
      </left>
      <right/>
      <top style="medium">
        <color indexed="64"/>
      </top>
      <bottom style="thin">
        <color auto="1"/>
      </bottom>
      <diagonal/>
    </border>
    <border>
      <left style="thin">
        <color auto="1"/>
      </left>
      <right style="thin">
        <color auto="1"/>
      </right>
      <top/>
      <bottom style="thin">
        <color auto="1"/>
      </bottom>
      <diagonal/>
    </border>
    <border>
      <left style="medium">
        <color indexed="64"/>
      </left>
      <right style="thin">
        <color auto="1"/>
      </right>
      <top style="medium">
        <color indexed="64"/>
      </top>
      <bottom style="thin">
        <color auto="1"/>
      </bottom>
      <diagonal/>
    </border>
    <border>
      <left style="medium">
        <color indexed="64"/>
      </left>
      <right style="thin">
        <color auto="1"/>
      </right>
      <top style="thin">
        <color auto="1"/>
      </top>
      <bottom style="thin">
        <color auto="1"/>
      </bottom>
      <diagonal/>
    </border>
    <border>
      <left/>
      <right style="thin">
        <color auto="1"/>
      </right>
      <top style="medium">
        <color indexed="64"/>
      </top>
      <bottom style="thin">
        <color auto="1"/>
      </bottom>
      <diagonal/>
    </border>
    <border>
      <left/>
      <right style="thin">
        <color auto="1"/>
      </right>
      <top style="thin">
        <color auto="1"/>
      </top>
      <bottom style="thin">
        <color auto="1"/>
      </bottom>
      <diagonal/>
    </border>
    <border>
      <left/>
      <right style="thin">
        <color indexed="64"/>
      </right>
      <top/>
      <bottom style="medium">
        <color indexed="64"/>
      </bottom>
      <diagonal/>
    </border>
    <border>
      <left/>
      <right/>
      <top/>
      <bottom style="medium">
        <color indexed="64"/>
      </bottom>
      <diagonal/>
    </border>
    <border>
      <left style="thin">
        <color auto="1"/>
      </left>
      <right style="thin">
        <color auto="1"/>
      </right>
      <top/>
      <bottom style="medium">
        <color indexed="64"/>
      </bottom>
      <diagonal/>
    </border>
    <border>
      <left style="thin">
        <color indexed="64"/>
      </left>
      <right/>
      <top/>
      <bottom style="medium">
        <color indexed="64"/>
      </bottom>
      <diagonal/>
    </border>
    <border>
      <left style="medium">
        <color indexed="64"/>
      </left>
      <right style="thin">
        <color auto="1"/>
      </right>
      <top style="thin">
        <color auto="1"/>
      </top>
      <bottom style="medium">
        <color indexed="64"/>
      </bottom>
      <diagonal/>
    </border>
    <border>
      <left/>
      <right style="thin">
        <color auto="1"/>
      </right>
      <top style="medium">
        <color indexed="64"/>
      </top>
      <bottom style="medium">
        <color indexed="64"/>
      </bottom>
      <diagonal/>
    </border>
    <border>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auto="1"/>
      </top>
      <bottom style="thin">
        <color auto="1"/>
      </bottom>
      <diagonal/>
    </border>
  </borders>
  <cellStyleXfs count="4">
    <xf numFmtId="0" fontId="0" fillId="0" borderId="0"/>
    <xf numFmtId="43" fontId="15" fillId="0" borderId="0" applyFont="0" applyFill="0" applyBorder="0" applyAlignment="0" applyProtection="0"/>
    <xf numFmtId="9" fontId="15" fillId="0" borderId="0" applyFont="0" applyFill="0" applyBorder="0" applyAlignment="0" applyProtection="0"/>
    <xf numFmtId="44" fontId="15" fillId="0" borderId="0" applyFont="0" applyFill="0" applyBorder="0" applyAlignment="0" applyProtection="0"/>
  </cellStyleXfs>
  <cellXfs count="173">
    <xf numFmtId="0" fontId="0" fillId="0" borderId="0" xfId="0"/>
    <xf numFmtId="0" fontId="3" fillId="0" borderId="0" xfId="0" applyFont="1"/>
    <xf numFmtId="0" fontId="2" fillId="0" borderId="0" xfId="0" applyFont="1"/>
    <xf numFmtId="0" fontId="0" fillId="0" borderId="0" xfId="0" applyAlignment="1">
      <alignment horizontal="left" indent="1"/>
    </xf>
    <xf numFmtId="0" fontId="0" fillId="0" borderId="5" xfId="0" applyBorder="1"/>
    <xf numFmtId="0" fontId="4" fillId="0" borderId="0" xfId="0" applyFont="1"/>
    <xf numFmtId="0" fontId="2" fillId="0" borderId="0" xfId="0" applyFont="1" applyAlignment="1">
      <alignment horizontal="left"/>
    </xf>
    <xf numFmtId="0" fontId="5" fillId="0" borderId="0" xfId="0" applyFont="1" applyAlignment="1">
      <alignment vertical="center"/>
    </xf>
    <xf numFmtId="0" fontId="6" fillId="0" borderId="0" xfId="0" applyFont="1"/>
    <xf numFmtId="0" fontId="6" fillId="0" borderId="0" xfId="0" applyFont="1" applyAlignment="1">
      <alignment horizontal="left"/>
    </xf>
    <xf numFmtId="0" fontId="9" fillId="0" borderId="0" xfId="0" applyFont="1" applyAlignment="1">
      <alignment horizontal="left"/>
    </xf>
    <xf numFmtId="0" fontId="9" fillId="0" borderId="0" xfId="0" applyFont="1"/>
    <xf numFmtId="0" fontId="10" fillId="0" borderId="0" xfId="0" applyFont="1" applyAlignment="1">
      <alignment horizontal="right"/>
    </xf>
    <xf numFmtId="0" fontId="10" fillId="0" borderId="1" xfId="0" applyFont="1" applyBorder="1" applyAlignment="1">
      <alignment horizontal="center" vertical="center" wrapText="1"/>
    </xf>
    <xf numFmtId="0" fontId="10" fillId="0" borderId="1" xfId="0" applyFont="1" applyBorder="1" applyAlignment="1">
      <alignment horizontal="center" vertical="center"/>
    </xf>
    <xf numFmtId="0" fontId="10" fillId="0" borderId="0" xfId="0" applyFont="1"/>
    <xf numFmtId="0" fontId="10" fillId="3" borderId="8" xfId="0" applyFont="1" applyFill="1" applyBorder="1" applyAlignment="1">
      <alignment horizontal="center" vertical="center" wrapText="1"/>
    </xf>
    <xf numFmtId="0" fontId="10" fillId="3" borderId="8" xfId="0" applyFont="1" applyFill="1" applyBorder="1" applyAlignment="1">
      <alignment horizontal="center" vertical="center"/>
    </xf>
    <xf numFmtId="0" fontId="10" fillId="0" borderId="0" xfId="0" applyFont="1" applyAlignment="1">
      <alignment horizontal="center" vertical="center" wrapText="1"/>
    </xf>
    <xf numFmtId="0" fontId="9" fillId="0" borderId="9" xfId="0" applyFont="1" applyBorder="1" applyAlignment="1">
      <alignment horizontal="center" vertical="center" wrapText="1"/>
    </xf>
    <xf numFmtId="0" fontId="9" fillId="0" borderId="10" xfId="0" applyFont="1" applyBorder="1"/>
    <xf numFmtId="0" fontId="9" fillId="0" borderId="1" xfId="0" applyFont="1" applyBorder="1" applyAlignment="1">
      <alignment horizontal="center" vertical="center" wrapText="1"/>
    </xf>
    <xf numFmtId="0" fontId="9" fillId="0" borderId="7" xfId="0" applyFont="1" applyBorder="1"/>
    <xf numFmtId="0" fontId="9" fillId="0" borderId="11" xfId="0" applyFont="1" applyBorder="1" applyAlignment="1">
      <alignment horizontal="center" vertical="center" wrapText="1"/>
    </xf>
    <xf numFmtId="0" fontId="9" fillId="0" borderId="4" xfId="0" applyFont="1" applyBorder="1"/>
    <xf numFmtId="0" fontId="11" fillId="0" borderId="0" xfId="0" applyFont="1"/>
    <xf numFmtId="0" fontId="12" fillId="0" borderId="0" xfId="0" applyFont="1"/>
    <xf numFmtId="0" fontId="11" fillId="0" borderId="0" xfId="0" applyFont="1" applyAlignment="1">
      <alignment vertical="center"/>
    </xf>
    <xf numFmtId="0" fontId="10" fillId="4" borderId="7" xfId="0" applyFont="1" applyFill="1" applyBorder="1" applyAlignment="1">
      <alignment horizontal="center" vertical="center" wrapText="1"/>
    </xf>
    <xf numFmtId="0" fontId="10" fillId="4" borderId="2" xfId="0" applyFont="1" applyFill="1" applyBorder="1" applyAlignment="1">
      <alignment horizontal="center" vertical="center" wrapText="1"/>
    </xf>
    <xf numFmtId="164" fontId="9" fillId="4" borderId="12" xfId="0" applyNumberFormat="1" applyFont="1" applyFill="1" applyBorder="1" applyProtection="1">
      <protection locked="0"/>
    </xf>
    <xf numFmtId="164" fontId="9" fillId="4" borderId="14" xfId="0" applyNumberFormat="1" applyFont="1" applyFill="1" applyBorder="1" applyAlignment="1" applyProtection="1">
      <alignment wrapText="1"/>
      <protection locked="0"/>
    </xf>
    <xf numFmtId="164" fontId="9" fillId="4" borderId="14" xfId="0" applyNumberFormat="1" applyFont="1" applyFill="1" applyBorder="1" applyProtection="1">
      <protection locked="0"/>
    </xf>
    <xf numFmtId="164" fontId="9" fillId="4" borderId="13" xfId="0" applyNumberFormat="1" applyFont="1" applyFill="1" applyBorder="1" applyProtection="1">
      <protection locked="0"/>
    </xf>
    <xf numFmtId="164" fontId="9" fillId="4" borderId="15" xfId="0" applyNumberFormat="1" applyFont="1" applyFill="1" applyBorder="1" applyProtection="1">
      <protection locked="0"/>
    </xf>
    <xf numFmtId="0" fontId="10" fillId="5" borderId="1" xfId="0" applyFont="1" applyFill="1" applyBorder="1" applyAlignment="1">
      <alignment horizontal="center" vertical="center" wrapText="1"/>
    </xf>
    <xf numFmtId="0" fontId="10" fillId="5" borderId="7" xfId="0" applyFont="1" applyFill="1" applyBorder="1" applyAlignment="1">
      <alignment horizontal="center" vertical="center" wrapText="1"/>
    </xf>
    <xf numFmtId="0" fontId="10" fillId="5" borderId="8" xfId="0" applyFont="1" applyFill="1" applyBorder="1" applyAlignment="1">
      <alignment horizontal="center" vertical="center" wrapText="1"/>
    </xf>
    <xf numFmtId="0" fontId="10" fillId="5" borderId="2" xfId="0" applyFont="1" applyFill="1" applyBorder="1" applyAlignment="1">
      <alignment horizontal="center" vertical="center" wrapText="1"/>
    </xf>
    <xf numFmtId="164" fontId="9" fillId="5" borderId="9" xfId="0" applyNumberFormat="1" applyFont="1" applyFill="1" applyBorder="1" applyProtection="1">
      <protection locked="0"/>
    </xf>
    <xf numFmtId="164" fontId="9" fillId="5" borderId="14" xfId="0" applyNumberFormat="1" applyFont="1" applyFill="1" applyBorder="1" applyAlignment="1" applyProtection="1">
      <alignment wrapText="1"/>
      <protection locked="0"/>
    </xf>
    <xf numFmtId="164" fontId="9" fillId="5" borderId="14" xfId="0" applyNumberFormat="1" applyFont="1" applyFill="1" applyBorder="1" applyProtection="1">
      <protection locked="0"/>
    </xf>
    <xf numFmtId="164" fontId="9" fillId="5" borderId="1" xfId="0" applyNumberFormat="1" applyFont="1" applyFill="1" applyBorder="1" applyProtection="1">
      <protection locked="0"/>
    </xf>
    <xf numFmtId="164" fontId="9" fillId="5" borderId="15" xfId="0" applyNumberFormat="1" applyFont="1" applyFill="1" applyBorder="1" applyProtection="1">
      <protection locked="0"/>
    </xf>
    <xf numFmtId="0" fontId="10" fillId="6" borderId="1" xfId="0" applyFont="1" applyFill="1" applyBorder="1" applyAlignment="1">
      <alignment horizontal="center" vertical="center" wrapText="1"/>
    </xf>
    <xf numFmtId="0" fontId="10" fillId="6" borderId="7" xfId="0" applyFont="1" applyFill="1" applyBorder="1" applyAlignment="1">
      <alignment horizontal="center" vertical="center" wrapText="1"/>
    </xf>
    <xf numFmtId="0" fontId="10" fillId="6" borderId="2" xfId="0" applyFont="1" applyFill="1" applyBorder="1" applyAlignment="1">
      <alignment horizontal="center" vertical="center" wrapText="1"/>
    </xf>
    <xf numFmtId="165" fontId="9" fillId="6" borderId="9" xfId="0" applyNumberFormat="1" applyFont="1" applyFill="1" applyBorder="1" applyProtection="1">
      <protection locked="0"/>
    </xf>
    <xf numFmtId="164" fontId="9" fillId="6" borderId="14" xfId="0" applyNumberFormat="1" applyFont="1" applyFill="1" applyBorder="1" applyAlignment="1" applyProtection="1">
      <alignment wrapText="1"/>
      <protection locked="0"/>
    </xf>
    <xf numFmtId="164" fontId="9" fillId="6" borderId="14" xfId="0" applyNumberFormat="1" applyFont="1" applyFill="1" applyBorder="1" applyProtection="1">
      <protection locked="0"/>
    </xf>
    <xf numFmtId="165" fontId="9" fillId="6" borderId="1" xfId="0" applyNumberFormat="1" applyFont="1" applyFill="1" applyBorder="1" applyProtection="1">
      <protection locked="0"/>
    </xf>
    <xf numFmtId="164" fontId="9" fillId="6" borderId="15" xfId="0" applyNumberFormat="1" applyFont="1" applyFill="1" applyBorder="1" applyProtection="1">
      <protection locked="0"/>
    </xf>
    <xf numFmtId="164" fontId="9" fillId="4" borderId="6" xfId="0" applyNumberFormat="1" applyFont="1" applyFill="1" applyBorder="1" applyAlignment="1" applyProtection="1">
      <alignment wrapText="1"/>
      <protection locked="0"/>
    </xf>
    <xf numFmtId="164" fontId="9" fillId="5" borderId="6" xfId="0" applyNumberFormat="1" applyFont="1" applyFill="1" applyBorder="1" applyAlignment="1" applyProtection="1">
      <alignment wrapText="1"/>
      <protection locked="0"/>
    </xf>
    <xf numFmtId="164" fontId="9" fillId="6" borderId="6" xfId="0" applyNumberFormat="1" applyFont="1" applyFill="1" applyBorder="1" applyAlignment="1" applyProtection="1">
      <alignment wrapText="1"/>
      <protection locked="0"/>
    </xf>
    <xf numFmtId="0" fontId="10" fillId="7" borderId="7" xfId="0" applyFont="1" applyFill="1" applyBorder="1" applyAlignment="1">
      <alignment horizontal="center" vertical="center" wrapText="1"/>
    </xf>
    <xf numFmtId="0" fontId="10" fillId="7" borderId="1" xfId="0" applyFont="1" applyFill="1" applyBorder="1" applyAlignment="1">
      <alignment horizontal="center" vertical="center" wrapText="1"/>
    </xf>
    <xf numFmtId="0" fontId="3" fillId="0" borderId="0" xfId="0" applyFont="1" applyAlignment="1">
      <alignment horizontal="center"/>
    </xf>
    <xf numFmtId="0" fontId="6" fillId="0" borderId="0" xfId="0" applyFont="1" applyAlignment="1">
      <alignment horizontal="center"/>
    </xf>
    <xf numFmtId="0" fontId="0" fillId="0" borderId="0" xfId="0" applyAlignment="1">
      <alignment horizontal="center"/>
    </xf>
    <xf numFmtId="0" fontId="2" fillId="0" borderId="0" xfId="0" applyFont="1" applyAlignment="1">
      <alignment horizontal="center"/>
    </xf>
    <xf numFmtId="0" fontId="9" fillId="0" borderId="0" xfId="0" applyFont="1" applyAlignment="1">
      <alignment horizontal="center"/>
    </xf>
    <xf numFmtId="0" fontId="9" fillId="0" borderId="0" xfId="0" applyFont="1" applyAlignment="1">
      <alignment horizontal="center" vertical="center" wrapText="1"/>
    </xf>
    <xf numFmtId="0" fontId="9" fillId="0" borderId="3" xfId="0" applyFont="1" applyBorder="1" applyAlignment="1">
      <alignment horizontal="center" vertical="center" wrapText="1"/>
    </xf>
    <xf numFmtId="0" fontId="9" fillId="0" borderId="17" xfId="0" applyFont="1" applyBorder="1" applyAlignment="1">
      <alignment horizontal="center" vertical="center" wrapText="1"/>
    </xf>
    <xf numFmtId="0" fontId="9" fillId="0" borderId="16" xfId="0" applyFont="1" applyBorder="1" applyAlignment="1">
      <alignment horizontal="center" vertical="center" wrapText="1"/>
    </xf>
    <xf numFmtId="0" fontId="9" fillId="0" borderId="18" xfId="0" applyFont="1" applyBorder="1" applyAlignment="1">
      <alignment horizontal="center" vertical="center" wrapText="1"/>
    </xf>
    <xf numFmtId="0" fontId="9" fillId="0" borderId="19" xfId="0" applyFont="1" applyBorder="1"/>
    <xf numFmtId="164" fontId="9" fillId="4" borderId="20" xfId="0" applyNumberFormat="1" applyFont="1" applyFill="1" applyBorder="1" applyProtection="1">
      <protection locked="0"/>
    </xf>
    <xf numFmtId="164" fontId="9" fillId="4" borderId="21" xfId="0" applyNumberFormat="1" applyFont="1" applyFill="1" applyBorder="1" applyAlignment="1" applyProtection="1">
      <alignment wrapText="1"/>
      <protection locked="0"/>
    </xf>
    <xf numFmtId="164" fontId="9" fillId="4" borderId="16" xfId="0" applyNumberFormat="1" applyFont="1" applyFill="1" applyBorder="1" applyAlignment="1" applyProtection="1">
      <alignment wrapText="1"/>
      <protection locked="0"/>
    </xf>
    <xf numFmtId="164" fontId="9" fillId="4" borderId="22" xfId="0" applyNumberFormat="1" applyFont="1" applyFill="1" applyBorder="1" applyProtection="1">
      <protection locked="0"/>
    </xf>
    <xf numFmtId="164" fontId="9" fillId="5" borderId="23" xfId="0" applyNumberFormat="1" applyFont="1" applyFill="1" applyBorder="1" applyProtection="1">
      <protection locked="0"/>
    </xf>
    <xf numFmtId="164" fontId="9" fillId="5" borderId="21" xfId="0" applyNumberFormat="1" applyFont="1" applyFill="1" applyBorder="1" applyAlignment="1" applyProtection="1">
      <alignment wrapText="1"/>
      <protection locked="0"/>
    </xf>
    <xf numFmtId="164" fontId="9" fillId="5" borderId="16" xfId="0" applyNumberFormat="1" applyFont="1" applyFill="1" applyBorder="1" applyAlignment="1" applyProtection="1">
      <alignment wrapText="1"/>
      <protection locked="0"/>
    </xf>
    <xf numFmtId="164" fontId="9" fillId="5" borderId="22" xfId="0" applyNumberFormat="1" applyFont="1" applyFill="1" applyBorder="1" applyProtection="1">
      <protection locked="0"/>
    </xf>
    <xf numFmtId="164" fontId="9" fillId="7" borderId="1" xfId="0" applyNumberFormat="1" applyFont="1" applyFill="1" applyBorder="1" applyProtection="1">
      <protection locked="0"/>
    </xf>
    <xf numFmtId="165" fontId="9" fillId="7" borderId="1" xfId="0" applyNumberFormat="1" applyFont="1" applyFill="1" applyBorder="1" applyProtection="1">
      <protection locked="0"/>
    </xf>
    <xf numFmtId="164" fontId="9" fillId="6" borderId="1" xfId="0" applyNumberFormat="1" applyFont="1" applyFill="1" applyBorder="1" applyProtection="1">
      <protection locked="0"/>
    </xf>
    <xf numFmtId="164" fontId="9" fillId="6" borderId="23" xfId="0" applyNumberFormat="1" applyFont="1" applyFill="1" applyBorder="1" applyProtection="1">
      <protection locked="0"/>
    </xf>
    <xf numFmtId="164" fontId="9" fillId="6" borderId="21" xfId="0" applyNumberFormat="1" applyFont="1" applyFill="1" applyBorder="1" applyAlignment="1" applyProtection="1">
      <alignment wrapText="1"/>
      <protection locked="0"/>
    </xf>
    <xf numFmtId="164" fontId="9" fillId="6" borderId="16" xfId="0" applyNumberFormat="1" applyFont="1" applyFill="1" applyBorder="1" applyAlignment="1" applyProtection="1">
      <alignment wrapText="1"/>
      <protection locked="0"/>
    </xf>
    <xf numFmtId="164" fontId="9" fillId="6" borderId="22" xfId="0" applyNumberFormat="1" applyFont="1" applyFill="1" applyBorder="1" applyProtection="1">
      <protection locked="0"/>
    </xf>
    <xf numFmtId="164" fontId="9" fillId="7" borderId="1" xfId="0" applyNumberFormat="1" applyFont="1" applyFill="1" applyBorder="1" applyAlignment="1" applyProtection="1">
      <alignment wrapText="1"/>
      <protection locked="0"/>
    </xf>
    <xf numFmtId="165" fontId="9" fillId="7" borderId="11" xfId="0" applyNumberFormat="1" applyFont="1" applyFill="1" applyBorder="1" applyProtection="1">
      <protection locked="0"/>
    </xf>
    <xf numFmtId="164" fontId="9" fillId="7" borderId="11" xfId="0" applyNumberFormat="1" applyFont="1" applyFill="1" applyBorder="1" applyAlignment="1" applyProtection="1">
      <alignment wrapText="1"/>
      <protection locked="0"/>
    </xf>
    <xf numFmtId="164" fontId="9" fillId="7" borderId="11" xfId="0" applyNumberFormat="1" applyFont="1" applyFill="1" applyBorder="1" applyProtection="1">
      <protection locked="0"/>
    </xf>
    <xf numFmtId="0" fontId="10" fillId="7" borderId="24" xfId="0" applyFont="1" applyFill="1" applyBorder="1" applyAlignment="1">
      <alignment horizontal="center" vertical="center" wrapText="1"/>
    </xf>
    <xf numFmtId="0" fontId="0" fillId="0" borderId="0" xfId="0" applyAlignment="1">
      <alignment wrapText="1"/>
    </xf>
    <xf numFmtId="0" fontId="2" fillId="0" borderId="1" xfId="0" applyFont="1" applyBorder="1" applyAlignment="1">
      <alignment horizontal="right"/>
    </xf>
    <xf numFmtId="0" fontId="0" fillId="0" borderId="0" xfId="0" applyAlignment="1">
      <alignment horizontal="center" vertical="center"/>
    </xf>
    <xf numFmtId="0" fontId="0" fillId="0" borderId="0" xfId="0" applyAlignment="1">
      <alignment vertical="top" wrapText="1"/>
    </xf>
    <xf numFmtId="0" fontId="0" fillId="0" borderId="0" xfId="0" applyAlignment="1">
      <alignment horizontal="left" vertical="center"/>
    </xf>
    <xf numFmtId="0" fontId="0" fillId="0" borderId="0" xfId="0" applyAlignment="1">
      <alignment horizontal="left" vertical="center" wrapText="1"/>
    </xf>
    <xf numFmtId="0" fontId="17" fillId="8" borderId="12" xfId="0" applyFont="1" applyFill="1" applyBorder="1" applyAlignment="1">
      <alignment horizontal="center" vertical="center"/>
    </xf>
    <xf numFmtId="0" fontId="17" fillId="8" borderId="9" xfId="0" applyFont="1" applyFill="1" applyBorder="1" applyAlignment="1">
      <alignment horizontal="center" vertical="center" wrapText="1"/>
    </xf>
    <xf numFmtId="49" fontId="17" fillId="8" borderId="25" xfId="0" applyNumberFormat="1" applyFont="1" applyFill="1" applyBorder="1" applyAlignment="1">
      <alignment horizontal="center" vertical="center" wrapText="1"/>
    </xf>
    <xf numFmtId="0" fontId="1" fillId="0" borderId="0" xfId="0" applyFont="1"/>
    <xf numFmtId="0" fontId="1" fillId="0" borderId="13" xfId="0" applyFont="1" applyBorder="1" applyAlignment="1">
      <alignment horizontal="center" vertical="center"/>
    </xf>
    <xf numFmtId="0" fontId="1" fillId="0" borderId="1" xfId="0" applyFont="1" applyBorder="1" applyAlignment="1">
      <alignment horizontal="center" vertical="center" wrapText="1"/>
    </xf>
    <xf numFmtId="0" fontId="1" fillId="9" borderId="1" xfId="0" applyFont="1" applyFill="1" applyBorder="1" applyAlignment="1">
      <alignment horizontal="center" vertical="center" wrapText="1"/>
    </xf>
    <xf numFmtId="0" fontId="1" fillId="0" borderId="1" xfId="0" applyFont="1" applyBorder="1" applyAlignment="1">
      <alignment horizontal="left" vertical="center" wrapText="1"/>
    </xf>
    <xf numFmtId="49" fontId="1" fillId="0" borderId="26" xfId="0" applyNumberFormat="1" applyFont="1" applyBorder="1" applyAlignment="1">
      <alignment horizontal="center" vertical="center" wrapText="1"/>
    </xf>
    <xf numFmtId="0" fontId="1" fillId="2" borderId="1" xfId="0" applyFont="1" applyFill="1" applyBorder="1" applyAlignment="1">
      <alignment horizontal="center" vertical="center" wrapText="1"/>
    </xf>
    <xf numFmtId="43" fontId="1" fillId="0" borderId="13" xfId="0" applyNumberFormat="1" applyFont="1" applyBorder="1" applyAlignment="1">
      <alignment horizontal="center" vertical="center"/>
    </xf>
    <xf numFmtId="43" fontId="1" fillId="0" borderId="1" xfId="0" applyNumberFormat="1" applyFont="1" applyBorder="1" applyAlignment="1">
      <alignment horizontal="center" vertical="center" wrapText="1"/>
    </xf>
    <xf numFmtId="9" fontId="1" fillId="0" borderId="13" xfId="0" applyNumberFormat="1" applyFont="1" applyBorder="1" applyAlignment="1">
      <alignment horizontal="center" vertical="center" wrapText="1"/>
    </xf>
    <xf numFmtId="9" fontId="1" fillId="0" borderId="1" xfId="0" applyNumberFormat="1" applyFont="1" applyBorder="1" applyAlignment="1">
      <alignment horizontal="center" vertical="center" wrapText="1"/>
    </xf>
    <xf numFmtId="49" fontId="1" fillId="0" borderId="26" xfId="1" applyNumberFormat="1" applyFont="1" applyBorder="1" applyAlignment="1">
      <alignment horizontal="center" vertical="center" wrapText="1"/>
    </xf>
    <xf numFmtId="0" fontId="2" fillId="0" borderId="1" xfId="0" applyFont="1" applyBorder="1" applyAlignment="1">
      <alignment horizontal="center" vertical="top"/>
    </xf>
    <xf numFmtId="0" fontId="2" fillId="0" borderId="0" xfId="0" applyFont="1" applyFill="1"/>
    <xf numFmtId="0" fontId="0" fillId="0" borderId="0" xfId="0" applyFill="1"/>
    <xf numFmtId="0" fontId="0" fillId="0" borderId="0" xfId="0" applyFill="1" applyAlignment="1">
      <alignment horizontal="left" vertical="center"/>
    </xf>
    <xf numFmtId="0" fontId="0" fillId="0" borderId="0" xfId="0" applyFill="1" applyAlignment="1">
      <alignment horizontal="left" vertical="top"/>
    </xf>
    <xf numFmtId="0" fontId="0" fillId="0" borderId="0" xfId="0" applyFill="1" applyAlignment="1">
      <alignment horizontal="center" vertical="center"/>
    </xf>
    <xf numFmtId="164" fontId="0" fillId="0" borderId="0" xfId="3" applyNumberFormat="1" applyFont="1" applyFill="1" applyAlignment="1">
      <alignment horizontal="center"/>
    </xf>
    <xf numFmtId="0" fontId="0" fillId="0" borderId="0" xfId="0" applyFill="1" applyAlignment="1">
      <alignment horizontal="center"/>
    </xf>
    <xf numFmtId="164" fontId="0" fillId="0" borderId="0" xfId="3" applyNumberFormat="1" applyFont="1" applyFill="1"/>
    <xf numFmtId="0" fontId="2" fillId="0" borderId="1" xfId="0" applyFont="1" applyFill="1" applyBorder="1" applyAlignment="1">
      <alignment horizontal="right" vertical="top" wrapText="1"/>
    </xf>
    <xf numFmtId="0" fontId="0" fillId="0" borderId="0" xfId="0" applyFill="1" applyAlignment="1">
      <alignment wrapText="1"/>
    </xf>
    <xf numFmtId="166" fontId="0" fillId="9" borderId="1" xfId="0" applyNumberFormat="1" applyFill="1" applyBorder="1" applyAlignment="1">
      <alignment horizontal="center" vertical="center" wrapText="1"/>
    </xf>
    <xf numFmtId="0" fontId="0" fillId="9" borderId="1" xfId="0" applyFill="1" applyBorder="1" applyAlignment="1">
      <alignment horizontal="center" vertical="center" wrapText="1"/>
    </xf>
    <xf numFmtId="43" fontId="0" fillId="9" borderId="1" xfId="1" applyFont="1" applyFill="1" applyBorder="1" applyAlignment="1">
      <alignment horizontal="center" vertical="center" wrapText="1"/>
    </xf>
    <xf numFmtId="9" fontId="0" fillId="9" borderId="1" xfId="0" applyNumberFormat="1" applyFill="1" applyBorder="1" applyAlignment="1">
      <alignment horizontal="center" vertical="center" wrapText="1"/>
    </xf>
    <xf numFmtId="164" fontId="0" fillId="9" borderId="1" xfId="3" applyNumberFormat="1" applyFont="1" applyFill="1" applyBorder="1" applyAlignment="1">
      <alignment horizontal="center" vertical="center" wrapText="1"/>
    </xf>
    <xf numFmtId="9" fontId="0" fillId="9" borderId="1" xfId="2" applyFont="1" applyFill="1" applyBorder="1" applyAlignment="1">
      <alignment horizontal="center" vertical="center" wrapText="1"/>
    </xf>
    <xf numFmtId="0" fontId="0" fillId="6" borderId="1" xfId="0" applyFill="1" applyBorder="1" applyAlignment="1">
      <alignment horizontal="center" vertical="center" wrapText="1"/>
    </xf>
    <xf numFmtId="164" fontId="0" fillId="6" borderId="1" xfId="3" applyNumberFormat="1" applyFont="1" applyFill="1" applyBorder="1" applyAlignment="1">
      <alignment horizontal="center" vertical="center" wrapText="1"/>
    </xf>
    <xf numFmtId="166" fontId="18" fillId="0" borderId="1" xfId="0" applyNumberFormat="1" applyFont="1" applyFill="1" applyBorder="1" applyAlignment="1">
      <alignment horizontal="center" vertical="center" wrapText="1"/>
    </xf>
    <xf numFmtId="166" fontId="18" fillId="0" borderId="1" xfId="0" applyNumberFormat="1" applyFont="1" applyFill="1" applyBorder="1" applyAlignment="1">
      <alignment horizontal="left" vertical="top" wrapText="1"/>
    </xf>
    <xf numFmtId="0" fontId="18" fillId="0" borderId="1" xfId="0" applyFont="1" applyFill="1" applyBorder="1" applyAlignment="1">
      <alignment horizontal="center" vertical="center" wrapText="1"/>
    </xf>
    <xf numFmtId="9" fontId="18" fillId="0" borderId="1" xfId="0" applyNumberFormat="1" applyFont="1" applyFill="1" applyBorder="1" applyAlignment="1">
      <alignment horizontal="center" vertical="center" wrapText="1"/>
    </xf>
    <xf numFmtId="164" fontId="19" fillId="0" borderId="1" xfId="3" applyNumberFormat="1" applyFont="1" applyFill="1" applyBorder="1" applyAlignment="1">
      <alignment horizontal="center" vertical="center" shrinkToFit="1"/>
    </xf>
    <xf numFmtId="9" fontId="18" fillId="0" borderId="1" xfId="2" applyFont="1" applyFill="1" applyBorder="1" applyAlignment="1">
      <alignment horizontal="center" vertical="center" wrapText="1"/>
    </xf>
    <xf numFmtId="164" fontId="18" fillId="0" borderId="1" xfId="3" applyNumberFormat="1" applyFont="1" applyFill="1" applyBorder="1" applyAlignment="1">
      <alignment horizontal="center" vertical="center" wrapText="1"/>
    </xf>
    <xf numFmtId="164" fontId="18" fillId="0" borderId="1" xfId="0" applyNumberFormat="1" applyFont="1" applyFill="1" applyBorder="1" applyAlignment="1">
      <alignment horizontal="center" vertical="center" wrapText="1"/>
    </xf>
    <xf numFmtId="164" fontId="19" fillId="0" borderId="1" xfId="3" applyNumberFormat="1" applyFont="1" applyFill="1" applyBorder="1" applyAlignment="1">
      <alignment horizontal="right" vertical="center" shrinkToFit="1"/>
    </xf>
    <xf numFmtId="166" fontId="19" fillId="0" borderId="1" xfId="0" applyNumberFormat="1" applyFont="1" applyFill="1" applyBorder="1" applyAlignment="1">
      <alignment horizontal="center" vertical="center" shrinkToFit="1"/>
    </xf>
    <xf numFmtId="164" fontId="18" fillId="0" borderId="1" xfId="3" applyNumberFormat="1" applyFont="1" applyFill="1" applyBorder="1" applyAlignment="1">
      <alignment horizontal="center" vertical="center" shrinkToFit="1"/>
    </xf>
    <xf numFmtId="164" fontId="18" fillId="0" borderId="1" xfId="3" applyNumberFormat="1" applyFont="1" applyFill="1" applyBorder="1" applyAlignment="1">
      <alignment horizontal="center" vertical="top" shrinkToFit="1"/>
    </xf>
    <xf numFmtId="0" fontId="9" fillId="6" borderId="1" xfId="0" applyFont="1" applyFill="1" applyBorder="1" applyAlignment="1">
      <alignment horizontal="center" vertical="center" wrapText="1"/>
    </xf>
    <xf numFmtId="0" fontId="0" fillId="0" borderId="0" xfId="0" applyFill="1" applyAlignment="1">
      <alignment horizontal="center" vertical="center" wrapText="1"/>
    </xf>
    <xf numFmtId="169" fontId="18" fillId="0" borderId="1" xfId="2" applyNumberFormat="1" applyFont="1" applyFill="1" applyBorder="1" applyAlignment="1">
      <alignment horizontal="center" vertical="center" wrapText="1"/>
    </xf>
    <xf numFmtId="170" fontId="18" fillId="0" borderId="1" xfId="2" applyNumberFormat="1" applyFont="1" applyFill="1" applyBorder="1" applyAlignment="1">
      <alignment horizontal="center" vertical="center" wrapText="1"/>
    </xf>
    <xf numFmtId="168" fontId="18" fillId="0" borderId="1" xfId="2" applyNumberFormat="1" applyFont="1" applyFill="1" applyBorder="1" applyAlignment="1">
      <alignment horizontal="center" vertical="center" wrapText="1"/>
    </xf>
    <xf numFmtId="171" fontId="18" fillId="0" borderId="1" xfId="2" applyNumberFormat="1" applyFont="1" applyFill="1" applyBorder="1" applyAlignment="1">
      <alignment horizontal="center" vertical="center" wrapText="1"/>
    </xf>
    <xf numFmtId="166" fontId="0" fillId="0" borderId="1" xfId="0" applyNumberFormat="1" applyFill="1" applyBorder="1" applyAlignment="1">
      <alignment horizontal="center" vertical="center" wrapText="1"/>
    </xf>
    <xf numFmtId="164" fontId="18" fillId="0" borderId="1" xfId="1" applyNumberFormat="1" applyFont="1" applyFill="1" applyBorder="1" applyAlignment="1">
      <alignment horizontal="center" vertical="center" wrapText="1"/>
    </xf>
    <xf numFmtId="0" fontId="0" fillId="0" borderId="0" xfId="0" applyAlignment="1">
      <alignment horizontal="left" vertical="top"/>
    </xf>
    <xf numFmtId="0" fontId="16" fillId="0" borderId="1" xfId="0" applyFont="1" applyBorder="1" applyAlignment="1">
      <alignment horizontal="center" vertical="center" wrapText="1"/>
    </xf>
    <xf numFmtId="0" fontId="3" fillId="0" borderId="0" xfId="0" applyFont="1" applyAlignment="1">
      <alignment horizontal="center"/>
    </xf>
    <xf numFmtId="0" fontId="2" fillId="0" borderId="1" xfId="0" applyFont="1" applyBorder="1" applyAlignment="1">
      <alignment horizontal="center" vertical="top" wrapText="1"/>
    </xf>
    <xf numFmtId="0" fontId="0" fillId="2" borderId="1" xfId="0" applyFill="1" applyBorder="1" applyAlignment="1" applyProtection="1">
      <alignment horizontal="left" vertical="top"/>
      <protection locked="0"/>
    </xf>
    <xf numFmtId="0" fontId="0" fillId="2" borderId="1" xfId="0" applyFill="1" applyBorder="1" applyAlignment="1" applyProtection="1">
      <alignment horizontal="left" vertical="top" wrapText="1"/>
      <protection locked="0"/>
    </xf>
    <xf numFmtId="0" fontId="0" fillId="2" borderId="1" xfId="0" applyFill="1" applyBorder="1" applyAlignment="1" applyProtection="1">
      <alignment vertical="top"/>
      <protection locked="0"/>
    </xf>
    <xf numFmtId="166" fontId="19" fillId="0" borderId="7" xfId="0" applyNumberFormat="1" applyFont="1" applyFill="1" applyBorder="1" applyAlignment="1">
      <alignment horizontal="center" vertical="center"/>
    </xf>
    <xf numFmtId="166" fontId="19" fillId="0" borderId="27" xfId="0" applyNumberFormat="1" applyFont="1" applyFill="1" applyBorder="1" applyAlignment="1">
      <alignment horizontal="center" vertical="center"/>
    </xf>
    <xf numFmtId="166" fontId="19" fillId="0" borderId="15" xfId="0" applyNumberFormat="1" applyFont="1" applyFill="1" applyBorder="1" applyAlignment="1">
      <alignment horizontal="center" vertical="center"/>
    </xf>
    <xf numFmtId="0" fontId="0" fillId="10" borderId="7" xfId="0" applyFill="1" applyBorder="1" applyAlignment="1" applyProtection="1">
      <alignment horizontal="center"/>
      <protection locked="0"/>
    </xf>
    <xf numFmtId="0" fontId="0" fillId="10" borderId="15" xfId="0" applyFill="1" applyBorder="1" applyAlignment="1" applyProtection="1">
      <alignment horizontal="center"/>
      <protection locked="0"/>
    </xf>
    <xf numFmtId="167" fontId="0" fillId="10" borderId="7" xfId="0" applyNumberFormat="1" applyFill="1" applyBorder="1" applyAlignment="1" applyProtection="1">
      <alignment horizontal="center"/>
      <protection locked="0"/>
    </xf>
    <xf numFmtId="167" fontId="0" fillId="10" borderId="15" xfId="0" applyNumberFormat="1" applyFill="1" applyBorder="1" applyAlignment="1" applyProtection="1">
      <alignment horizontal="center"/>
      <protection locked="0"/>
    </xf>
    <xf numFmtId="0" fontId="0" fillId="10" borderId="7" xfId="0" applyFill="1" applyBorder="1" applyAlignment="1" applyProtection="1">
      <alignment horizontal="center" vertical="center"/>
      <protection locked="0"/>
    </xf>
    <xf numFmtId="0" fontId="0" fillId="10" borderId="15" xfId="0" applyFill="1" applyBorder="1" applyAlignment="1" applyProtection="1">
      <alignment horizontal="center" vertical="center"/>
      <protection locked="0"/>
    </xf>
    <xf numFmtId="49" fontId="0" fillId="10" borderId="7" xfId="0" applyNumberFormat="1" applyFill="1" applyBorder="1" applyAlignment="1" applyProtection="1">
      <alignment horizontal="center"/>
      <protection locked="0"/>
    </xf>
    <xf numFmtId="49" fontId="0" fillId="10" borderId="15" xfId="0" applyNumberFormat="1" applyFill="1" applyBorder="1" applyAlignment="1" applyProtection="1">
      <alignment horizontal="center"/>
      <protection locked="0"/>
    </xf>
    <xf numFmtId="14" fontId="0" fillId="2" borderId="1" xfId="0" applyNumberFormat="1" applyFill="1" applyBorder="1" applyAlignment="1" applyProtection="1">
      <alignment horizontal="center"/>
      <protection locked="0"/>
    </xf>
    <xf numFmtId="0" fontId="0" fillId="2" borderId="1" xfId="0" applyFill="1" applyBorder="1" applyAlignment="1" applyProtection="1">
      <alignment horizontal="center"/>
      <protection locked="0"/>
    </xf>
    <xf numFmtId="0" fontId="13" fillId="4" borderId="0" xfId="0" applyFont="1" applyFill="1" applyAlignment="1">
      <alignment horizontal="center"/>
    </xf>
    <xf numFmtId="0" fontId="13" fillId="5" borderId="0" xfId="0" applyFont="1" applyFill="1" applyAlignment="1">
      <alignment horizontal="center"/>
    </xf>
    <xf numFmtId="0" fontId="14" fillId="6" borderId="0" xfId="0" applyFont="1" applyFill="1" applyAlignment="1">
      <alignment horizontal="center"/>
    </xf>
    <xf numFmtId="0" fontId="13" fillId="7" borderId="5" xfId="0" applyFont="1" applyFill="1" applyBorder="1" applyAlignment="1">
      <alignment horizontal="center" vertical="center"/>
    </xf>
    <xf numFmtId="0" fontId="0" fillId="7" borderId="5" xfId="0" applyFill="1" applyBorder="1" applyAlignment="1">
      <alignment horizontal="center" vertical="center"/>
    </xf>
  </cellXfs>
  <cellStyles count="4">
    <cellStyle name="Comma" xfId="1" builtinId="3"/>
    <cellStyle name="Currency" xfId="3" builtinId="4"/>
    <cellStyle name="Normal" xfId="0" builtinId="0"/>
    <cellStyle name="Percent" xfId="2" builtinId="5"/>
  </cellStyles>
  <dxfs count="1">
    <dxf>
      <font>
        <color rgb="FF9C0006"/>
      </font>
      <fill>
        <patternFill>
          <bgColor rgb="FFFFC7CE"/>
        </patternFill>
      </fill>
    </dxf>
  </dxfs>
  <tableStyles count="0" defaultTableStyle="TableStyleMedium2" defaultPivotStyle="PivotStyleLight16"/>
  <colors>
    <mruColors>
      <color rgb="FF77AA41"/>
      <color rgb="FFFFFF99"/>
      <color rgb="FFFFFFCC"/>
      <color rgb="FF1E477B"/>
      <color rgb="FF006EC0"/>
      <color rgb="FF953533"/>
      <color rgb="FFF0F0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12</xdr:row>
          <xdr:rowOff>0</xdr:rowOff>
        </xdr:from>
        <xdr:to>
          <xdr:col>4</xdr:col>
          <xdr:colOff>66675</xdr:colOff>
          <xdr:row>63</xdr:row>
          <xdr:rowOff>104775</xdr:rowOff>
        </xdr:to>
        <xdr:sp macro="" textlink="">
          <xdr:nvSpPr>
            <xdr:cNvPr id="16386" name="Object 2" hidden="1">
              <a:extLst>
                <a:ext uri="{63B3BB69-23CF-44E3-9099-C40C66FF867C}">
                  <a14:compatExt spid="_x0000_s16386"/>
                </a:ext>
                <a:ext uri="{FF2B5EF4-FFF2-40B4-BE49-F238E27FC236}">
                  <a16:creationId xmlns:a16="http://schemas.microsoft.com/office/drawing/2014/main" id="{00000000-0008-0000-0200-000002400000}"/>
                </a:ext>
              </a:extLst>
            </xdr:cNvPr>
            <xdr:cNvSpPr/>
          </xdr:nvSpPr>
          <xdr:spPr bwMode="auto">
            <a:xfrm>
              <a:off x="0" y="0"/>
              <a:ext cx="0" cy="0"/>
            </a:xfrm>
            <a:prstGeom prst="rect">
              <a:avLst/>
            </a:prstGeom>
            <a:solidFill>
              <a:srgbClr val="FFFFFF"/>
            </a:solidFill>
            <a:ln w="9525">
              <a:solidFill>
                <a:srgbClr val="000000"/>
              </a:solidFill>
              <a:miter lim="800000"/>
              <a:headEnd/>
              <a:tailEnd/>
            </a:ln>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25"/>
  <sheetViews>
    <sheetView zoomScaleNormal="100" zoomScaleSheetLayoutView="85" workbookViewId="0">
      <selection sqref="A1:D1"/>
    </sheetView>
  </sheetViews>
  <sheetFormatPr defaultColWidth="9.140625" defaultRowHeight="15" x14ac:dyDescent="0.25"/>
  <cols>
    <col min="1" max="1" width="29.5703125" customWidth="1"/>
    <col min="2" max="2" width="12" customWidth="1"/>
    <col min="3" max="3" width="16.42578125" customWidth="1"/>
    <col min="4" max="5" width="36.5703125" customWidth="1"/>
  </cols>
  <sheetData>
    <row r="1" spans="1:5" ht="21" x14ac:dyDescent="0.35">
      <c r="A1" s="150" t="s">
        <v>139</v>
      </c>
      <c r="B1" s="150"/>
      <c r="C1" s="150"/>
      <c r="D1" s="150"/>
    </row>
    <row r="2" spans="1:5" ht="21" x14ac:dyDescent="0.35">
      <c r="A2" s="150" t="s">
        <v>75</v>
      </c>
      <c r="B2" s="150"/>
      <c r="C2" s="150"/>
      <c r="D2" s="150"/>
    </row>
    <row r="4" spans="1:5" x14ac:dyDescent="0.25">
      <c r="A4" s="109" t="s">
        <v>148</v>
      </c>
      <c r="B4" s="152">
        <v>73001</v>
      </c>
      <c r="C4" s="152"/>
    </row>
    <row r="5" spans="1:5" x14ac:dyDescent="0.25">
      <c r="A5" s="109" t="s">
        <v>149</v>
      </c>
      <c r="B5" s="153" t="s">
        <v>173</v>
      </c>
      <c r="C5" s="153"/>
    </row>
    <row r="6" spans="1:5" ht="14.25" customHeight="1" x14ac:dyDescent="0.25">
      <c r="A6" s="151" t="s">
        <v>140</v>
      </c>
      <c r="B6" s="154" t="s">
        <v>160</v>
      </c>
      <c r="C6" s="154"/>
    </row>
    <row r="7" spans="1:5" x14ac:dyDescent="0.25">
      <c r="A7" s="151"/>
      <c r="B7" s="154" t="s">
        <v>161</v>
      </c>
      <c r="C7" s="154"/>
    </row>
    <row r="8" spans="1:5" x14ac:dyDescent="0.25">
      <c r="A8" s="151"/>
      <c r="B8" s="154" t="s">
        <v>162</v>
      </c>
      <c r="C8" s="154"/>
    </row>
    <row r="9" spans="1:5" x14ac:dyDescent="0.25">
      <c r="A9" s="88"/>
      <c r="B9" s="88"/>
      <c r="C9" s="88"/>
      <c r="D9" s="88"/>
    </row>
    <row r="10" spans="1:5" ht="19.5" customHeight="1" x14ac:dyDescent="0.25">
      <c r="A10" s="149" t="s">
        <v>177</v>
      </c>
      <c r="B10" s="149"/>
      <c r="C10" s="149"/>
      <c r="D10" s="149"/>
    </row>
    <row r="11" spans="1:5" ht="19.5" customHeight="1" x14ac:dyDescent="0.25">
      <c r="A11" s="149"/>
      <c r="B11" s="149"/>
      <c r="C11" s="149"/>
      <c r="D11" s="149"/>
    </row>
    <row r="12" spans="1:5" ht="15.75" thickBot="1" x14ac:dyDescent="0.3">
      <c r="A12" s="88"/>
      <c r="B12" s="88"/>
      <c r="C12" s="88"/>
      <c r="D12" s="88"/>
    </row>
    <row r="13" spans="1:5" s="97" customFormat="1" ht="27" customHeight="1" x14ac:dyDescent="0.2">
      <c r="A13" s="94" t="s">
        <v>178</v>
      </c>
      <c r="B13" s="95" t="s">
        <v>179</v>
      </c>
      <c r="C13" s="95" t="s">
        <v>180</v>
      </c>
      <c r="D13" s="95" t="s">
        <v>181</v>
      </c>
      <c r="E13" s="96" t="s">
        <v>182</v>
      </c>
    </row>
    <row r="14" spans="1:5" s="97" customFormat="1" ht="25.5" x14ac:dyDescent="0.2">
      <c r="A14" s="98" t="s">
        <v>175</v>
      </c>
      <c r="B14" s="99" t="s">
        <v>183</v>
      </c>
      <c r="C14" s="103" t="s">
        <v>187</v>
      </c>
      <c r="D14" s="101" t="s">
        <v>184</v>
      </c>
      <c r="E14" s="102" t="s">
        <v>185</v>
      </c>
    </row>
    <row r="15" spans="1:5" s="97" customFormat="1" ht="30.75" customHeight="1" x14ac:dyDescent="0.2">
      <c r="A15" s="98" t="s">
        <v>141</v>
      </c>
      <c r="B15" s="99" t="s">
        <v>186</v>
      </c>
      <c r="C15" s="103" t="s">
        <v>187</v>
      </c>
      <c r="D15" s="101" t="s">
        <v>188</v>
      </c>
      <c r="E15" s="102" t="s">
        <v>189</v>
      </c>
    </row>
    <row r="16" spans="1:5" s="97" customFormat="1" ht="38.25" x14ac:dyDescent="0.2">
      <c r="A16" s="98" t="s">
        <v>176</v>
      </c>
      <c r="B16" s="99" t="s">
        <v>186</v>
      </c>
      <c r="C16" s="103" t="s">
        <v>187</v>
      </c>
      <c r="D16" s="101" t="s">
        <v>193</v>
      </c>
      <c r="E16" s="102" t="s">
        <v>194</v>
      </c>
    </row>
    <row r="17" spans="1:5" s="97" customFormat="1" ht="89.25" x14ac:dyDescent="0.2">
      <c r="A17" s="98" t="s">
        <v>190</v>
      </c>
      <c r="B17" s="99" t="s">
        <v>186</v>
      </c>
      <c r="C17" s="103" t="s">
        <v>187</v>
      </c>
      <c r="D17" s="101" t="s">
        <v>191</v>
      </c>
      <c r="E17" s="102" t="s">
        <v>192</v>
      </c>
    </row>
    <row r="18" spans="1:5" s="97" customFormat="1" ht="25.5" x14ac:dyDescent="0.2">
      <c r="A18" s="98" t="s">
        <v>165</v>
      </c>
      <c r="B18" s="99" t="s">
        <v>186</v>
      </c>
      <c r="C18" s="103" t="s">
        <v>187</v>
      </c>
      <c r="D18" s="101" t="s">
        <v>195</v>
      </c>
      <c r="E18" s="102" t="s">
        <v>196</v>
      </c>
    </row>
    <row r="19" spans="1:5" s="97" customFormat="1" ht="25.5" x14ac:dyDescent="0.2">
      <c r="A19" s="98" t="s">
        <v>197</v>
      </c>
      <c r="B19" s="99" t="s">
        <v>183</v>
      </c>
      <c r="C19" s="103" t="s">
        <v>187</v>
      </c>
      <c r="D19" s="101" t="s">
        <v>198</v>
      </c>
      <c r="E19" s="102" t="s">
        <v>199</v>
      </c>
    </row>
    <row r="20" spans="1:5" s="97" customFormat="1" ht="51" x14ac:dyDescent="0.2">
      <c r="A20" s="104" t="s">
        <v>166</v>
      </c>
      <c r="B20" s="105" t="s">
        <v>183</v>
      </c>
      <c r="C20" s="103" t="s">
        <v>187</v>
      </c>
      <c r="D20" s="101" t="s">
        <v>200</v>
      </c>
      <c r="E20" s="102" t="s">
        <v>201</v>
      </c>
    </row>
    <row r="21" spans="1:5" s="97" customFormat="1" ht="25.5" x14ac:dyDescent="0.2">
      <c r="A21" s="104" t="s">
        <v>212</v>
      </c>
      <c r="B21" s="105" t="s">
        <v>202</v>
      </c>
      <c r="C21" s="103" t="s">
        <v>187</v>
      </c>
      <c r="D21" s="101" t="s">
        <v>214</v>
      </c>
      <c r="E21" s="102" t="s">
        <v>203</v>
      </c>
    </row>
    <row r="22" spans="1:5" s="97" customFormat="1" ht="63.75" x14ac:dyDescent="0.2">
      <c r="A22" s="104" t="s">
        <v>142</v>
      </c>
      <c r="B22" s="105" t="s">
        <v>183</v>
      </c>
      <c r="C22" s="100" t="s">
        <v>204</v>
      </c>
      <c r="D22" s="101" t="s">
        <v>216</v>
      </c>
      <c r="E22" s="108" t="s">
        <v>206</v>
      </c>
    </row>
    <row r="23" spans="1:5" s="97" customFormat="1" ht="38.25" x14ac:dyDescent="0.2">
      <c r="A23" s="106" t="s">
        <v>207</v>
      </c>
      <c r="B23" s="107" t="s">
        <v>202</v>
      </c>
      <c r="C23" s="103" t="s">
        <v>187</v>
      </c>
      <c r="D23" s="101" t="s">
        <v>213</v>
      </c>
      <c r="E23" s="102" t="s">
        <v>203</v>
      </c>
    </row>
    <row r="24" spans="1:5" s="97" customFormat="1" ht="63.75" x14ac:dyDescent="0.2">
      <c r="A24" s="104" t="s">
        <v>164</v>
      </c>
      <c r="B24" s="105" t="s">
        <v>204</v>
      </c>
      <c r="C24" s="100" t="s">
        <v>204</v>
      </c>
      <c r="D24" s="101" t="s">
        <v>205</v>
      </c>
      <c r="E24" s="108" t="s">
        <v>206</v>
      </c>
    </row>
    <row r="25" spans="1:5" s="97" customFormat="1" ht="25.5" x14ac:dyDescent="0.2">
      <c r="A25" s="104" t="s">
        <v>210</v>
      </c>
      <c r="B25" s="105" t="s">
        <v>204</v>
      </c>
      <c r="C25" s="100" t="s">
        <v>204</v>
      </c>
      <c r="D25" s="101" t="s">
        <v>211</v>
      </c>
      <c r="E25" s="102" t="s">
        <v>215</v>
      </c>
    </row>
  </sheetData>
  <sheetProtection selectLockedCells="1"/>
  <mergeCells count="9">
    <mergeCell ref="A10:D11"/>
    <mergeCell ref="A1:D1"/>
    <mergeCell ref="A2:D2"/>
    <mergeCell ref="A6:A8"/>
    <mergeCell ref="B4:C4"/>
    <mergeCell ref="B5:C5"/>
    <mergeCell ref="B6:C6"/>
    <mergeCell ref="B7:C7"/>
    <mergeCell ref="B8:C8"/>
  </mergeCells>
  <printOptions horizontalCentered="1"/>
  <pageMargins left="0.7" right="0.7" top="0.75" bottom="0.75" header="0.3" footer="0.3"/>
  <pageSetup scale="69" fitToHeight="0" orientation="portrait" r:id="rId1"/>
  <headerFooter>
    <oddHeader>&amp;LNYS Office of General Services
Procurement Services
&amp;R Price Pages
&amp;A
Page &amp;P of &amp;N</oddHeader>
    <oddFooter>&amp;LAward 23356 Piggyback for NASPO ValuePoint Information Technology Research &amp; Advisory Services</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60B2CF-A231-4F1A-9EDB-F40738C41180}">
  <dimension ref="A1:L122"/>
  <sheetViews>
    <sheetView tabSelected="1" zoomScale="70" zoomScaleNormal="70" zoomScaleSheetLayoutView="70" workbookViewId="0"/>
  </sheetViews>
  <sheetFormatPr defaultColWidth="18.28515625" defaultRowHeight="15" x14ac:dyDescent="0.25"/>
  <cols>
    <col min="1" max="1" width="22" style="111" customWidth="1"/>
    <col min="2" max="2" width="23.85546875" style="111" customWidth="1"/>
    <col min="3" max="3" width="18.140625" style="112" customWidth="1"/>
    <col min="4" max="4" width="75.5703125" style="113" customWidth="1"/>
    <col min="5" max="5" width="20" style="114" customWidth="1"/>
    <col min="6" max="6" width="12.5703125" style="114" customWidth="1"/>
    <col min="7" max="7" width="14.5703125" style="111" bestFit="1" customWidth="1"/>
    <col min="8" max="8" width="15.42578125" style="111" customWidth="1"/>
    <col min="9" max="9" width="17.42578125" style="115" bestFit="1" customWidth="1"/>
    <col min="10" max="10" width="24.5703125" style="116" customWidth="1"/>
    <col min="11" max="11" width="20.140625" style="117" customWidth="1"/>
    <col min="12" max="12" width="24.140625" style="113" customWidth="1"/>
    <col min="13" max="16384" width="18.28515625" style="111"/>
  </cols>
  <sheetData>
    <row r="1" spans="1:12" x14ac:dyDescent="0.25">
      <c r="A1" s="110" t="s">
        <v>137</v>
      </c>
    </row>
    <row r="2" spans="1:12" x14ac:dyDescent="0.25">
      <c r="A2" s="110" t="s">
        <v>156</v>
      </c>
    </row>
    <row r="3" spans="1:12" x14ac:dyDescent="0.25">
      <c r="A3" s="110" t="s">
        <v>326</v>
      </c>
    </row>
    <row r="5" spans="1:12" x14ac:dyDescent="0.25">
      <c r="A5" s="118" t="s">
        <v>152</v>
      </c>
      <c r="B5" s="158" t="s">
        <v>147</v>
      </c>
      <c r="C5" s="159"/>
    </row>
    <row r="6" spans="1:12" x14ac:dyDescent="0.25">
      <c r="A6" s="118" t="s">
        <v>158</v>
      </c>
      <c r="B6" s="158" t="s">
        <v>159</v>
      </c>
      <c r="C6" s="159"/>
    </row>
    <row r="7" spans="1:12" ht="30" x14ac:dyDescent="0.25">
      <c r="A7" s="118" t="s">
        <v>167</v>
      </c>
      <c r="B7" s="162">
        <v>186841</v>
      </c>
      <c r="C7" s="163"/>
      <c r="E7" s="111"/>
      <c r="F7" s="111"/>
      <c r="I7" s="117"/>
      <c r="J7" s="111"/>
    </row>
    <row r="8" spans="1:12" x14ac:dyDescent="0.25">
      <c r="A8" s="118" t="s">
        <v>150</v>
      </c>
      <c r="B8" s="164" t="s">
        <v>305</v>
      </c>
      <c r="C8" s="165"/>
    </row>
    <row r="9" spans="1:12" x14ac:dyDescent="0.25">
      <c r="A9" s="118" t="s">
        <v>151</v>
      </c>
      <c r="B9" s="158">
        <v>1100041950</v>
      </c>
      <c r="C9" s="159"/>
    </row>
    <row r="10" spans="1:12" x14ac:dyDescent="0.25">
      <c r="A10" s="118" t="s">
        <v>153</v>
      </c>
      <c r="B10" s="158" t="s">
        <v>163</v>
      </c>
      <c r="C10" s="159"/>
    </row>
    <row r="11" spans="1:12" x14ac:dyDescent="0.25">
      <c r="A11" s="118" t="s">
        <v>144</v>
      </c>
      <c r="B11" s="158" t="s">
        <v>157</v>
      </c>
      <c r="C11" s="159"/>
    </row>
    <row r="12" spans="1:12" x14ac:dyDescent="0.25">
      <c r="A12" s="118" t="s">
        <v>145</v>
      </c>
      <c r="B12" s="160">
        <v>45660</v>
      </c>
      <c r="C12" s="161"/>
    </row>
    <row r="14" spans="1:12" s="141" customFormat="1" ht="45.95" customHeight="1" x14ac:dyDescent="0.25">
      <c r="A14" s="126" t="s">
        <v>175</v>
      </c>
      <c r="B14" s="126" t="s">
        <v>141</v>
      </c>
      <c r="C14" s="126" t="s">
        <v>176</v>
      </c>
      <c r="D14" s="126" t="s">
        <v>190</v>
      </c>
      <c r="E14" s="126" t="s">
        <v>170</v>
      </c>
      <c r="F14" s="126" t="s">
        <v>171</v>
      </c>
      <c r="G14" s="126" t="s">
        <v>166</v>
      </c>
      <c r="H14" s="126" t="s">
        <v>143</v>
      </c>
      <c r="I14" s="127" t="s">
        <v>142</v>
      </c>
      <c r="J14" s="126" t="s">
        <v>208</v>
      </c>
      <c r="K14" s="140" t="s">
        <v>164</v>
      </c>
      <c r="L14" s="148"/>
    </row>
    <row r="15" spans="1:12" s="119" customFormat="1" ht="30" x14ac:dyDescent="0.25">
      <c r="A15" s="120" t="s">
        <v>209</v>
      </c>
      <c r="B15" s="120" t="s">
        <v>168</v>
      </c>
      <c r="C15" s="120" t="s">
        <v>169</v>
      </c>
      <c r="D15" s="120" t="s">
        <v>174</v>
      </c>
      <c r="E15" s="121" t="s">
        <v>172</v>
      </c>
      <c r="F15" s="121">
        <v>1</v>
      </c>
      <c r="G15" s="122">
        <v>100</v>
      </c>
      <c r="H15" s="123">
        <v>0</v>
      </c>
      <c r="I15" s="124">
        <f>IF($G15="","",IF($H15=0,$G15,IF(H15&gt;0,G15*(1-$H15))))</f>
        <v>100</v>
      </c>
      <c r="J15" s="125">
        <v>0.25</v>
      </c>
      <c r="K15" s="124">
        <f>SUM(I15*(1-J15))</f>
        <v>75</v>
      </c>
      <c r="L15" s="148"/>
    </row>
    <row r="16" spans="1:12" s="119" customFormat="1" ht="315" customHeight="1" x14ac:dyDescent="0.25">
      <c r="A16" s="128">
        <v>2</v>
      </c>
      <c r="B16" s="128" t="s">
        <v>217</v>
      </c>
      <c r="C16" s="128" t="s">
        <v>228</v>
      </c>
      <c r="D16" s="129" t="s">
        <v>239</v>
      </c>
      <c r="E16" s="130" t="s">
        <v>240</v>
      </c>
      <c r="F16" s="130">
        <v>1</v>
      </c>
      <c r="G16" s="147">
        <v>105780</v>
      </c>
      <c r="H16" s="131">
        <f t="shared" ref="H16:H55" si="0">1-(I16/G16)</f>
        <v>0.16028549820381921</v>
      </c>
      <c r="I16" s="132">
        <v>88825</v>
      </c>
      <c r="J16" s="142">
        <v>0.13012000000000001</v>
      </c>
      <c r="K16" s="134">
        <f t="shared" ref="K16:K60" si="1">IF(G16="","",SUM(I16*(1-J16)))</f>
        <v>77267.091</v>
      </c>
      <c r="L16" s="148"/>
    </row>
    <row r="17" spans="1:12" s="119" customFormat="1" ht="275.45" customHeight="1" x14ac:dyDescent="0.25">
      <c r="A17" s="128">
        <v>3</v>
      </c>
      <c r="B17" s="128" t="s">
        <v>218</v>
      </c>
      <c r="C17" s="128" t="s">
        <v>229</v>
      </c>
      <c r="D17" s="129" t="s">
        <v>241</v>
      </c>
      <c r="E17" s="130" t="s">
        <v>240</v>
      </c>
      <c r="F17" s="130">
        <v>1</v>
      </c>
      <c r="G17" s="147">
        <v>82350</v>
      </c>
      <c r="H17" s="131">
        <f t="shared" si="0"/>
        <v>0.16132361870066791</v>
      </c>
      <c r="I17" s="132">
        <v>69065</v>
      </c>
      <c r="J17" s="133">
        <v>0</v>
      </c>
      <c r="K17" s="134">
        <f t="shared" si="1"/>
        <v>69065</v>
      </c>
      <c r="L17" s="148"/>
    </row>
    <row r="18" spans="1:12" s="119" customFormat="1" ht="131.44999999999999" customHeight="1" x14ac:dyDescent="0.25">
      <c r="A18" s="128">
        <v>4</v>
      </c>
      <c r="B18" s="128" t="s">
        <v>219</v>
      </c>
      <c r="C18" s="128" t="s">
        <v>230</v>
      </c>
      <c r="D18" s="129" t="s">
        <v>242</v>
      </c>
      <c r="E18" s="130" t="s">
        <v>240</v>
      </c>
      <c r="F18" s="130">
        <v>1</v>
      </c>
      <c r="G18" s="147">
        <v>56031</v>
      </c>
      <c r="H18" s="131">
        <f t="shared" si="0"/>
        <v>0.2251610715496779</v>
      </c>
      <c r="I18" s="132">
        <v>43415</v>
      </c>
      <c r="J18" s="133">
        <v>0</v>
      </c>
      <c r="K18" s="135">
        <f t="shared" si="1"/>
        <v>43415</v>
      </c>
      <c r="L18" s="148"/>
    </row>
    <row r="19" spans="1:12" s="119" customFormat="1" ht="77.45" customHeight="1" x14ac:dyDescent="0.25">
      <c r="A19" s="128">
        <v>5</v>
      </c>
      <c r="B19" s="128" t="s">
        <v>220</v>
      </c>
      <c r="C19" s="128" t="s">
        <v>231</v>
      </c>
      <c r="D19" s="129" t="s">
        <v>243</v>
      </c>
      <c r="E19" s="130" t="s">
        <v>240</v>
      </c>
      <c r="F19" s="130">
        <v>1</v>
      </c>
      <c r="G19" s="147">
        <v>19049</v>
      </c>
      <c r="H19" s="131">
        <f t="shared" si="0"/>
        <v>0.22200640453567111</v>
      </c>
      <c r="I19" s="132">
        <v>14820</v>
      </c>
      <c r="J19" s="143">
        <v>0.31081439999999999</v>
      </c>
      <c r="K19" s="134">
        <f t="shared" si="1"/>
        <v>10213.730592000002</v>
      </c>
      <c r="L19" s="148"/>
    </row>
    <row r="20" spans="1:12" s="119" customFormat="1" ht="409.5" customHeight="1" x14ac:dyDescent="0.25">
      <c r="A20" s="128">
        <v>6</v>
      </c>
      <c r="B20" s="128" t="s">
        <v>221</v>
      </c>
      <c r="C20" s="128" t="s">
        <v>232</v>
      </c>
      <c r="D20" s="129" t="s">
        <v>244</v>
      </c>
      <c r="E20" s="130" t="s">
        <v>240</v>
      </c>
      <c r="F20" s="130">
        <v>1</v>
      </c>
      <c r="G20" s="147">
        <v>70515</v>
      </c>
      <c r="H20" s="131">
        <f t="shared" si="0"/>
        <v>0.16000141813798485</v>
      </c>
      <c r="I20" s="132">
        <v>59232.5</v>
      </c>
      <c r="J20" s="143">
        <v>5.3209300000000001E-2</v>
      </c>
      <c r="K20" s="134">
        <f t="shared" si="1"/>
        <v>56080.78013775</v>
      </c>
      <c r="L20" s="148"/>
    </row>
    <row r="21" spans="1:12" s="119" customFormat="1" ht="285" x14ac:dyDescent="0.25">
      <c r="A21" s="128">
        <v>7</v>
      </c>
      <c r="B21" s="128" t="s">
        <v>222</v>
      </c>
      <c r="C21" s="128" t="s">
        <v>233</v>
      </c>
      <c r="D21" s="129" t="s">
        <v>246</v>
      </c>
      <c r="E21" s="130" t="s">
        <v>240</v>
      </c>
      <c r="F21" s="130">
        <v>1</v>
      </c>
      <c r="G21" s="147">
        <v>9780</v>
      </c>
      <c r="H21" s="131">
        <f t="shared" si="0"/>
        <v>0.16073619631901837</v>
      </c>
      <c r="I21" s="136">
        <v>8208</v>
      </c>
      <c r="J21" s="133">
        <v>0</v>
      </c>
      <c r="K21" s="135">
        <f t="shared" si="1"/>
        <v>8208</v>
      </c>
      <c r="L21" s="148"/>
    </row>
    <row r="22" spans="1:12" s="119" customFormat="1" ht="243.95" customHeight="1" x14ac:dyDescent="0.25">
      <c r="A22" s="128">
        <v>8</v>
      </c>
      <c r="B22" s="128" t="s">
        <v>223</v>
      </c>
      <c r="C22" s="128" t="s">
        <v>234</v>
      </c>
      <c r="D22" s="129" t="s">
        <v>245</v>
      </c>
      <c r="E22" s="130" t="s">
        <v>240</v>
      </c>
      <c r="F22" s="130">
        <v>1</v>
      </c>
      <c r="G22" s="147">
        <v>9780</v>
      </c>
      <c r="H22" s="131">
        <f t="shared" si="0"/>
        <v>0.16073619631901837</v>
      </c>
      <c r="I22" s="136">
        <v>8208</v>
      </c>
      <c r="J22" s="133">
        <v>0</v>
      </c>
      <c r="K22" s="135">
        <f t="shared" si="1"/>
        <v>8208</v>
      </c>
      <c r="L22" s="148"/>
    </row>
    <row r="23" spans="1:12" s="119" customFormat="1" ht="45.95" customHeight="1" x14ac:dyDescent="0.25">
      <c r="A23" s="128">
        <v>9</v>
      </c>
      <c r="B23" s="128" t="s">
        <v>224</v>
      </c>
      <c r="C23" s="128" t="s">
        <v>235</v>
      </c>
      <c r="D23" s="129" t="s">
        <v>247</v>
      </c>
      <c r="E23" s="130" t="s">
        <v>248</v>
      </c>
      <c r="F23" s="130">
        <v>1</v>
      </c>
      <c r="G23" s="147">
        <v>1630</v>
      </c>
      <c r="H23" s="131">
        <f t="shared" si="0"/>
        <v>0.16073619631901837</v>
      </c>
      <c r="I23" s="136">
        <v>1368</v>
      </c>
      <c r="J23" s="143">
        <v>0.15418129999999999</v>
      </c>
      <c r="K23" s="134">
        <f t="shared" si="1"/>
        <v>1157.0799816000001</v>
      </c>
      <c r="L23" s="148"/>
    </row>
    <row r="24" spans="1:12" s="119" customFormat="1" ht="409.5" x14ac:dyDescent="0.25">
      <c r="A24" s="128">
        <v>10</v>
      </c>
      <c r="B24" s="128" t="s">
        <v>225</v>
      </c>
      <c r="C24" s="128" t="s">
        <v>236</v>
      </c>
      <c r="D24" s="129" t="s">
        <v>249</v>
      </c>
      <c r="E24" s="130"/>
      <c r="F24" s="130">
        <v>1</v>
      </c>
      <c r="G24" s="147">
        <v>11880</v>
      </c>
      <c r="H24" s="131">
        <f t="shared" si="0"/>
        <v>0.16035353535353536</v>
      </c>
      <c r="I24" s="136">
        <v>9975</v>
      </c>
      <c r="J24" s="133">
        <v>0</v>
      </c>
      <c r="K24" s="134">
        <f t="shared" si="1"/>
        <v>9975</v>
      </c>
      <c r="L24" s="148"/>
    </row>
    <row r="25" spans="1:12" s="119" customFormat="1" ht="255" x14ac:dyDescent="0.25">
      <c r="A25" s="128">
        <v>11</v>
      </c>
      <c r="B25" s="128" t="s">
        <v>226</v>
      </c>
      <c r="C25" s="128" t="s">
        <v>237</v>
      </c>
      <c r="D25" s="129" t="s">
        <v>251</v>
      </c>
      <c r="E25" s="130" t="s">
        <v>252</v>
      </c>
      <c r="F25" s="130">
        <v>1</v>
      </c>
      <c r="G25" s="147">
        <v>2444.42</v>
      </c>
      <c r="H25" s="131">
        <f t="shared" si="0"/>
        <v>0.21106029242110602</v>
      </c>
      <c r="I25" s="134">
        <v>1928.5</v>
      </c>
      <c r="J25" s="133">
        <v>0</v>
      </c>
      <c r="K25" s="135">
        <f t="shared" si="1"/>
        <v>1928.5</v>
      </c>
      <c r="L25" s="148"/>
    </row>
    <row r="26" spans="1:12" s="119" customFormat="1" ht="219.6" customHeight="1" x14ac:dyDescent="0.25">
      <c r="A26" s="128">
        <v>12</v>
      </c>
      <c r="B26" s="128" t="s">
        <v>227</v>
      </c>
      <c r="C26" s="128" t="s">
        <v>238</v>
      </c>
      <c r="D26" s="129" t="s">
        <v>250</v>
      </c>
      <c r="E26" s="130" t="s">
        <v>252</v>
      </c>
      <c r="F26" s="130">
        <v>1</v>
      </c>
      <c r="G26" s="147">
        <v>2444.42</v>
      </c>
      <c r="H26" s="131">
        <f t="shared" si="0"/>
        <v>0.21106029242110602</v>
      </c>
      <c r="I26" s="134">
        <v>1928.5</v>
      </c>
      <c r="J26" s="133">
        <v>0</v>
      </c>
      <c r="K26" s="135">
        <f t="shared" si="1"/>
        <v>1928.5</v>
      </c>
      <c r="L26" s="148"/>
    </row>
    <row r="27" spans="1:12" s="119" customFormat="1" ht="255" x14ac:dyDescent="0.25">
      <c r="A27" s="137">
        <v>13</v>
      </c>
      <c r="B27" s="128" t="s">
        <v>253</v>
      </c>
      <c r="C27" s="128" t="s">
        <v>254</v>
      </c>
      <c r="D27" s="129" t="s">
        <v>255</v>
      </c>
      <c r="E27" s="130" t="s">
        <v>252</v>
      </c>
      <c r="F27" s="130">
        <v>1</v>
      </c>
      <c r="G27" s="147">
        <v>2444.42</v>
      </c>
      <c r="H27" s="131">
        <f t="shared" si="0"/>
        <v>0.21106029242110602</v>
      </c>
      <c r="I27" s="134">
        <v>1928.5</v>
      </c>
      <c r="J27" s="133">
        <v>0</v>
      </c>
      <c r="K27" s="135">
        <f t="shared" si="1"/>
        <v>1928.5</v>
      </c>
      <c r="L27" s="148"/>
    </row>
    <row r="28" spans="1:12" s="119" customFormat="1" ht="180" x14ac:dyDescent="0.25">
      <c r="A28" s="137">
        <v>14</v>
      </c>
      <c r="B28" s="128" t="s">
        <v>256</v>
      </c>
      <c r="C28" s="128" t="s">
        <v>257</v>
      </c>
      <c r="D28" s="129" t="s">
        <v>258</v>
      </c>
      <c r="E28" s="130"/>
      <c r="F28" s="130">
        <v>1</v>
      </c>
      <c r="G28" s="147">
        <v>9880</v>
      </c>
      <c r="H28" s="131">
        <f t="shared" si="0"/>
        <v>0</v>
      </c>
      <c r="I28" s="138">
        <v>9880</v>
      </c>
      <c r="J28" s="133">
        <v>0</v>
      </c>
      <c r="K28" s="134">
        <f t="shared" si="1"/>
        <v>9880</v>
      </c>
      <c r="L28" s="148"/>
    </row>
    <row r="29" spans="1:12" s="119" customFormat="1" ht="42.6" customHeight="1" x14ac:dyDescent="0.25">
      <c r="A29" s="137">
        <v>15</v>
      </c>
      <c r="B29" s="128" t="s">
        <v>259</v>
      </c>
      <c r="C29" s="128" t="s">
        <v>260</v>
      </c>
      <c r="D29" s="129" t="s">
        <v>261</v>
      </c>
      <c r="E29" s="130"/>
      <c r="F29" s="130">
        <v>1</v>
      </c>
      <c r="G29" s="147">
        <v>17280</v>
      </c>
      <c r="H29" s="131">
        <f t="shared" si="0"/>
        <v>0.14236111111111116</v>
      </c>
      <c r="I29" s="139">
        <v>14820</v>
      </c>
      <c r="J29" s="133">
        <v>0</v>
      </c>
      <c r="K29" s="134">
        <f t="shared" si="1"/>
        <v>14820</v>
      </c>
      <c r="L29" s="148"/>
    </row>
    <row r="30" spans="1:12" s="119" customFormat="1" x14ac:dyDescent="0.25">
      <c r="A30" s="137">
        <v>16</v>
      </c>
      <c r="B30" s="128" t="s">
        <v>262</v>
      </c>
      <c r="C30" s="128" t="s">
        <v>263</v>
      </c>
      <c r="D30" s="129" t="s">
        <v>264</v>
      </c>
      <c r="E30" s="130" t="s">
        <v>248</v>
      </c>
      <c r="F30" s="130">
        <v>1</v>
      </c>
      <c r="G30" s="147">
        <v>1491.5</v>
      </c>
      <c r="H30" s="131">
        <f t="shared" si="0"/>
        <v>0</v>
      </c>
      <c r="I30" s="138">
        <v>1491.5</v>
      </c>
      <c r="J30" s="144">
        <v>0.224217</v>
      </c>
      <c r="K30" s="134">
        <f t="shared" si="1"/>
        <v>1157.0803444999999</v>
      </c>
      <c r="L30" s="148"/>
    </row>
    <row r="31" spans="1:12" s="119" customFormat="1" ht="135" x14ac:dyDescent="0.25">
      <c r="A31" s="137">
        <v>17</v>
      </c>
      <c r="B31" s="128" t="s">
        <v>265</v>
      </c>
      <c r="C31" s="128" t="s">
        <v>266</v>
      </c>
      <c r="D31" s="129" t="s">
        <v>267</v>
      </c>
      <c r="E31" s="130" t="s">
        <v>240</v>
      </c>
      <c r="F31" s="130">
        <v>1</v>
      </c>
      <c r="G31" s="147">
        <v>128500</v>
      </c>
      <c r="H31" s="131">
        <f t="shared" si="0"/>
        <v>7.7354085603112854E-2</v>
      </c>
      <c r="I31" s="132">
        <v>118560</v>
      </c>
      <c r="J31" s="143">
        <v>0.25948245599999997</v>
      </c>
      <c r="K31" s="134">
        <f t="shared" si="1"/>
        <v>87795.760016640008</v>
      </c>
      <c r="L31" s="148"/>
    </row>
    <row r="32" spans="1:12" s="119" customFormat="1" ht="135" x14ac:dyDescent="0.25">
      <c r="A32" s="137">
        <v>18</v>
      </c>
      <c r="B32" s="128" t="s">
        <v>268</v>
      </c>
      <c r="C32" s="128" t="s">
        <v>269</v>
      </c>
      <c r="D32" s="129" t="s">
        <v>310</v>
      </c>
      <c r="E32" s="130" t="s">
        <v>240</v>
      </c>
      <c r="F32" s="130">
        <v>1</v>
      </c>
      <c r="G32" s="147">
        <v>155300</v>
      </c>
      <c r="H32" s="131">
        <f t="shared" si="0"/>
        <v>7.7527366387636798E-2</v>
      </c>
      <c r="I32" s="132">
        <v>143260</v>
      </c>
      <c r="J32" s="145">
        <v>0.19921625000000001</v>
      </c>
      <c r="K32" s="134">
        <f t="shared" si="1"/>
        <v>114720.280025</v>
      </c>
      <c r="L32" s="148"/>
    </row>
    <row r="33" spans="1:12" s="119" customFormat="1" ht="75.599999999999994" customHeight="1" x14ac:dyDescent="0.25">
      <c r="A33" s="137">
        <v>19</v>
      </c>
      <c r="B33" s="128" t="s">
        <v>270</v>
      </c>
      <c r="C33" s="128" t="s">
        <v>271</v>
      </c>
      <c r="D33" s="129" t="s">
        <v>309</v>
      </c>
      <c r="E33" s="130" t="s">
        <v>240</v>
      </c>
      <c r="F33" s="130">
        <v>1</v>
      </c>
      <c r="G33" s="147">
        <v>187400</v>
      </c>
      <c r="H33" s="131">
        <f t="shared" si="0"/>
        <v>7.7374599786552811E-2</v>
      </c>
      <c r="I33" s="132">
        <v>172900</v>
      </c>
      <c r="J33" s="145">
        <v>0.10054436</v>
      </c>
      <c r="K33" s="134">
        <f t="shared" si="1"/>
        <v>155515.880156</v>
      </c>
      <c r="L33" s="148"/>
    </row>
    <row r="34" spans="1:12" s="119" customFormat="1" ht="136.5" customHeight="1" x14ac:dyDescent="0.25">
      <c r="A34" s="137">
        <v>20</v>
      </c>
      <c r="B34" s="128" t="s">
        <v>272</v>
      </c>
      <c r="C34" s="128" t="s">
        <v>273</v>
      </c>
      <c r="D34" s="129" t="s">
        <v>311</v>
      </c>
      <c r="E34" s="130" t="s">
        <v>240</v>
      </c>
      <c r="F34" s="130">
        <v>1</v>
      </c>
      <c r="G34" s="147">
        <v>19049.47</v>
      </c>
      <c r="H34" s="131">
        <f t="shared" si="0"/>
        <v>0.22202559966235291</v>
      </c>
      <c r="I34" s="132">
        <v>14820</v>
      </c>
      <c r="J34" s="133">
        <v>0</v>
      </c>
      <c r="K34" s="134">
        <f t="shared" si="1"/>
        <v>14820</v>
      </c>
      <c r="L34" s="148"/>
    </row>
    <row r="35" spans="1:12" s="119" customFormat="1" ht="45" x14ac:dyDescent="0.25">
      <c r="A35" s="137">
        <v>21</v>
      </c>
      <c r="B35" s="128" t="s">
        <v>274</v>
      </c>
      <c r="C35" s="146" t="s">
        <v>325</v>
      </c>
      <c r="D35" s="129" t="s">
        <v>278</v>
      </c>
      <c r="E35" s="130" t="s">
        <v>248</v>
      </c>
      <c r="F35" s="130">
        <v>1</v>
      </c>
      <c r="G35" s="147">
        <v>733.5</v>
      </c>
      <c r="H35" s="131">
        <f t="shared" si="0"/>
        <v>0</v>
      </c>
      <c r="I35" s="132">
        <v>733.5</v>
      </c>
      <c r="J35" s="142">
        <v>6.7269999999999996E-2</v>
      </c>
      <c r="K35" s="134">
        <f t="shared" si="1"/>
        <v>684.15745500000003</v>
      </c>
      <c r="L35" s="148"/>
    </row>
    <row r="36" spans="1:12" ht="30" x14ac:dyDescent="0.25">
      <c r="A36" s="137">
        <v>22</v>
      </c>
      <c r="B36" s="128" t="s">
        <v>274</v>
      </c>
      <c r="C36" s="128" t="s">
        <v>276</v>
      </c>
      <c r="D36" s="129" t="s">
        <v>278</v>
      </c>
      <c r="E36" s="130" t="s">
        <v>248</v>
      </c>
      <c r="F36" s="130">
        <v>1</v>
      </c>
      <c r="G36" s="147">
        <v>774.9</v>
      </c>
      <c r="H36" s="131">
        <f t="shared" si="0"/>
        <v>0</v>
      </c>
      <c r="I36" s="132">
        <v>774.9</v>
      </c>
      <c r="J36" s="142">
        <v>7.7740000000000004E-2</v>
      </c>
      <c r="K36" s="134">
        <f t="shared" si="1"/>
        <v>714.65927399999998</v>
      </c>
      <c r="L36" s="148"/>
    </row>
    <row r="37" spans="1:12" ht="30" x14ac:dyDescent="0.25">
      <c r="A37" s="137">
        <v>23</v>
      </c>
      <c r="B37" s="128" t="s">
        <v>274</v>
      </c>
      <c r="C37" s="146" t="s">
        <v>317</v>
      </c>
      <c r="D37" s="129" t="s">
        <v>278</v>
      </c>
      <c r="E37" s="130" t="s">
        <v>248</v>
      </c>
      <c r="F37" s="130">
        <v>1</v>
      </c>
      <c r="G37" s="147">
        <v>637.20000000000005</v>
      </c>
      <c r="H37" s="131">
        <f t="shared" si="0"/>
        <v>0</v>
      </c>
      <c r="I37" s="132">
        <v>637.20000000000005</v>
      </c>
      <c r="J37" s="142">
        <v>8.3800000000000003E-3</v>
      </c>
      <c r="K37" s="134">
        <f t="shared" si="1"/>
        <v>631.86026400000003</v>
      </c>
      <c r="L37" s="148"/>
    </row>
    <row r="38" spans="1:12" ht="30" x14ac:dyDescent="0.25">
      <c r="A38" s="137">
        <v>24</v>
      </c>
      <c r="B38" s="128" t="s">
        <v>274</v>
      </c>
      <c r="C38" s="128" t="s">
        <v>275</v>
      </c>
      <c r="D38" s="129" t="s">
        <v>278</v>
      </c>
      <c r="E38" s="130" t="s">
        <v>248</v>
      </c>
      <c r="F38" s="130">
        <v>1</v>
      </c>
      <c r="G38" s="147">
        <v>256.5</v>
      </c>
      <c r="H38" s="131">
        <f t="shared" si="0"/>
        <v>0</v>
      </c>
      <c r="I38" s="132">
        <v>256.5</v>
      </c>
      <c r="J38" s="133">
        <v>0</v>
      </c>
      <c r="K38" s="134">
        <f t="shared" si="1"/>
        <v>256.5</v>
      </c>
      <c r="L38" s="148"/>
    </row>
    <row r="39" spans="1:12" ht="30" x14ac:dyDescent="0.25">
      <c r="A39" s="137">
        <v>25</v>
      </c>
      <c r="B39" s="128" t="s">
        <v>274</v>
      </c>
      <c r="C39" s="146" t="s">
        <v>314</v>
      </c>
      <c r="D39" s="129" t="s">
        <v>278</v>
      </c>
      <c r="E39" s="130" t="s">
        <v>248</v>
      </c>
      <c r="F39" s="130">
        <v>1</v>
      </c>
      <c r="G39" s="147">
        <v>733.5</v>
      </c>
      <c r="H39" s="131">
        <f t="shared" si="0"/>
        <v>0</v>
      </c>
      <c r="I39" s="132">
        <v>733.5</v>
      </c>
      <c r="J39" s="142">
        <v>6.7269999999999996E-2</v>
      </c>
      <c r="K39" s="134">
        <f t="shared" si="1"/>
        <v>684.15745500000003</v>
      </c>
      <c r="L39" s="148"/>
    </row>
    <row r="40" spans="1:12" ht="30" x14ac:dyDescent="0.25">
      <c r="A40" s="137">
        <v>26</v>
      </c>
      <c r="B40" s="128" t="s">
        <v>274</v>
      </c>
      <c r="C40" s="146" t="s">
        <v>315</v>
      </c>
      <c r="D40" s="129" t="s">
        <v>278</v>
      </c>
      <c r="E40" s="130" t="s">
        <v>248</v>
      </c>
      <c r="F40" s="130">
        <v>1</v>
      </c>
      <c r="G40" s="147">
        <v>637.20000000000005</v>
      </c>
      <c r="H40" s="131">
        <f t="shared" si="0"/>
        <v>0</v>
      </c>
      <c r="I40" s="132">
        <v>637.20000000000005</v>
      </c>
      <c r="J40" s="142">
        <v>8.3800000000000003E-3</v>
      </c>
      <c r="K40" s="134">
        <f t="shared" si="1"/>
        <v>631.86026400000003</v>
      </c>
      <c r="L40" s="148"/>
    </row>
    <row r="41" spans="1:12" ht="30" x14ac:dyDescent="0.25">
      <c r="A41" s="137">
        <v>27</v>
      </c>
      <c r="B41" s="128" t="s">
        <v>274</v>
      </c>
      <c r="C41" s="146" t="s">
        <v>316</v>
      </c>
      <c r="D41" s="129" t="s">
        <v>278</v>
      </c>
      <c r="E41" s="130" t="s">
        <v>248</v>
      </c>
      <c r="F41" s="130">
        <v>1</v>
      </c>
      <c r="G41" s="147">
        <v>501.3</v>
      </c>
      <c r="H41" s="131">
        <f t="shared" si="0"/>
        <v>0</v>
      </c>
      <c r="I41" s="132">
        <v>501.3</v>
      </c>
      <c r="J41" s="133">
        <v>0</v>
      </c>
      <c r="K41" s="134">
        <f t="shared" si="1"/>
        <v>501.3</v>
      </c>
      <c r="L41" s="148"/>
    </row>
    <row r="42" spans="1:12" ht="60" x14ac:dyDescent="0.25">
      <c r="A42" s="137">
        <v>28</v>
      </c>
      <c r="B42" s="128" t="s">
        <v>274</v>
      </c>
      <c r="C42" s="146" t="s">
        <v>318</v>
      </c>
      <c r="D42" s="129" t="s">
        <v>278</v>
      </c>
      <c r="E42" s="130" t="s">
        <v>248</v>
      </c>
      <c r="F42" s="130">
        <v>1</v>
      </c>
      <c r="G42" s="147">
        <v>364.5</v>
      </c>
      <c r="H42" s="131">
        <f t="shared" si="0"/>
        <v>0</v>
      </c>
      <c r="I42" s="132">
        <v>364.5</v>
      </c>
      <c r="J42" s="142">
        <v>0.13922999999999999</v>
      </c>
      <c r="K42" s="134">
        <f t="shared" si="1"/>
        <v>313.75066500000003</v>
      </c>
      <c r="L42" s="148"/>
    </row>
    <row r="43" spans="1:12" ht="45" x14ac:dyDescent="0.25">
      <c r="A43" s="137">
        <v>29</v>
      </c>
      <c r="B43" s="128" t="s">
        <v>274</v>
      </c>
      <c r="C43" s="128" t="s">
        <v>277</v>
      </c>
      <c r="D43" s="129" t="s">
        <v>278</v>
      </c>
      <c r="E43" s="130" t="s">
        <v>248</v>
      </c>
      <c r="F43" s="130">
        <v>1</v>
      </c>
      <c r="G43" s="147">
        <v>256.5</v>
      </c>
      <c r="H43" s="131">
        <f t="shared" si="0"/>
        <v>0</v>
      </c>
      <c r="I43" s="132">
        <v>256.5</v>
      </c>
      <c r="J43" s="133">
        <v>0</v>
      </c>
      <c r="K43" s="134">
        <f t="shared" si="1"/>
        <v>256.5</v>
      </c>
      <c r="L43" s="148"/>
    </row>
    <row r="44" spans="1:12" ht="60" x14ac:dyDescent="0.25">
      <c r="A44" s="137">
        <v>30</v>
      </c>
      <c r="B44" s="128" t="s">
        <v>274</v>
      </c>
      <c r="C44" s="146" t="s">
        <v>319</v>
      </c>
      <c r="D44" s="129" t="s">
        <v>278</v>
      </c>
      <c r="E44" s="130" t="s">
        <v>248</v>
      </c>
      <c r="F44" s="130">
        <v>1</v>
      </c>
      <c r="G44" s="147">
        <v>112.5</v>
      </c>
      <c r="H44" s="131">
        <f t="shared" si="0"/>
        <v>0</v>
      </c>
      <c r="I44" s="132">
        <v>112.5</v>
      </c>
      <c r="J44" s="142">
        <v>3.1640000000000001E-2</v>
      </c>
      <c r="K44" s="134">
        <f t="shared" si="1"/>
        <v>108.9405</v>
      </c>
      <c r="L44" s="148"/>
    </row>
    <row r="45" spans="1:12" ht="60" x14ac:dyDescent="0.25">
      <c r="A45" s="137">
        <v>31</v>
      </c>
      <c r="B45" s="128" t="s">
        <v>274</v>
      </c>
      <c r="C45" s="146" t="s">
        <v>320</v>
      </c>
      <c r="D45" s="129" t="s">
        <v>278</v>
      </c>
      <c r="E45" s="130" t="s">
        <v>248</v>
      </c>
      <c r="F45" s="130">
        <v>1</v>
      </c>
      <c r="G45" s="147">
        <v>364.5</v>
      </c>
      <c r="H45" s="131">
        <f t="shared" si="0"/>
        <v>0</v>
      </c>
      <c r="I45" s="132">
        <v>364.5</v>
      </c>
      <c r="J45" s="142">
        <v>0.13922999999999999</v>
      </c>
      <c r="K45" s="134">
        <f t="shared" si="1"/>
        <v>313.75066500000003</v>
      </c>
      <c r="L45" s="148"/>
    </row>
    <row r="46" spans="1:12" ht="45" x14ac:dyDescent="0.25">
      <c r="A46" s="137">
        <v>32</v>
      </c>
      <c r="B46" s="128" t="s">
        <v>274</v>
      </c>
      <c r="C46" s="128" t="s">
        <v>279</v>
      </c>
      <c r="D46" s="129" t="s">
        <v>278</v>
      </c>
      <c r="E46" s="130" t="s">
        <v>248</v>
      </c>
      <c r="F46" s="130">
        <v>1</v>
      </c>
      <c r="G46" s="147">
        <v>256.5</v>
      </c>
      <c r="H46" s="131">
        <f t="shared" si="0"/>
        <v>0</v>
      </c>
      <c r="I46" s="132">
        <v>256.5</v>
      </c>
      <c r="J46" s="133">
        <v>0</v>
      </c>
      <c r="K46" s="134">
        <f t="shared" si="1"/>
        <v>256.5</v>
      </c>
      <c r="L46" s="148"/>
    </row>
    <row r="47" spans="1:12" ht="60" x14ac:dyDescent="0.25">
      <c r="A47" s="137">
        <v>33</v>
      </c>
      <c r="B47" s="128" t="s">
        <v>274</v>
      </c>
      <c r="C47" s="146" t="s">
        <v>321</v>
      </c>
      <c r="D47" s="129" t="s">
        <v>278</v>
      </c>
      <c r="E47" s="130" t="s">
        <v>248</v>
      </c>
      <c r="F47" s="130">
        <v>1</v>
      </c>
      <c r="G47" s="147">
        <v>112.5</v>
      </c>
      <c r="H47" s="131">
        <f t="shared" si="0"/>
        <v>0</v>
      </c>
      <c r="I47" s="132">
        <v>112.5</v>
      </c>
      <c r="J47" s="142">
        <v>3.1640000000000001E-2</v>
      </c>
      <c r="K47" s="134">
        <f t="shared" si="1"/>
        <v>108.9405</v>
      </c>
      <c r="L47" s="148"/>
    </row>
    <row r="48" spans="1:12" ht="30" x14ac:dyDescent="0.25">
      <c r="A48" s="137">
        <v>34</v>
      </c>
      <c r="B48" s="128" t="s">
        <v>274</v>
      </c>
      <c r="C48" s="128" t="s">
        <v>280</v>
      </c>
      <c r="D48" s="129" t="s">
        <v>278</v>
      </c>
      <c r="E48" s="130" t="s">
        <v>248</v>
      </c>
      <c r="F48" s="130">
        <v>1</v>
      </c>
      <c r="G48" s="147">
        <v>630</v>
      </c>
      <c r="H48" s="131">
        <f t="shared" si="0"/>
        <v>0</v>
      </c>
      <c r="I48" s="132">
        <v>630</v>
      </c>
      <c r="J48" s="133">
        <v>0</v>
      </c>
      <c r="K48" s="134">
        <f t="shared" si="1"/>
        <v>630</v>
      </c>
      <c r="L48" s="148"/>
    </row>
    <row r="49" spans="1:12" ht="30" x14ac:dyDescent="0.25">
      <c r="A49" s="137">
        <v>35</v>
      </c>
      <c r="B49" s="128" t="s">
        <v>274</v>
      </c>
      <c r="C49" s="128" t="s">
        <v>281</v>
      </c>
      <c r="D49" s="129" t="s">
        <v>278</v>
      </c>
      <c r="E49" s="130" t="s">
        <v>248</v>
      </c>
      <c r="F49" s="130">
        <v>1</v>
      </c>
      <c r="G49" s="147">
        <v>391.5</v>
      </c>
      <c r="H49" s="131">
        <f t="shared" si="0"/>
        <v>0</v>
      </c>
      <c r="I49" s="132">
        <v>391.5</v>
      </c>
      <c r="J49" s="133">
        <v>0</v>
      </c>
      <c r="K49" s="134">
        <f t="shared" si="1"/>
        <v>391.5</v>
      </c>
      <c r="L49" s="148"/>
    </row>
    <row r="50" spans="1:12" ht="30" x14ac:dyDescent="0.25">
      <c r="A50" s="137">
        <v>36</v>
      </c>
      <c r="B50" s="128" t="s">
        <v>274</v>
      </c>
      <c r="C50" s="128" t="s">
        <v>282</v>
      </c>
      <c r="D50" s="129" t="s">
        <v>278</v>
      </c>
      <c r="E50" s="130" t="s">
        <v>248</v>
      </c>
      <c r="F50" s="130">
        <v>1</v>
      </c>
      <c r="G50" s="147">
        <v>318.60000000000002</v>
      </c>
      <c r="H50" s="131">
        <f t="shared" si="0"/>
        <v>0</v>
      </c>
      <c r="I50" s="132">
        <v>318.60000000000002</v>
      </c>
      <c r="J50" s="133">
        <v>0</v>
      </c>
      <c r="K50" s="134">
        <f t="shared" si="1"/>
        <v>318.60000000000002</v>
      </c>
      <c r="L50" s="148"/>
    </row>
    <row r="51" spans="1:12" ht="60" x14ac:dyDescent="0.25">
      <c r="A51" s="137">
        <v>37</v>
      </c>
      <c r="B51" s="128" t="s">
        <v>274</v>
      </c>
      <c r="C51" s="146" t="s">
        <v>322</v>
      </c>
      <c r="D51" s="129" t="s">
        <v>278</v>
      </c>
      <c r="E51" s="130" t="s">
        <v>248</v>
      </c>
      <c r="F51" s="130">
        <v>1</v>
      </c>
      <c r="G51" s="147">
        <v>364.5</v>
      </c>
      <c r="H51" s="131">
        <f t="shared" si="0"/>
        <v>0</v>
      </c>
      <c r="I51" s="132">
        <v>364.5</v>
      </c>
      <c r="J51" s="142">
        <v>0.13922999999999999</v>
      </c>
      <c r="K51" s="134">
        <f t="shared" si="1"/>
        <v>313.75066500000003</v>
      </c>
      <c r="L51" s="148"/>
    </row>
    <row r="52" spans="1:12" ht="45" x14ac:dyDescent="0.25">
      <c r="A52" s="137">
        <v>38</v>
      </c>
      <c r="B52" s="128" t="s">
        <v>274</v>
      </c>
      <c r="C52" s="128" t="s">
        <v>283</v>
      </c>
      <c r="D52" s="129" t="s">
        <v>278</v>
      </c>
      <c r="E52" s="130" t="s">
        <v>248</v>
      </c>
      <c r="F52" s="130">
        <v>1</v>
      </c>
      <c r="G52" s="147">
        <v>256.5</v>
      </c>
      <c r="H52" s="131">
        <f t="shared" si="0"/>
        <v>0</v>
      </c>
      <c r="I52" s="132">
        <v>256.5</v>
      </c>
      <c r="J52" s="133">
        <v>0</v>
      </c>
      <c r="K52" s="134">
        <f t="shared" si="1"/>
        <v>256.5</v>
      </c>
      <c r="L52" s="148"/>
    </row>
    <row r="53" spans="1:12" ht="60" x14ac:dyDescent="0.25">
      <c r="A53" s="137">
        <v>39</v>
      </c>
      <c r="B53" s="128" t="s">
        <v>274</v>
      </c>
      <c r="C53" s="146" t="s">
        <v>323</v>
      </c>
      <c r="D53" s="129" t="s">
        <v>278</v>
      </c>
      <c r="E53" s="130" t="s">
        <v>248</v>
      </c>
      <c r="F53" s="130">
        <v>1</v>
      </c>
      <c r="G53" s="147">
        <v>112.5</v>
      </c>
      <c r="H53" s="131">
        <f t="shared" si="0"/>
        <v>0</v>
      </c>
      <c r="I53" s="132">
        <v>112.5</v>
      </c>
      <c r="J53" s="142">
        <v>3.1640000000000001E-2</v>
      </c>
      <c r="K53" s="134">
        <f t="shared" si="1"/>
        <v>108.9405</v>
      </c>
      <c r="L53" s="148"/>
    </row>
    <row r="54" spans="1:12" ht="30" x14ac:dyDescent="0.25">
      <c r="A54" s="137">
        <v>40</v>
      </c>
      <c r="B54" s="128" t="s">
        <v>274</v>
      </c>
      <c r="C54" s="128" t="s">
        <v>284</v>
      </c>
      <c r="D54" s="129" t="s">
        <v>278</v>
      </c>
      <c r="E54" s="130" t="s">
        <v>248</v>
      </c>
      <c r="F54" s="130">
        <v>1</v>
      </c>
      <c r="G54" s="147">
        <v>125.9</v>
      </c>
      <c r="H54" s="131">
        <f t="shared" si="0"/>
        <v>-7.9428117553614896E-3</v>
      </c>
      <c r="I54" s="132">
        <v>126.9</v>
      </c>
      <c r="J54" s="142">
        <v>0.14152999999999999</v>
      </c>
      <c r="K54" s="134">
        <f t="shared" si="1"/>
        <v>108.93984300000001</v>
      </c>
      <c r="L54" s="148"/>
    </row>
    <row r="55" spans="1:12" ht="30" x14ac:dyDescent="0.25">
      <c r="A55" s="137">
        <v>41</v>
      </c>
      <c r="B55" s="128" t="s">
        <v>274</v>
      </c>
      <c r="C55" s="146" t="s">
        <v>324</v>
      </c>
      <c r="D55" s="129" t="s">
        <v>278</v>
      </c>
      <c r="E55" s="130" t="s">
        <v>248</v>
      </c>
      <c r="F55" s="130">
        <v>1</v>
      </c>
      <c r="G55" s="147">
        <v>153</v>
      </c>
      <c r="H55" s="131">
        <f t="shared" si="0"/>
        <v>0</v>
      </c>
      <c r="I55" s="132">
        <v>153</v>
      </c>
      <c r="J55" s="142">
        <v>0.28797</v>
      </c>
      <c r="K55" s="134">
        <f t="shared" si="1"/>
        <v>108.94058999999999</v>
      </c>
      <c r="L55" s="148"/>
    </row>
    <row r="56" spans="1:12" ht="144.6" customHeight="1" x14ac:dyDescent="0.25">
      <c r="A56" s="137">
        <v>42</v>
      </c>
      <c r="B56" s="128" t="s">
        <v>285</v>
      </c>
      <c r="C56" s="128" t="s">
        <v>286</v>
      </c>
      <c r="D56" s="129" t="s">
        <v>287</v>
      </c>
      <c r="E56" s="130" t="s">
        <v>240</v>
      </c>
      <c r="F56" s="130">
        <v>1</v>
      </c>
      <c r="G56" s="147">
        <v>108927.94</v>
      </c>
      <c r="H56" s="131">
        <f>1-(I56/G56)</f>
        <v>5.1229188764609024E-2</v>
      </c>
      <c r="I56" s="134">
        <v>103347.65</v>
      </c>
      <c r="J56" s="143">
        <v>6.2616099999999994E-2</v>
      </c>
      <c r="K56" s="134">
        <f t="shared" si="1"/>
        <v>96876.423212834998</v>
      </c>
      <c r="L56" s="148"/>
    </row>
    <row r="57" spans="1:12" ht="80.099999999999994" customHeight="1" x14ac:dyDescent="0.25">
      <c r="A57" s="137">
        <v>43</v>
      </c>
      <c r="B57" s="128" t="s">
        <v>288</v>
      </c>
      <c r="C57" s="128" t="s">
        <v>289</v>
      </c>
      <c r="D57" s="129" t="s">
        <v>290</v>
      </c>
      <c r="E57" s="130" t="s">
        <v>240</v>
      </c>
      <c r="F57" s="130">
        <v>1</v>
      </c>
      <c r="G57" s="147">
        <v>63057.38</v>
      </c>
      <c r="H57" s="131">
        <f>1-(I57/G57)</f>
        <v>5.1406829779480079E-2</v>
      </c>
      <c r="I57" s="134">
        <v>59815.8</v>
      </c>
      <c r="J57" s="144">
        <v>6.2441999999999998E-2</v>
      </c>
      <c r="K57" s="134">
        <f t="shared" si="1"/>
        <v>56080.781816400005</v>
      </c>
      <c r="L57" s="148"/>
    </row>
    <row r="58" spans="1:12" ht="78" customHeight="1" x14ac:dyDescent="0.25">
      <c r="A58" s="137">
        <v>44</v>
      </c>
      <c r="B58" s="128" t="s">
        <v>291</v>
      </c>
      <c r="C58" s="128" t="s">
        <v>292</v>
      </c>
      <c r="D58" s="129" t="s">
        <v>293</v>
      </c>
      <c r="E58" s="130" t="s">
        <v>240</v>
      </c>
      <c r="F58" s="130">
        <v>1</v>
      </c>
      <c r="G58" s="147">
        <v>21556.29</v>
      </c>
      <c r="H58" s="131">
        <f>1-(I58/G58)</f>
        <v>5.1423041720073392E-2</v>
      </c>
      <c r="I58" s="134">
        <v>20447.8</v>
      </c>
      <c r="J58" s="143">
        <v>6.2424300000000002E-2</v>
      </c>
      <c r="K58" s="134">
        <f t="shared" si="1"/>
        <v>19171.360398460001</v>
      </c>
      <c r="L58" s="148"/>
    </row>
    <row r="59" spans="1:12" ht="92.45" customHeight="1" x14ac:dyDescent="0.25">
      <c r="A59" s="137">
        <v>45</v>
      </c>
      <c r="B59" s="128" t="s">
        <v>294</v>
      </c>
      <c r="C59" s="128" t="s">
        <v>295</v>
      </c>
      <c r="D59" s="129" t="s">
        <v>296</v>
      </c>
      <c r="E59" s="130" t="s">
        <v>240</v>
      </c>
      <c r="F59" s="130">
        <v>50</v>
      </c>
      <c r="G59" s="147">
        <v>120382.08</v>
      </c>
      <c r="H59" s="131">
        <f>1-(I59/G59)</f>
        <v>5.1405325443786953E-2</v>
      </c>
      <c r="I59" s="134">
        <v>114193.8</v>
      </c>
      <c r="J59" s="144">
        <v>6.2441999999999998E-2</v>
      </c>
      <c r="K59" s="134">
        <f t="shared" si="1"/>
        <v>107063.3107404</v>
      </c>
      <c r="L59" s="148"/>
    </row>
    <row r="60" spans="1:12" ht="90.95" customHeight="1" x14ac:dyDescent="0.25">
      <c r="A60" s="137">
        <v>46</v>
      </c>
      <c r="B60" s="128" t="s">
        <v>297</v>
      </c>
      <c r="C60" s="128" t="s">
        <v>298</v>
      </c>
      <c r="D60" s="129" t="s">
        <v>299</v>
      </c>
      <c r="E60" s="130" t="s">
        <v>240</v>
      </c>
      <c r="F60" s="130">
        <v>1</v>
      </c>
      <c r="G60" s="147">
        <v>63101.86</v>
      </c>
      <c r="H60" s="131">
        <f>1-(I60/G60)</f>
        <v>5.2075485572057545E-2</v>
      </c>
      <c r="I60" s="134">
        <v>59815.8</v>
      </c>
      <c r="J60" s="133">
        <v>0</v>
      </c>
      <c r="K60" s="134">
        <f t="shared" si="1"/>
        <v>59815.8</v>
      </c>
      <c r="L60" s="148"/>
    </row>
    <row r="61" spans="1:12" x14ac:dyDescent="0.25">
      <c r="A61" s="155" t="s">
        <v>300</v>
      </c>
      <c r="B61" s="156"/>
      <c r="C61" s="156"/>
      <c r="D61" s="156"/>
      <c r="E61" s="156"/>
      <c r="F61" s="157"/>
      <c r="G61" s="147"/>
      <c r="H61" s="131"/>
      <c r="I61" s="134"/>
      <c r="J61" s="133"/>
      <c r="K61" s="134"/>
      <c r="L61" s="148"/>
    </row>
    <row r="62" spans="1:12" ht="130.5" customHeight="1" x14ac:dyDescent="0.25">
      <c r="A62" s="137">
        <v>47</v>
      </c>
      <c r="B62" s="128" t="s">
        <v>219</v>
      </c>
      <c r="C62" s="128" t="s">
        <v>230</v>
      </c>
      <c r="D62" s="129" t="s">
        <v>312</v>
      </c>
      <c r="E62" s="130" t="s">
        <v>240</v>
      </c>
      <c r="F62" s="130">
        <v>2</v>
      </c>
      <c r="G62" s="147">
        <v>98061</v>
      </c>
      <c r="H62" s="131">
        <f>1-(I62/G62)</f>
        <v>0.22497221117467703</v>
      </c>
      <c r="I62" s="136">
        <v>76000</v>
      </c>
      <c r="J62" s="133">
        <v>0</v>
      </c>
      <c r="K62" s="134">
        <f t="shared" ref="K62:K93" si="2">IF(G62="","",SUM(I62*(1-J62)))</f>
        <v>76000</v>
      </c>
      <c r="L62" s="148"/>
    </row>
    <row r="63" spans="1:12" ht="129.94999999999999" customHeight="1" x14ac:dyDescent="0.25">
      <c r="A63" s="137">
        <v>48</v>
      </c>
      <c r="B63" s="128" t="s">
        <v>219</v>
      </c>
      <c r="C63" s="128" t="s">
        <v>230</v>
      </c>
      <c r="D63" s="129" t="s">
        <v>312</v>
      </c>
      <c r="E63" s="130" t="s">
        <v>240</v>
      </c>
      <c r="F63" s="130">
        <v>5</v>
      </c>
      <c r="G63" s="147">
        <v>188434</v>
      </c>
      <c r="H63" s="131">
        <f t="shared" ref="H63:H122" si="3">1-(I63/G63)</f>
        <v>0.22410499166817033</v>
      </c>
      <c r="I63" s="136">
        <v>146205</v>
      </c>
      <c r="J63" s="133">
        <v>0</v>
      </c>
      <c r="K63" s="134">
        <f t="shared" si="2"/>
        <v>146205</v>
      </c>
      <c r="L63" s="148"/>
    </row>
    <row r="64" spans="1:12" ht="132.6" customHeight="1" x14ac:dyDescent="0.25">
      <c r="A64" s="137">
        <v>49</v>
      </c>
      <c r="B64" s="128" t="s">
        <v>219</v>
      </c>
      <c r="C64" s="128" t="s">
        <v>230</v>
      </c>
      <c r="D64" s="129" t="s">
        <v>312</v>
      </c>
      <c r="E64" s="130" t="s">
        <v>240</v>
      </c>
      <c r="F64" s="130">
        <v>10</v>
      </c>
      <c r="G64" s="147">
        <v>266440</v>
      </c>
      <c r="H64" s="131">
        <f t="shared" si="3"/>
        <v>0.22307086023119649</v>
      </c>
      <c r="I64" s="136">
        <v>207005</v>
      </c>
      <c r="J64" s="133">
        <v>0</v>
      </c>
      <c r="K64" s="134">
        <f t="shared" si="2"/>
        <v>207005</v>
      </c>
      <c r="L64" s="148"/>
    </row>
    <row r="65" spans="1:12" ht="129.94999999999999" customHeight="1" x14ac:dyDescent="0.25">
      <c r="A65" s="128">
        <v>50</v>
      </c>
      <c r="B65" s="128" t="s">
        <v>219</v>
      </c>
      <c r="C65" s="128" t="s">
        <v>230</v>
      </c>
      <c r="D65" s="129" t="s">
        <v>312</v>
      </c>
      <c r="E65" s="130" t="s">
        <v>240</v>
      </c>
      <c r="F65" s="130">
        <v>15</v>
      </c>
      <c r="G65" s="147">
        <v>321117</v>
      </c>
      <c r="H65" s="131">
        <f t="shared" si="3"/>
        <v>0.22341389586972971</v>
      </c>
      <c r="I65" s="136">
        <v>249375</v>
      </c>
      <c r="J65" s="133">
        <v>0</v>
      </c>
      <c r="K65" s="134">
        <f t="shared" si="2"/>
        <v>249375</v>
      </c>
      <c r="L65" s="148"/>
    </row>
    <row r="66" spans="1:12" ht="132" customHeight="1" x14ac:dyDescent="0.25">
      <c r="A66" s="128">
        <v>51</v>
      </c>
      <c r="B66" s="128" t="s">
        <v>219</v>
      </c>
      <c r="C66" s="128" t="s">
        <v>230</v>
      </c>
      <c r="D66" s="129" t="s">
        <v>312</v>
      </c>
      <c r="E66" s="130" t="s">
        <v>240</v>
      </c>
      <c r="F66" s="130">
        <v>25</v>
      </c>
      <c r="G66" s="147">
        <v>392109</v>
      </c>
      <c r="H66" s="131">
        <f t="shared" si="3"/>
        <v>0.22373625701016808</v>
      </c>
      <c r="I66" s="136">
        <v>304380</v>
      </c>
      <c r="J66" s="133">
        <v>0</v>
      </c>
      <c r="K66" s="134">
        <f t="shared" si="2"/>
        <v>304380</v>
      </c>
      <c r="L66" s="148"/>
    </row>
    <row r="67" spans="1:12" ht="128.44999999999999" customHeight="1" x14ac:dyDescent="0.25">
      <c r="A67" s="128">
        <v>52</v>
      </c>
      <c r="B67" s="128" t="s">
        <v>219</v>
      </c>
      <c r="C67" s="128" t="s">
        <v>230</v>
      </c>
      <c r="D67" s="129" t="s">
        <v>312</v>
      </c>
      <c r="E67" s="130" t="s">
        <v>240</v>
      </c>
      <c r="F67" s="130">
        <v>50</v>
      </c>
      <c r="G67" s="147">
        <v>498392</v>
      </c>
      <c r="H67" s="131">
        <f t="shared" si="3"/>
        <v>0.22391912390247037</v>
      </c>
      <c r="I67" s="136">
        <v>386792.5</v>
      </c>
      <c r="J67" s="133">
        <v>0</v>
      </c>
      <c r="K67" s="134">
        <f t="shared" si="2"/>
        <v>386792.5</v>
      </c>
      <c r="L67" s="148"/>
    </row>
    <row r="68" spans="1:12" ht="131.44999999999999" customHeight="1" x14ac:dyDescent="0.25">
      <c r="A68" s="128">
        <v>53</v>
      </c>
      <c r="B68" s="128" t="s">
        <v>219</v>
      </c>
      <c r="C68" s="128" t="s">
        <v>230</v>
      </c>
      <c r="D68" s="129" t="s">
        <v>312</v>
      </c>
      <c r="E68" s="130" t="s">
        <v>240</v>
      </c>
      <c r="F68" s="130">
        <v>100</v>
      </c>
      <c r="G68" s="147">
        <v>626437</v>
      </c>
      <c r="H68" s="131">
        <f t="shared" si="3"/>
        <v>0.2240760044505673</v>
      </c>
      <c r="I68" s="136">
        <v>486067.5</v>
      </c>
      <c r="J68" s="133">
        <v>0</v>
      </c>
      <c r="K68" s="134">
        <f t="shared" si="2"/>
        <v>486067.5</v>
      </c>
      <c r="L68" s="148"/>
    </row>
    <row r="69" spans="1:12" ht="72.599999999999994" customHeight="1" x14ac:dyDescent="0.25">
      <c r="A69" s="128">
        <v>54</v>
      </c>
      <c r="B69" s="128" t="s">
        <v>220</v>
      </c>
      <c r="C69" s="128" t="s">
        <v>231</v>
      </c>
      <c r="D69" s="129" t="s">
        <v>313</v>
      </c>
      <c r="E69" s="130" t="s">
        <v>240</v>
      </c>
      <c r="F69" s="130">
        <v>2</v>
      </c>
      <c r="G69" s="147">
        <v>32029</v>
      </c>
      <c r="H69" s="131">
        <f t="shared" si="3"/>
        <v>0.22289175434762243</v>
      </c>
      <c r="I69" s="136">
        <v>24890</v>
      </c>
      <c r="J69" s="133">
        <v>0</v>
      </c>
      <c r="K69" s="134">
        <f t="shared" si="2"/>
        <v>24890</v>
      </c>
      <c r="L69" s="148"/>
    </row>
    <row r="70" spans="1:12" ht="69.599999999999994" customHeight="1" x14ac:dyDescent="0.25">
      <c r="A70" s="128">
        <v>55</v>
      </c>
      <c r="B70" s="128" t="s">
        <v>220</v>
      </c>
      <c r="C70" s="128" t="s">
        <v>231</v>
      </c>
      <c r="D70" s="129" t="s">
        <v>313</v>
      </c>
      <c r="E70" s="130" t="s">
        <v>240</v>
      </c>
      <c r="F70" s="130">
        <v>5</v>
      </c>
      <c r="G70" s="147">
        <v>70964</v>
      </c>
      <c r="H70" s="131">
        <f t="shared" si="3"/>
        <v>0.22354996899836532</v>
      </c>
      <c r="I70" s="136">
        <v>55100</v>
      </c>
      <c r="J70" s="133">
        <v>0</v>
      </c>
      <c r="K70" s="134">
        <f t="shared" si="2"/>
        <v>55100</v>
      </c>
      <c r="L70" s="148"/>
    </row>
    <row r="71" spans="1:12" ht="69.95" customHeight="1" x14ac:dyDescent="0.25">
      <c r="A71" s="128">
        <v>56</v>
      </c>
      <c r="B71" s="128" t="s">
        <v>220</v>
      </c>
      <c r="C71" s="128" t="s">
        <v>231</v>
      </c>
      <c r="D71" s="129" t="s">
        <v>313</v>
      </c>
      <c r="E71" s="130" t="s">
        <v>240</v>
      </c>
      <c r="F71" s="130">
        <v>10</v>
      </c>
      <c r="G71" s="147">
        <v>123485</v>
      </c>
      <c r="H71" s="131">
        <f t="shared" si="3"/>
        <v>0.2242134672227396</v>
      </c>
      <c r="I71" s="136">
        <v>95798</v>
      </c>
      <c r="J71" s="133">
        <v>0</v>
      </c>
      <c r="K71" s="134">
        <f t="shared" si="2"/>
        <v>95798</v>
      </c>
      <c r="L71" s="148"/>
    </row>
    <row r="72" spans="1:12" ht="72.95" customHeight="1" x14ac:dyDescent="0.25">
      <c r="A72" s="128">
        <v>57</v>
      </c>
      <c r="B72" s="128" t="s">
        <v>220</v>
      </c>
      <c r="C72" s="128" t="s">
        <v>231</v>
      </c>
      <c r="D72" s="129" t="s">
        <v>313</v>
      </c>
      <c r="E72" s="130" t="s">
        <v>240</v>
      </c>
      <c r="F72" s="130">
        <v>15</v>
      </c>
      <c r="G72" s="147">
        <v>155153</v>
      </c>
      <c r="H72" s="131">
        <f t="shared" si="3"/>
        <v>0.22427861530231452</v>
      </c>
      <c r="I72" s="136">
        <v>120355.5</v>
      </c>
      <c r="J72" s="133">
        <v>0</v>
      </c>
      <c r="K72" s="134">
        <f t="shared" si="2"/>
        <v>120355.5</v>
      </c>
      <c r="L72" s="148"/>
    </row>
    <row r="73" spans="1:12" ht="72" customHeight="1" x14ac:dyDescent="0.25">
      <c r="A73" s="128">
        <v>58</v>
      </c>
      <c r="B73" s="128" t="s">
        <v>220</v>
      </c>
      <c r="C73" s="128" t="s">
        <v>231</v>
      </c>
      <c r="D73" s="129" t="s">
        <v>313</v>
      </c>
      <c r="E73" s="130" t="s">
        <v>240</v>
      </c>
      <c r="F73" s="130">
        <v>25</v>
      </c>
      <c r="G73" s="147">
        <v>199452</v>
      </c>
      <c r="H73" s="131">
        <f t="shared" si="3"/>
        <v>0.22414666185347853</v>
      </c>
      <c r="I73" s="136">
        <v>154745.5</v>
      </c>
      <c r="J73" s="133">
        <v>0</v>
      </c>
      <c r="K73" s="134">
        <f t="shared" si="2"/>
        <v>154745.5</v>
      </c>
      <c r="L73" s="148"/>
    </row>
    <row r="74" spans="1:12" ht="75" customHeight="1" x14ac:dyDescent="0.25">
      <c r="A74" s="128">
        <v>59</v>
      </c>
      <c r="B74" s="128" t="s">
        <v>220</v>
      </c>
      <c r="C74" s="128" t="s">
        <v>231</v>
      </c>
      <c r="D74" s="129" t="s">
        <v>313</v>
      </c>
      <c r="E74" s="130" t="s">
        <v>240</v>
      </c>
      <c r="F74" s="130">
        <v>50</v>
      </c>
      <c r="G74" s="147">
        <v>277262</v>
      </c>
      <c r="H74" s="131">
        <f t="shared" si="3"/>
        <v>0.22430589117874067</v>
      </c>
      <c r="I74" s="136">
        <v>215070.5</v>
      </c>
      <c r="J74" s="133">
        <v>0</v>
      </c>
      <c r="K74" s="134">
        <f t="shared" si="2"/>
        <v>215070.5</v>
      </c>
      <c r="L74" s="148"/>
    </row>
    <row r="75" spans="1:12" ht="71.45" customHeight="1" x14ac:dyDescent="0.25">
      <c r="A75" s="128">
        <v>60</v>
      </c>
      <c r="B75" s="128" t="s">
        <v>220</v>
      </c>
      <c r="C75" s="128" t="s">
        <v>231</v>
      </c>
      <c r="D75" s="129" t="s">
        <v>313</v>
      </c>
      <c r="E75" s="130" t="s">
        <v>240</v>
      </c>
      <c r="F75" s="130">
        <v>100</v>
      </c>
      <c r="G75" s="147">
        <v>370207</v>
      </c>
      <c r="H75" s="131">
        <f t="shared" si="3"/>
        <v>0.22402736847223315</v>
      </c>
      <c r="I75" s="136">
        <v>287270.5</v>
      </c>
      <c r="J75" s="133">
        <v>0</v>
      </c>
      <c r="K75" s="134">
        <f t="shared" si="2"/>
        <v>287270.5</v>
      </c>
      <c r="L75" s="148"/>
    </row>
    <row r="76" spans="1:12" ht="213.6" customHeight="1" x14ac:dyDescent="0.25">
      <c r="A76" s="128">
        <v>61</v>
      </c>
      <c r="B76" s="128" t="s">
        <v>306</v>
      </c>
      <c r="C76" s="128" t="s">
        <v>237</v>
      </c>
      <c r="D76" s="129" t="s">
        <v>251</v>
      </c>
      <c r="E76" s="130" t="s">
        <v>252</v>
      </c>
      <c r="F76" s="130">
        <v>2</v>
      </c>
      <c r="G76" s="147">
        <v>4520</v>
      </c>
      <c r="H76" s="131">
        <f t="shared" ref="H76:H89" si="4">1-(I76/G76)</f>
        <v>0.19081858407079644</v>
      </c>
      <c r="I76" s="136">
        <v>3657.5</v>
      </c>
      <c r="J76" s="133">
        <v>0</v>
      </c>
      <c r="K76" s="134">
        <f t="shared" si="2"/>
        <v>3657.5</v>
      </c>
      <c r="L76" s="148"/>
    </row>
    <row r="77" spans="1:12" ht="217.5" customHeight="1" x14ac:dyDescent="0.25">
      <c r="A77" s="128">
        <v>62</v>
      </c>
      <c r="B77" s="128" t="s">
        <v>306</v>
      </c>
      <c r="C77" s="128" t="s">
        <v>237</v>
      </c>
      <c r="D77" s="129" t="s">
        <v>251</v>
      </c>
      <c r="E77" s="130" t="s">
        <v>252</v>
      </c>
      <c r="F77" s="130">
        <v>3</v>
      </c>
      <c r="G77" s="147">
        <v>6780</v>
      </c>
      <c r="H77" s="131">
        <f t="shared" si="4"/>
        <v>0.20553097345132743</v>
      </c>
      <c r="I77" s="136">
        <v>5386.5</v>
      </c>
      <c r="J77" s="133">
        <v>0</v>
      </c>
      <c r="K77" s="134">
        <f t="shared" si="2"/>
        <v>5386.5</v>
      </c>
      <c r="L77" s="148"/>
    </row>
    <row r="78" spans="1:12" ht="216" customHeight="1" x14ac:dyDescent="0.25">
      <c r="A78" s="128">
        <v>63</v>
      </c>
      <c r="B78" s="128" t="s">
        <v>306</v>
      </c>
      <c r="C78" s="128" t="s">
        <v>237</v>
      </c>
      <c r="D78" s="129" t="s">
        <v>251</v>
      </c>
      <c r="E78" s="130" t="s">
        <v>252</v>
      </c>
      <c r="F78" s="130">
        <v>4</v>
      </c>
      <c r="G78" s="147">
        <v>9040</v>
      </c>
      <c r="H78" s="131">
        <f t="shared" si="4"/>
        <v>0.23390486725663717</v>
      </c>
      <c r="I78" s="136">
        <v>6925.5</v>
      </c>
      <c r="J78" s="133">
        <v>0</v>
      </c>
      <c r="K78" s="134">
        <f t="shared" si="2"/>
        <v>6925.5</v>
      </c>
      <c r="L78" s="148"/>
    </row>
    <row r="79" spans="1:12" ht="215.1" customHeight="1" x14ac:dyDescent="0.25">
      <c r="A79" s="128">
        <v>64</v>
      </c>
      <c r="B79" s="128" t="s">
        <v>306</v>
      </c>
      <c r="C79" s="128" t="s">
        <v>237</v>
      </c>
      <c r="D79" s="129" t="s">
        <v>251</v>
      </c>
      <c r="E79" s="130" t="s">
        <v>252</v>
      </c>
      <c r="F79" s="130">
        <v>5</v>
      </c>
      <c r="G79" s="147">
        <v>10697.05</v>
      </c>
      <c r="H79" s="131">
        <f t="shared" si="4"/>
        <v>0.20870707344548256</v>
      </c>
      <c r="I79" s="134">
        <v>8464.5</v>
      </c>
      <c r="J79" s="133">
        <v>0</v>
      </c>
      <c r="K79" s="134">
        <f t="shared" si="2"/>
        <v>8464.5</v>
      </c>
      <c r="L79" s="148"/>
    </row>
    <row r="80" spans="1:12" ht="214.5" customHeight="1" x14ac:dyDescent="0.25">
      <c r="A80" s="128">
        <v>65</v>
      </c>
      <c r="B80" s="128" t="s">
        <v>306</v>
      </c>
      <c r="C80" s="128" t="s">
        <v>237</v>
      </c>
      <c r="D80" s="129" t="s">
        <v>251</v>
      </c>
      <c r="E80" s="130" t="s">
        <v>252</v>
      </c>
      <c r="F80" s="130">
        <v>10</v>
      </c>
      <c r="G80" s="147">
        <v>19241.7</v>
      </c>
      <c r="H80" s="131">
        <f t="shared" si="4"/>
        <v>0.20955528877386098</v>
      </c>
      <c r="I80" s="134">
        <v>15209.5</v>
      </c>
      <c r="J80" s="133">
        <v>0</v>
      </c>
      <c r="K80" s="134">
        <f t="shared" si="2"/>
        <v>15209.5</v>
      </c>
      <c r="L80" s="148"/>
    </row>
    <row r="81" spans="1:12" ht="215.1" customHeight="1" x14ac:dyDescent="0.25">
      <c r="A81" s="128">
        <v>66</v>
      </c>
      <c r="B81" s="128" t="s">
        <v>306</v>
      </c>
      <c r="C81" s="128" t="s">
        <v>237</v>
      </c>
      <c r="D81" s="129" t="s">
        <v>251</v>
      </c>
      <c r="E81" s="130" t="s">
        <v>252</v>
      </c>
      <c r="F81" s="130">
        <v>20</v>
      </c>
      <c r="G81" s="147">
        <v>33854.800000000003</v>
      </c>
      <c r="H81" s="131">
        <f t="shared" si="4"/>
        <v>0.20839880903151109</v>
      </c>
      <c r="I81" s="134">
        <v>26799.5</v>
      </c>
      <c r="J81" s="133">
        <v>0</v>
      </c>
      <c r="K81" s="134">
        <f t="shared" si="2"/>
        <v>26799.5</v>
      </c>
      <c r="L81" s="148"/>
    </row>
    <row r="82" spans="1:12" ht="215.1" customHeight="1" x14ac:dyDescent="0.25">
      <c r="A82" s="128">
        <v>67</v>
      </c>
      <c r="B82" s="128" t="s">
        <v>306</v>
      </c>
      <c r="C82" s="128" t="s">
        <v>237</v>
      </c>
      <c r="D82" s="129" t="s">
        <v>251</v>
      </c>
      <c r="E82" s="130" t="s">
        <v>252</v>
      </c>
      <c r="F82" s="130">
        <v>40</v>
      </c>
      <c r="G82" s="147">
        <v>53344.800000000003</v>
      </c>
      <c r="H82" s="131">
        <f t="shared" si="4"/>
        <v>0.20911691486330442</v>
      </c>
      <c r="I82" s="134">
        <v>42189.5</v>
      </c>
      <c r="J82" s="133">
        <v>0</v>
      </c>
      <c r="K82" s="134">
        <f t="shared" si="2"/>
        <v>42189.5</v>
      </c>
      <c r="L82" s="148"/>
    </row>
    <row r="83" spans="1:12" ht="216.95" customHeight="1" x14ac:dyDescent="0.25">
      <c r="A83" s="128">
        <v>68</v>
      </c>
      <c r="B83" s="128" t="s">
        <v>307</v>
      </c>
      <c r="C83" s="128" t="s">
        <v>238</v>
      </c>
      <c r="D83" s="129" t="s">
        <v>250</v>
      </c>
      <c r="E83" s="130" t="s">
        <v>252</v>
      </c>
      <c r="F83" s="130">
        <v>2</v>
      </c>
      <c r="G83" s="147">
        <v>4520</v>
      </c>
      <c r="H83" s="131">
        <f t="shared" si="4"/>
        <v>0.19081858407079644</v>
      </c>
      <c r="I83" s="136">
        <v>3657.5</v>
      </c>
      <c r="J83" s="133">
        <v>0</v>
      </c>
      <c r="K83" s="134">
        <f t="shared" si="2"/>
        <v>3657.5</v>
      </c>
      <c r="L83" s="148"/>
    </row>
    <row r="84" spans="1:12" ht="216.95" customHeight="1" x14ac:dyDescent="0.25">
      <c r="A84" s="128">
        <v>69</v>
      </c>
      <c r="B84" s="128" t="s">
        <v>307</v>
      </c>
      <c r="C84" s="128" t="s">
        <v>238</v>
      </c>
      <c r="D84" s="129" t="s">
        <v>250</v>
      </c>
      <c r="E84" s="130" t="s">
        <v>252</v>
      </c>
      <c r="F84" s="130">
        <v>3</v>
      </c>
      <c r="G84" s="147">
        <v>6780</v>
      </c>
      <c r="H84" s="131">
        <f t="shared" si="4"/>
        <v>0.20553097345132743</v>
      </c>
      <c r="I84" s="136">
        <v>5386.5</v>
      </c>
      <c r="J84" s="133">
        <v>0</v>
      </c>
      <c r="K84" s="134">
        <f t="shared" si="2"/>
        <v>5386.5</v>
      </c>
      <c r="L84" s="148"/>
    </row>
    <row r="85" spans="1:12" ht="216.95" customHeight="1" x14ac:dyDescent="0.25">
      <c r="A85" s="128">
        <v>70</v>
      </c>
      <c r="B85" s="128" t="s">
        <v>307</v>
      </c>
      <c r="C85" s="128" t="s">
        <v>238</v>
      </c>
      <c r="D85" s="129" t="s">
        <v>250</v>
      </c>
      <c r="E85" s="130" t="s">
        <v>252</v>
      </c>
      <c r="F85" s="130">
        <v>4</v>
      </c>
      <c r="G85" s="147">
        <v>9040</v>
      </c>
      <c r="H85" s="131">
        <f t="shared" si="4"/>
        <v>0.23390486725663717</v>
      </c>
      <c r="I85" s="136">
        <v>6925.5</v>
      </c>
      <c r="J85" s="133">
        <v>0</v>
      </c>
      <c r="K85" s="134">
        <f t="shared" si="2"/>
        <v>6925.5</v>
      </c>
      <c r="L85" s="148"/>
    </row>
    <row r="86" spans="1:12" ht="216.95" customHeight="1" x14ac:dyDescent="0.25">
      <c r="A86" s="128">
        <v>71</v>
      </c>
      <c r="B86" s="128" t="s">
        <v>307</v>
      </c>
      <c r="C86" s="128" t="s">
        <v>238</v>
      </c>
      <c r="D86" s="129" t="s">
        <v>250</v>
      </c>
      <c r="E86" s="130" t="s">
        <v>252</v>
      </c>
      <c r="F86" s="130">
        <v>5</v>
      </c>
      <c r="G86" s="147">
        <v>10697.05</v>
      </c>
      <c r="H86" s="131">
        <f t="shared" si="4"/>
        <v>0.20870707344548256</v>
      </c>
      <c r="I86" s="134">
        <v>8464.5</v>
      </c>
      <c r="J86" s="133">
        <v>0</v>
      </c>
      <c r="K86" s="134">
        <f t="shared" si="2"/>
        <v>8464.5</v>
      </c>
      <c r="L86" s="148"/>
    </row>
    <row r="87" spans="1:12" ht="216.95" customHeight="1" x14ac:dyDescent="0.25">
      <c r="A87" s="128">
        <v>72</v>
      </c>
      <c r="B87" s="128" t="s">
        <v>307</v>
      </c>
      <c r="C87" s="128" t="s">
        <v>238</v>
      </c>
      <c r="D87" s="129" t="s">
        <v>250</v>
      </c>
      <c r="E87" s="130" t="s">
        <v>252</v>
      </c>
      <c r="F87" s="130">
        <v>10</v>
      </c>
      <c r="G87" s="147">
        <v>19241.7</v>
      </c>
      <c r="H87" s="131">
        <f t="shared" si="4"/>
        <v>0.20955528877386098</v>
      </c>
      <c r="I87" s="134">
        <v>15209.5</v>
      </c>
      <c r="J87" s="133">
        <v>0</v>
      </c>
      <c r="K87" s="134">
        <f t="shared" si="2"/>
        <v>15209.5</v>
      </c>
      <c r="L87" s="148"/>
    </row>
    <row r="88" spans="1:12" ht="216.95" customHeight="1" x14ac:dyDescent="0.25">
      <c r="A88" s="128">
        <v>73</v>
      </c>
      <c r="B88" s="128" t="s">
        <v>307</v>
      </c>
      <c r="C88" s="128" t="s">
        <v>238</v>
      </c>
      <c r="D88" s="129" t="s">
        <v>250</v>
      </c>
      <c r="E88" s="130" t="s">
        <v>252</v>
      </c>
      <c r="F88" s="130">
        <v>20</v>
      </c>
      <c r="G88" s="147">
        <v>33854.800000000003</v>
      </c>
      <c r="H88" s="131">
        <f t="shared" si="4"/>
        <v>0.20839880903151109</v>
      </c>
      <c r="I88" s="134">
        <v>26799.5</v>
      </c>
      <c r="J88" s="133">
        <v>0</v>
      </c>
      <c r="K88" s="134">
        <f t="shared" si="2"/>
        <v>26799.5</v>
      </c>
      <c r="L88" s="148"/>
    </row>
    <row r="89" spans="1:12" ht="216.95" customHeight="1" x14ac:dyDescent="0.25">
      <c r="A89" s="128">
        <v>74</v>
      </c>
      <c r="B89" s="128" t="s">
        <v>307</v>
      </c>
      <c r="C89" s="128" t="s">
        <v>238</v>
      </c>
      <c r="D89" s="129" t="s">
        <v>250</v>
      </c>
      <c r="E89" s="130" t="s">
        <v>252</v>
      </c>
      <c r="F89" s="130">
        <v>40</v>
      </c>
      <c r="G89" s="147">
        <v>53344.800000000003</v>
      </c>
      <c r="H89" s="131">
        <f t="shared" si="4"/>
        <v>0.20911691486330442</v>
      </c>
      <c r="I89" s="134">
        <v>42189.5</v>
      </c>
      <c r="J89" s="133">
        <v>0</v>
      </c>
      <c r="K89" s="134">
        <f t="shared" si="2"/>
        <v>42189.5</v>
      </c>
      <c r="L89" s="148"/>
    </row>
    <row r="90" spans="1:12" ht="255" x14ac:dyDescent="0.25">
      <c r="A90" s="128">
        <v>75</v>
      </c>
      <c r="B90" s="128" t="s">
        <v>308</v>
      </c>
      <c r="C90" s="128" t="s">
        <v>254</v>
      </c>
      <c r="D90" s="129" t="s">
        <v>255</v>
      </c>
      <c r="E90" s="130" t="s">
        <v>252</v>
      </c>
      <c r="F90" s="130">
        <v>2</v>
      </c>
      <c r="G90" s="147">
        <v>4520</v>
      </c>
      <c r="H90" s="131">
        <f t="shared" si="3"/>
        <v>0.19081858407079644</v>
      </c>
      <c r="I90" s="136">
        <v>3657.5</v>
      </c>
      <c r="J90" s="133">
        <v>0</v>
      </c>
      <c r="K90" s="134">
        <f t="shared" si="2"/>
        <v>3657.5</v>
      </c>
      <c r="L90" s="148"/>
    </row>
    <row r="91" spans="1:12" ht="255" x14ac:dyDescent="0.25">
      <c r="A91" s="128">
        <v>76</v>
      </c>
      <c r="B91" s="128" t="s">
        <v>308</v>
      </c>
      <c r="C91" s="128" t="s">
        <v>254</v>
      </c>
      <c r="D91" s="129" t="s">
        <v>255</v>
      </c>
      <c r="E91" s="130" t="s">
        <v>252</v>
      </c>
      <c r="F91" s="130">
        <v>3</v>
      </c>
      <c r="G91" s="147">
        <v>6780</v>
      </c>
      <c r="H91" s="131">
        <f t="shared" si="3"/>
        <v>0.20553097345132743</v>
      </c>
      <c r="I91" s="136">
        <v>5386.5</v>
      </c>
      <c r="J91" s="133">
        <v>0</v>
      </c>
      <c r="K91" s="134">
        <f t="shared" si="2"/>
        <v>5386.5</v>
      </c>
      <c r="L91" s="148"/>
    </row>
    <row r="92" spans="1:12" ht="255" x14ac:dyDescent="0.25">
      <c r="A92" s="128">
        <v>77</v>
      </c>
      <c r="B92" s="128" t="s">
        <v>308</v>
      </c>
      <c r="C92" s="128" t="s">
        <v>254</v>
      </c>
      <c r="D92" s="129" t="s">
        <v>255</v>
      </c>
      <c r="E92" s="130" t="s">
        <v>252</v>
      </c>
      <c r="F92" s="130">
        <v>4</v>
      </c>
      <c r="G92" s="147">
        <v>9040</v>
      </c>
      <c r="H92" s="131">
        <f t="shared" si="3"/>
        <v>0.23390486725663717</v>
      </c>
      <c r="I92" s="136">
        <v>6925.5</v>
      </c>
      <c r="J92" s="133">
        <v>0</v>
      </c>
      <c r="K92" s="134">
        <f t="shared" si="2"/>
        <v>6925.5</v>
      </c>
      <c r="L92" s="148"/>
    </row>
    <row r="93" spans="1:12" ht="255" x14ac:dyDescent="0.25">
      <c r="A93" s="128">
        <v>78</v>
      </c>
      <c r="B93" s="128" t="s">
        <v>308</v>
      </c>
      <c r="C93" s="128" t="s">
        <v>254</v>
      </c>
      <c r="D93" s="129" t="s">
        <v>255</v>
      </c>
      <c r="E93" s="130" t="s">
        <v>252</v>
      </c>
      <c r="F93" s="130">
        <v>5</v>
      </c>
      <c r="G93" s="147">
        <v>10697.05</v>
      </c>
      <c r="H93" s="131">
        <f t="shared" si="3"/>
        <v>0.20870707344548256</v>
      </c>
      <c r="I93" s="134">
        <v>8464.5</v>
      </c>
      <c r="J93" s="133">
        <v>0</v>
      </c>
      <c r="K93" s="134">
        <f t="shared" si="2"/>
        <v>8464.5</v>
      </c>
      <c r="L93" s="148"/>
    </row>
    <row r="94" spans="1:12" ht="255" x14ac:dyDescent="0.25">
      <c r="A94" s="128">
        <v>79</v>
      </c>
      <c r="B94" s="128" t="s">
        <v>308</v>
      </c>
      <c r="C94" s="128" t="s">
        <v>254</v>
      </c>
      <c r="D94" s="129" t="s">
        <v>255</v>
      </c>
      <c r="E94" s="130" t="s">
        <v>252</v>
      </c>
      <c r="F94" s="130">
        <v>10</v>
      </c>
      <c r="G94" s="147">
        <v>19241.7</v>
      </c>
      <c r="H94" s="131">
        <f t="shared" si="3"/>
        <v>0.20955528877386098</v>
      </c>
      <c r="I94" s="134">
        <v>15209.5</v>
      </c>
      <c r="J94" s="133">
        <v>0</v>
      </c>
      <c r="K94" s="134">
        <f t="shared" ref="K94:K122" si="5">IF(G94="","",SUM(I94*(1-J94)))</f>
        <v>15209.5</v>
      </c>
      <c r="L94" s="148"/>
    </row>
    <row r="95" spans="1:12" ht="255" x14ac:dyDescent="0.25">
      <c r="A95" s="128">
        <v>80</v>
      </c>
      <c r="B95" s="128" t="s">
        <v>308</v>
      </c>
      <c r="C95" s="128" t="s">
        <v>254</v>
      </c>
      <c r="D95" s="129" t="s">
        <v>255</v>
      </c>
      <c r="E95" s="130" t="s">
        <v>252</v>
      </c>
      <c r="F95" s="130">
        <v>20</v>
      </c>
      <c r="G95" s="147">
        <v>33854.800000000003</v>
      </c>
      <c r="H95" s="131">
        <f t="shared" si="3"/>
        <v>0.20839880903151109</v>
      </c>
      <c r="I95" s="134">
        <v>26799.5</v>
      </c>
      <c r="J95" s="133">
        <v>0</v>
      </c>
      <c r="K95" s="134">
        <f t="shared" si="5"/>
        <v>26799.5</v>
      </c>
      <c r="L95" s="148"/>
    </row>
    <row r="96" spans="1:12" ht="255" x14ac:dyDescent="0.25">
      <c r="A96" s="128">
        <v>81</v>
      </c>
      <c r="B96" s="128" t="s">
        <v>308</v>
      </c>
      <c r="C96" s="128" t="s">
        <v>254</v>
      </c>
      <c r="D96" s="129" t="s">
        <v>255</v>
      </c>
      <c r="E96" s="130" t="s">
        <v>252</v>
      </c>
      <c r="F96" s="130">
        <v>40</v>
      </c>
      <c r="G96" s="147">
        <v>53344.800000000003</v>
      </c>
      <c r="H96" s="131">
        <f t="shared" si="3"/>
        <v>0.20911691486330442</v>
      </c>
      <c r="I96" s="134">
        <v>42189.5</v>
      </c>
      <c r="J96" s="133">
        <v>0</v>
      </c>
      <c r="K96" s="134">
        <f t="shared" si="5"/>
        <v>42189.5</v>
      </c>
      <c r="L96" s="148"/>
    </row>
    <row r="97" spans="1:12" ht="171" customHeight="1" x14ac:dyDescent="0.25">
      <c r="A97" s="128">
        <v>82</v>
      </c>
      <c r="B97" s="128" t="s">
        <v>301</v>
      </c>
      <c r="C97" s="128" t="s">
        <v>257</v>
      </c>
      <c r="D97" s="129" t="s">
        <v>258</v>
      </c>
      <c r="E97" s="130" t="s">
        <v>252</v>
      </c>
      <c r="F97" s="130">
        <v>100</v>
      </c>
      <c r="G97" s="147">
        <v>12547</v>
      </c>
      <c r="H97" s="131">
        <f t="shared" si="3"/>
        <v>0.21256077149916319</v>
      </c>
      <c r="I97" s="134">
        <v>9880</v>
      </c>
      <c r="J97" s="133">
        <v>0</v>
      </c>
      <c r="K97" s="134">
        <f t="shared" si="5"/>
        <v>9880</v>
      </c>
      <c r="L97" s="148"/>
    </row>
    <row r="98" spans="1:12" ht="186.6" customHeight="1" x14ac:dyDescent="0.25">
      <c r="A98" s="128">
        <v>83</v>
      </c>
      <c r="B98" s="128" t="s">
        <v>301</v>
      </c>
      <c r="C98" s="128" t="s">
        <v>257</v>
      </c>
      <c r="D98" s="129" t="s">
        <v>258</v>
      </c>
      <c r="E98" s="130" t="s">
        <v>252</v>
      </c>
      <c r="F98" s="130">
        <v>500</v>
      </c>
      <c r="G98" s="147">
        <v>39630</v>
      </c>
      <c r="H98" s="131">
        <f t="shared" si="3"/>
        <v>0.20413827908150395</v>
      </c>
      <c r="I98" s="134">
        <v>31540</v>
      </c>
      <c r="J98" s="133">
        <v>0</v>
      </c>
      <c r="K98" s="134">
        <f t="shared" si="5"/>
        <v>31540</v>
      </c>
      <c r="L98" s="148"/>
    </row>
    <row r="99" spans="1:12" ht="171" customHeight="1" x14ac:dyDescent="0.25">
      <c r="A99" s="128">
        <v>84</v>
      </c>
      <c r="B99" s="128" t="s">
        <v>301</v>
      </c>
      <c r="C99" s="128" t="s">
        <v>257</v>
      </c>
      <c r="D99" s="129" t="s">
        <v>258</v>
      </c>
      <c r="E99" s="130" t="s">
        <v>252</v>
      </c>
      <c r="F99" s="130">
        <v>1000</v>
      </c>
      <c r="G99" s="147">
        <v>97350</v>
      </c>
      <c r="H99" s="131">
        <f t="shared" si="3"/>
        <v>0.51499743194658443</v>
      </c>
      <c r="I99" s="134">
        <v>47215</v>
      </c>
      <c r="J99" s="133">
        <v>0</v>
      </c>
      <c r="K99" s="134">
        <f t="shared" si="5"/>
        <v>47215</v>
      </c>
      <c r="L99" s="148"/>
    </row>
    <row r="100" spans="1:12" ht="74.45" customHeight="1" x14ac:dyDescent="0.25">
      <c r="A100" s="128">
        <v>85</v>
      </c>
      <c r="B100" s="128" t="s">
        <v>302</v>
      </c>
      <c r="C100" s="128" t="s">
        <v>289</v>
      </c>
      <c r="D100" s="129" t="s">
        <v>290</v>
      </c>
      <c r="E100" s="130" t="s">
        <v>240</v>
      </c>
      <c r="F100" s="130">
        <v>2</v>
      </c>
      <c r="G100" s="147">
        <v>112356.6</v>
      </c>
      <c r="H100" s="131">
        <f t="shared" si="3"/>
        <v>5.1408639990886185E-2</v>
      </c>
      <c r="I100" s="136">
        <v>106580.5</v>
      </c>
      <c r="J100" s="143">
        <v>6.24387E-2</v>
      </c>
      <c r="K100" s="134">
        <f t="shared" si="5"/>
        <v>99925.75213465</v>
      </c>
      <c r="L100" s="148"/>
    </row>
    <row r="101" spans="1:12" ht="70.5" customHeight="1" x14ac:dyDescent="0.25">
      <c r="A101" s="128">
        <v>86</v>
      </c>
      <c r="B101" s="128" t="s">
        <v>302</v>
      </c>
      <c r="C101" s="128" t="s">
        <v>289</v>
      </c>
      <c r="D101" s="129" t="s">
        <v>290</v>
      </c>
      <c r="E101" s="130" t="s">
        <v>240</v>
      </c>
      <c r="F101" s="130">
        <v>3</v>
      </c>
      <c r="G101" s="147">
        <v>151337.46</v>
      </c>
      <c r="H101" s="131">
        <f t="shared" si="3"/>
        <v>5.140273928213146E-2</v>
      </c>
      <c r="I101" s="136">
        <v>143558.29999999999</v>
      </c>
      <c r="J101" s="143">
        <v>6.24445E-2</v>
      </c>
      <c r="K101" s="134">
        <f t="shared" si="5"/>
        <v>134593.87373564998</v>
      </c>
      <c r="L101" s="148"/>
    </row>
    <row r="102" spans="1:12" ht="74.45" customHeight="1" x14ac:dyDescent="0.25">
      <c r="A102" s="128">
        <v>87</v>
      </c>
      <c r="B102" s="128" t="s">
        <v>302</v>
      </c>
      <c r="C102" s="128" t="s">
        <v>289</v>
      </c>
      <c r="D102" s="129" t="s">
        <v>290</v>
      </c>
      <c r="E102" s="130" t="s">
        <v>240</v>
      </c>
      <c r="F102" s="130">
        <v>4</v>
      </c>
      <c r="G102" s="147">
        <v>190318.32</v>
      </c>
      <c r="H102" s="131">
        <f t="shared" si="3"/>
        <v>5.1404247368303846E-2</v>
      </c>
      <c r="I102" s="136">
        <v>180535.15</v>
      </c>
      <c r="J102" s="144">
        <v>6.2442999999999999E-2</v>
      </c>
      <c r="K102" s="134">
        <f t="shared" si="5"/>
        <v>169261.99362855</v>
      </c>
      <c r="L102" s="148"/>
    </row>
    <row r="103" spans="1:12" ht="71.099999999999994" customHeight="1" x14ac:dyDescent="0.25">
      <c r="A103" s="128">
        <v>88</v>
      </c>
      <c r="B103" s="128" t="s">
        <v>302</v>
      </c>
      <c r="C103" s="128" t="s">
        <v>289</v>
      </c>
      <c r="D103" s="129" t="s">
        <v>290</v>
      </c>
      <c r="E103" s="130" t="s">
        <v>240</v>
      </c>
      <c r="F103" s="130">
        <v>5</v>
      </c>
      <c r="G103" s="147">
        <v>229299.20000000001</v>
      </c>
      <c r="H103" s="131">
        <f t="shared" si="3"/>
        <v>5.1405325443787064E-2</v>
      </c>
      <c r="I103" s="136">
        <v>217512</v>
      </c>
      <c r="J103" s="145">
        <v>6.2442030000000003E-2</v>
      </c>
      <c r="K103" s="134">
        <f t="shared" si="5"/>
        <v>203930.10917064</v>
      </c>
      <c r="L103" s="148"/>
    </row>
    <row r="104" spans="1:12" ht="71.099999999999994" customHeight="1" x14ac:dyDescent="0.25">
      <c r="A104" s="128">
        <v>89</v>
      </c>
      <c r="B104" s="128" t="s">
        <v>302</v>
      </c>
      <c r="C104" s="128" t="s">
        <v>289</v>
      </c>
      <c r="D104" s="129" t="s">
        <v>290</v>
      </c>
      <c r="E104" s="130" t="s">
        <v>240</v>
      </c>
      <c r="F104" s="130">
        <v>6</v>
      </c>
      <c r="G104" s="147">
        <v>275159.03999999998</v>
      </c>
      <c r="H104" s="131">
        <f t="shared" si="3"/>
        <v>5.1405325443786953E-2</v>
      </c>
      <c r="I104" s="136">
        <v>261014.39999999999</v>
      </c>
      <c r="J104" s="145">
        <v>6.2442030000000003E-2</v>
      </c>
      <c r="K104" s="134">
        <f t="shared" si="5"/>
        <v>244716.13100476799</v>
      </c>
      <c r="L104" s="148"/>
    </row>
    <row r="105" spans="1:12" ht="73.5" customHeight="1" x14ac:dyDescent="0.25">
      <c r="A105" s="128">
        <v>90</v>
      </c>
      <c r="B105" s="128" t="s">
        <v>302</v>
      </c>
      <c r="C105" s="128" t="s">
        <v>289</v>
      </c>
      <c r="D105" s="129" t="s">
        <v>290</v>
      </c>
      <c r="E105" s="130" t="s">
        <v>240</v>
      </c>
      <c r="F105" s="130">
        <v>7</v>
      </c>
      <c r="G105" s="147">
        <v>321018.88</v>
      </c>
      <c r="H105" s="131">
        <f t="shared" si="3"/>
        <v>5.1405325443787064E-2</v>
      </c>
      <c r="I105" s="136">
        <v>304516.8</v>
      </c>
      <c r="J105" s="145">
        <v>6.2442009999999999E-2</v>
      </c>
      <c r="K105" s="134">
        <f t="shared" si="5"/>
        <v>285502.15892923198</v>
      </c>
      <c r="L105" s="148"/>
    </row>
    <row r="106" spans="1:12" ht="73.5" customHeight="1" x14ac:dyDescent="0.25">
      <c r="A106" s="128">
        <v>91</v>
      </c>
      <c r="B106" s="128" t="s">
        <v>302</v>
      </c>
      <c r="C106" s="128" t="s">
        <v>289</v>
      </c>
      <c r="D106" s="129" t="s">
        <v>290</v>
      </c>
      <c r="E106" s="130" t="s">
        <v>240</v>
      </c>
      <c r="F106" s="130">
        <v>8</v>
      </c>
      <c r="G106" s="147">
        <v>366878.71999999997</v>
      </c>
      <c r="H106" s="131">
        <f t="shared" si="3"/>
        <v>5.1405325443786842E-2</v>
      </c>
      <c r="I106" s="136">
        <v>348019.20000000001</v>
      </c>
      <c r="J106" s="145">
        <v>6.2442020000000001E-2</v>
      </c>
      <c r="K106" s="134">
        <f t="shared" si="5"/>
        <v>326288.17815321602</v>
      </c>
      <c r="L106" s="148"/>
    </row>
    <row r="107" spans="1:12" ht="72" customHeight="1" x14ac:dyDescent="0.25">
      <c r="A107" s="128">
        <v>92</v>
      </c>
      <c r="B107" s="128" t="s">
        <v>302</v>
      </c>
      <c r="C107" s="128" t="s">
        <v>289</v>
      </c>
      <c r="D107" s="129" t="s">
        <v>290</v>
      </c>
      <c r="E107" s="130" t="s">
        <v>240</v>
      </c>
      <c r="F107" s="130">
        <v>9</v>
      </c>
      <c r="G107" s="147">
        <v>412738.56</v>
      </c>
      <c r="H107" s="131">
        <f t="shared" si="3"/>
        <v>5.1405325443787064E-2</v>
      </c>
      <c r="I107" s="136">
        <v>391521.6</v>
      </c>
      <c r="J107" s="145">
        <v>6.2442020000000001E-2</v>
      </c>
      <c r="K107" s="134">
        <f t="shared" si="5"/>
        <v>367074.20042236801</v>
      </c>
      <c r="L107" s="148"/>
    </row>
    <row r="108" spans="1:12" ht="72.95" customHeight="1" x14ac:dyDescent="0.25">
      <c r="A108" s="128">
        <v>93</v>
      </c>
      <c r="B108" s="128" t="s">
        <v>302</v>
      </c>
      <c r="C108" s="128" t="s">
        <v>289</v>
      </c>
      <c r="D108" s="129" t="s">
        <v>290</v>
      </c>
      <c r="E108" s="130" t="s">
        <v>240</v>
      </c>
      <c r="F108" s="130">
        <v>10</v>
      </c>
      <c r="G108" s="147">
        <v>458598.40000000002</v>
      </c>
      <c r="H108" s="131">
        <f t="shared" si="3"/>
        <v>5.1405325443787064E-2</v>
      </c>
      <c r="I108" s="136">
        <v>435024</v>
      </c>
      <c r="J108" s="144">
        <v>6.2441999999999998E-2</v>
      </c>
      <c r="K108" s="134">
        <f t="shared" si="5"/>
        <v>407860.23139199999</v>
      </c>
      <c r="L108" s="148"/>
    </row>
    <row r="109" spans="1:12" ht="75" x14ac:dyDescent="0.25">
      <c r="A109" s="128">
        <v>94</v>
      </c>
      <c r="B109" s="128" t="s">
        <v>303</v>
      </c>
      <c r="C109" s="128" t="s">
        <v>292</v>
      </c>
      <c r="D109" s="129" t="s">
        <v>293</v>
      </c>
      <c r="E109" s="130" t="s">
        <v>240</v>
      </c>
      <c r="F109" s="130">
        <v>2</v>
      </c>
      <c r="G109" s="147">
        <v>35660.36</v>
      </c>
      <c r="H109" s="131">
        <f t="shared" si="3"/>
        <v>5.1394882160471833E-2</v>
      </c>
      <c r="I109" s="136">
        <v>33827.599999999999</v>
      </c>
      <c r="J109" s="145">
        <v>6.2452550000000003E-2</v>
      </c>
      <c r="K109" s="134">
        <f t="shared" si="5"/>
        <v>31714.980119619995</v>
      </c>
      <c r="L109" s="148"/>
    </row>
    <row r="110" spans="1:12" ht="75" x14ac:dyDescent="0.25">
      <c r="A110" s="128">
        <v>95</v>
      </c>
      <c r="B110" s="128" t="s">
        <v>303</v>
      </c>
      <c r="C110" s="128" t="s">
        <v>292</v>
      </c>
      <c r="D110" s="129" t="s">
        <v>293</v>
      </c>
      <c r="E110" s="130" t="s">
        <v>240</v>
      </c>
      <c r="F110" s="130">
        <v>3</v>
      </c>
      <c r="G110" s="147">
        <v>45751.68</v>
      </c>
      <c r="H110" s="131">
        <f t="shared" si="3"/>
        <v>5.1405325443786953E-2</v>
      </c>
      <c r="I110" s="136">
        <v>43399.8</v>
      </c>
      <c r="J110" s="143">
        <v>6.2442449999999997E-2</v>
      </c>
      <c r="K110" s="134">
        <f t="shared" si="5"/>
        <v>40689.81015849</v>
      </c>
      <c r="L110" s="148"/>
    </row>
    <row r="111" spans="1:12" ht="75" x14ac:dyDescent="0.25">
      <c r="A111" s="128">
        <v>96</v>
      </c>
      <c r="B111" s="128" t="s">
        <v>303</v>
      </c>
      <c r="C111" s="128" t="s">
        <v>292</v>
      </c>
      <c r="D111" s="129" t="s">
        <v>293</v>
      </c>
      <c r="E111" s="130" t="s">
        <v>240</v>
      </c>
      <c r="F111" s="130">
        <v>4</v>
      </c>
      <c r="G111" s="147">
        <v>55845.16</v>
      </c>
      <c r="H111" s="131">
        <f t="shared" si="3"/>
        <v>5.1448684183195148E-2</v>
      </c>
      <c r="I111" s="136">
        <v>52972</v>
      </c>
      <c r="J111" s="144">
        <v>6.2399000000000003E-2</v>
      </c>
      <c r="K111" s="134">
        <f t="shared" si="5"/>
        <v>49666.600171999999</v>
      </c>
      <c r="L111" s="148"/>
    </row>
    <row r="112" spans="1:12" ht="75" x14ac:dyDescent="0.25">
      <c r="A112" s="128">
        <v>97</v>
      </c>
      <c r="B112" s="128" t="s">
        <v>303</v>
      </c>
      <c r="C112" s="128" t="s">
        <v>292</v>
      </c>
      <c r="D112" s="129" t="s">
        <v>293</v>
      </c>
      <c r="E112" s="130" t="s">
        <v>240</v>
      </c>
      <c r="F112" s="130">
        <v>5</v>
      </c>
      <c r="G112" s="147">
        <v>65934.350000000006</v>
      </c>
      <c r="H112" s="131">
        <f t="shared" si="3"/>
        <v>5.1402645206936937E-2</v>
      </c>
      <c r="I112" s="136">
        <v>62545.15</v>
      </c>
      <c r="J112" s="145">
        <v>6.2445290000000001E-2</v>
      </c>
      <c r="K112" s="134">
        <f t="shared" si="5"/>
        <v>58639.499970156503</v>
      </c>
      <c r="L112" s="148"/>
    </row>
    <row r="113" spans="1:12" ht="75" x14ac:dyDescent="0.25">
      <c r="A113" s="128">
        <v>98</v>
      </c>
      <c r="B113" s="128" t="s">
        <v>303</v>
      </c>
      <c r="C113" s="128" t="s">
        <v>292</v>
      </c>
      <c r="D113" s="129" t="s">
        <v>293</v>
      </c>
      <c r="E113" s="130" t="s">
        <v>240</v>
      </c>
      <c r="F113" s="130">
        <v>6</v>
      </c>
      <c r="G113" s="147">
        <v>76025.7</v>
      </c>
      <c r="H113" s="131">
        <f t="shared" si="3"/>
        <v>5.1408273781102909E-2</v>
      </c>
      <c r="I113" s="136">
        <v>72117.350000000006</v>
      </c>
      <c r="J113" s="143">
        <v>6.2439799999999997E-2</v>
      </c>
      <c r="K113" s="134">
        <f t="shared" si="5"/>
        <v>67614.357089469995</v>
      </c>
      <c r="L113" s="148"/>
    </row>
    <row r="114" spans="1:12" ht="75" x14ac:dyDescent="0.25">
      <c r="A114" s="128">
        <v>99</v>
      </c>
      <c r="B114" s="128" t="s">
        <v>303</v>
      </c>
      <c r="C114" s="128" t="s">
        <v>292</v>
      </c>
      <c r="D114" s="129" t="s">
        <v>293</v>
      </c>
      <c r="E114" s="130" t="s">
        <v>240</v>
      </c>
      <c r="F114" s="130">
        <v>7</v>
      </c>
      <c r="G114" s="147">
        <v>84971.6</v>
      </c>
      <c r="H114" s="131">
        <f t="shared" si="3"/>
        <v>5.1415414091296463E-2</v>
      </c>
      <c r="I114" s="136">
        <v>80602.75</v>
      </c>
      <c r="J114" s="143">
        <v>6.2432399999999999E-2</v>
      </c>
      <c r="K114" s="134">
        <f t="shared" si="5"/>
        <v>75570.526870899994</v>
      </c>
      <c r="L114" s="148"/>
    </row>
    <row r="115" spans="1:12" ht="75" x14ac:dyDescent="0.25">
      <c r="A115" s="128">
        <v>100</v>
      </c>
      <c r="B115" s="128" t="s">
        <v>303</v>
      </c>
      <c r="C115" s="128" t="s">
        <v>292</v>
      </c>
      <c r="D115" s="129" t="s">
        <v>293</v>
      </c>
      <c r="E115" s="130" t="s">
        <v>240</v>
      </c>
      <c r="F115" s="130">
        <v>8</v>
      </c>
      <c r="G115" s="147">
        <v>93917.52</v>
      </c>
      <c r="H115" s="131">
        <f t="shared" si="3"/>
        <v>5.1431511394253282E-2</v>
      </c>
      <c r="I115" s="136">
        <v>89087.2</v>
      </c>
      <c r="J115" s="144">
        <v>6.2417E-2</v>
      </c>
      <c r="K115" s="134">
        <f t="shared" si="5"/>
        <v>83526.644237600005</v>
      </c>
      <c r="L115" s="148"/>
    </row>
    <row r="116" spans="1:12" ht="75" x14ac:dyDescent="0.25">
      <c r="A116" s="128">
        <v>101</v>
      </c>
      <c r="B116" s="128" t="s">
        <v>303</v>
      </c>
      <c r="C116" s="128" t="s">
        <v>292</v>
      </c>
      <c r="D116" s="129" t="s">
        <v>293</v>
      </c>
      <c r="E116" s="130" t="s">
        <v>240</v>
      </c>
      <c r="F116" s="130">
        <v>9</v>
      </c>
      <c r="G116" s="147">
        <v>102863.43</v>
      </c>
      <c r="H116" s="131">
        <f t="shared" si="3"/>
        <v>5.1435481006223416E-2</v>
      </c>
      <c r="I116" s="136">
        <v>97572.6</v>
      </c>
      <c r="J116" s="143">
        <v>6.2412599999999999E-2</v>
      </c>
      <c r="K116" s="134">
        <f t="shared" si="5"/>
        <v>91482.840345239994</v>
      </c>
      <c r="L116" s="148"/>
    </row>
    <row r="117" spans="1:12" ht="75" x14ac:dyDescent="0.25">
      <c r="A117" s="128">
        <v>102</v>
      </c>
      <c r="B117" s="128" t="s">
        <v>303</v>
      </c>
      <c r="C117" s="128" t="s">
        <v>292</v>
      </c>
      <c r="D117" s="129" t="s">
        <v>293</v>
      </c>
      <c r="E117" s="130" t="s">
        <v>240</v>
      </c>
      <c r="F117" s="130">
        <v>10</v>
      </c>
      <c r="G117" s="147">
        <v>111805</v>
      </c>
      <c r="H117" s="131">
        <f t="shared" si="3"/>
        <v>5.1401994544072238E-2</v>
      </c>
      <c r="I117" s="136">
        <v>106058</v>
      </c>
      <c r="J117" s="144">
        <v>6.2446000000000002E-2</v>
      </c>
      <c r="K117" s="134">
        <f t="shared" si="5"/>
        <v>99435.102132</v>
      </c>
      <c r="L117" s="148"/>
    </row>
    <row r="118" spans="1:12" ht="85.5" customHeight="1" x14ac:dyDescent="0.25">
      <c r="A118" s="128">
        <v>103</v>
      </c>
      <c r="B118" s="128" t="s">
        <v>304</v>
      </c>
      <c r="C118" s="128" t="s">
        <v>295</v>
      </c>
      <c r="D118" s="129" t="s">
        <v>296</v>
      </c>
      <c r="E118" s="130" t="s">
        <v>240</v>
      </c>
      <c r="F118" s="130">
        <v>100</v>
      </c>
      <c r="G118" s="147">
        <v>171941.7</v>
      </c>
      <c r="H118" s="131">
        <f t="shared" si="3"/>
        <v>5.1224921005201263E-2</v>
      </c>
      <c r="I118" s="136">
        <v>163134</v>
      </c>
      <c r="J118" s="143">
        <v>6.2624600000000002E-2</v>
      </c>
      <c r="K118" s="134">
        <f t="shared" si="5"/>
        <v>152917.7985036</v>
      </c>
      <c r="L118" s="148"/>
    </row>
    <row r="119" spans="1:12" ht="84.95" customHeight="1" x14ac:dyDescent="0.25">
      <c r="A119" s="128">
        <v>104</v>
      </c>
      <c r="B119" s="128" t="s">
        <v>304</v>
      </c>
      <c r="C119" s="128" t="s">
        <v>295</v>
      </c>
      <c r="D119" s="129" t="s">
        <v>296</v>
      </c>
      <c r="E119" s="130" t="s">
        <v>240</v>
      </c>
      <c r="F119" s="130">
        <v>250</v>
      </c>
      <c r="G119" s="147">
        <v>286624</v>
      </c>
      <c r="H119" s="131">
        <f t="shared" si="3"/>
        <v>5.1405325443786953E-2</v>
      </c>
      <c r="I119" s="136">
        <v>271890</v>
      </c>
      <c r="J119" s="143">
        <v>6.2446399999999999E-2</v>
      </c>
      <c r="K119" s="134">
        <f t="shared" si="5"/>
        <v>254911.44830399999</v>
      </c>
      <c r="L119" s="148"/>
    </row>
    <row r="120" spans="1:12" ht="85.5" customHeight="1" x14ac:dyDescent="0.25">
      <c r="A120" s="128">
        <v>105</v>
      </c>
      <c r="B120" s="128" t="s">
        <v>304</v>
      </c>
      <c r="C120" s="128" t="s">
        <v>295</v>
      </c>
      <c r="D120" s="129" t="s">
        <v>296</v>
      </c>
      <c r="E120" s="130" t="s">
        <v>240</v>
      </c>
      <c r="F120" s="130">
        <v>500</v>
      </c>
      <c r="G120" s="147">
        <v>458587.5</v>
      </c>
      <c r="H120" s="131">
        <f t="shared" si="3"/>
        <v>5.1382778640935434E-2</v>
      </c>
      <c r="I120" s="136">
        <v>435024</v>
      </c>
      <c r="J120" s="145">
        <v>6.2474139999999997E-2</v>
      </c>
      <c r="K120" s="134">
        <f t="shared" si="5"/>
        <v>407846.24972064001</v>
      </c>
      <c r="L120" s="148"/>
    </row>
    <row r="121" spans="1:12" ht="86.45" customHeight="1" x14ac:dyDescent="0.25">
      <c r="A121" s="128">
        <v>106</v>
      </c>
      <c r="B121" s="128" t="s">
        <v>304</v>
      </c>
      <c r="C121" s="128" t="s">
        <v>295</v>
      </c>
      <c r="D121" s="129" t="s">
        <v>296</v>
      </c>
      <c r="E121" s="130" t="s">
        <v>240</v>
      </c>
      <c r="F121" s="130">
        <v>1000</v>
      </c>
      <c r="G121" s="147">
        <v>687886.5</v>
      </c>
      <c r="H121" s="131">
        <f t="shared" si="3"/>
        <v>5.1390018556840444E-2</v>
      </c>
      <c r="I121" s="136">
        <v>652536</v>
      </c>
      <c r="J121" s="145">
        <v>6.2470119999999997E-2</v>
      </c>
      <c r="K121" s="134">
        <f t="shared" si="5"/>
        <v>611771.99777568004</v>
      </c>
      <c r="L121" s="148"/>
    </row>
    <row r="122" spans="1:12" ht="85.5" customHeight="1" x14ac:dyDescent="0.25">
      <c r="A122" s="128">
        <v>107</v>
      </c>
      <c r="B122" s="128" t="s">
        <v>304</v>
      </c>
      <c r="C122" s="128" t="s">
        <v>295</v>
      </c>
      <c r="D122" s="129" t="s">
        <v>296</v>
      </c>
      <c r="E122" s="130" t="s">
        <v>240</v>
      </c>
      <c r="F122" s="130">
        <v>2000</v>
      </c>
      <c r="G122" s="147">
        <v>1146579</v>
      </c>
      <c r="H122" s="131">
        <f t="shared" si="3"/>
        <v>5.1473993505898874E-2</v>
      </c>
      <c r="I122" s="136">
        <v>1087560</v>
      </c>
      <c r="J122" s="145">
        <v>6.238001E-2</v>
      </c>
      <c r="K122" s="134">
        <f t="shared" si="5"/>
        <v>1019717.9963244</v>
      </c>
      <c r="L122" s="148"/>
    </row>
  </sheetData>
  <autoFilter ref="A14:K14" xr:uid="{E460B2CF-A231-4F1A-9EDB-F40738C41180}"/>
  <mergeCells count="9">
    <mergeCell ref="A61:F61"/>
    <mergeCell ref="B10:C10"/>
    <mergeCell ref="B11:C11"/>
    <mergeCell ref="B12:C12"/>
    <mergeCell ref="B5:C5"/>
    <mergeCell ref="B6:C6"/>
    <mergeCell ref="B7:C7"/>
    <mergeCell ref="B8:C8"/>
    <mergeCell ref="B9:C9"/>
  </mergeCells>
  <conditionalFormatting sqref="L16:L122">
    <cfRule type="cellIs" dxfId="0" priority="1" operator="equal">
      <formula>"Check"</formula>
    </cfRule>
  </conditionalFormatting>
  <printOptions horizontalCentered="1"/>
  <pageMargins left="0.7" right="0.7" top="0.75" bottom="0.75" header="0.3" footer="0.3"/>
  <pageSetup scale="43" orientation="portrait" horizontalDpi="90" verticalDpi="90" r:id="rId1"/>
  <headerFooter>
    <oddHeader>&amp;CNASPO Exhibit C Pricing
Forrester Research, Inc.&amp;R&amp;P of &amp;N</oddHeader>
    <oddFooter>&amp;LGROUP 73001, Award PGB-23356 – NASPO VALUEPOINT INFORMATION TECHNOLOGY RESEARCH AND ADVISORY SERVICES&amp;R1/3/2025</oddFooter>
  </headerFooter>
  <rowBreaks count="1" manualBreakCount="1">
    <brk id="38" max="8"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082D3B-8A6A-49B7-9379-A8350F145B51}">
  <dimension ref="A1:I13"/>
  <sheetViews>
    <sheetView view="pageBreakPreview" zoomScale="70" zoomScaleNormal="70" zoomScaleSheetLayoutView="70" workbookViewId="0">
      <selection activeCell="B5" sqref="B5:D5"/>
    </sheetView>
  </sheetViews>
  <sheetFormatPr defaultColWidth="8.85546875" defaultRowHeight="15" x14ac:dyDescent="0.25"/>
  <cols>
    <col min="1" max="1" width="18.5703125" customWidth="1"/>
    <col min="2" max="3" width="31.42578125" customWidth="1"/>
    <col min="4" max="4" width="31.42578125" style="92" customWidth="1"/>
    <col min="5" max="5" width="13.42578125" customWidth="1"/>
    <col min="6" max="6" width="10" style="90" customWidth="1"/>
    <col min="7" max="7" width="20.85546875" customWidth="1"/>
    <col min="8" max="8" width="24.42578125" style="59" customWidth="1"/>
    <col min="9" max="9" width="15.5703125" customWidth="1"/>
    <col min="10" max="10" width="11.5703125" customWidth="1"/>
  </cols>
  <sheetData>
    <row r="1" spans="1:9" x14ac:dyDescent="0.25">
      <c r="A1" s="2" t="s">
        <v>137</v>
      </c>
    </row>
    <row r="2" spans="1:9" x14ac:dyDescent="0.25">
      <c r="A2" s="2" t="s">
        <v>138</v>
      </c>
    </row>
    <row r="3" spans="1:9" x14ac:dyDescent="0.25">
      <c r="A3" s="2" t="s">
        <v>146</v>
      </c>
    </row>
    <row r="5" spans="1:9" x14ac:dyDescent="0.25">
      <c r="A5" s="89" t="s">
        <v>152</v>
      </c>
      <c r="B5" s="167" t="s">
        <v>147</v>
      </c>
      <c r="C5" s="167"/>
      <c r="D5" s="167"/>
    </row>
    <row r="6" spans="1:9" x14ac:dyDescent="0.25">
      <c r="A6" s="89"/>
      <c r="B6" s="167" t="s">
        <v>154</v>
      </c>
      <c r="C6" s="167"/>
      <c r="D6" s="167"/>
      <c r="F6"/>
      <c r="H6"/>
    </row>
    <row r="7" spans="1:9" x14ac:dyDescent="0.25">
      <c r="A7" s="89" t="s">
        <v>150</v>
      </c>
      <c r="B7" s="167">
        <v>42797789</v>
      </c>
      <c r="C7" s="167"/>
      <c r="D7" s="167"/>
    </row>
    <row r="8" spans="1:9" x14ac:dyDescent="0.25">
      <c r="A8" s="89" t="s">
        <v>151</v>
      </c>
      <c r="B8" s="167">
        <v>1100041950</v>
      </c>
      <c r="C8" s="167"/>
      <c r="D8" s="167"/>
    </row>
    <row r="9" spans="1:9" x14ac:dyDescent="0.25">
      <c r="A9" s="89" t="s">
        <v>153</v>
      </c>
      <c r="B9" s="167"/>
      <c r="C9" s="167"/>
      <c r="D9" s="167"/>
    </row>
    <row r="10" spans="1:9" x14ac:dyDescent="0.25">
      <c r="A10" s="89" t="s">
        <v>144</v>
      </c>
      <c r="B10" s="167" t="s">
        <v>155</v>
      </c>
      <c r="C10" s="167"/>
      <c r="D10" s="167"/>
    </row>
    <row r="11" spans="1:9" x14ac:dyDescent="0.25">
      <c r="A11" s="89" t="s">
        <v>145</v>
      </c>
      <c r="B11" s="166">
        <v>44917</v>
      </c>
      <c r="C11" s="167"/>
      <c r="D11" s="167"/>
    </row>
    <row r="13" spans="1:9" x14ac:dyDescent="0.25">
      <c r="A13" s="91"/>
      <c r="B13" s="91"/>
      <c r="C13" s="91"/>
      <c r="D13" s="93"/>
      <c r="E13" s="91"/>
      <c r="F13" s="91"/>
      <c r="G13" s="91"/>
      <c r="H13" s="91"/>
      <c r="I13" s="91"/>
    </row>
  </sheetData>
  <mergeCells count="7">
    <mergeCell ref="B11:D11"/>
    <mergeCell ref="B5:D5"/>
    <mergeCell ref="B6:D6"/>
    <mergeCell ref="B7:D7"/>
    <mergeCell ref="B8:D8"/>
    <mergeCell ref="B9:D9"/>
    <mergeCell ref="B10:D10"/>
  </mergeCells>
  <printOptions horizontalCentered="1"/>
  <pageMargins left="0.7" right="0.7" top="0.75" bottom="0.75" header="0.3" footer="0.3"/>
  <pageSetup scale="43" orientation="portrait" horizontalDpi="90" verticalDpi="90" r:id="rId1"/>
  <headerFooter>
    <oddHeader>&amp;CNASPO Exhibit C Pricing
Forrester Research, Inc.&amp;R&amp;P of &amp;N</oddHeader>
    <oddFooter>&amp;LGROUP 73001, Award PGB-23356 – NASPO VALUEPOINT INFORMATION TECHNOLOGY RESEARCH AND ADVISORY SERVICES&amp;REffective Date</oddFooter>
  </headerFooter>
  <drawing r:id="rId2"/>
  <legacyDrawing r:id="rId3"/>
  <oleObjects>
    <mc:AlternateContent xmlns:mc="http://schemas.openxmlformats.org/markup-compatibility/2006">
      <mc:Choice Requires="x14">
        <oleObject progId="Acrobat Document" shapeId="16386" r:id="rId4">
          <objectPr defaultSize="0" autoPict="0" r:id="rId5">
            <anchor moveWithCells="1">
              <from>
                <xdr:col>0</xdr:col>
                <xdr:colOff>0</xdr:colOff>
                <xdr:row>12</xdr:row>
                <xdr:rowOff>0</xdr:rowOff>
              </from>
              <to>
                <xdr:col>4</xdr:col>
                <xdr:colOff>66675</xdr:colOff>
                <xdr:row>63</xdr:row>
                <xdr:rowOff>104775</xdr:rowOff>
              </to>
            </anchor>
          </objectPr>
        </oleObject>
      </mc:Choice>
      <mc:Fallback>
        <oleObject progId="Acrobat Document" shapeId="16386" r:id="rId4"/>
      </mc:Fallback>
    </mc:AlternateContent>
  </oleObjec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J110"/>
  <sheetViews>
    <sheetView zoomScale="90" zoomScaleNormal="90" workbookViewId="0">
      <pane ySplit="11" topLeftCell="A57" activePane="bottomLeft" state="frozen"/>
      <selection activeCell="B29" sqref="B29"/>
      <selection pane="bottomLeft" activeCell="B29" sqref="B29"/>
    </sheetView>
  </sheetViews>
  <sheetFormatPr defaultColWidth="9.140625" defaultRowHeight="15" x14ac:dyDescent="0.25"/>
  <cols>
    <col min="1" max="1" width="7.5703125" customWidth="1"/>
    <col min="2" max="2" width="7.5703125" style="59" customWidth="1"/>
    <col min="3" max="3" width="9.42578125" customWidth="1"/>
    <col min="4" max="4" width="51.140625" customWidth="1"/>
    <col min="5" max="5" width="25.5703125" customWidth="1"/>
    <col min="6" max="7" width="19" customWidth="1"/>
    <col min="8" max="9" width="25.5703125" customWidth="1"/>
    <col min="10" max="10" width="9.140625" style="25"/>
  </cols>
  <sheetData>
    <row r="1" spans="1:10" ht="21.6" customHeight="1" x14ac:dyDescent="0.35">
      <c r="A1" s="1" t="s">
        <v>76</v>
      </c>
      <c r="B1" s="57"/>
      <c r="J1"/>
    </row>
    <row r="2" spans="1:10" ht="15.6" customHeight="1" x14ac:dyDescent="0.25">
      <c r="A2" s="8" t="s">
        <v>77</v>
      </c>
      <c r="B2" s="58"/>
      <c r="J2"/>
    </row>
    <row r="3" spans="1:10" ht="15.6" customHeight="1" x14ac:dyDescent="0.25">
      <c r="A3" s="8" t="s">
        <v>78</v>
      </c>
      <c r="B3" s="58"/>
      <c r="J3"/>
    </row>
    <row r="4" spans="1:10" ht="15.6" customHeight="1" x14ac:dyDescent="0.25">
      <c r="A4" s="8" t="s">
        <v>79</v>
      </c>
      <c r="B4" s="58"/>
      <c r="J4"/>
    </row>
    <row r="5" spans="1:10" ht="15.6" customHeight="1" x14ac:dyDescent="0.25">
      <c r="A5" s="9" t="s">
        <v>2</v>
      </c>
      <c r="B5" s="58"/>
      <c r="D5" t="e">
        <f>IF('General Information'!#REF!="","",'General Information'!#REF!)</f>
        <v>#REF!</v>
      </c>
      <c r="J5"/>
    </row>
    <row r="6" spans="1:10" ht="14.45" customHeight="1" x14ac:dyDescent="0.25"/>
    <row r="7" spans="1:10" ht="14.45" customHeight="1" x14ac:dyDescent="0.25">
      <c r="A7" s="6" t="s">
        <v>136</v>
      </c>
      <c r="B7" s="60"/>
    </row>
    <row r="8" spans="1:10" ht="14.45" customHeight="1" x14ac:dyDescent="0.25">
      <c r="A8" s="6"/>
      <c r="B8" s="60"/>
    </row>
    <row r="9" spans="1:10" ht="14.45" customHeight="1" x14ac:dyDescent="0.3">
      <c r="E9" s="168" t="s">
        <v>121</v>
      </c>
      <c r="F9" s="168"/>
      <c r="G9" s="168"/>
      <c r="H9" s="168"/>
      <c r="I9" s="168"/>
    </row>
    <row r="10" spans="1:10" s="15" customFormat="1" ht="65.25" customHeight="1" x14ac:dyDescent="0.2">
      <c r="A10" s="13" t="s">
        <v>127</v>
      </c>
      <c r="B10" s="13" t="s">
        <v>80</v>
      </c>
      <c r="C10" s="13" t="s">
        <v>135</v>
      </c>
      <c r="D10" s="14" t="s">
        <v>0</v>
      </c>
      <c r="E10" s="28" t="s">
        <v>122</v>
      </c>
      <c r="F10" s="28" t="s">
        <v>123</v>
      </c>
      <c r="G10" s="28" t="s">
        <v>128</v>
      </c>
      <c r="H10" s="28" t="s">
        <v>118</v>
      </c>
      <c r="I10" s="28" t="s">
        <v>119</v>
      </c>
      <c r="J10" s="26"/>
    </row>
    <row r="11" spans="1:10" s="15" customFormat="1" ht="13.5" thickBot="1" x14ac:dyDescent="0.25">
      <c r="A11" s="16"/>
      <c r="B11" s="16"/>
      <c r="C11" s="16"/>
      <c r="D11" s="17"/>
      <c r="E11" s="29"/>
      <c r="F11" s="29" t="s">
        <v>120</v>
      </c>
      <c r="G11" s="29"/>
      <c r="H11" s="29"/>
      <c r="I11" s="29"/>
      <c r="J11" s="26" t="s">
        <v>58</v>
      </c>
    </row>
    <row r="12" spans="1:10" s="11" customFormat="1" ht="14.1" customHeight="1" thickBot="1" x14ac:dyDescent="0.25">
      <c r="A12" s="62">
        <v>1</v>
      </c>
      <c r="B12" s="62">
        <v>1</v>
      </c>
      <c r="C12" s="19" t="s">
        <v>81</v>
      </c>
      <c r="D12" s="20" t="s">
        <v>109</v>
      </c>
      <c r="E12" s="30"/>
      <c r="F12" s="31"/>
      <c r="G12" s="31"/>
      <c r="H12" s="32"/>
      <c r="I12" s="32"/>
      <c r="J12" s="27" t="e">
        <f>'General Information'!#REF!</f>
        <v>#REF!</v>
      </c>
    </row>
    <row r="13" spans="1:10" s="11" customFormat="1" ht="14.1" customHeight="1" thickBot="1" x14ac:dyDescent="0.25">
      <c r="A13" s="62">
        <v>1</v>
      </c>
      <c r="B13" s="61">
        <v>1</v>
      </c>
      <c r="C13" s="21" t="s">
        <v>82</v>
      </c>
      <c r="D13" s="22" t="s">
        <v>110</v>
      </c>
      <c r="E13" s="33"/>
      <c r="F13" s="31"/>
      <c r="G13" s="52"/>
      <c r="H13" s="34"/>
      <c r="I13" s="34"/>
      <c r="J13" s="27" t="e">
        <f>'General Information'!#REF!</f>
        <v>#REF!</v>
      </c>
    </row>
    <row r="14" spans="1:10" s="11" customFormat="1" ht="14.1" customHeight="1" thickBot="1" x14ac:dyDescent="0.25">
      <c r="A14" s="62">
        <v>1</v>
      </c>
      <c r="B14" s="63">
        <v>2</v>
      </c>
      <c r="C14" s="21" t="s">
        <v>83</v>
      </c>
      <c r="D14" s="22" t="s">
        <v>111</v>
      </c>
      <c r="E14" s="33"/>
      <c r="F14" s="31"/>
      <c r="G14" s="52"/>
      <c r="H14" s="34"/>
      <c r="I14" s="34"/>
      <c r="J14" s="27" t="e">
        <f>'General Information'!#REF!</f>
        <v>#REF!</v>
      </c>
    </row>
    <row r="15" spans="1:10" s="11" customFormat="1" ht="14.1" customHeight="1" thickBot="1" x14ac:dyDescent="0.25">
      <c r="A15" s="62">
        <v>1</v>
      </c>
      <c r="B15" s="63">
        <v>2</v>
      </c>
      <c r="C15" s="23" t="s">
        <v>84</v>
      </c>
      <c r="D15" s="24" t="s">
        <v>112</v>
      </c>
      <c r="E15" s="33"/>
      <c r="F15" s="31"/>
      <c r="G15" s="52"/>
      <c r="H15" s="34"/>
      <c r="I15" s="34"/>
      <c r="J15" s="27" t="e">
        <f>'General Information'!#REF!</f>
        <v>#REF!</v>
      </c>
    </row>
    <row r="16" spans="1:10" s="11" customFormat="1" ht="14.1" customHeight="1" thickBot="1" x14ac:dyDescent="0.25">
      <c r="A16" s="62">
        <v>1</v>
      </c>
      <c r="B16" s="61">
        <v>3</v>
      </c>
      <c r="C16" s="21" t="s">
        <v>85</v>
      </c>
      <c r="D16" s="22" t="s">
        <v>114</v>
      </c>
      <c r="E16" s="33"/>
      <c r="F16" s="31"/>
      <c r="G16" s="52"/>
      <c r="H16" s="34"/>
      <c r="I16" s="34"/>
      <c r="J16" s="27" t="e">
        <f>'General Information'!#REF!</f>
        <v>#REF!</v>
      </c>
    </row>
    <row r="17" spans="1:10" s="11" customFormat="1" ht="14.1" customHeight="1" thickBot="1" x14ac:dyDescent="0.25">
      <c r="A17" s="62">
        <v>1</v>
      </c>
      <c r="B17" s="63">
        <v>3</v>
      </c>
      <c r="C17" s="21" t="s">
        <v>86</v>
      </c>
      <c r="D17" s="22" t="s">
        <v>115</v>
      </c>
      <c r="E17" s="33"/>
      <c r="F17" s="31"/>
      <c r="G17" s="52"/>
      <c r="H17" s="34"/>
      <c r="I17" s="34"/>
      <c r="J17" s="27" t="e">
        <f>'General Information'!#REF!</f>
        <v>#REF!</v>
      </c>
    </row>
    <row r="18" spans="1:10" s="11" customFormat="1" ht="14.1" customHeight="1" thickBot="1" x14ac:dyDescent="0.25">
      <c r="A18" s="62">
        <v>1</v>
      </c>
      <c r="B18" s="63">
        <v>4</v>
      </c>
      <c r="C18" s="23">
        <v>4</v>
      </c>
      <c r="D18" s="24" t="s">
        <v>116</v>
      </c>
      <c r="E18" s="33"/>
      <c r="F18" s="31"/>
      <c r="G18" s="52"/>
      <c r="H18" s="34"/>
      <c r="I18" s="34"/>
      <c r="J18" s="27" t="e">
        <f>'General Information'!#REF!</f>
        <v>#REF!</v>
      </c>
    </row>
    <row r="19" spans="1:10" s="11" customFormat="1" ht="14.1" customHeight="1" thickBot="1" x14ac:dyDescent="0.25">
      <c r="A19" s="62">
        <v>1</v>
      </c>
      <c r="B19" s="63">
        <v>5</v>
      </c>
      <c r="C19" s="23">
        <v>5</v>
      </c>
      <c r="D19" s="24" t="s">
        <v>113</v>
      </c>
      <c r="E19" s="33"/>
      <c r="F19" s="31"/>
      <c r="G19" s="52"/>
      <c r="H19" s="34"/>
      <c r="I19" s="34"/>
      <c r="J19" s="27" t="e">
        <f>'General Information'!#REF!</f>
        <v>#REF!</v>
      </c>
    </row>
    <row r="20" spans="1:10" s="11" customFormat="1" ht="14.1" customHeight="1" thickBot="1" x14ac:dyDescent="0.25">
      <c r="A20" s="64">
        <v>1</v>
      </c>
      <c r="B20" s="65">
        <v>6</v>
      </c>
      <c r="C20" s="23">
        <v>6</v>
      </c>
      <c r="D20" s="24" t="s">
        <v>117</v>
      </c>
      <c r="E20" s="33"/>
      <c r="F20" s="31"/>
      <c r="G20" s="52"/>
      <c r="H20" s="34"/>
      <c r="I20" s="34"/>
      <c r="J20" s="27" t="e">
        <f>'General Information'!#REF!</f>
        <v>#REF!</v>
      </c>
    </row>
    <row r="21" spans="1:10" s="11" customFormat="1" ht="13.5" thickBot="1" x14ac:dyDescent="0.25">
      <c r="A21" s="62">
        <v>2</v>
      </c>
      <c r="B21" s="62">
        <v>1</v>
      </c>
      <c r="C21" s="19" t="str">
        <f t="shared" ref="C21:D29" si="0">C12</f>
        <v>1A</v>
      </c>
      <c r="D21" s="20" t="str">
        <f t="shared" si="0"/>
        <v>5W-30 or 10W-30, gasoline engine, 55 gallon drum</v>
      </c>
      <c r="E21" s="30"/>
      <c r="F21" s="31"/>
      <c r="G21" s="31"/>
      <c r="H21" s="32"/>
      <c r="I21" s="32"/>
      <c r="J21" s="27" t="e">
        <f>'General Information'!#REF!</f>
        <v>#REF!</v>
      </c>
    </row>
    <row r="22" spans="1:10" s="11" customFormat="1" ht="13.5" thickBot="1" x14ac:dyDescent="0.25">
      <c r="A22" s="62">
        <v>2</v>
      </c>
      <c r="B22" s="61">
        <v>1</v>
      </c>
      <c r="C22" s="21" t="str">
        <f t="shared" si="0"/>
        <v>1B</v>
      </c>
      <c r="D22" s="22" t="str">
        <f t="shared" si="0"/>
        <v>5W-30 or 10W-30, gasoline engine, quart containers</v>
      </c>
      <c r="E22" s="33"/>
      <c r="F22" s="31"/>
      <c r="G22" s="52"/>
      <c r="H22" s="34"/>
      <c r="I22" s="34"/>
      <c r="J22" s="27" t="e">
        <f>'General Information'!#REF!</f>
        <v>#REF!</v>
      </c>
    </row>
    <row r="23" spans="1:10" s="11" customFormat="1" ht="13.5" thickBot="1" x14ac:dyDescent="0.25">
      <c r="A23" s="62">
        <v>2</v>
      </c>
      <c r="B23" s="63">
        <v>2</v>
      </c>
      <c r="C23" s="21" t="str">
        <f t="shared" si="0"/>
        <v>2A</v>
      </c>
      <c r="D23" s="22" t="str">
        <f t="shared" si="0"/>
        <v>5W-20, gasoline engine, 55 gallon drum</v>
      </c>
      <c r="E23" s="33"/>
      <c r="F23" s="31"/>
      <c r="G23" s="52"/>
      <c r="H23" s="34"/>
      <c r="I23" s="34"/>
      <c r="J23" s="27" t="e">
        <f>'General Information'!#REF!</f>
        <v>#REF!</v>
      </c>
    </row>
    <row r="24" spans="1:10" s="11" customFormat="1" ht="13.5" thickBot="1" x14ac:dyDescent="0.25">
      <c r="A24" s="62">
        <v>2</v>
      </c>
      <c r="B24" s="63">
        <v>2</v>
      </c>
      <c r="C24" s="23" t="str">
        <f t="shared" si="0"/>
        <v>2B</v>
      </c>
      <c r="D24" s="24" t="str">
        <f t="shared" si="0"/>
        <v>5W-20, gasoline engine, quart containers</v>
      </c>
      <c r="E24" s="33"/>
      <c r="F24" s="31"/>
      <c r="G24" s="52"/>
      <c r="H24" s="34"/>
      <c r="I24" s="34"/>
      <c r="J24" s="27" t="e">
        <f>'General Information'!#REF!</f>
        <v>#REF!</v>
      </c>
    </row>
    <row r="25" spans="1:10" s="11" customFormat="1" ht="13.5" thickBot="1" x14ac:dyDescent="0.25">
      <c r="A25" s="62">
        <v>2</v>
      </c>
      <c r="B25" s="61">
        <v>3</v>
      </c>
      <c r="C25" s="21" t="str">
        <f t="shared" si="0"/>
        <v>3A</v>
      </c>
      <c r="D25" s="22" t="str">
        <f t="shared" si="0"/>
        <v>5W-40 or 15W-40, diesel engine, 55 gallon drum</v>
      </c>
      <c r="E25" s="33"/>
      <c r="F25" s="31"/>
      <c r="G25" s="52"/>
      <c r="H25" s="34"/>
      <c r="I25" s="34"/>
      <c r="J25" s="27" t="e">
        <f>'General Information'!#REF!</f>
        <v>#REF!</v>
      </c>
    </row>
    <row r="26" spans="1:10" s="11" customFormat="1" ht="13.5" thickBot="1" x14ac:dyDescent="0.25">
      <c r="A26" s="62">
        <v>2</v>
      </c>
      <c r="B26" s="63">
        <v>3</v>
      </c>
      <c r="C26" s="21" t="str">
        <f t="shared" si="0"/>
        <v>3B</v>
      </c>
      <c r="D26" s="22" t="str">
        <f t="shared" si="0"/>
        <v>5W-40 or 15W-40, diesel engine, quart containers</v>
      </c>
      <c r="E26" s="33"/>
      <c r="F26" s="31"/>
      <c r="G26" s="52"/>
      <c r="H26" s="34"/>
      <c r="I26" s="34"/>
      <c r="J26" s="27" t="e">
        <f>'General Information'!#REF!</f>
        <v>#REF!</v>
      </c>
    </row>
    <row r="27" spans="1:10" s="11" customFormat="1" ht="13.5" thickBot="1" x14ac:dyDescent="0.25">
      <c r="A27" s="62">
        <v>2</v>
      </c>
      <c r="B27" s="63">
        <v>4</v>
      </c>
      <c r="C27" s="23">
        <f t="shared" si="0"/>
        <v>4</v>
      </c>
      <c r="D27" s="24" t="str">
        <f t="shared" si="0"/>
        <v>5W-30 or 10W-30- bulk, gasoline engine</v>
      </c>
      <c r="E27" s="33"/>
      <c r="F27" s="31"/>
      <c r="G27" s="52"/>
      <c r="H27" s="34"/>
      <c r="I27" s="34"/>
      <c r="J27" s="27" t="e">
        <f>'General Information'!#REF!</f>
        <v>#REF!</v>
      </c>
    </row>
    <row r="28" spans="1:10" s="11" customFormat="1" ht="13.5" thickBot="1" x14ac:dyDescent="0.25">
      <c r="A28" s="62">
        <v>2</v>
      </c>
      <c r="B28" s="63">
        <v>5</v>
      </c>
      <c r="C28" s="23">
        <f t="shared" si="0"/>
        <v>5</v>
      </c>
      <c r="D28" s="24" t="str">
        <f t="shared" si="0"/>
        <v>5W-20, gasoline engine bulk</v>
      </c>
      <c r="E28" s="33"/>
      <c r="F28" s="31"/>
      <c r="G28" s="52"/>
      <c r="H28" s="34"/>
      <c r="I28" s="34"/>
      <c r="J28" s="27" t="e">
        <f>'General Information'!#REF!</f>
        <v>#REF!</v>
      </c>
    </row>
    <row r="29" spans="1:10" s="11" customFormat="1" ht="13.5" thickBot="1" x14ac:dyDescent="0.25">
      <c r="A29" s="64">
        <v>2</v>
      </c>
      <c r="B29" s="65">
        <v>6</v>
      </c>
      <c r="C29" s="23">
        <f t="shared" si="0"/>
        <v>6</v>
      </c>
      <c r="D29" s="24" t="str">
        <f t="shared" si="0"/>
        <v>5W-40 or 15W-40, diesel engine, bulk</v>
      </c>
      <c r="E29" s="33"/>
      <c r="F29" s="31"/>
      <c r="G29" s="52"/>
      <c r="H29" s="34"/>
      <c r="I29" s="34"/>
      <c r="J29" s="27" t="e">
        <f>'General Information'!#REF!</f>
        <v>#REF!</v>
      </c>
    </row>
    <row r="30" spans="1:10" s="11" customFormat="1" ht="13.5" thickBot="1" x14ac:dyDescent="0.25">
      <c r="A30" s="62">
        <v>3</v>
      </c>
      <c r="B30" s="62">
        <v>1</v>
      </c>
      <c r="C30" s="19" t="s">
        <v>81</v>
      </c>
      <c r="D30" s="20" t="s">
        <v>109</v>
      </c>
      <c r="E30" s="30"/>
      <c r="F30" s="31"/>
      <c r="G30" s="31"/>
      <c r="H30" s="32"/>
      <c r="I30" s="32"/>
      <c r="J30" s="27" t="e">
        <f>'General Information'!#REF!</f>
        <v>#REF!</v>
      </c>
    </row>
    <row r="31" spans="1:10" s="11" customFormat="1" ht="13.5" thickBot="1" x14ac:dyDescent="0.25">
      <c r="A31" s="62">
        <v>3</v>
      </c>
      <c r="B31" s="61">
        <v>1</v>
      </c>
      <c r="C31" s="21" t="s">
        <v>82</v>
      </c>
      <c r="D31" s="22" t="s">
        <v>110</v>
      </c>
      <c r="E31" s="33"/>
      <c r="F31" s="31"/>
      <c r="G31" s="52"/>
      <c r="H31" s="34"/>
      <c r="I31" s="34"/>
      <c r="J31" s="27" t="e">
        <f>'General Information'!#REF!</f>
        <v>#REF!</v>
      </c>
    </row>
    <row r="32" spans="1:10" s="11" customFormat="1" ht="13.5" thickBot="1" x14ac:dyDescent="0.25">
      <c r="A32" s="62">
        <v>3</v>
      </c>
      <c r="B32" s="63">
        <v>2</v>
      </c>
      <c r="C32" s="21" t="s">
        <v>83</v>
      </c>
      <c r="D32" s="22" t="s">
        <v>111</v>
      </c>
      <c r="E32" s="33"/>
      <c r="F32" s="31"/>
      <c r="G32" s="52"/>
      <c r="H32" s="34"/>
      <c r="I32" s="34"/>
      <c r="J32" s="27" t="e">
        <f>'General Information'!#REF!</f>
        <v>#REF!</v>
      </c>
    </row>
    <row r="33" spans="1:10" s="11" customFormat="1" ht="13.5" thickBot="1" x14ac:dyDescent="0.25">
      <c r="A33" s="62">
        <v>3</v>
      </c>
      <c r="B33" s="63">
        <v>2</v>
      </c>
      <c r="C33" s="23" t="s">
        <v>84</v>
      </c>
      <c r="D33" s="24" t="s">
        <v>112</v>
      </c>
      <c r="E33" s="33"/>
      <c r="F33" s="31"/>
      <c r="G33" s="52"/>
      <c r="H33" s="34"/>
      <c r="I33" s="34"/>
      <c r="J33" s="27" t="e">
        <f>'General Information'!#REF!</f>
        <v>#REF!</v>
      </c>
    </row>
    <row r="34" spans="1:10" s="11" customFormat="1" ht="13.5" thickBot="1" x14ac:dyDescent="0.25">
      <c r="A34" s="62">
        <v>3</v>
      </c>
      <c r="B34" s="61">
        <v>3</v>
      </c>
      <c r="C34" s="21" t="s">
        <v>85</v>
      </c>
      <c r="D34" s="22" t="s">
        <v>114</v>
      </c>
      <c r="E34" s="33"/>
      <c r="F34" s="31"/>
      <c r="G34" s="52"/>
      <c r="H34" s="34"/>
      <c r="I34" s="34"/>
      <c r="J34" s="27" t="e">
        <f>'General Information'!#REF!</f>
        <v>#REF!</v>
      </c>
    </row>
    <row r="35" spans="1:10" s="11" customFormat="1" ht="13.5" thickBot="1" x14ac:dyDescent="0.25">
      <c r="A35" s="62">
        <v>3</v>
      </c>
      <c r="B35" s="63">
        <v>3</v>
      </c>
      <c r="C35" s="21" t="s">
        <v>86</v>
      </c>
      <c r="D35" s="22" t="s">
        <v>115</v>
      </c>
      <c r="E35" s="33"/>
      <c r="F35" s="31"/>
      <c r="G35" s="52"/>
      <c r="H35" s="34"/>
      <c r="I35" s="34"/>
      <c r="J35" s="27" t="e">
        <f>'General Information'!#REF!</f>
        <v>#REF!</v>
      </c>
    </row>
    <row r="36" spans="1:10" s="11" customFormat="1" ht="13.5" thickBot="1" x14ac:dyDescent="0.25">
      <c r="A36" s="62">
        <v>3</v>
      </c>
      <c r="B36" s="63">
        <v>4</v>
      </c>
      <c r="C36" s="23">
        <v>4</v>
      </c>
      <c r="D36" s="24" t="s">
        <v>116</v>
      </c>
      <c r="E36" s="33"/>
      <c r="F36" s="31"/>
      <c r="G36" s="52"/>
      <c r="H36" s="34"/>
      <c r="I36" s="34"/>
      <c r="J36" s="27" t="e">
        <f>'General Information'!#REF!</f>
        <v>#REF!</v>
      </c>
    </row>
    <row r="37" spans="1:10" s="11" customFormat="1" ht="13.5" thickBot="1" x14ac:dyDescent="0.25">
      <c r="A37" s="62">
        <v>3</v>
      </c>
      <c r="B37" s="63">
        <v>5</v>
      </c>
      <c r="C37" s="23">
        <v>5</v>
      </c>
      <c r="D37" s="24" t="s">
        <v>113</v>
      </c>
      <c r="E37" s="33"/>
      <c r="F37" s="31"/>
      <c r="G37" s="52"/>
      <c r="H37" s="34"/>
      <c r="I37" s="34"/>
      <c r="J37" s="27" t="e">
        <f>'General Information'!#REF!</f>
        <v>#REF!</v>
      </c>
    </row>
    <row r="38" spans="1:10" s="11" customFormat="1" ht="13.5" thickBot="1" x14ac:dyDescent="0.25">
      <c r="A38" s="64">
        <v>3</v>
      </c>
      <c r="B38" s="65">
        <v>6</v>
      </c>
      <c r="C38" s="23">
        <v>6</v>
      </c>
      <c r="D38" s="24" t="s">
        <v>117</v>
      </c>
      <c r="E38" s="33"/>
      <c r="F38" s="31"/>
      <c r="G38" s="52"/>
      <c r="H38" s="34"/>
      <c r="I38" s="34"/>
      <c r="J38" s="27" t="e">
        <f>'General Information'!#REF!</f>
        <v>#REF!</v>
      </c>
    </row>
    <row r="39" spans="1:10" s="11" customFormat="1" ht="13.5" thickBot="1" x14ac:dyDescent="0.25">
      <c r="A39" s="62">
        <v>4</v>
      </c>
      <c r="B39" s="62">
        <v>1</v>
      </c>
      <c r="C39" s="19" t="s">
        <v>81</v>
      </c>
      <c r="D39" s="20" t="s">
        <v>109</v>
      </c>
      <c r="E39" s="30"/>
      <c r="F39" s="31"/>
      <c r="G39" s="31"/>
      <c r="H39" s="32"/>
      <c r="I39" s="32"/>
      <c r="J39" s="27" t="e">
        <f>'General Information'!#REF!</f>
        <v>#REF!</v>
      </c>
    </row>
    <row r="40" spans="1:10" s="11" customFormat="1" ht="13.5" thickBot="1" x14ac:dyDescent="0.25">
      <c r="A40" s="62">
        <v>4</v>
      </c>
      <c r="B40" s="61">
        <v>1</v>
      </c>
      <c r="C40" s="21" t="s">
        <v>82</v>
      </c>
      <c r="D40" s="22" t="s">
        <v>110</v>
      </c>
      <c r="E40" s="33"/>
      <c r="F40" s="31"/>
      <c r="G40" s="52"/>
      <c r="H40" s="34"/>
      <c r="I40" s="34"/>
      <c r="J40" s="27" t="e">
        <f>'General Information'!#REF!</f>
        <v>#REF!</v>
      </c>
    </row>
    <row r="41" spans="1:10" s="11" customFormat="1" ht="13.5" thickBot="1" x14ac:dyDescent="0.25">
      <c r="A41" s="62">
        <v>4</v>
      </c>
      <c r="B41" s="63">
        <v>2</v>
      </c>
      <c r="C41" s="21" t="s">
        <v>83</v>
      </c>
      <c r="D41" s="22" t="s">
        <v>111</v>
      </c>
      <c r="E41" s="33"/>
      <c r="F41" s="31"/>
      <c r="G41" s="52"/>
      <c r="H41" s="34"/>
      <c r="I41" s="34"/>
      <c r="J41" s="27" t="e">
        <f>'General Information'!#REF!</f>
        <v>#REF!</v>
      </c>
    </row>
    <row r="42" spans="1:10" s="11" customFormat="1" ht="13.5" thickBot="1" x14ac:dyDescent="0.25">
      <c r="A42" s="62">
        <v>4</v>
      </c>
      <c r="B42" s="63">
        <v>2</v>
      </c>
      <c r="C42" s="23" t="s">
        <v>84</v>
      </c>
      <c r="D42" s="24" t="s">
        <v>112</v>
      </c>
      <c r="E42" s="33"/>
      <c r="F42" s="31"/>
      <c r="G42" s="52"/>
      <c r="H42" s="34"/>
      <c r="I42" s="34"/>
      <c r="J42" s="27" t="e">
        <f>'General Information'!#REF!</f>
        <v>#REF!</v>
      </c>
    </row>
    <row r="43" spans="1:10" s="11" customFormat="1" ht="13.5" thickBot="1" x14ac:dyDescent="0.25">
      <c r="A43" s="62">
        <v>4</v>
      </c>
      <c r="B43" s="61">
        <v>3</v>
      </c>
      <c r="C43" s="21" t="s">
        <v>85</v>
      </c>
      <c r="D43" s="22" t="s">
        <v>114</v>
      </c>
      <c r="E43" s="33"/>
      <c r="F43" s="31"/>
      <c r="G43" s="52"/>
      <c r="H43" s="34"/>
      <c r="I43" s="34"/>
      <c r="J43" s="27" t="e">
        <f>'General Information'!#REF!</f>
        <v>#REF!</v>
      </c>
    </row>
    <row r="44" spans="1:10" s="11" customFormat="1" ht="13.5" thickBot="1" x14ac:dyDescent="0.25">
      <c r="A44" s="62">
        <v>4</v>
      </c>
      <c r="B44" s="63">
        <v>3</v>
      </c>
      <c r="C44" s="21" t="s">
        <v>86</v>
      </c>
      <c r="D44" s="22" t="s">
        <v>115</v>
      </c>
      <c r="E44" s="33"/>
      <c r="F44" s="31"/>
      <c r="G44" s="52"/>
      <c r="H44" s="34"/>
      <c r="I44" s="34"/>
      <c r="J44" s="27" t="e">
        <f>'General Information'!#REF!</f>
        <v>#REF!</v>
      </c>
    </row>
    <row r="45" spans="1:10" s="11" customFormat="1" ht="13.5" thickBot="1" x14ac:dyDescent="0.25">
      <c r="A45" s="62">
        <v>4</v>
      </c>
      <c r="B45" s="63">
        <v>4</v>
      </c>
      <c r="C45" s="23">
        <v>4</v>
      </c>
      <c r="D45" s="24" t="s">
        <v>116</v>
      </c>
      <c r="E45" s="33"/>
      <c r="F45" s="31"/>
      <c r="G45" s="52"/>
      <c r="H45" s="34"/>
      <c r="I45" s="34"/>
      <c r="J45" s="27" t="e">
        <f>'General Information'!#REF!</f>
        <v>#REF!</v>
      </c>
    </row>
    <row r="46" spans="1:10" s="11" customFormat="1" ht="13.5" thickBot="1" x14ac:dyDescent="0.25">
      <c r="A46" s="62">
        <v>4</v>
      </c>
      <c r="B46" s="63">
        <v>5</v>
      </c>
      <c r="C46" s="23">
        <v>5</v>
      </c>
      <c r="D46" s="24" t="s">
        <v>113</v>
      </c>
      <c r="E46" s="33"/>
      <c r="F46" s="31"/>
      <c r="G46" s="52"/>
      <c r="H46" s="34"/>
      <c r="I46" s="34"/>
      <c r="J46" s="27" t="e">
        <f>'General Information'!#REF!</f>
        <v>#REF!</v>
      </c>
    </row>
    <row r="47" spans="1:10" s="11" customFormat="1" ht="13.5" thickBot="1" x14ac:dyDescent="0.25">
      <c r="A47" s="64">
        <v>4</v>
      </c>
      <c r="B47" s="65">
        <v>6</v>
      </c>
      <c r="C47" s="23">
        <v>6</v>
      </c>
      <c r="D47" s="24" t="s">
        <v>117</v>
      </c>
      <c r="E47" s="33"/>
      <c r="F47" s="31"/>
      <c r="G47" s="52"/>
      <c r="H47" s="34"/>
      <c r="I47" s="34"/>
      <c r="J47" s="27" t="e">
        <f>'General Information'!#REF!</f>
        <v>#REF!</v>
      </c>
    </row>
    <row r="48" spans="1:10" s="11" customFormat="1" ht="13.5" thickBot="1" x14ac:dyDescent="0.25">
      <c r="A48" s="62">
        <v>5</v>
      </c>
      <c r="B48" s="62">
        <v>1</v>
      </c>
      <c r="C48" s="19" t="s">
        <v>81</v>
      </c>
      <c r="D48" s="20" t="s">
        <v>109</v>
      </c>
      <c r="E48" s="30"/>
      <c r="F48" s="31"/>
      <c r="G48" s="31"/>
      <c r="H48" s="32"/>
      <c r="I48" s="32"/>
      <c r="J48" s="27" t="e">
        <f>'General Information'!#REF!</f>
        <v>#REF!</v>
      </c>
    </row>
    <row r="49" spans="1:10" s="11" customFormat="1" ht="13.5" thickBot="1" x14ac:dyDescent="0.25">
      <c r="A49" s="62">
        <v>5</v>
      </c>
      <c r="B49" s="61">
        <v>1</v>
      </c>
      <c r="C49" s="21" t="s">
        <v>82</v>
      </c>
      <c r="D49" s="22" t="s">
        <v>110</v>
      </c>
      <c r="E49" s="33"/>
      <c r="F49" s="31"/>
      <c r="G49" s="52"/>
      <c r="H49" s="34"/>
      <c r="I49" s="34"/>
      <c r="J49" s="27" t="e">
        <f>'General Information'!#REF!</f>
        <v>#REF!</v>
      </c>
    </row>
    <row r="50" spans="1:10" s="11" customFormat="1" ht="13.5" thickBot="1" x14ac:dyDescent="0.25">
      <c r="A50" s="62">
        <v>5</v>
      </c>
      <c r="B50" s="63">
        <v>2</v>
      </c>
      <c r="C50" s="21" t="s">
        <v>83</v>
      </c>
      <c r="D50" s="22" t="s">
        <v>111</v>
      </c>
      <c r="E50" s="33"/>
      <c r="F50" s="31"/>
      <c r="G50" s="52"/>
      <c r="H50" s="34"/>
      <c r="I50" s="34"/>
      <c r="J50" s="27" t="e">
        <f>'General Information'!#REF!</f>
        <v>#REF!</v>
      </c>
    </row>
    <row r="51" spans="1:10" ht="15.75" thickBot="1" x14ac:dyDescent="0.3">
      <c r="A51" s="62">
        <v>5</v>
      </c>
      <c r="B51" s="63">
        <v>2</v>
      </c>
      <c r="C51" s="23" t="s">
        <v>84</v>
      </c>
      <c r="D51" s="24" t="s">
        <v>112</v>
      </c>
      <c r="E51" s="33"/>
      <c r="F51" s="31"/>
      <c r="G51" s="52"/>
      <c r="H51" s="34"/>
      <c r="I51" s="34"/>
      <c r="J51" s="27" t="e">
        <f>'General Information'!#REF!</f>
        <v>#REF!</v>
      </c>
    </row>
    <row r="52" spans="1:10" ht="15.75" thickBot="1" x14ac:dyDescent="0.3">
      <c r="A52" s="62">
        <v>5</v>
      </c>
      <c r="B52" s="61">
        <v>3</v>
      </c>
      <c r="C52" s="21" t="s">
        <v>85</v>
      </c>
      <c r="D52" s="22" t="s">
        <v>114</v>
      </c>
      <c r="E52" s="33"/>
      <c r="F52" s="31"/>
      <c r="G52" s="52"/>
      <c r="H52" s="34"/>
      <c r="I52" s="34"/>
      <c r="J52" s="27" t="e">
        <f>'General Information'!#REF!</f>
        <v>#REF!</v>
      </c>
    </row>
    <row r="53" spans="1:10" ht="15.75" thickBot="1" x14ac:dyDescent="0.3">
      <c r="A53" s="62">
        <v>5</v>
      </c>
      <c r="B53" s="63">
        <v>3</v>
      </c>
      <c r="C53" s="21" t="s">
        <v>86</v>
      </c>
      <c r="D53" s="22" t="s">
        <v>115</v>
      </c>
      <c r="E53" s="33"/>
      <c r="F53" s="31"/>
      <c r="G53" s="52"/>
      <c r="H53" s="34"/>
      <c r="I53" s="34"/>
      <c r="J53" s="27" t="e">
        <f>'General Information'!#REF!</f>
        <v>#REF!</v>
      </c>
    </row>
    <row r="54" spans="1:10" ht="15.75" thickBot="1" x14ac:dyDescent="0.3">
      <c r="A54" s="62">
        <v>5</v>
      </c>
      <c r="B54" s="63">
        <v>4</v>
      </c>
      <c r="C54" s="23">
        <v>4</v>
      </c>
      <c r="D54" s="24" t="s">
        <v>116</v>
      </c>
      <c r="E54" s="33"/>
      <c r="F54" s="31"/>
      <c r="G54" s="52"/>
      <c r="H54" s="34"/>
      <c r="I54" s="34"/>
      <c r="J54" s="27" t="e">
        <f>'General Information'!#REF!</f>
        <v>#REF!</v>
      </c>
    </row>
    <row r="55" spans="1:10" ht="15.75" thickBot="1" x14ac:dyDescent="0.3">
      <c r="A55" s="62">
        <v>5</v>
      </c>
      <c r="B55" s="63">
        <v>5</v>
      </c>
      <c r="C55" s="23">
        <v>5</v>
      </c>
      <c r="D55" s="24" t="s">
        <v>113</v>
      </c>
      <c r="E55" s="33"/>
      <c r="F55" s="31"/>
      <c r="G55" s="52"/>
      <c r="H55" s="34"/>
      <c r="I55" s="34"/>
      <c r="J55" s="27" t="e">
        <f>'General Information'!#REF!</f>
        <v>#REF!</v>
      </c>
    </row>
    <row r="56" spans="1:10" ht="15.75" thickBot="1" x14ac:dyDescent="0.3">
      <c r="A56" s="64">
        <v>5</v>
      </c>
      <c r="B56" s="65">
        <v>6</v>
      </c>
      <c r="C56" s="23">
        <v>6</v>
      </c>
      <c r="D56" s="24" t="s">
        <v>117</v>
      </c>
      <c r="E56" s="33"/>
      <c r="F56" s="31"/>
      <c r="G56" s="52"/>
      <c r="H56" s="34"/>
      <c r="I56" s="34"/>
      <c r="J56" s="27" t="e">
        <f>'General Information'!#REF!</f>
        <v>#REF!</v>
      </c>
    </row>
    <row r="57" spans="1:10" ht="15.75" thickBot="1" x14ac:dyDescent="0.3">
      <c r="A57" s="62">
        <v>6</v>
      </c>
      <c r="B57" s="62">
        <v>1</v>
      </c>
      <c r="C57" s="19" t="s">
        <v>81</v>
      </c>
      <c r="D57" s="20" t="s">
        <v>109</v>
      </c>
      <c r="E57" s="30"/>
      <c r="F57" s="31"/>
      <c r="G57" s="31"/>
      <c r="H57" s="32"/>
      <c r="I57" s="32"/>
      <c r="J57" s="27" t="e">
        <f>'General Information'!#REF!</f>
        <v>#REF!</v>
      </c>
    </row>
    <row r="58" spans="1:10" ht="15.75" thickBot="1" x14ac:dyDescent="0.3">
      <c r="A58" s="62">
        <v>6</v>
      </c>
      <c r="B58" s="61">
        <v>1</v>
      </c>
      <c r="C58" s="21" t="s">
        <v>82</v>
      </c>
      <c r="D58" s="22" t="s">
        <v>110</v>
      </c>
      <c r="E58" s="33"/>
      <c r="F58" s="31"/>
      <c r="G58" s="52"/>
      <c r="H58" s="34"/>
      <c r="I58" s="34"/>
      <c r="J58" s="27" t="e">
        <f>'General Information'!#REF!</f>
        <v>#REF!</v>
      </c>
    </row>
    <row r="59" spans="1:10" ht="15.75" thickBot="1" x14ac:dyDescent="0.3">
      <c r="A59" s="62">
        <v>6</v>
      </c>
      <c r="B59" s="63">
        <v>2</v>
      </c>
      <c r="C59" s="21" t="s">
        <v>83</v>
      </c>
      <c r="D59" s="22" t="s">
        <v>111</v>
      </c>
      <c r="E59" s="33"/>
      <c r="F59" s="31"/>
      <c r="G59" s="52"/>
      <c r="H59" s="34"/>
      <c r="I59" s="34"/>
      <c r="J59" s="27" t="e">
        <f>'General Information'!#REF!</f>
        <v>#REF!</v>
      </c>
    </row>
    <row r="60" spans="1:10" ht="15.75" thickBot="1" x14ac:dyDescent="0.3">
      <c r="A60" s="62">
        <v>6</v>
      </c>
      <c r="B60" s="63">
        <v>2</v>
      </c>
      <c r="C60" s="23" t="s">
        <v>84</v>
      </c>
      <c r="D60" s="24" t="s">
        <v>112</v>
      </c>
      <c r="E60" s="33"/>
      <c r="F60" s="31"/>
      <c r="G60" s="52"/>
      <c r="H60" s="34"/>
      <c r="I60" s="34"/>
      <c r="J60" s="27" t="e">
        <f>'General Information'!#REF!</f>
        <v>#REF!</v>
      </c>
    </row>
    <row r="61" spans="1:10" ht="15.75" thickBot="1" x14ac:dyDescent="0.3">
      <c r="A61" s="62">
        <v>6</v>
      </c>
      <c r="B61" s="61">
        <v>3</v>
      </c>
      <c r="C61" s="21" t="s">
        <v>85</v>
      </c>
      <c r="D61" s="22" t="s">
        <v>114</v>
      </c>
      <c r="E61" s="33"/>
      <c r="F61" s="31"/>
      <c r="G61" s="52"/>
      <c r="H61" s="34"/>
      <c r="I61" s="34"/>
      <c r="J61" s="27" t="e">
        <f>'General Information'!#REF!</f>
        <v>#REF!</v>
      </c>
    </row>
    <row r="62" spans="1:10" ht="15.75" thickBot="1" x14ac:dyDescent="0.3">
      <c r="A62" s="62">
        <v>6</v>
      </c>
      <c r="B62" s="63">
        <v>3</v>
      </c>
      <c r="C62" s="21" t="s">
        <v>86</v>
      </c>
      <c r="D62" s="22" t="s">
        <v>115</v>
      </c>
      <c r="E62" s="33"/>
      <c r="F62" s="31"/>
      <c r="G62" s="52"/>
      <c r="H62" s="34"/>
      <c r="I62" s="34"/>
      <c r="J62" s="27" t="e">
        <f>'General Information'!#REF!</f>
        <v>#REF!</v>
      </c>
    </row>
    <row r="63" spans="1:10" ht="15.75" thickBot="1" x14ac:dyDescent="0.3">
      <c r="A63" s="62">
        <v>6</v>
      </c>
      <c r="B63" s="63">
        <v>4</v>
      </c>
      <c r="C63" s="23">
        <v>4</v>
      </c>
      <c r="D63" s="24" t="s">
        <v>116</v>
      </c>
      <c r="E63" s="33"/>
      <c r="F63" s="31"/>
      <c r="G63" s="52"/>
      <c r="H63" s="34"/>
      <c r="I63" s="34"/>
      <c r="J63" s="27" t="e">
        <f>'General Information'!#REF!</f>
        <v>#REF!</v>
      </c>
    </row>
    <row r="64" spans="1:10" ht="15.75" thickBot="1" x14ac:dyDescent="0.3">
      <c r="A64" s="62">
        <v>6</v>
      </c>
      <c r="B64" s="63">
        <v>5</v>
      </c>
      <c r="C64" s="23">
        <v>5</v>
      </c>
      <c r="D64" s="24" t="s">
        <v>113</v>
      </c>
      <c r="E64" s="33"/>
      <c r="F64" s="31"/>
      <c r="G64" s="52"/>
      <c r="H64" s="34"/>
      <c r="I64" s="34"/>
      <c r="J64" s="27" t="e">
        <f>'General Information'!#REF!</f>
        <v>#REF!</v>
      </c>
    </row>
    <row r="65" spans="1:10" ht="15.75" thickBot="1" x14ac:dyDescent="0.3">
      <c r="A65" s="64">
        <v>6</v>
      </c>
      <c r="B65" s="65">
        <v>6</v>
      </c>
      <c r="C65" s="23">
        <v>6</v>
      </c>
      <c r="D65" s="24" t="s">
        <v>117</v>
      </c>
      <c r="E65" s="33"/>
      <c r="F65" s="31"/>
      <c r="G65" s="52"/>
      <c r="H65" s="34"/>
      <c r="I65" s="34"/>
      <c r="J65" s="27" t="e">
        <f>'General Information'!#REF!</f>
        <v>#REF!</v>
      </c>
    </row>
    <row r="66" spans="1:10" ht="15.75" thickBot="1" x14ac:dyDescent="0.3">
      <c r="A66" s="62">
        <v>7</v>
      </c>
      <c r="B66" s="62">
        <v>1</v>
      </c>
      <c r="C66" s="19" t="s">
        <v>81</v>
      </c>
      <c r="D66" s="20" t="s">
        <v>109</v>
      </c>
      <c r="E66" s="30"/>
      <c r="F66" s="31"/>
      <c r="G66" s="31"/>
      <c r="H66" s="32"/>
      <c r="I66" s="32"/>
      <c r="J66" s="27" t="e">
        <f>'General Information'!#REF!</f>
        <v>#REF!</v>
      </c>
    </row>
    <row r="67" spans="1:10" ht="15.75" thickBot="1" x14ac:dyDescent="0.3">
      <c r="A67" s="62">
        <v>7</v>
      </c>
      <c r="B67" s="61">
        <v>1</v>
      </c>
      <c r="C67" s="21" t="s">
        <v>82</v>
      </c>
      <c r="D67" s="22" t="s">
        <v>110</v>
      </c>
      <c r="E67" s="33"/>
      <c r="F67" s="31"/>
      <c r="G67" s="52"/>
      <c r="H67" s="34"/>
      <c r="I67" s="34"/>
      <c r="J67" s="27" t="e">
        <f>'General Information'!#REF!</f>
        <v>#REF!</v>
      </c>
    </row>
    <row r="68" spans="1:10" ht="15.75" thickBot="1" x14ac:dyDescent="0.3">
      <c r="A68" s="62">
        <v>7</v>
      </c>
      <c r="B68" s="63">
        <v>2</v>
      </c>
      <c r="C68" s="21" t="s">
        <v>83</v>
      </c>
      <c r="D68" s="22" t="s">
        <v>111</v>
      </c>
      <c r="E68" s="33"/>
      <c r="F68" s="31"/>
      <c r="G68" s="52"/>
      <c r="H68" s="34"/>
      <c r="I68" s="34"/>
      <c r="J68" s="27" t="e">
        <f>'General Information'!#REF!</f>
        <v>#REF!</v>
      </c>
    </row>
    <row r="69" spans="1:10" ht="15.75" thickBot="1" x14ac:dyDescent="0.3">
      <c r="A69" s="62">
        <v>7</v>
      </c>
      <c r="B69" s="63">
        <v>2</v>
      </c>
      <c r="C69" s="23" t="s">
        <v>84</v>
      </c>
      <c r="D69" s="24" t="s">
        <v>112</v>
      </c>
      <c r="E69" s="33"/>
      <c r="F69" s="31"/>
      <c r="G69" s="52"/>
      <c r="H69" s="34"/>
      <c r="I69" s="34"/>
      <c r="J69" s="27" t="e">
        <f>'General Information'!#REF!</f>
        <v>#REF!</v>
      </c>
    </row>
    <row r="70" spans="1:10" ht="15.75" thickBot="1" x14ac:dyDescent="0.3">
      <c r="A70" s="62">
        <v>7</v>
      </c>
      <c r="B70" s="61">
        <v>3</v>
      </c>
      <c r="C70" s="21" t="s">
        <v>85</v>
      </c>
      <c r="D70" s="22" t="s">
        <v>114</v>
      </c>
      <c r="E70" s="33"/>
      <c r="F70" s="31"/>
      <c r="G70" s="52"/>
      <c r="H70" s="34"/>
      <c r="I70" s="34"/>
      <c r="J70" s="27" t="e">
        <f>'General Information'!#REF!</f>
        <v>#REF!</v>
      </c>
    </row>
    <row r="71" spans="1:10" ht="15.75" thickBot="1" x14ac:dyDescent="0.3">
      <c r="A71" s="62">
        <v>7</v>
      </c>
      <c r="B71" s="63">
        <v>3</v>
      </c>
      <c r="C71" s="21" t="s">
        <v>86</v>
      </c>
      <c r="D71" s="22" t="s">
        <v>115</v>
      </c>
      <c r="E71" s="33"/>
      <c r="F71" s="31"/>
      <c r="G71" s="52"/>
      <c r="H71" s="34"/>
      <c r="I71" s="34"/>
      <c r="J71" s="27" t="e">
        <f>'General Information'!#REF!</f>
        <v>#REF!</v>
      </c>
    </row>
    <row r="72" spans="1:10" ht="15.75" thickBot="1" x14ac:dyDescent="0.3">
      <c r="A72" s="62">
        <v>7</v>
      </c>
      <c r="B72" s="63">
        <v>4</v>
      </c>
      <c r="C72" s="23">
        <v>4</v>
      </c>
      <c r="D72" s="24" t="s">
        <v>116</v>
      </c>
      <c r="E72" s="33"/>
      <c r="F72" s="31"/>
      <c r="G72" s="52"/>
      <c r="H72" s="34"/>
      <c r="I72" s="34"/>
      <c r="J72" s="27" t="e">
        <f>'General Information'!#REF!</f>
        <v>#REF!</v>
      </c>
    </row>
    <row r="73" spans="1:10" ht="15.75" thickBot="1" x14ac:dyDescent="0.3">
      <c r="A73" s="62">
        <v>7</v>
      </c>
      <c r="B73" s="63">
        <v>5</v>
      </c>
      <c r="C73" s="23">
        <v>5</v>
      </c>
      <c r="D73" s="24" t="s">
        <v>113</v>
      </c>
      <c r="E73" s="33"/>
      <c r="F73" s="31"/>
      <c r="G73" s="52"/>
      <c r="H73" s="34"/>
      <c r="I73" s="34"/>
      <c r="J73" s="27" t="e">
        <f>'General Information'!#REF!</f>
        <v>#REF!</v>
      </c>
    </row>
    <row r="74" spans="1:10" ht="15.75" thickBot="1" x14ac:dyDescent="0.3">
      <c r="A74" s="64">
        <v>7</v>
      </c>
      <c r="B74" s="65">
        <v>6</v>
      </c>
      <c r="C74" s="23">
        <v>6</v>
      </c>
      <c r="D74" s="24" t="s">
        <v>117</v>
      </c>
      <c r="E74" s="33"/>
      <c r="F74" s="31"/>
      <c r="G74" s="52"/>
      <c r="H74" s="34"/>
      <c r="I74" s="34"/>
      <c r="J74" s="27" t="e">
        <f>'General Information'!#REF!</f>
        <v>#REF!</v>
      </c>
    </row>
    <row r="75" spans="1:10" ht="15.75" thickBot="1" x14ac:dyDescent="0.3">
      <c r="A75" s="62">
        <v>8</v>
      </c>
      <c r="B75" s="62">
        <v>1</v>
      </c>
      <c r="C75" s="19" t="s">
        <v>81</v>
      </c>
      <c r="D75" s="20" t="s">
        <v>109</v>
      </c>
      <c r="E75" s="30"/>
      <c r="F75" s="31"/>
      <c r="G75" s="31"/>
      <c r="H75" s="32"/>
      <c r="I75" s="32"/>
      <c r="J75" s="27" t="e">
        <f>'General Information'!#REF!</f>
        <v>#REF!</v>
      </c>
    </row>
    <row r="76" spans="1:10" ht="15.75" thickBot="1" x14ac:dyDescent="0.3">
      <c r="A76" s="62">
        <v>8</v>
      </c>
      <c r="B76" s="61">
        <v>1</v>
      </c>
      <c r="C76" s="21" t="s">
        <v>82</v>
      </c>
      <c r="D76" s="22" t="s">
        <v>110</v>
      </c>
      <c r="E76" s="33"/>
      <c r="F76" s="31"/>
      <c r="G76" s="52"/>
      <c r="H76" s="34"/>
      <c r="I76" s="34"/>
      <c r="J76" s="27" t="e">
        <f>'General Information'!#REF!</f>
        <v>#REF!</v>
      </c>
    </row>
    <row r="77" spans="1:10" ht="15.75" thickBot="1" x14ac:dyDescent="0.3">
      <c r="A77" s="62">
        <v>8</v>
      </c>
      <c r="B77" s="63">
        <v>2</v>
      </c>
      <c r="C77" s="21" t="s">
        <v>83</v>
      </c>
      <c r="D77" s="22" t="s">
        <v>111</v>
      </c>
      <c r="E77" s="33"/>
      <c r="F77" s="31"/>
      <c r="G77" s="52"/>
      <c r="H77" s="34"/>
      <c r="I77" s="34"/>
      <c r="J77" s="27" t="e">
        <f>'General Information'!#REF!</f>
        <v>#REF!</v>
      </c>
    </row>
    <row r="78" spans="1:10" ht="15.75" thickBot="1" x14ac:dyDescent="0.3">
      <c r="A78" s="62">
        <v>8</v>
      </c>
      <c r="B78" s="63">
        <v>2</v>
      </c>
      <c r="C78" s="23" t="s">
        <v>84</v>
      </c>
      <c r="D78" s="24" t="s">
        <v>112</v>
      </c>
      <c r="E78" s="33"/>
      <c r="F78" s="31"/>
      <c r="G78" s="52"/>
      <c r="H78" s="34"/>
      <c r="I78" s="34"/>
      <c r="J78" s="27" t="e">
        <f>'General Information'!#REF!</f>
        <v>#REF!</v>
      </c>
    </row>
    <row r="79" spans="1:10" ht="15.75" thickBot="1" x14ac:dyDescent="0.3">
      <c r="A79" s="62">
        <v>8</v>
      </c>
      <c r="B79" s="61">
        <v>3</v>
      </c>
      <c r="C79" s="21" t="s">
        <v>85</v>
      </c>
      <c r="D79" s="22" t="s">
        <v>114</v>
      </c>
      <c r="E79" s="33"/>
      <c r="F79" s="31"/>
      <c r="G79" s="52"/>
      <c r="H79" s="34"/>
      <c r="I79" s="34"/>
      <c r="J79" s="27" t="e">
        <f>'General Information'!#REF!</f>
        <v>#REF!</v>
      </c>
    </row>
    <row r="80" spans="1:10" ht="15.75" thickBot="1" x14ac:dyDescent="0.3">
      <c r="A80" s="62">
        <v>8</v>
      </c>
      <c r="B80" s="63">
        <v>3</v>
      </c>
      <c r="C80" s="21" t="s">
        <v>86</v>
      </c>
      <c r="D80" s="22" t="s">
        <v>115</v>
      </c>
      <c r="E80" s="33"/>
      <c r="F80" s="31"/>
      <c r="G80" s="52"/>
      <c r="H80" s="34"/>
      <c r="I80" s="34"/>
      <c r="J80" s="27" t="e">
        <f>'General Information'!#REF!</f>
        <v>#REF!</v>
      </c>
    </row>
    <row r="81" spans="1:10" ht="15.75" thickBot="1" x14ac:dyDescent="0.3">
      <c r="A81" s="62">
        <v>8</v>
      </c>
      <c r="B81" s="63">
        <v>4</v>
      </c>
      <c r="C81" s="23">
        <v>4</v>
      </c>
      <c r="D81" s="24" t="s">
        <v>116</v>
      </c>
      <c r="E81" s="33"/>
      <c r="F81" s="31"/>
      <c r="G81" s="52"/>
      <c r="H81" s="34"/>
      <c r="I81" s="34"/>
      <c r="J81" s="27" t="e">
        <f>'General Information'!#REF!</f>
        <v>#REF!</v>
      </c>
    </row>
    <row r="82" spans="1:10" ht="15.75" thickBot="1" x14ac:dyDescent="0.3">
      <c r="A82" s="62">
        <v>8</v>
      </c>
      <c r="B82" s="63">
        <v>5</v>
      </c>
      <c r="C82" s="23">
        <v>5</v>
      </c>
      <c r="D82" s="24" t="s">
        <v>113</v>
      </c>
      <c r="E82" s="33"/>
      <c r="F82" s="31"/>
      <c r="G82" s="52"/>
      <c r="H82" s="34"/>
      <c r="I82" s="34"/>
      <c r="J82" s="27" t="e">
        <f>'General Information'!#REF!</f>
        <v>#REF!</v>
      </c>
    </row>
    <row r="83" spans="1:10" ht="15.75" thickBot="1" x14ac:dyDescent="0.3">
      <c r="A83" s="64">
        <v>8</v>
      </c>
      <c r="B83" s="65">
        <v>6</v>
      </c>
      <c r="C83" s="23">
        <v>6</v>
      </c>
      <c r="D83" s="24" t="s">
        <v>117</v>
      </c>
      <c r="E83" s="33"/>
      <c r="F83" s="31"/>
      <c r="G83" s="52"/>
      <c r="H83" s="34"/>
      <c r="I83" s="34"/>
      <c r="J83" s="27" t="e">
        <f>'General Information'!#REF!</f>
        <v>#REF!</v>
      </c>
    </row>
    <row r="84" spans="1:10" ht="15.75" thickBot="1" x14ac:dyDescent="0.3">
      <c r="A84" s="62">
        <v>9</v>
      </c>
      <c r="B84" s="62">
        <v>1</v>
      </c>
      <c r="C84" s="19" t="s">
        <v>81</v>
      </c>
      <c r="D84" s="20" t="s">
        <v>109</v>
      </c>
      <c r="E84" s="30"/>
      <c r="F84" s="31"/>
      <c r="G84" s="31"/>
      <c r="H84" s="32"/>
      <c r="I84" s="32"/>
      <c r="J84" s="27" t="e">
        <f>'General Information'!#REF!</f>
        <v>#REF!</v>
      </c>
    </row>
    <row r="85" spans="1:10" ht="15.75" thickBot="1" x14ac:dyDescent="0.3">
      <c r="A85" s="62">
        <v>9</v>
      </c>
      <c r="B85" s="61">
        <v>1</v>
      </c>
      <c r="C85" s="21" t="s">
        <v>82</v>
      </c>
      <c r="D85" s="22" t="s">
        <v>110</v>
      </c>
      <c r="E85" s="33"/>
      <c r="F85" s="31"/>
      <c r="G85" s="52"/>
      <c r="H85" s="34"/>
      <c r="I85" s="34"/>
      <c r="J85" s="27" t="e">
        <f>'General Information'!#REF!</f>
        <v>#REF!</v>
      </c>
    </row>
    <row r="86" spans="1:10" ht="15.75" thickBot="1" x14ac:dyDescent="0.3">
      <c r="A86" s="62">
        <v>9</v>
      </c>
      <c r="B86" s="63">
        <v>2</v>
      </c>
      <c r="C86" s="21" t="s">
        <v>83</v>
      </c>
      <c r="D86" s="22" t="s">
        <v>111</v>
      </c>
      <c r="E86" s="33"/>
      <c r="F86" s="31"/>
      <c r="G86" s="52"/>
      <c r="H86" s="34"/>
      <c r="I86" s="34"/>
      <c r="J86" s="27" t="e">
        <f>'General Information'!#REF!</f>
        <v>#REF!</v>
      </c>
    </row>
    <row r="87" spans="1:10" ht="15.75" thickBot="1" x14ac:dyDescent="0.3">
      <c r="A87" s="62">
        <v>9</v>
      </c>
      <c r="B87" s="63">
        <v>2</v>
      </c>
      <c r="C87" s="23" t="s">
        <v>84</v>
      </c>
      <c r="D87" s="24" t="s">
        <v>112</v>
      </c>
      <c r="E87" s="33"/>
      <c r="F87" s="31"/>
      <c r="G87" s="52"/>
      <c r="H87" s="34"/>
      <c r="I87" s="34"/>
      <c r="J87" s="27" t="e">
        <f>'General Information'!#REF!</f>
        <v>#REF!</v>
      </c>
    </row>
    <row r="88" spans="1:10" ht="15.75" thickBot="1" x14ac:dyDescent="0.3">
      <c r="A88" s="62">
        <v>9</v>
      </c>
      <c r="B88" s="61">
        <v>3</v>
      </c>
      <c r="C88" s="21" t="s">
        <v>85</v>
      </c>
      <c r="D88" s="22" t="s">
        <v>114</v>
      </c>
      <c r="E88" s="33"/>
      <c r="F88" s="31"/>
      <c r="G88" s="52"/>
      <c r="H88" s="34"/>
      <c r="I88" s="34"/>
      <c r="J88" s="27" t="e">
        <f>'General Information'!#REF!</f>
        <v>#REF!</v>
      </c>
    </row>
    <row r="89" spans="1:10" ht="15.75" thickBot="1" x14ac:dyDescent="0.3">
      <c r="A89" s="62">
        <v>9</v>
      </c>
      <c r="B89" s="63">
        <v>3</v>
      </c>
      <c r="C89" s="21" t="s">
        <v>86</v>
      </c>
      <c r="D89" s="22" t="s">
        <v>115</v>
      </c>
      <c r="E89" s="33"/>
      <c r="F89" s="31"/>
      <c r="G89" s="52"/>
      <c r="H89" s="34"/>
      <c r="I89" s="34"/>
      <c r="J89" s="27" t="e">
        <f>'General Information'!#REF!</f>
        <v>#REF!</v>
      </c>
    </row>
    <row r="90" spans="1:10" ht="15.75" thickBot="1" x14ac:dyDescent="0.3">
      <c r="A90" s="62">
        <v>9</v>
      </c>
      <c r="B90" s="63">
        <v>4</v>
      </c>
      <c r="C90" s="23">
        <v>4</v>
      </c>
      <c r="D90" s="24" t="s">
        <v>116</v>
      </c>
      <c r="E90" s="33"/>
      <c r="F90" s="31"/>
      <c r="G90" s="52"/>
      <c r="H90" s="34"/>
      <c r="I90" s="34"/>
      <c r="J90" s="27" t="e">
        <f>'General Information'!#REF!</f>
        <v>#REF!</v>
      </c>
    </row>
    <row r="91" spans="1:10" ht="15.75" thickBot="1" x14ac:dyDescent="0.3">
      <c r="A91" s="62">
        <v>9</v>
      </c>
      <c r="B91" s="63">
        <v>5</v>
      </c>
      <c r="C91" s="23">
        <v>5</v>
      </c>
      <c r="D91" s="24" t="s">
        <v>113</v>
      </c>
      <c r="E91" s="33"/>
      <c r="F91" s="31"/>
      <c r="G91" s="52"/>
      <c r="H91" s="34"/>
      <c r="I91" s="34"/>
      <c r="J91" s="27" t="e">
        <f>'General Information'!#REF!</f>
        <v>#REF!</v>
      </c>
    </row>
    <row r="92" spans="1:10" ht="15.75" thickBot="1" x14ac:dyDescent="0.3">
      <c r="A92" s="64">
        <v>9</v>
      </c>
      <c r="B92" s="65">
        <v>6</v>
      </c>
      <c r="C92" s="23">
        <v>6</v>
      </c>
      <c r="D92" s="24" t="s">
        <v>117</v>
      </c>
      <c r="E92" s="33"/>
      <c r="F92" s="31"/>
      <c r="G92" s="52"/>
      <c r="H92" s="34"/>
      <c r="I92" s="34"/>
      <c r="J92" s="27" t="e">
        <f>'General Information'!#REF!</f>
        <v>#REF!</v>
      </c>
    </row>
    <row r="93" spans="1:10" ht="15.75" thickBot="1" x14ac:dyDescent="0.3">
      <c r="A93" s="62">
        <v>10</v>
      </c>
      <c r="B93" s="62">
        <v>1</v>
      </c>
      <c r="C93" s="19" t="s">
        <v>81</v>
      </c>
      <c r="D93" s="20" t="s">
        <v>109</v>
      </c>
      <c r="E93" s="30"/>
      <c r="F93" s="31"/>
      <c r="G93" s="31"/>
      <c r="H93" s="32"/>
      <c r="I93" s="32"/>
      <c r="J93" s="27" t="e">
        <f>'General Information'!#REF!</f>
        <v>#REF!</v>
      </c>
    </row>
    <row r="94" spans="1:10" ht="15.75" thickBot="1" x14ac:dyDescent="0.3">
      <c r="A94" s="62">
        <v>10</v>
      </c>
      <c r="B94" s="61">
        <v>1</v>
      </c>
      <c r="C94" s="21" t="s">
        <v>82</v>
      </c>
      <c r="D94" s="22" t="s">
        <v>110</v>
      </c>
      <c r="E94" s="33"/>
      <c r="F94" s="31"/>
      <c r="G94" s="52"/>
      <c r="H94" s="34"/>
      <c r="I94" s="34"/>
      <c r="J94" s="27" t="e">
        <f>'General Information'!#REF!</f>
        <v>#REF!</v>
      </c>
    </row>
    <row r="95" spans="1:10" ht="15.75" thickBot="1" x14ac:dyDescent="0.3">
      <c r="A95" s="62">
        <v>10</v>
      </c>
      <c r="B95" s="63">
        <v>2</v>
      </c>
      <c r="C95" s="21" t="s">
        <v>83</v>
      </c>
      <c r="D95" s="22" t="s">
        <v>111</v>
      </c>
      <c r="E95" s="33"/>
      <c r="F95" s="31"/>
      <c r="G95" s="52"/>
      <c r="H95" s="34"/>
      <c r="I95" s="34"/>
      <c r="J95" s="27" t="e">
        <f>'General Information'!#REF!</f>
        <v>#REF!</v>
      </c>
    </row>
    <row r="96" spans="1:10" ht="15.75" thickBot="1" x14ac:dyDescent="0.3">
      <c r="A96" s="62">
        <v>10</v>
      </c>
      <c r="B96" s="63">
        <v>2</v>
      </c>
      <c r="C96" s="23" t="s">
        <v>84</v>
      </c>
      <c r="D96" s="24" t="s">
        <v>112</v>
      </c>
      <c r="E96" s="33"/>
      <c r="F96" s="31"/>
      <c r="G96" s="52"/>
      <c r="H96" s="34"/>
      <c r="I96" s="34"/>
      <c r="J96" s="27" t="e">
        <f>'General Information'!#REF!</f>
        <v>#REF!</v>
      </c>
    </row>
    <row r="97" spans="1:10" ht="15.75" thickBot="1" x14ac:dyDescent="0.3">
      <c r="A97" s="62">
        <v>10</v>
      </c>
      <c r="B97" s="61">
        <v>3</v>
      </c>
      <c r="C97" s="21" t="s">
        <v>85</v>
      </c>
      <c r="D97" s="22" t="s">
        <v>114</v>
      </c>
      <c r="E97" s="33"/>
      <c r="F97" s="31"/>
      <c r="G97" s="52"/>
      <c r="H97" s="34"/>
      <c r="I97" s="34"/>
      <c r="J97" s="27" t="e">
        <f>'General Information'!#REF!</f>
        <v>#REF!</v>
      </c>
    </row>
    <row r="98" spans="1:10" ht="15.75" thickBot="1" x14ac:dyDescent="0.3">
      <c r="A98" s="62">
        <v>10</v>
      </c>
      <c r="B98" s="63">
        <v>3</v>
      </c>
      <c r="C98" s="21" t="s">
        <v>86</v>
      </c>
      <c r="D98" s="22" t="s">
        <v>115</v>
      </c>
      <c r="E98" s="33"/>
      <c r="F98" s="31"/>
      <c r="G98" s="52"/>
      <c r="H98" s="34"/>
      <c r="I98" s="34"/>
      <c r="J98" s="27" t="e">
        <f>'General Information'!#REF!</f>
        <v>#REF!</v>
      </c>
    </row>
    <row r="99" spans="1:10" ht="15.75" thickBot="1" x14ac:dyDescent="0.3">
      <c r="A99" s="62">
        <v>10</v>
      </c>
      <c r="B99" s="63">
        <v>4</v>
      </c>
      <c r="C99" s="23">
        <v>4</v>
      </c>
      <c r="D99" s="24" t="s">
        <v>116</v>
      </c>
      <c r="E99" s="33"/>
      <c r="F99" s="31"/>
      <c r="G99" s="52"/>
      <c r="H99" s="34"/>
      <c r="I99" s="34"/>
      <c r="J99" s="27" t="e">
        <f>'General Information'!#REF!</f>
        <v>#REF!</v>
      </c>
    </row>
    <row r="100" spans="1:10" ht="15.75" thickBot="1" x14ac:dyDescent="0.3">
      <c r="A100" s="62">
        <v>10</v>
      </c>
      <c r="B100" s="63">
        <v>5</v>
      </c>
      <c r="C100" s="23">
        <v>5</v>
      </c>
      <c r="D100" s="24" t="s">
        <v>113</v>
      </c>
      <c r="E100" s="33"/>
      <c r="F100" s="31"/>
      <c r="G100" s="52"/>
      <c r="H100" s="34"/>
      <c r="I100" s="34"/>
      <c r="J100" s="27" t="e">
        <f>'General Information'!#REF!</f>
        <v>#REF!</v>
      </c>
    </row>
    <row r="101" spans="1:10" ht="15.75" thickBot="1" x14ac:dyDescent="0.3">
      <c r="A101" s="64">
        <v>10</v>
      </c>
      <c r="B101" s="65">
        <v>6</v>
      </c>
      <c r="C101" s="23">
        <v>6</v>
      </c>
      <c r="D101" s="24" t="s">
        <v>117</v>
      </c>
      <c r="E101" s="33"/>
      <c r="F101" s="31"/>
      <c r="G101" s="52"/>
      <c r="H101" s="34"/>
      <c r="I101" s="34"/>
      <c r="J101" s="27" t="e">
        <f>'General Information'!#REF!</f>
        <v>#REF!</v>
      </c>
    </row>
    <row r="102" spans="1:10" ht="15.75" thickBot="1" x14ac:dyDescent="0.3">
      <c r="A102" s="62">
        <v>11</v>
      </c>
      <c r="B102" s="62">
        <v>1</v>
      </c>
      <c r="C102" s="19" t="s">
        <v>81</v>
      </c>
      <c r="D102" s="20" t="s">
        <v>109</v>
      </c>
      <c r="E102" s="30"/>
      <c r="F102" s="31"/>
      <c r="G102" s="31"/>
      <c r="H102" s="32"/>
      <c r="I102" s="32"/>
      <c r="J102" s="27" t="e">
        <f>'General Information'!#REF!</f>
        <v>#REF!</v>
      </c>
    </row>
    <row r="103" spans="1:10" ht="15.75" thickBot="1" x14ac:dyDescent="0.3">
      <c r="A103" s="62">
        <v>11</v>
      </c>
      <c r="B103" s="61">
        <v>1</v>
      </c>
      <c r="C103" s="21" t="s">
        <v>82</v>
      </c>
      <c r="D103" s="22" t="s">
        <v>110</v>
      </c>
      <c r="E103" s="33"/>
      <c r="F103" s="31"/>
      <c r="G103" s="52"/>
      <c r="H103" s="34"/>
      <c r="I103" s="34"/>
      <c r="J103" s="27" t="e">
        <f>'General Information'!#REF!</f>
        <v>#REF!</v>
      </c>
    </row>
    <row r="104" spans="1:10" ht="15.75" thickBot="1" x14ac:dyDescent="0.3">
      <c r="A104" s="62">
        <v>11</v>
      </c>
      <c r="B104" s="63">
        <v>2</v>
      </c>
      <c r="C104" s="21" t="s">
        <v>83</v>
      </c>
      <c r="D104" s="22" t="s">
        <v>111</v>
      </c>
      <c r="E104" s="33"/>
      <c r="F104" s="31"/>
      <c r="G104" s="52"/>
      <c r="H104" s="34"/>
      <c r="I104" s="34"/>
      <c r="J104" s="27" t="e">
        <f>'General Information'!#REF!</f>
        <v>#REF!</v>
      </c>
    </row>
    <row r="105" spans="1:10" ht="15.75" thickBot="1" x14ac:dyDescent="0.3">
      <c r="A105" s="62">
        <v>11</v>
      </c>
      <c r="B105" s="63">
        <v>2</v>
      </c>
      <c r="C105" s="23" t="s">
        <v>84</v>
      </c>
      <c r="D105" s="24" t="s">
        <v>112</v>
      </c>
      <c r="E105" s="33"/>
      <c r="F105" s="31"/>
      <c r="G105" s="52"/>
      <c r="H105" s="34"/>
      <c r="I105" s="34"/>
      <c r="J105" s="27" t="e">
        <f>'General Information'!#REF!</f>
        <v>#REF!</v>
      </c>
    </row>
    <row r="106" spans="1:10" ht="15.75" thickBot="1" x14ac:dyDescent="0.3">
      <c r="A106" s="62">
        <v>11</v>
      </c>
      <c r="B106" s="61">
        <v>3</v>
      </c>
      <c r="C106" s="21" t="s">
        <v>85</v>
      </c>
      <c r="D106" s="22" t="s">
        <v>114</v>
      </c>
      <c r="E106" s="33"/>
      <c r="F106" s="31"/>
      <c r="G106" s="52"/>
      <c r="H106" s="34"/>
      <c r="I106" s="34"/>
      <c r="J106" s="27" t="e">
        <f>'General Information'!#REF!</f>
        <v>#REF!</v>
      </c>
    </row>
    <row r="107" spans="1:10" ht="15.75" thickBot="1" x14ac:dyDescent="0.3">
      <c r="A107" s="62">
        <v>11</v>
      </c>
      <c r="B107" s="63">
        <v>3</v>
      </c>
      <c r="C107" s="21" t="s">
        <v>86</v>
      </c>
      <c r="D107" s="22" t="s">
        <v>115</v>
      </c>
      <c r="E107" s="33"/>
      <c r="F107" s="31"/>
      <c r="G107" s="52"/>
      <c r="H107" s="34"/>
      <c r="I107" s="34"/>
      <c r="J107" s="27" t="e">
        <f>'General Information'!#REF!</f>
        <v>#REF!</v>
      </c>
    </row>
    <row r="108" spans="1:10" ht="15.75" thickBot="1" x14ac:dyDescent="0.3">
      <c r="A108" s="62">
        <v>11</v>
      </c>
      <c r="B108" s="63">
        <v>4</v>
      </c>
      <c r="C108" s="23">
        <v>4</v>
      </c>
      <c r="D108" s="24" t="s">
        <v>116</v>
      </c>
      <c r="E108" s="33"/>
      <c r="F108" s="31"/>
      <c r="G108" s="52"/>
      <c r="H108" s="34"/>
      <c r="I108" s="34"/>
      <c r="J108" s="27" t="e">
        <f>'General Information'!#REF!</f>
        <v>#REF!</v>
      </c>
    </row>
    <row r="109" spans="1:10" ht="15.75" thickBot="1" x14ac:dyDescent="0.3">
      <c r="A109" s="62">
        <v>11</v>
      </c>
      <c r="B109" s="63">
        <v>5</v>
      </c>
      <c r="C109" s="23">
        <v>5</v>
      </c>
      <c r="D109" s="24" t="s">
        <v>113</v>
      </c>
      <c r="E109" s="33"/>
      <c r="F109" s="31"/>
      <c r="G109" s="52"/>
      <c r="H109" s="34"/>
      <c r="I109" s="34"/>
      <c r="J109" s="27" t="e">
        <f>'General Information'!#REF!</f>
        <v>#REF!</v>
      </c>
    </row>
    <row r="110" spans="1:10" ht="15.75" thickBot="1" x14ac:dyDescent="0.3">
      <c r="A110" s="64">
        <v>11</v>
      </c>
      <c r="B110" s="65">
        <v>6</v>
      </c>
      <c r="C110" s="66">
        <v>6</v>
      </c>
      <c r="D110" s="67" t="s">
        <v>117</v>
      </c>
      <c r="E110" s="68"/>
      <c r="F110" s="69"/>
      <c r="G110" s="70"/>
      <c r="H110" s="71"/>
      <c r="I110" s="71"/>
      <c r="J110" s="27" t="e">
        <f>'General Information'!#REF!</f>
        <v>#REF!</v>
      </c>
    </row>
  </sheetData>
  <sheetProtection selectLockedCells="1"/>
  <protectedRanges>
    <protectedRange sqref="D9" name="Vendor Name"/>
    <protectedRange sqref="E12:I110" name="Vendor Enters"/>
    <protectedRange sqref="D5" name="Vendor Name_1"/>
  </protectedRanges>
  <mergeCells count="1">
    <mergeCell ref="E9:I9"/>
  </mergeCells>
  <dataValidations count="1">
    <dataValidation type="list" allowBlank="1" showInputMessage="1" showErrorMessage="1" sqref="F12:G110" xr:uid="{00000000-0002-0000-0100-000000000000}">
      <formula1>"Yes, No"</formula1>
    </dataValidation>
  </dataValidations>
  <printOptions horizontalCentered="1"/>
  <pageMargins left="0.25" right="0.25" top="0.75" bottom="0.75" header="0.3" footer="0.3"/>
  <pageSetup scale="67" fitToHeight="0" orientation="landscape" horizontalDpi="4294967294" r:id="rId1"/>
  <rowBreaks count="2" manualBreakCount="2">
    <brk id="29" max="16383" man="1"/>
    <brk id="46"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132"/>
  <sheetViews>
    <sheetView workbookViewId="0">
      <selection activeCell="B29" sqref="B29"/>
    </sheetView>
  </sheetViews>
  <sheetFormatPr defaultColWidth="9.140625" defaultRowHeight="15" x14ac:dyDescent="0.25"/>
  <cols>
    <col min="1" max="2" width="7.5703125" customWidth="1"/>
    <col min="3" max="3" width="10" customWidth="1"/>
    <col min="4" max="4" width="51.140625" customWidth="1"/>
    <col min="5" max="9" width="25.5703125" customWidth="1"/>
    <col min="10" max="10" width="9.140625" style="25"/>
  </cols>
  <sheetData>
    <row r="1" spans="1:10" ht="21.6" customHeight="1" x14ac:dyDescent="0.35">
      <c r="A1" s="1" t="s">
        <v>76</v>
      </c>
      <c r="B1" s="1"/>
      <c r="J1"/>
    </row>
    <row r="2" spans="1:10" ht="15.6" customHeight="1" x14ac:dyDescent="0.25">
      <c r="A2" s="8" t="s">
        <v>77</v>
      </c>
      <c r="B2" s="8"/>
      <c r="J2"/>
    </row>
    <row r="3" spans="1:10" ht="15.6" customHeight="1" x14ac:dyDescent="0.25">
      <c r="A3" s="8" t="s">
        <v>78</v>
      </c>
      <c r="B3" s="8"/>
      <c r="J3"/>
    </row>
    <row r="4" spans="1:10" ht="15.6" customHeight="1" x14ac:dyDescent="0.25">
      <c r="A4" s="8" t="s">
        <v>79</v>
      </c>
      <c r="B4" s="8"/>
      <c r="J4"/>
    </row>
    <row r="5" spans="1:10" ht="15.6" customHeight="1" x14ac:dyDescent="0.25">
      <c r="A5" s="9" t="s">
        <v>2</v>
      </c>
      <c r="B5" s="9"/>
      <c r="D5" t="e">
        <f>IF('General Information'!#REF!="","",'General Information'!#REF!)</f>
        <v>#REF!</v>
      </c>
      <c r="G5" t="e">
        <f>IF('General Information'!#REF!="","",'General Information'!#REF!)</f>
        <v>#REF!</v>
      </c>
      <c r="J5"/>
    </row>
    <row r="6" spans="1:10" ht="14.45" customHeight="1" x14ac:dyDescent="0.25"/>
    <row r="7" spans="1:10" ht="14.45" customHeight="1" x14ac:dyDescent="0.25">
      <c r="A7" s="6" t="s">
        <v>136</v>
      </c>
      <c r="B7" s="6"/>
    </row>
    <row r="8" spans="1:10" ht="14.45" customHeight="1" x14ac:dyDescent="0.25">
      <c r="A8" s="6"/>
      <c r="B8" s="6"/>
    </row>
    <row r="9" spans="1:10" ht="14.45" customHeight="1" x14ac:dyDescent="0.3">
      <c r="E9" s="169" t="s">
        <v>124</v>
      </c>
      <c r="F9" s="169"/>
      <c r="G9" s="169"/>
      <c r="H9" s="169"/>
      <c r="I9" s="169"/>
    </row>
    <row r="10" spans="1:10" s="15" customFormat="1" ht="65.25" customHeight="1" x14ac:dyDescent="0.2">
      <c r="A10" s="13" t="s">
        <v>127</v>
      </c>
      <c r="B10" s="13" t="s">
        <v>80</v>
      </c>
      <c r="C10" s="13" t="s">
        <v>135</v>
      </c>
      <c r="D10" s="14" t="s">
        <v>0</v>
      </c>
      <c r="E10" s="35" t="s">
        <v>125</v>
      </c>
      <c r="F10" s="36" t="s">
        <v>123</v>
      </c>
      <c r="G10" s="36" t="s">
        <v>128</v>
      </c>
      <c r="H10" s="36" t="s">
        <v>118</v>
      </c>
      <c r="I10" s="36" t="s">
        <v>119</v>
      </c>
      <c r="J10" s="26"/>
    </row>
    <row r="11" spans="1:10" s="15" customFormat="1" ht="13.5" thickBot="1" x14ac:dyDescent="0.25">
      <c r="A11" s="16"/>
      <c r="B11" s="16"/>
      <c r="C11" s="16"/>
      <c r="D11" s="17"/>
      <c r="E11" s="37"/>
      <c r="F11" s="38" t="s">
        <v>120</v>
      </c>
      <c r="G11" s="38"/>
      <c r="H11" s="38"/>
      <c r="I11" s="38"/>
      <c r="J11" s="26" t="s">
        <v>58</v>
      </c>
    </row>
    <row r="12" spans="1:10" s="11" customFormat="1" ht="14.1" customHeight="1" thickBot="1" x14ac:dyDescent="0.25">
      <c r="A12" s="62">
        <v>1</v>
      </c>
      <c r="B12" s="62">
        <v>1</v>
      </c>
      <c r="C12" s="19" t="s">
        <v>81</v>
      </c>
      <c r="D12" s="20" t="s">
        <v>109</v>
      </c>
      <c r="E12" s="39"/>
      <c r="F12" s="40"/>
      <c r="G12" s="40"/>
      <c r="H12" s="41"/>
      <c r="I12" s="41"/>
      <c r="J12" s="27" t="e">
        <f>'General Information'!#REF!</f>
        <v>#REF!</v>
      </c>
    </row>
    <row r="13" spans="1:10" s="11" customFormat="1" ht="14.1" customHeight="1" thickBot="1" x14ac:dyDescent="0.25">
      <c r="A13" s="62">
        <v>1</v>
      </c>
      <c r="B13" s="61">
        <v>1</v>
      </c>
      <c r="C13" s="21" t="s">
        <v>82</v>
      </c>
      <c r="D13" s="22" t="s">
        <v>110</v>
      </c>
      <c r="E13" s="42"/>
      <c r="F13" s="40"/>
      <c r="G13" s="53"/>
      <c r="H13" s="43"/>
      <c r="I13" s="43"/>
      <c r="J13" s="27" t="e">
        <f>'General Information'!#REF!</f>
        <v>#REF!</v>
      </c>
    </row>
    <row r="14" spans="1:10" s="11" customFormat="1" ht="14.1" customHeight="1" thickBot="1" x14ac:dyDescent="0.25">
      <c r="A14" s="62">
        <v>1</v>
      </c>
      <c r="B14" s="63">
        <v>2</v>
      </c>
      <c r="C14" s="21" t="s">
        <v>83</v>
      </c>
      <c r="D14" s="22" t="s">
        <v>111</v>
      </c>
      <c r="E14" s="42"/>
      <c r="F14" s="40"/>
      <c r="G14" s="53"/>
      <c r="H14" s="43"/>
      <c r="I14" s="43"/>
      <c r="J14" s="27" t="e">
        <f>'General Information'!#REF!</f>
        <v>#REF!</v>
      </c>
    </row>
    <row r="15" spans="1:10" s="11" customFormat="1" ht="14.1" customHeight="1" thickBot="1" x14ac:dyDescent="0.25">
      <c r="A15" s="62">
        <v>1</v>
      </c>
      <c r="B15" s="63">
        <v>2</v>
      </c>
      <c r="C15" s="23" t="s">
        <v>84</v>
      </c>
      <c r="D15" s="24" t="s">
        <v>112</v>
      </c>
      <c r="E15" s="42"/>
      <c r="F15" s="40"/>
      <c r="G15" s="53"/>
      <c r="H15" s="43"/>
      <c r="I15" s="43"/>
      <c r="J15" s="27" t="e">
        <f>'General Information'!#REF!</f>
        <v>#REF!</v>
      </c>
    </row>
    <row r="16" spans="1:10" s="11" customFormat="1" ht="14.1" customHeight="1" thickBot="1" x14ac:dyDescent="0.25">
      <c r="A16" s="62">
        <v>1</v>
      </c>
      <c r="B16" s="61">
        <v>3</v>
      </c>
      <c r="C16" s="21" t="s">
        <v>85</v>
      </c>
      <c r="D16" s="22" t="s">
        <v>114</v>
      </c>
      <c r="E16" s="42"/>
      <c r="F16" s="40"/>
      <c r="G16" s="53"/>
      <c r="H16" s="43"/>
      <c r="I16" s="43"/>
      <c r="J16" s="27" t="e">
        <f>'General Information'!#REF!</f>
        <v>#REF!</v>
      </c>
    </row>
    <row r="17" spans="1:10" s="11" customFormat="1" ht="14.1" customHeight="1" thickBot="1" x14ac:dyDescent="0.25">
      <c r="A17" s="62">
        <v>1</v>
      </c>
      <c r="B17" s="63">
        <v>3</v>
      </c>
      <c r="C17" s="21" t="s">
        <v>86</v>
      </c>
      <c r="D17" s="22" t="s">
        <v>115</v>
      </c>
      <c r="E17" s="42"/>
      <c r="F17" s="40"/>
      <c r="G17" s="53"/>
      <c r="H17" s="43"/>
      <c r="I17" s="43"/>
      <c r="J17" s="27" t="e">
        <f>'General Information'!#REF!</f>
        <v>#REF!</v>
      </c>
    </row>
    <row r="18" spans="1:10" s="11" customFormat="1" ht="14.1" customHeight="1" thickBot="1" x14ac:dyDescent="0.25">
      <c r="A18" s="62">
        <v>1</v>
      </c>
      <c r="B18" s="63">
        <v>4</v>
      </c>
      <c r="C18" s="23">
        <v>4</v>
      </c>
      <c r="D18" s="24" t="s">
        <v>116</v>
      </c>
      <c r="E18" s="42"/>
      <c r="F18" s="40"/>
      <c r="G18" s="53"/>
      <c r="H18" s="43"/>
      <c r="I18" s="43"/>
      <c r="J18" s="27" t="e">
        <f>'General Information'!#REF!</f>
        <v>#REF!</v>
      </c>
    </row>
    <row r="19" spans="1:10" s="11" customFormat="1" ht="14.1" customHeight="1" thickBot="1" x14ac:dyDescent="0.25">
      <c r="A19" s="62">
        <v>1</v>
      </c>
      <c r="B19" s="63">
        <v>5</v>
      </c>
      <c r="C19" s="23">
        <v>5</v>
      </c>
      <c r="D19" s="24" t="s">
        <v>113</v>
      </c>
      <c r="E19" s="42"/>
      <c r="F19" s="40"/>
      <c r="G19" s="53"/>
      <c r="H19" s="43"/>
      <c r="I19" s="43"/>
      <c r="J19" s="27" t="e">
        <f>'General Information'!#REF!</f>
        <v>#REF!</v>
      </c>
    </row>
    <row r="20" spans="1:10" s="11" customFormat="1" ht="14.1" customHeight="1" thickBot="1" x14ac:dyDescent="0.25">
      <c r="A20" s="62">
        <v>1</v>
      </c>
      <c r="B20" s="63">
        <v>6</v>
      </c>
      <c r="C20" s="23">
        <v>6</v>
      </c>
      <c r="D20" s="24" t="s">
        <v>117</v>
      </c>
      <c r="E20" s="42"/>
      <c r="F20" s="40"/>
      <c r="G20" s="53"/>
      <c r="H20" s="43"/>
      <c r="I20" s="43"/>
      <c r="J20" s="27" t="e">
        <f>'General Information'!#REF!</f>
        <v>#REF!</v>
      </c>
    </row>
    <row r="21" spans="1:10" s="11" customFormat="1" ht="14.1" customHeight="1" thickBot="1" x14ac:dyDescent="0.25">
      <c r="A21" s="62">
        <v>1</v>
      </c>
      <c r="B21" s="63">
        <v>7</v>
      </c>
      <c r="C21" s="21" t="s">
        <v>131</v>
      </c>
      <c r="D21" s="22" t="s">
        <v>133</v>
      </c>
      <c r="E21" s="42"/>
      <c r="F21" s="40"/>
      <c r="G21" s="53"/>
      <c r="H21" s="43"/>
      <c r="I21" s="43"/>
      <c r="J21" s="27" t="e">
        <f>'General Information'!#REF!</f>
        <v>#REF!</v>
      </c>
    </row>
    <row r="22" spans="1:10" s="11" customFormat="1" ht="14.1" customHeight="1" thickBot="1" x14ac:dyDescent="0.25">
      <c r="A22" s="64">
        <v>1</v>
      </c>
      <c r="B22" s="65">
        <v>7</v>
      </c>
      <c r="C22" s="23" t="s">
        <v>132</v>
      </c>
      <c r="D22" s="24" t="s">
        <v>134</v>
      </c>
      <c r="E22" s="42"/>
      <c r="F22" s="40"/>
      <c r="G22" s="53"/>
      <c r="H22" s="43"/>
      <c r="I22" s="43"/>
      <c r="J22" s="27" t="e">
        <f>'General Information'!#REF!</f>
        <v>#REF!</v>
      </c>
    </row>
    <row r="23" spans="1:10" s="11" customFormat="1" ht="13.5" thickBot="1" x14ac:dyDescent="0.25">
      <c r="A23" s="62">
        <v>2</v>
      </c>
      <c r="B23" s="62">
        <v>1</v>
      </c>
      <c r="C23" s="19" t="str">
        <f t="shared" ref="C23:D30" si="0">C12</f>
        <v>1A</v>
      </c>
      <c r="D23" s="20" t="str">
        <f t="shared" si="0"/>
        <v>5W-30 or 10W-30, gasoline engine, 55 gallon drum</v>
      </c>
      <c r="E23" s="39"/>
      <c r="F23" s="40"/>
      <c r="G23" s="40"/>
      <c r="H23" s="41"/>
      <c r="I23" s="41"/>
      <c r="J23" s="27" t="e">
        <f>'General Information'!#REF!</f>
        <v>#REF!</v>
      </c>
    </row>
    <row r="24" spans="1:10" s="11" customFormat="1" ht="13.5" thickBot="1" x14ac:dyDescent="0.25">
      <c r="A24" s="62">
        <v>2</v>
      </c>
      <c r="B24" s="61">
        <v>1</v>
      </c>
      <c r="C24" s="21" t="str">
        <f t="shared" si="0"/>
        <v>1B</v>
      </c>
      <c r="D24" s="22" t="str">
        <f t="shared" si="0"/>
        <v>5W-30 or 10W-30, gasoline engine, quart containers</v>
      </c>
      <c r="E24" s="42"/>
      <c r="F24" s="40"/>
      <c r="G24" s="53"/>
      <c r="H24" s="43"/>
      <c r="I24" s="43"/>
      <c r="J24" s="27" t="e">
        <f>'General Information'!#REF!</f>
        <v>#REF!</v>
      </c>
    </row>
    <row r="25" spans="1:10" s="11" customFormat="1" ht="13.5" thickBot="1" x14ac:dyDescent="0.25">
      <c r="A25" s="62">
        <v>2</v>
      </c>
      <c r="B25" s="63">
        <v>2</v>
      </c>
      <c r="C25" s="21" t="str">
        <f t="shared" si="0"/>
        <v>2A</v>
      </c>
      <c r="D25" s="22" t="str">
        <f t="shared" si="0"/>
        <v>5W-20, gasoline engine, 55 gallon drum</v>
      </c>
      <c r="E25" s="42"/>
      <c r="F25" s="40"/>
      <c r="G25" s="53"/>
      <c r="H25" s="43"/>
      <c r="I25" s="43"/>
      <c r="J25" s="27" t="e">
        <f>'General Information'!#REF!</f>
        <v>#REF!</v>
      </c>
    </row>
    <row r="26" spans="1:10" s="11" customFormat="1" ht="13.5" thickBot="1" x14ac:dyDescent="0.25">
      <c r="A26" s="62">
        <v>2</v>
      </c>
      <c r="B26" s="63">
        <v>2</v>
      </c>
      <c r="C26" s="23" t="str">
        <f t="shared" si="0"/>
        <v>2B</v>
      </c>
      <c r="D26" s="24" t="str">
        <f t="shared" si="0"/>
        <v>5W-20, gasoline engine, quart containers</v>
      </c>
      <c r="E26" s="42"/>
      <c r="F26" s="40"/>
      <c r="G26" s="53"/>
      <c r="H26" s="43"/>
      <c r="I26" s="43"/>
      <c r="J26" s="27" t="e">
        <f>'General Information'!#REF!</f>
        <v>#REF!</v>
      </c>
    </row>
    <row r="27" spans="1:10" s="11" customFormat="1" ht="13.5" thickBot="1" x14ac:dyDescent="0.25">
      <c r="A27" s="62">
        <v>2</v>
      </c>
      <c r="B27" s="61">
        <v>3</v>
      </c>
      <c r="C27" s="21" t="str">
        <f t="shared" si="0"/>
        <v>3A</v>
      </c>
      <c r="D27" s="22" t="str">
        <f t="shared" si="0"/>
        <v>5W-40 or 15W-40, diesel engine, 55 gallon drum</v>
      </c>
      <c r="E27" s="42"/>
      <c r="F27" s="40"/>
      <c r="G27" s="53"/>
      <c r="H27" s="43"/>
      <c r="I27" s="43"/>
      <c r="J27" s="27" t="e">
        <f>'General Information'!#REF!</f>
        <v>#REF!</v>
      </c>
    </row>
    <row r="28" spans="1:10" s="11" customFormat="1" ht="13.5" thickBot="1" x14ac:dyDescent="0.25">
      <c r="A28" s="62">
        <v>2</v>
      </c>
      <c r="B28" s="63">
        <v>3</v>
      </c>
      <c r="C28" s="21" t="str">
        <f t="shared" si="0"/>
        <v>3B</v>
      </c>
      <c r="D28" s="22" t="str">
        <f t="shared" si="0"/>
        <v>5W-40 or 15W-40, diesel engine, quart containers</v>
      </c>
      <c r="E28" s="42"/>
      <c r="F28" s="40"/>
      <c r="G28" s="53"/>
      <c r="H28" s="43"/>
      <c r="I28" s="43"/>
      <c r="J28" s="27" t="e">
        <f>'General Information'!#REF!</f>
        <v>#REF!</v>
      </c>
    </row>
    <row r="29" spans="1:10" s="11" customFormat="1" ht="13.5" thickBot="1" x14ac:dyDescent="0.25">
      <c r="A29" s="62">
        <v>2</v>
      </c>
      <c r="B29" s="63">
        <v>4</v>
      </c>
      <c r="C29" s="23">
        <f t="shared" si="0"/>
        <v>4</v>
      </c>
      <c r="D29" s="24" t="str">
        <f t="shared" si="0"/>
        <v>5W-30 or 10W-30- bulk, gasoline engine</v>
      </c>
      <c r="E29" s="42"/>
      <c r="F29" s="40"/>
      <c r="G29" s="53"/>
      <c r="H29" s="43"/>
      <c r="I29" s="43"/>
      <c r="J29" s="27" t="e">
        <f>'General Information'!#REF!</f>
        <v>#REF!</v>
      </c>
    </row>
    <row r="30" spans="1:10" s="11" customFormat="1" ht="13.5" thickBot="1" x14ac:dyDescent="0.25">
      <c r="A30" s="62">
        <v>2</v>
      </c>
      <c r="B30" s="63">
        <v>5</v>
      </c>
      <c r="C30" s="23">
        <f t="shared" si="0"/>
        <v>5</v>
      </c>
      <c r="D30" s="24" t="str">
        <f t="shared" si="0"/>
        <v>5W-20, gasoline engine bulk</v>
      </c>
      <c r="E30" s="42"/>
      <c r="F30" s="40"/>
      <c r="G30" s="53"/>
      <c r="H30" s="43"/>
      <c r="I30" s="43"/>
      <c r="J30" s="27" t="e">
        <f>'General Information'!#REF!</f>
        <v>#REF!</v>
      </c>
    </row>
    <row r="31" spans="1:10" s="11" customFormat="1" ht="13.5" thickBot="1" x14ac:dyDescent="0.25">
      <c r="A31" s="62">
        <v>2</v>
      </c>
      <c r="B31" s="63">
        <v>6</v>
      </c>
      <c r="C31" s="23">
        <f t="shared" ref="C31:D31" si="1">C20</f>
        <v>6</v>
      </c>
      <c r="D31" s="24" t="str">
        <f t="shared" si="1"/>
        <v>5W-40 or 15W-40, diesel engine, bulk</v>
      </c>
      <c r="E31" s="42"/>
      <c r="F31" s="40"/>
      <c r="G31" s="53"/>
      <c r="H31" s="43"/>
      <c r="I31" s="43"/>
      <c r="J31" s="27" t="e">
        <f>'General Information'!#REF!</f>
        <v>#REF!</v>
      </c>
    </row>
    <row r="32" spans="1:10" s="11" customFormat="1" ht="14.1" customHeight="1" thickBot="1" x14ac:dyDescent="0.25">
      <c r="A32" s="62">
        <v>2</v>
      </c>
      <c r="B32" s="63">
        <v>7</v>
      </c>
      <c r="C32" s="21" t="s">
        <v>131</v>
      </c>
      <c r="D32" s="22" t="s">
        <v>133</v>
      </c>
      <c r="E32" s="42"/>
      <c r="F32" s="40"/>
      <c r="G32" s="53"/>
      <c r="H32" s="43"/>
      <c r="I32" s="43"/>
      <c r="J32" s="27" t="e">
        <f>'General Information'!#REF!</f>
        <v>#REF!</v>
      </c>
    </row>
    <row r="33" spans="1:10" s="11" customFormat="1" ht="14.1" customHeight="1" thickBot="1" x14ac:dyDescent="0.25">
      <c r="A33" s="64">
        <v>2</v>
      </c>
      <c r="B33" s="65">
        <v>7</v>
      </c>
      <c r="C33" s="23" t="s">
        <v>132</v>
      </c>
      <c r="D33" s="24" t="s">
        <v>134</v>
      </c>
      <c r="E33" s="42"/>
      <c r="F33" s="40"/>
      <c r="G33" s="53"/>
      <c r="H33" s="43"/>
      <c r="I33" s="43"/>
      <c r="J33" s="27" t="e">
        <f>'General Information'!#REF!</f>
        <v>#REF!</v>
      </c>
    </row>
    <row r="34" spans="1:10" s="11" customFormat="1" ht="13.5" thickBot="1" x14ac:dyDescent="0.25">
      <c r="A34" s="62">
        <v>3</v>
      </c>
      <c r="B34" s="62">
        <v>1</v>
      </c>
      <c r="C34" s="19" t="s">
        <v>81</v>
      </c>
      <c r="D34" s="20" t="s">
        <v>109</v>
      </c>
      <c r="E34" s="39"/>
      <c r="F34" s="40"/>
      <c r="G34" s="40"/>
      <c r="H34" s="41"/>
      <c r="I34" s="41"/>
      <c r="J34" s="27" t="e">
        <f>'General Information'!#REF!</f>
        <v>#REF!</v>
      </c>
    </row>
    <row r="35" spans="1:10" s="11" customFormat="1" ht="13.5" thickBot="1" x14ac:dyDescent="0.25">
      <c r="A35" s="62">
        <v>3</v>
      </c>
      <c r="B35" s="61">
        <v>1</v>
      </c>
      <c r="C35" s="21" t="s">
        <v>82</v>
      </c>
      <c r="D35" s="22" t="s">
        <v>110</v>
      </c>
      <c r="E35" s="42"/>
      <c r="F35" s="40"/>
      <c r="G35" s="53"/>
      <c r="H35" s="43"/>
      <c r="I35" s="43"/>
      <c r="J35" s="27" t="e">
        <f>'General Information'!#REF!</f>
        <v>#REF!</v>
      </c>
    </row>
    <row r="36" spans="1:10" s="11" customFormat="1" ht="13.5" thickBot="1" x14ac:dyDescent="0.25">
      <c r="A36" s="62">
        <v>3</v>
      </c>
      <c r="B36" s="63">
        <v>2</v>
      </c>
      <c r="C36" s="21" t="s">
        <v>83</v>
      </c>
      <c r="D36" s="22" t="s">
        <v>111</v>
      </c>
      <c r="E36" s="42"/>
      <c r="F36" s="40"/>
      <c r="G36" s="53"/>
      <c r="H36" s="43"/>
      <c r="I36" s="43"/>
      <c r="J36" s="27" t="e">
        <f>'General Information'!#REF!</f>
        <v>#REF!</v>
      </c>
    </row>
    <row r="37" spans="1:10" s="11" customFormat="1" ht="13.5" thickBot="1" x14ac:dyDescent="0.25">
      <c r="A37" s="62">
        <v>3</v>
      </c>
      <c r="B37" s="63">
        <v>2</v>
      </c>
      <c r="C37" s="23" t="s">
        <v>84</v>
      </c>
      <c r="D37" s="24" t="s">
        <v>112</v>
      </c>
      <c r="E37" s="42"/>
      <c r="F37" s="40"/>
      <c r="G37" s="53"/>
      <c r="H37" s="43"/>
      <c r="I37" s="43"/>
      <c r="J37" s="27" t="e">
        <f>'General Information'!#REF!</f>
        <v>#REF!</v>
      </c>
    </row>
    <row r="38" spans="1:10" s="11" customFormat="1" ht="13.5" thickBot="1" x14ac:dyDescent="0.25">
      <c r="A38" s="62">
        <v>3</v>
      </c>
      <c r="B38" s="61">
        <v>3</v>
      </c>
      <c r="C38" s="21" t="s">
        <v>85</v>
      </c>
      <c r="D38" s="22" t="s">
        <v>114</v>
      </c>
      <c r="E38" s="42"/>
      <c r="F38" s="40"/>
      <c r="G38" s="53"/>
      <c r="H38" s="43"/>
      <c r="I38" s="43"/>
      <c r="J38" s="27" t="e">
        <f>'General Information'!#REF!</f>
        <v>#REF!</v>
      </c>
    </row>
    <row r="39" spans="1:10" s="11" customFormat="1" ht="13.5" thickBot="1" x14ac:dyDescent="0.25">
      <c r="A39" s="62">
        <v>3</v>
      </c>
      <c r="B39" s="63">
        <v>3</v>
      </c>
      <c r="C39" s="21" t="s">
        <v>86</v>
      </c>
      <c r="D39" s="22" t="s">
        <v>115</v>
      </c>
      <c r="E39" s="42"/>
      <c r="F39" s="40"/>
      <c r="G39" s="53"/>
      <c r="H39" s="43"/>
      <c r="I39" s="43"/>
      <c r="J39" s="27" t="e">
        <f>'General Information'!#REF!</f>
        <v>#REF!</v>
      </c>
    </row>
    <row r="40" spans="1:10" s="11" customFormat="1" ht="13.5" thickBot="1" x14ac:dyDescent="0.25">
      <c r="A40" s="62">
        <v>3</v>
      </c>
      <c r="B40" s="63">
        <v>4</v>
      </c>
      <c r="C40" s="23">
        <v>4</v>
      </c>
      <c r="D40" s="24" t="s">
        <v>116</v>
      </c>
      <c r="E40" s="42"/>
      <c r="F40" s="40"/>
      <c r="G40" s="53"/>
      <c r="H40" s="43"/>
      <c r="I40" s="43"/>
      <c r="J40" s="27" t="e">
        <f>'General Information'!#REF!</f>
        <v>#REF!</v>
      </c>
    </row>
    <row r="41" spans="1:10" s="11" customFormat="1" ht="13.5" thickBot="1" x14ac:dyDescent="0.25">
      <c r="A41" s="62">
        <v>3</v>
      </c>
      <c r="B41" s="63">
        <v>5</v>
      </c>
      <c r="C41" s="23">
        <v>5</v>
      </c>
      <c r="D41" s="24" t="s">
        <v>113</v>
      </c>
      <c r="E41" s="42"/>
      <c r="F41" s="40"/>
      <c r="G41" s="53"/>
      <c r="H41" s="43"/>
      <c r="I41" s="43"/>
      <c r="J41" s="27" t="e">
        <f>'General Information'!#REF!</f>
        <v>#REF!</v>
      </c>
    </row>
    <row r="42" spans="1:10" s="11" customFormat="1" ht="13.5" thickBot="1" x14ac:dyDescent="0.25">
      <c r="A42" s="62">
        <v>3</v>
      </c>
      <c r="B42" s="63">
        <v>6</v>
      </c>
      <c r="C42" s="23">
        <v>6</v>
      </c>
      <c r="D42" s="24" t="s">
        <v>117</v>
      </c>
      <c r="E42" s="42"/>
      <c r="F42" s="40"/>
      <c r="G42" s="53"/>
      <c r="H42" s="43"/>
      <c r="I42" s="43"/>
      <c r="J42" s="27" t="e">
        <f>'General Information'!#REF!</f>
        <v>#REF!</v>
      </c>
    </row>
    <row r="43" spans="1:10" s="11" customFormat="1" ht="14.1" customHeight="1" thickBot="1" x14ac:dyDescent="0.25">
      <c r="A43" s="62">
        <v>3</v>
      </c>
      <c r="B43" s="63">
        <v>7</v>
      </c>
      <c r="C43" s="21" t="s">
        <v>131</v>
      </c>
      <c r="D43" s="22" t="s">
        <v>133</v>
      </c>
      <c r="E43" s="42"/>
      <c r="F43" s="40"/>
      <c r="G43" s="53"/>
      <c r="H43" s="43"/>
      <c r="I43" s="43"/>
      <c r="J43" s="27" t="e">
        <f>'General Information'!#REF!</f>
        <v>#REF!</v>
      </c>
    </row>
    <row r="44" spans="1:10" s="11" customFormat="1" ht="14.1" customHeight="1" thickBot="1" x14ac:dyDescent="0.25">
      <c r="A44" s="64">
        <v>3</v>
      </c>
      <c r="B44" s="65">
        <v>7</v>
      </c>
      <c r="C44" s="23" t="s">
        <v>132</v>
      </c>
      <c r="D44" s="24" t="s">
        <v>134</v>
      </c>
      <c r="E44" s="42"/>
      <c r="F44" s="40"/>
      <c r="G44" s="53"/>
      <c r="H44" s="43"/>
      <c r="I44" s="43"/>
      <c r="J44" s="27" t="e">
        <f>'General Information'!#REF!</f>
        <v>#REF!</v>
      </c>
    </row>
    <row r="45" spans="1:10" s="11" customFormat="1" ht="13.5" thickBot="1" x14ac:dyDescent="0.25">
      <c r="A45" s="62">
        <v>4</v>
      </c>
      <c r="B45" s="62">
        <v>1</v>
      </c>
      <c r="C45" s="19" t="s">
        <v>81</v>
      </c>
      <c r="D45" s="20" t="s">
        <v>109</v>
      </c>
      <c r="E45" s="39"/>
      <c r="F45" s="40"/>
      <c r="G45" s="40"/>
      <c r="H45" s="41"/>
      <c r="I45" s="41"/>
      <c r="J45" s="27" t="e">
        <f>'General Information'!#REF!</f>
        <v>#REF!</v>
      </c>
    </row>
    <row r="46" spans="1:10" s="11" customFormat="1" ht="13.5" thickBot="1" x14ac:dyDescent="0.25">
      <c r="A46" s="62">
        <v>4</v>
      </c>
      <c r="B46" s="61">
        <v>1</v>
      </c>
      <c r="C46" s="21" t="s">
        <v>82</v>
      </c>
      <c r="D46" s="22" t="s">
        <v>110</v>
      </c>
      <c r="E46" s="42"/>
      <c r="F46" s="40"/>
      <c r="G46" s="53"/>
      <c r="H46" s="43"/>
      <c r="I46" s="43"/>
      <c r="J46" s="27" t="e">
        <f>'General Information'!#REF!</f>
        <v>#REF!</v>
      </c>
    </row>
    <row r="47" spans="1:10" s="11" customFormat="1" ht="13.5" thickBot="1" x14ac:dyDescent="0.25">
      <c r="A47" s="62">
        <v>4</v>
      </c>
      <c r="B47" s="63">
        <v>2</v>
      </c>
      <c r="C47" s="21" t="s">
        <v>83</v>
      </c>
      <c r="D47" s="22" t="s">
        <v>111</v>
      </c>
      <c r="E47" s="42"/>
      <c r="F47" s="40"/>
      <c r="G47" s="53"/>
      <c r="H47" s="43"/>
      <c r="I47" s="43"/>
      <c r="J47" s="27" t="e">
        <f>'General Information'!#REF!</f>
        <v>#REF!</v>
      </c>
    </row>
    <row r="48" spans="1:10" s="11" customFormat="1" ht="13.5" thickBot="1" x14ac:dyDescent="0.25">
      <c r="A48" s="62">
        <v>4</v>
      </c>
      <c r="B48" s="63">
        <v>2</v>
      </c>
      <c r="C48" s="23" t="s">
        <v>84</v>
      </c>
      <c r="D48" s="24" t="s">
        <v>112</v>
      </c>
      <c r="E48" s="42"/>
      <c r="F48" s="40"/>
      <c r="G48" s="53"/>
      <c r="H48" s="43"/>
      <c r="I48" s="43"/>
      <c r="J48" s="27" t="e">
        <f>'General Information'!#REF!</f>
        <v>#REF!</v>
      </c>
    </row>
    <row r="49" spans="1:10" s="11" customFormat="1" ht="13.5" thickBot="1" x14ac:dyDescent="0.25">
      <c r="A49" s="62">
        <v>4</v>
      </c>
      <c r="B49" s="61">
        <v>3</v>
      </c>
      <c r="C49" s="21" t="s">
        <v>85</v>
      </c>
      <c r="D49" s="22" t="s">
        <v>114</v>
      </c>
      <c r="E49" s="42"/>
      <c r="F49" s="40"/>
      <c r="G49" s="53"/>
      <c r="H49" s="43"/>
      <c r="I49" s="43"/>
      <c r="J49" s="27" t="e">
        <f>'General Information'!#REF!</f>
        <v>#REF!</v>
      </c>
    </row>
    <row r="50" spans="1:10" s="11" customFormat="1" ht="13.5" thickBot="1" x14ac:dyDescent="0.25">
      <c r="A50" s="62">
        <v>4</v>
      </c>
      <c r="B50" s="63">
        <v>3</v>
      </c>
      <c r="C50" s="21" t="s">
        <v>86</v>
      </c>
      <c r="D50" s="22" t="s">
        <v>115</v>
      </c>
      <c r="E50" s="42"/>
      <c r="F50" s="40"/>
      <c r="G50" s="53"/>
      <c r="H50" s="43"/>
      <c r="I50" s="43"/>
      <c r="J50" s="27" t="e">
        <f>'General Information'!#REF!</f>
        <v>#REF!</v>
      </c>
    </row>
    <row r="51" spans="1:10" s="11" customFormat="1" ht="13.5" thickBot="1" x14ac:dyDescent="0.25">
      <c r="A51" s="62">
        <v>4</v>
      </c>
      <c r="B51" s="63">
        <v>4</v>
      </c>
      <c r="C51" s="23">
        <v>4</v>
      </c>
      <c r="D51" s="24" t="s">
        <v>116</v>
      </c>
      <c r="E51" s="42"/>
      <c r="F51" s="40"/>
      <c r="G51" s="53"/>
      <c r="H51" s="43"/>
      <c r="I51" s="43"/>
      <c r="J51" s="27" t="e">
        <f>'General Information'!#REF!</f>
        <v>#REF!</v>
      </c>
    </row>
    <row r="52" spans="1:10" s="11" customFormat="1" ht="13.5" thickBot="1" x14ac:dyDescent="0.25">
      <c r="A52" s="62">
        <v>4</v>
      </c>
      <c r="B52" s="63">
        <v>5</v>
      </c>
      <c r="C52" s="23">
        <v>5</v>
      </c>
      <c r="D52" s="24" t="s">
        <v>113</v>
      </c>
      <c r="E52" s="42"/>
      <c r="F52" s="40"/>
      <c r="G52" s="53"/>
      <c r="H52" s="43"/>
      <c r="I52" s="43"/>
      <c r="J52" s="27" t="e">
        <f>'General Information'!#REF!</f>
        <v>#REF!</v>
      </c>
    </row>
    <row r="53" spans="1:10" s="11" customFormat="1" ht="13.5" thickBot="1" x14ac:dyDescent="0.25">
      <c r="A53" s="62">
        <v>4</v>
      </c>
      <c r="B53" s="63">
        <v>6</v>
      </c>
      <c r="C53" s="23">
        <v>6</v>
      </c>
      <c r="D53" s="24" t="s">
        <v>117</v>
      </c>
      <c r="E53" s="42"/>
      <c r="F53" s="40"/>
      <c r="G53" s="53"/>
      <c r="H53" s="43"/>
      <c r="I53" s="43"/>
      <c r="J53" s="27" t="e">
        <f>'General Information'!#REF!</f>
        <v>#REF!</v>
      </c>
    </row>
    <row r="54" spans="1:10" s="11" customFormat="1" ht="14.1" customHeight="1" thickBot="1" x14ac:dyDescent="0.25">
      <c r="A54" s="62">
        <v>4</v>
      </c>
      <c r="B54" s="63">
        <v>7</v>
      </c>
      <c r="C54" s="21" t="s">
        <v>131</v>
      </c>
      <c r="D54" s="22" t="s">
        <v>133</v>
      </c>
      <c r="E54" s="42"/>
      <c r="F54" s="40"/>
      <c r="G54" s="53"/>
      <c r="H54" s="43"/>
      <c r="I54" s="43"/>
      <c r="J54" s="27" t="e">
        <f>'General Information'!#REF!</f>
        <v>#REF!</v>
      </c>
    </row>
    <row r="55" spans="1:10" s="11" customFormat="1" ht="14.1" customHeight="1" thickBot="1" x14ac:dyDescent="0.25">
      <c r="A55" s="64">
        <v>4</v>
      </c>
      <c r="B55" s="65">
        <v>7</v>
      </c>
      <c r="C55" s="23" t="s">
        <v>132</v>
      </c>
      <c r="D55" s="24" t="s">
        <v>134</v>
      </c>
      <c r="E55" s="42"/>
      <c r="F55" s="40"/>
      <c r="G55" s="53"/>
      <c r="H55" s="43"/>
      <c r="I55" s="43"/>
      <c r="J55" s="27" t="e">
        <f>'General Information'!#REF!</f>
        <v>#REF!</v>
      </c>
    </row>
    <row r="56" spans="1:10" s="11" customFormat="1" ht="13.5" thickBot="1" x14ac:dyDescent="0.25">
      <c r="A56" s="62">
        <v>5</v>
      </c>
      <c r="B56" s="62">
        <v>1</v>
      </c>
      <c r="C56" s="19" t="s">
        <v>81</v>
      </c>
      <c r="D56" s="20" t="s">
        <v>109</v>
      </c>
      <c r="E56" s="39"/>
      <c r="F56" s="40"/>
      <c r="G56" s="40"/>
      <c r="H56" s="41"/>
      <c r="I56" s="41"/>
      <c r="J56" s="27" t="e">
        <f>'General Information'!#REF!</f>
        <v>#REF!</v>
      </c>
    </row>
    <row r="57" spans="1:10" s="11" customFormat="1" ht="13.5" thickBot="1" x14ac:dyDescent="0.25">
      <c r="A57" s="62">
        <v>5</v>
      </c>
      <c r="B57" s="61">
        <v>1</v>
      </c>
      <c r="C57" s="21" t="s">
        <v>82</v>
      </c>
      <c r="D57" s="22" t="s">
        <v>110</v>
      </c>
      <c r="E57" s="42"/>
      <c r="F57" s="40"/>
      <c r="G57" s="53"/>
      <c r="H57" s="43"/>
      <c r="I57" s="43"/>
      <c r="J57" s="27" t="e">
        <f>'General Information'!#REF!</f>
        <v>#REF!</v>
      </c>
    </row>
    <row r="58" spans="1:10" s="11" customFormat="1" ht="13.5" thickBot="1" x14ac:dyDescent="0.25">
      <c r="A58" s="62">
        <v>5</v>
      </c>
      <c r="B58" s="63">
        <v>2</v>
      </c>
      <c r="C58" s="21" t="s">
        <v>83</v>
      </c>
      <c r="D58" s="22" t="s">
        <v>111</v>
      </c>
      <c r="E58" s="42"/>
      <c r="F58" s="40"/>
      <c r="G58" s="53"/>
      <c r="H58" s="43"/>
      <c r="I58" s="43"/>
      <c r="J58" s="27" t="e">
        <f>'General Information'!#REF!</f>
        <v>#REF!</v>
      </c>
    </row>
    <row r="59" spans="1:10" ht="15.75" thickBot="1" x14ac:dyDescent="0.3">
      <c r="A59" s="62">
        <v>5</v>
      </c>
      <c r="B59" s="63">
        <v>2</v>
      </c>
      <c r="C59" s="23" t="s">
        <v>84</v>
      </c>
      <c r="D59" s="24" t="s">
        <v>112</v>
      </c>
      <c r="E59" s="42"/>
      <c r="F59" s="40"/>
      <c r="G59" s="53"/>
      <c r="H59" s="43"/>
      <c r="I59" s="43"/>
      <c r="J59" s="27" t="e">
        <f>'General Information'!#REF!</f>
        <v>#REF!</v>
      </c>
    </row>
    <row r="60" spans="1:10" ht="15.75" thickBot="1" x14ac:dyDescent="0.3">
      <c r="A60" s="62">
        <v>5</v>
      </c>
      <c r="B60" s="61">
        <v>3</v>
      </c>
      <c r="C60" s="21" t="s">
        <v>85</v>
      </c>
      <c r="D60" s="22" t="s">
        <v>114</v>
      </c>
      <c r="E60" s="42"/>
      <c r="F60" s="40"/>
      <c r="G60" s="53"/>
      <c r="H60" s="43"/>
      <c r="I60" s="43"/>
      <c r="J60" s="27" t="e">
        <f>'General Information'!#REF!</f>
        <v>#REF!</v>
      </c>
    </row>
    <row r="61" spans="1:10" ht="15.75" thickBot="1" x14ac:dyDescent="0.3">
      <c r="A61" s="62">
        <v>5</v>
      </c>
      <c r="B61" s="63">
        <v>3</v>
      </c>
      <c r="C61" s="21" t="s">
        <v>86</v>
      </c>
      <c r="D61" s="22" t="s">
        <v>115</v>
      </c>
      <c r="E61" s="42"/>
      <c r="F61" s="40"/>
      <c r="G61" s="53"/>
      <c r="H61" s="43"/>
      <c r="I61" s="43"/>
      <c r="J61" s="27" t="e">
        <f>'General Information'!#REF!</f>
        <v>#REF!</v>
      </c>
    </row>
    <row r="62" spans="1:10" ht="15.75" thickBot="1" x14ac:dyDescent="0.3">
      <c r="A62" s="62">
        <v>5</v>
      </c>
      <c r="B62" s="63">
        <v>4</v>
      </c>
      <c r="C62" s="23">
        <v>4</v>
      </c>
      <c r="D62" s="24" t="s">
        <v>116</v>
      </c>
      <c r="E62" s="42"/>
      <c r="F62" s="40"/>
      <c r="G62" s="53"/>
      <c r="H62" s="43"/>
      <c r="I62" s="43"/>
      <c r="J62" s="27" t="e">
        <f>'General Information'!#REF!</f>
        <v>#REF!</v>
      </c>
    </row>
    <row r="63" spans="1:10" ht="15.75" thickBot="1" x14ac:dyDescent="0.3">
      <c r="A63" s="62">
        <v>5</v>
      </c>
      <c r="B63" s="63">
        <v>5</v>
      </c>
      <c r="C63" s="23">
        <v>5</v>
      </c>
      <c r="D63" s="24" t="s">
        <v>113</v>
      </c>
      <c r="E63" s="42"/>
      <c r="F63" s="40"/>
      <c r="G63" s="53"/>
      <c r="H63" s="43"/>
      <c r="I63" s="43"/>
      <c r="J63" s="27" t="e">
        <f>'General Information'!#REF!</f>
        <v>#REF!</v>
      </c>
    </row>
    <row r="64" spans="1:10" ht="15.75" thickBot="1" x14ac:dyDescent="0.3">
      <c r="A64" s="62">
        <v>5</v>
      </c>
      <c r="B64" s="63">
        <v>6</v>
      </c>
      <c r="C64" s="23">
        <v>6</v>
      </c>
      <c r="D64" s="24" t="s">
        <v>117</v>
      </c>
      <c r="E64" s="42"/>
      <c r="F64" s="40"/>
      <c r="G64" s="53"/>
      <c r="H64" s="43"/>
      <c r="I64" s="43"/>
      <c r="J64" s="27" t="e">
        <f>'General Information'!#REF!</f>
        <v>#REF!</v>
      </c>
    </row>
    <row r="65" spans="1:10" s="11" customFormat="1" ht="14.1" customHeight="1" thickBot="1" x14ac:dyDescent="0.25">
      <c r="A65" s="62">
        <v>5</v>
      </c>
      <c r="B65" s="63">
        <v>7</v>
      </c>
      <c r="C65" s="21" t="s">
        <v>131</v>
      </c>
      <c r="D65" s="22" t="s">
        <v>133</v>
      </c>
      <c r="E65" s="42"/>
      <c r="F65" s="40"/>
      <c r="G65" s="53"/>
      <c r="H65" s="43"/>
      <c r="I65" s="43"/>
      <c r="J65" s="27" t="e">
        <f>'General Information'!#REF!</f>
        <v>#REF!</v>
      </c>
    </row>
    <row r="66" spans="1:10" s="11" customFormat="1" ht="14.1" customHeight="1" thickBot="1" x14ac:dyDescent="0.25">
      <c r="A66" s="64">
        <v>5</v>
      </c>
      <c r="B66" s="65">
        <v>7</v>
      </c>
      <c r="C66" s="23" t="s">
        <v>132</v>
      </c>
      <c r="D66" s="24" t="s">
        <v>134</v>
      </c>
      <c r="E66" s="42"/>
      <c r="F66" s="40"/>
      <c r="G66" s="53"/>
      <c r="H66" s="43"/>
      <c r="I66" s="43"/>
      <c r="J66" s="27" t="e">
        <f>'General Information'!#REF!</f>
        <v>#REF!</v>
      </c>
    </row>
    <row r="67" spans="1:10" ht="15.75" thickBot="1" x14ac:dyDescent="0.3">
      <c r="A67" s="62">
        <v>6</v>
      </c>
      <c r="B67" s="62">
        <v>1</v>
      </c>
      <c r="C67" s="19" t="s">
        <v>81</v>
      </c>
      <c r="D67" s="20" t="s">
        <v>109</v>
      </c>
      <c r="E67" s="39"/>
      <c r="F67" s="40"/>
      <c r="G67" s="40"/>
      <c r="H67" s="41"/>
      <c r="I67" s="41"/>
      <c r="J67" s="27" t="e">
        <f>'General Information'!#REF!</f>
        <v>#REF!</v>
      </c>
    </row>
    <row r="68" spans="1:10" ht="15.75" thickBot="1" x14ac:dyDescent="0.3">
      <c r="A68" s="62">
        <v>6</v>
      </c>
      <c r="B68" s="61">
        <v>1</v>
      </c>
      <c r="C68" s="21" t="s">
        <v>82</v>
      </c>
      <c r="D68" s="22" t="s">
        <v>110</v>
      </c>
      <c r="E68" s="42"/>
      <c r="F68" s="40"/>
      <c r="G68" s="53"/>
      <c r="H68" s="43"/>
      <c r="I68" s="43"/>
      <c r="J68" s="27" t="e">
        <f>'General Information'!#REF!</f>
        <v>#REF!</v>
      </c>
    </row>
    <row r="69" spans="1:10" ht="15.75" thickBot="1" x14ac:dyDescent="0.3">
      <c r="A69" s="62">
        <v>6</v>
      </c>
      <c r="B69" s="63">
        <v>2</v>
      </c>
      <c r="C69" s="21" t="s">
        <v>83</v>
      </c>
      <c r="D69" s="22" t="s">
        <v>111</v>
      </c>
      <c r="E69" s="42"/>
      <c r="F69" s="40"/>
      <c r="G69" s="53"/>
      <c r="H69" s="43"/>
      <c r="I69" s="43"/>
      <c r="J69" s="27" t="e">
        <f>'General Information'!#REF!</f>
        <v>#REF!</v>
      </c>
    </row>
    <row r="70" spans="1:10" ht="15.75" thickBot="1" x14ac:dyDescent="0.3">
      <c r="A70" s="62">
        <v>6</v>
      </c>
      <c r="B70" s="63">
        <v>2</v>
      </c>
      <c r="C70" s="23" t="s">
        <v>84</v>
      </c>
      <c r="D70" s="24" t="s">
        <v>112</v>
      </c>
      <c r="E70" s="42"/>
      <c r="F70" s="40"/>
      <c r="G70" s="53"/>
      <c r="H70" s="43"/>
      <c r="I70" s="43"/>
      <c r="J70" s="27" t="e">
        <f>'General Information'!#REF!</f>
        <v>#REF!</v>
      </c>
    </row>
    <row r="71" spans="1:10" ht="15.75" thickBot="1" x14ac:dyDescent="0.3">
      <c r="A71" s="62">
        <v>6</v>
      </c>
      <c r="B71" s="61">
        <v>3</v>
      </c>
      <c r="C71" s="21" t="s">
        <v>85</v>
      </c>
      <c r="D71" s="22" t="s">
        <v>114</v>
      </c>
      <c r="E71" s="42"/>
      <c r="F71" s="40"/>
      <c r="G71" s="53"/>
      <c r="H71" s="43"/>
      <c r="I71" s="43"/>
      <c r="J71" s="27" t="e">
        <f>'General Information'!#REF!</f>
        <v>#REF!</v>
      </c>
    </row>
    <row r="72" spans="1:10" ht="15.75" thickBot="1" x14ac:dyDescent="0.3">
      <c r="A72" s="62">
        <v>6</v>
      </c>
      <c r="B72" s="63">
        <v>3</v>
      </c>
      <c r="C72" s="21" t="s">
        <v>86</v>
      </c>
      <c r="D72" s="22" t="s">
        <v>115</v>
      </c>
      <c r="E72" s="42"/>
      <c r="F72" s="40"/>
      <c r="G72" s="53"/>
      <c r="H72" s="43"/>
      <c r="I72" s="43"/>
      <c r="J72" s="27" t="e">
        <f>'General Information'!#REF!</f>
        <v>#REF!</v>
      </c>
    </row>
    <row r="73" spans="1:10" ht="15.75" thickBot="1" x14ac:dyDescent="0.3">
      <c r="A73" s="62">
        <v>6</v>
      </c>
      <c r="B73" s="63">
        <v>4</v>
      </c>
      <c r="C73" s="23">
        <v>4</v>
      </c>
      <c r="D73" s="24" t="s">
        <v>116</v>
      </c>
      <c r="E73" s="42"/>
      <c r="F73" s="40"/>
      <c r="G73" s="53"/>
      <c r="H73" s="43"/>
      <c r="I73" s="43"/>
      <c r="J73" s="27" t="e">
        <f>'General Information'!#REF!</f>
        <v>#REF!</v>
      </c>
    </row>
    <row r="74" spans="1:10" ht="15.75" thickBot="1" x14ac:dyDescent="0.3">
      <c r="A74" s="62">
        <v>6</v>
      </c>
      <c r="B74" s="63">
        <v>5</v>
      </c>
      <c r="C74" s="23">
        <v>5</v>
      </c>
      <c r="D74" s="24" t="s">
        <v>113</v>
      </c>
      <c r="E74" s="42"/>
      <c r="F74" s="40"/>
      <c r="G74" s="53"/>
      <c r="H74" s="43"/>
      <c r="I74" s="43"/>
      <c r="J74" s="27" t="e">
        <f>'General Information'!#REF!</f>
        <v>#REF!</v>
      </c>
    </row>
    <row r="75" spans="1:10" ht="15.75" thickBot="1" x14ac:dyDescent="0.3">
      <c r="A75" s="62">
        <v>6</v>
      </c>
      <c r="B75" s="63">
        <v>6</v>
      </c>
      <c r="C75" s="23">
        <v>6</v>
      </c>
      <c r="D75" s="24" t="s">
        <v>117</v>
      </c>
      <c r="E75" s="42"/>
      <c r="F75" s="40"/>
      <c r="G75" s="53"/>
      <c r="H75" s="43"/>
      <c r="I75" s="43"/>
      <c r="J75" s="27" t="e">
        <f>'General Information'!#REF!</f>
        <v>#REF!</v>
      </c>
    </row>
    <row r="76" spans="1:10" s="11" customFormat="1" ht="14.1" customHeight="1" thickBot="1" x14ac:dyDescent="0.25">
      <c r="A76" s="62">
        <v>6</v>
      </c>
      <c r="B76" s="63">
        <v>7</v>
      </c>
      <c r="C76" s="21" t="s">
        <v>131</v>
      </c>
      <c r="D76" s="22" t="s">
        <v>133</v>
      </c>
      <c r="E76" s="42"/>
      <c r="F76" s="40"/>
      <c r="G76" s="53"/>
      <c r="H76" s="43"/>
      <c r="I76" s="43"/>
      <c r="J76" s="27" t="e">
        <f>'General Information'!#REF!</f>
        <v>#REF!</v>
      </c>
    </row>
    <row r="77" spans="1:10" s="11" customFormat="1" ht="14.1" customHeight="1" thickBot="1" x14ac:dyDescent="0.25">
      <c r="A77" s="64">
        <v>6</v>
      </c>
      <c r="B77" s="65">
        <v>7</v>
      </c>
      <c r="C77" s="23" t="s">
        <v>132</v>
      </c>
      <c r="D77" s="24" t="s">
        <v>134</v>
      </c>
      <c r="E77" s="42"/>
      <c r="F77" s="40"/>
      <c r="G77" s="53"/>
      <c r="H77" s="43"/>
      <c r="I77" s="43"/>
      <c r="J77" s="27" t="e">
        <f>'General Information'!#REF!</f>
        <v>#REF!</v>
      </c>
    </row>
    <row r="78" spans="1:10" ht="15.75" thickBot="1" x14ac:dyDescent="0.3">
      <c r="A78" s="62">
        <v>7</v>
      </c>
      <c r="B78" s="62">
        <v>1</v>
      </c>
      <c r="C78" s="19" t="s">
        <v>81</v>
      </c>
      <c r="D78" s="20" t="s">
        <v>109</v>
      </c>
      <c r="E78" s="39"/>
      <c r="F78" s="40"/>
      <c r="G78" s="40"/>
      <c r="H78" s="41"/>
      <c r="I78" s="41"/>
      <c r="J78" s="27" t="e">
        <f>'General Information'!#REF!</f>
        <v>#REF!</v>
      </c>
    </row>
    <row r="79" spans="1:10" ht="15.75" thickBot="1" x14ac:dyDescent="0.3">
      <c r="A79" s="62">
        <v>7</v>
      </c>
      <c r="B79" s="61">
        <v>1</v>
      </c>
      <c r="C79" s="21" t="s">
        <v>82</v>
      </c>
      <c r="D79" s="22" t="s">
        <v>110</v>
      </c>
      <c r="E79" s="42"/>
      <c r="F79" s="40"/>
      <c r="G79" s="53"/>
      <c r="H79" s="43"/>
      <c r="I79" s="43"/>
      <c r="J79" s="27" t="e">
        <f>'General Information'!#REF!</f>
        <v>#REF!</v>
      </c>
    </row>
    <row r="80" spans="1:10" ht="15.75" thickBot="1" x14ac:dyDescent="0.3">
      <c r="A80" s="62">
        <v>7</v>
      </c>
      <c r="B80" s="63">
        <v>2</v>
      </c>
      <c r="C80" s="21" t="s">
        <v>83</v>
      </c>
      <c r="D80" s="22" t="s">
        <v>111</v>
      </c>
      <c r="E80" s="42"/>
      <c r="F80" s="40"/>
      <c r="G80" s="53"/>
      <c r="H80" s="43"/>
      <c r="I80" s="43"/>
      <c r="J80" s="27" t="e">
        <f>'General Information'!#REF!</f>
        <v>#REF!</v>
      </c>
    </row>
    <row r="81" spans="1:10" ht="15.75" thickBot="1" x14ac:dyDescent="0.3">
      <c r="A81" s="62">
        <v>7</v>
      </c>
      <c r="B81" s="63">
        <v>2</v>
      </c>
      <c r="C81" s="23" t="s">
        <v>84</v>
      </c>
      <c r="D81" s="24" t="s">
        <v>112</v>
      </c>
      <c r="E81" s="42"/>
      <c r="F81" s="40"/>
      <c r="G81" s="53"/>
      <c r="H81" s="43"/>
      <c r="I81" s="43"/>
      <c r="J81" s="27" t="e">
        <f>'General Information'!#REF!</f>
        <v>#REF!</v>
      </c>
    </row>
    <row r="82" spans="1:10" ht="15.75" thickBot="1" x14ac:dyDescent="0.3">
      <c r="A82" s="62">
        <v>7</v>
      </c>
      <c r="B82" s="61">
        <v>3</v>
      </c>
      <c r="C82" s="21" t="s">
        <v>85</v>
      </c>
      <c r="D82" s="22" t="s">
        <v>114</v>
      </c>
      <c r="E82" s="42"/>
      <c r="F82" s="40"/>
      <c r="G82" s="53"/>
      <c r="H82" s="43"/>
      <c r="I82" s="43"/>
      <c r="J82" s="27" t="e">
        <f>'General Information'!#REF!</f>
        <v>#REF!</v>
      </c>
    </row>
    <row r="83" spans="1:10" ht="15.75" thickBot="1" x14ac:dyDescent="0.3">
      <c r="A83" s="62">
        <v>7</v>
      </c>
      <c r="B83" s="63">
        <v>3</v>
      </c>
      <c r="C83" s="21" t="s">
        <v>86</v>
      </c>
      <c r="D83" s="22" t="s">
        <v>115</v>
      </c>
      <c r="E83" s="42"/>
      <c r="F83" s="40"/>
      <c r="G83" s="53"/>
      <c r="H83" s="43"/>
      <c r="I83" s="43"/>
      <c r="J83" s="27" t="e">
        <f>'General Information'!#REF!</f>
        <v>#REF!</v>
      </c>
    </row>
    <row r="84" spans="1:10" ht="15.75" thickBot="1" x14ac:dyDescent="0.3">
      <c r="A84" s="62">
        <v>7</v>
      </c>
      <c r="B84" s="63">
        <v>4</v>
      </c>
      <c r="C84" s="23">
        <v>4</v>
      </c>
      <c r="D84" s="24" t="s">
        <v>116</v>
      </c>
      <c r="E84" s="42"/>
      <c r="F84" s="40"/>
      <c r="G84" s="53"/>
      <c r="H84" s="43"/>
      <c r="I84" s="43"/>
      <c r="J84" s="27" t="e">
        <f>'General Information'!#REF!</f>
        <v>#REF!</v>
      </c>
    </row>
    <row r="85" spans="1:10" ht="15.75" thickBot="1" x14ac:dyDescent="0.3">
      <c r="A85" s="62">
        <v>7</v>
      </c>
      <c r="B85" s="63">
        <v>5</v>
      </c>
      <c r="C85" s="23">
        <v>5</v>
      </c>
      <c r="D85" s="24" t="s">
        <v>113</v>
      </c>
      <c r="E85" s="42"/>
      <c r="F85" s="40"/>
      <c r="G85" s="53"/>
      <c r="H85" s="43"/>
      <c r="I85" s="43"/>
      <c r="J85" s="27" t="e">
        <f>'General Information'!#REF!</f>
        <v>#REF!</v>
      </c>
    </row>
    <row r="86" spans="1:10" ht="15.75" thickBot="1" x14ac:dyDescent="0.3">
      <c r="A86" s="62">
        <v>7</v>
      </c>
      <c r="B86" s="63">
        <v>6</v>
      </c>
      <c r="C86" s="23">
        <v>6</v>
      </c>
      <c r="D86" s="24" t="s">
        <v>117</v>
      </c>
      <c r="E86" s="42"/>
      <c r="F86" s="40"/>
      <c r="G86" s="53"/>
      <c r="H86" s="43"/>
      <c r="I86" s="43"/>
      <c r="J86" s="27" t="e">
        <f>'General Information'!#REF!</f>
        <v>#REF!</v>
      </c>
    </row>
    <row r="87" spans="1:10" s="11" customFormat="1" ht="14.1" customHeight="1" thickBot="1" x14ac:dyDescent="0.25">
      <c r="A87" s="62">
        <v>7</v>
      </c>
      <c r="B87" s="63">
        <v>7</v>
      </c>
      <c r="C87" s="21" t="s">
        <v>131</v>
      </c>
      <c r="D87" s="22" t="s">
        <v>133</v>
      </c>
      <c r="E87" s="42"/>
      <c r="F87" s="40"/>
      <c r="G87" s="53"/>
      <c r="H87" s="43"/>
      <c r="I87" s="43"/>
      <c r="J87" s="27" t="e">
        <f>'General Information'!#REF!</f>
        <v>#REF!</v>
      </c>
    </row>
    <row r="88" spans="1:10" s="11" customFormat="1" ht="14.1" customHeight="1" thickBot="1" x14ac:dyDescent="0.25">
      <c r="A88" s="64">
        <v>7</v>
      </c>
      <c r="B88" s="65">
        <v>7</v>
      </c>
      <c r="C88" s="23" t="s">
        <v>132</v>
      </c>
      <c r="D88" s="24" t="s">
        <v>134</v>
      </c>
      <c r="E88" s="42"/>
      <c r="F88" s="40"/>
      <c r="G88" s="53"/>
      <c r="H88" s="43"/>
      <c r="I88" s="43"/>
      <c r="J88" s="27" t="e">
        <f>'General Information'!#REF!</f>
        <v>#REF!</v>
      </c>
    </row>
    <row r="89" spans="1:10" ht="15.75" thickBot="1" x14ac:dyDescent="0.3">
      <c r="A89" s="62">
        <v>8</v>
      </c>
      <c r="B89" s="62">
        <v>1</v>
      </c>
      <c r="C89" s="19" t="s">
        <v>81</v>
      </c>
      <c r="D89" s="20" t="s">
        <v>109</v>
      </c>
      <c r="E89" s="39"/>
      <c r="F89" s="40"/>
      <c r="G89" s="40"/>
      <c r="H89" s="41"/>
      <c r="I89" s="41"/>
      <c r="J89" s="27" t="e">
        <f>'General Information'!#REF!</f>
        <v>#REF!</v>
      </c>
    </row>
    <row r="90" spans="1:10" ht="15.75" thickBot="1" x14ac:dyDescent="0.3">
      <c r="A90" s="62">
        <v>8</v>
      </c>
      <c r="B90" s="61">
        <v>1</v>
      </c>
      <c r="C90" s="21" t="s">
        <v>82</v>
      </c>
      <c r="D90" s="22" t="s">
        <v>110</v>
      </c>
      <c r="E90" s="42"/>
      <c r="F90" s="40"/>
      <c r="G90" s="53"/>
      <c r="H90" s="43"/>
      <c r="I90" s="43"/>
      <c r="J90" s="27" t="e">
        <f>'General Information'!#REF!</f>
        <v>#REF!</v>
      </c>
    </row>
    <row r="91" spans="1:10" ht="15.75" thickBot="1" x14ac:dyDescent="0.3">
      <c r="A91" s="62">
        <v>8</v>
      </c>
      <c r="B91" s="63">
        <v>2</v>
      </c>
      <c r="C91" s="21" t="s">
        <v>83</v>
      </c>
      <c r="D91" s="22" t="s">
        <v>111</v>
      </c>
      <c r="E91" s="42"/>
      <c r="F91" s="40"/>
      <c r="G91" s="53"/>
      <c r="H91" s="43"/>
      <c r="I91" s="43"/>
      <c r="J91" s="27" t="e">
        <f>'General Information'!#REF!</f>
        <v>#REF!</v>
      </c>
    </row>
    <row r="92" spans="1:10" ht="15.75" thickBot="1" x14ac:dyDescent="0.3">
      <c r="A92" s="62">
        <v>8</v>
      </c>
      <c r="B92" s="63">
        <v>2</v>
      </c>
      <c r="C92" s="23" t="s">
        <v>84</v>
      </c>
      <c r="D92" s="24" t="s">
        <v>112</v>
      </c>
      <c r="E92" s="42"/>
      <c r="F92" s="40"/>
      <c r="G92" s="53"/>
      <c r="H92" s="43"/>
      <c r="I92" s="43"/>
      <c r="J92" s="27" t="e">
        <f>'General Information'!#REF!</f>
        <v>#REF!</v>
      </c>
    </row>
    <row r="93" spans="1:10" ht="15.75" thickBot="1" x14ac:dyDescent="0.3">
      <c r="A93" s="62">
        <v>8</v>
      </c>
      <c r="B93" s="61">
        <v>3</v>
      </c>
      <c r="C93" s="21" t="s">
        <v>85</v>
      </c>
      <c r="D93" s="22" t="s">
        <v>114</v>
      </c>
      <c r="E93" s="42"/>
      <c r="F93" s="40"/>
      <c r="G93" s="53"/>
      <c r="H93" s="43"/>
      <c r="I93" s="43"/>
      <c r="J93" s="27" t="e">
        <f>'General Information'!#REF!</f>
        <v>#REF!</v>
      </c>
    </row>
    <row r="94" spans="1:10" ht="15.75" thickBot="1" x14ac:dyDescent="0.3">
      <c r="A94" s="62">
        <v>8</v>
      </c>
      <c r="B94" s="63">
        <v>3</v>
      </c>
      <c r="C94" s="21" t="s">
        <v>86</v>
      </c>
      <c r="D94" s="22" t="s">
        <v>115</v>
      </c>
      <c r="E94" s="42"/>
      <c r="F94" s="40"/>
      <c r="G94" s="53"/>
      <c r="H94" s="43"/>
      <c r="I94" s="43"/>
      <c r="J94" s="27" t="e">
        <f>'General Information'!#REF!</f>
        <v>#REF!</v>
      </c>
    </row>
    <row r="95" spans="1:10" ht="15.75" thickBot="1" x14ac:dyDescent="0.3">
      <c r="A95" s="62">
        <v>8</v>
      </c>
      <c r="B95" s="63">
        <v>4</v>
      </c>
      <c r="C95" s="23">
        <v>4</v>
      </c>
      <c r="D95" s="24" t="s">
        <v>116</v>
      </c>
      <c r="E95" s="42"/>
      <c r="F95" s="40"/>
      <c r="G95" s="53"/>
      <c r="H95" s="43"/>
      <c r="I95" s="43"/>
      <c r="J95" s="27" t="e">
        <f>'General Information'!#REF!</f>
        <v>#REF!</v>
      </c>
    </row>
    <row r="96" spans="1:10" ht="15.75" thickBot="1" x14ac:dyDescent="0.3">
      <c r="A96" s="62">
        <v>8</v>
      </c>
      <c r="B96" s="63">
        <v>5</v>
      </c>
      <c r="C96" s="23">
        <v>5</v>
      </c>
      <c r="D96" s="24" t="s">
        <v>113</v>
      </c>
      <c r="E96" s="42"/>
      <c r="F96" s="40"/>
      <c r="G96" s="53"/>
      <c r="H96" s="43"/>
      <c r="I96" s="43"/>
      <c r="J96" s="27" t="e">
        <f>'General Information'!#REF!</f>
        <v>#REF!</v>
      </c>
    </row>
    <row r="97" spans="1:10" ht="15.75" thickBot="1" x14ac:dyDescent="0.3">
      <c r="A97" s="62">
        <v>8</v>
      </c>
      <c r="B97" s="63">
        <v>6</v>
      </c>
      <c r="C97" s="23">
        <v>6</v>
      </c>
      <c r="D97" s="24" t="s">
        <v>117</v>
      </c>
      <c r="E97" s="42"/>
      <c r="F97" s="40"/>
      <c r="G97" s="53"/>
      <c r="H97" s="43"/>
      <c r="I97" s="43"/>
      <c r="J97" s="27" t="e">
        <f>'General Information'!#REF!</f>
        <v>#REF!</v>
      </c>
    </row>
    <row r="98" spans="1:10" s="11" customFormat="1" ht="14.1" customHeight="1" thickBot="1" x14ac:dyDescent="0.25">
      <c r="A98" s="62">
        <v>8</v>
      </c>
      <c r="B98" s="63">
        <v>7</v>
      </c>
      <c r="C98" s="21" t="s">
        <v>131</v>
      </c>
      <c r="D98" s="22" t="s">
        <v>133</v>
      </c>
      <c r="E98" s="42"/>
      <c r="F98" s="40"/>
      <c r="G98" s="53"/>
      <c r="H98" s="43"/>
      <c r="I98" s="43"/>
      <c r="J98" s="27" t="e">
        <f>'General Information'!#REF!</f>
        <v>#REF!</v>
      </c>
    </row>
    <row r="99" spans="1:10" s="11" customFormat="1" ht="14.1" customHeight="1" thickBot="1" x14ac:dyDescent="0.25">
      <c r="A99" s="64">
        <v>8</v>
      </c>
      <c r="B99" s="65">
        <v>7</v>
      </c>
      <c r="C99" s="23" t="s">
        <v>132</v>
      </c>
      <c r="D99" s="24" t="s">
        <v>134</v>
      </c>
      <c r="E99" s="42"/>
      <c r="F99" s="40"/>
      <c r="G99" s="53"/>
      <c r="H99" s="43"/>
      <c r="I99" s="43"/>
      <c r="J99" s="27" t="e">
        <f>'General Information'!#REF!</f>
        <v>#REF!</v>
      </c>
    </row>
    <row r="100" spans="1:10" ht="15.75" thickBot="1" x14ac:dyDescent="0.3">
      <c r="A100" s="62">
        <v>9</v>
      </c>
      <c r="B100" s="62">
        <v>1</v>
      </c>
      <c r="C100" s="19" t="s">
        <v>81</v>
      </c>
      <c r="D100" s="20" t="s">
        <v>109</v>
      </c>
      <c r="E100" s="39"/>
      <c r="F100" s="40"/>
      <c r="G100" s="40"/>
      <c r="H100" s="41"/>
      <c r="I100" s="41"/>
      <c r="J100" s="27" t="e">
        <f>'General Information'!#REF!</f>
        <v>#REF!</v>
      </c>
    </row>
    <row r="101" spans="1:10" ht="15.75" thickBot="1" x14ac:dyDescent="0.3">
      <c r="A101" s="62">
        <v>9</v>
      </c>
      <c r="B101" s="61">
        <v>1</v>
      </c>
      <c r="C101" s="21" t="s">
        <v>82</v>
      </c>
      <c r="D101" s="22" t="s">
        <v>110</v>
      </c>
      <c r="E101" s="42"/>
      <c r="F101" s="40"/>
      <c r="G101" s="53"/>
      <c r="H101" s="43"/>
      <c r="I101" s="43"/>
      <c r="J101" s="27" t="e">
        <f>'General Information'!#REF!</f>
        <v>#REF!</v>
      </c>
    </row>
    <row r="102" spans="1:10" ht="15.75" thickBot="1" x14ac:dyDescent="0.3">
      <c r="A102" s="62">
        <v>9</v>
      </c>
      <c r="B102" s="63">
        <v>2</v>
      </c>
      <c r="C102" s="21" t="s">
        <v>83</v>
      </c>
      <c r="D102" s="22" t="s">
        <v>111</v>
      </c>
      <c r="E102" s="42"/>
      <c r="F102" s="40"/>
      <c r="G102" s="53"/>
      <c r="H102" s="43"/>
      <c r="I102" s="43"/>
      <c r="J102" s="27" t="e">
        <f>'General Information'!#REF!</f>
        <v>#REF!</v>
      </c>
    </row>
    <row r="103" spans="1:10" ht="15.75" thickBot="1" x14ac:dyDescent="0.3">
      <c r="A103" s="62">
        <v>9</v>
      </c>
      <c r="B103" s="63">
        <v>2</v>
      </c>
      <c r="C103" s="23" t="s">
        <v>84</v>
      </c>
      <c r="D103" s="24" t="s">
        <v>112</v>
      </c>
      <c r="E103" s="42"/>
      <c r="F103" s="40"/>
      <c r="G103" s="53"/>
      <c r="H103" s="43"/>
      <c r="I103" s="43"/>
      <c r="J103" s="27" t="e">
        <f>'General Information'!#REF!</f>
        <v>#REF!</v>
      </c>
    </row>
    <row r="104" spans="1:10" ht="15.75" thickBot="1" x14ac:dyDescent="0.3">
      <c r="A104" s="62">
        <v>9</v>
      </c>
      <c r="B104" s="61">
        <v>3</v>
      </c>
      <c r="C104" s="21" t="s">
        <v>85</v>
      </c>
      <c r="D104" s="22" t="s">
        <v>114</v>
      </c>
      <c r="E104" s="42"/>
      <c r="F104" s="40"/>
      <c r="G104" s="53"/>
      <c r="H104" s="43"/>
      <c r="I104" s="43"/>
      <c r="J104" s="27" t="e">
        <f>'General Information'!#REF!</f>
        <v>#REF!</v>
      </c>
    </row>
    <row r="105" spans="1:10" ht="15.75" thickBot="1" x14ac:dyDescent="0.3">
      <c r="A105" s="62">
        <v>9</v>
      </c>
      <c r="B105" s="63">
        <v>3</v>
      </c>
      <c r="C105" s="21" t="s">
        <v>86</v>
      </c>
      <c r="D105" s="22" t="s">
        <v>115</v>
      </c>
      <c r="E105" s="42"/>
      <c r="F105" s="40"/>
      <c r="G105" s="53"/>
      <c r="H105" s="43"/>
      <c r="I105" s="43"/>
      <c r="J105" s="27" t="e">
        <f>'General Information'!#REF!</f>
        <v>#REF!</v>
      </c>
    </row>
    <row r="106" spans="1:10" ht="15.75" thickBot="1" x14ac:dyDescent="0.3">
      <c r="A106" s="62">
        <v>9</v>
      </c>
      <c r="B106" s="63">
        <v>4</v>
      </c>
      <c r="C106" s="23">
        <v>4</v>
      </c>
      <c r="D106" s="24" t="s">
        <v>116</v>
      </c>
      <c r="E106" s="42"/>
      <c r="F106" s="40"/>
      <c r="G106" s="53"/>
      <c r="H106" s="43"/>
      <c r="I106" s="43"/>
      <c r="J106" s="27" t="e">
        <f>'General Information'!#REF!</f>
        <v>#REF!</v>
      </c>
    </row>
    <row r="107" spans="1:10" ht="15.75" thickBot="1" x14ac:dyDescent="0.3">
      <c r="A107" s="62">
        <v>9</v>
      </c>
      <c r="B107" s="63">
        <v>5</v>
      </c>
      <c r="C107" s="23">
        <v>5</v>
      </c>
      <c r="D107" s="24" t="s">
        <v>113</v>
      </c>
      <c r="E107" s="42"/>
      <c r="F107" s="40"/>
      <c r="G107" s="53"/>
      <c r="H107" s="43"/>
      <c r="I107" s="43"/>
      <c r="J107" s="27" t="e">
        <f>'General Information'!#REF!</f>
        <v>#REF!</v>
      </c>
    </row>
    <row r="108" spans="1:10" ht="15.75" thickBot="1" x14ac:dyDescent="0.3">
      <c r="A108" s="62">
        <v>9</v>
      </c>
      <c r="B108" s="63">
        <v>6</v>
      </c>
      <c r="C108" s="23">
        <v>6</v>
      </c>
      <c r="D108" s="24" t="s">
        <v>117</v>
      </c>
      <c r="E108" s="42"/>
      <c r="F108" s="40"/>
      <c r="G108" s="53"/>
      <c r="H108" s="43"/>
      <c r="I108" s="43"/>
      <c r="J108" s="27" t="e">
        <f>'General Information'!#REF!</f>
        <v>#REF!</v>
      </c>
    </row>
    <row r="109" spans="1:10" s="11" customFormat="1" ht="14.1" customHeight="1" thickBot="1" x14ac:dyDescent="0.25">
      <c r="A109" s="62">
        <v>9</v>
      </c>
      <c r="B109" s="63">
        <v>7</v>
      </c>
      <c r="C109" s="21" t="s">
        <v>131</v>
      </c>
      <c r="D109" s="22" t="s">
        <v>133</v>
      </c>
      <c r="E109" s="42"/>
      <c r="F109" s="40"/>
      <c r="G109" s="53"/>
      <c r="H109" s="43"/>
      <c r="I109" s="43"/>
      <c r="J109" s="27" t="e">
        <f>'General Information'!#REF!</f>
        <v>#REF!</v>
      </c>
    </row>
    <row r="110" spans="1:10" s="11" customFormat="1" ht="14.1" customHeight="1" thickBot="1" x14ac:dyDescent="0.25">
      <c r="A110" s="64">
        <v>9</v>
      </c>
      <c r="B110" s="65">
        <v>7</v>
      </c>
      <c r="C110" s="23" t="s">
        <v>132</v>
      </c>
      <c r="D110" s="24" t="s">
        <v>134</v>
      </c>
      <c r="E110" s="42"/>
      <c r="F110" s="40"/>
      <c r="G110" s="53"/>
      <c r="H110" s="43"/>
      <c r="I110" s="43"/>
      <c r="J110" s="27" t="e">
        <f>'General Information'!#REF!</f>
        <v>#REF!</v>
      </c>
    </row>
    <row r="111" spans="1:10" ht="15.75" thickBot="1" x14ac:dyDescent="0.3">
      <c r="A111" s="62">
        <v>10</v>
      </c>
      <c r="B111" s="62">
        <v>1</v>
      </c>
      <c r="C111" s="19" t="s">
        <v>81</v>
      </c>
      <c r="D111" s="20" t="s">
        <v>109</v>
      </c>
      <c r="E111" s="39"/>
      <c r="F111" s="40"/>
      <c r="G111" s="40"/>
      <c r="H111" s="41"/>
      <c r="I111" s="41"/>
      <c r="J111" s="27" t="e">
        <f>'General Information'!#REF!</f>
        <v>#REF!</v>
      </c>
    </row>
    <row r="112" spans="1:10" ht="15.75" thickBot="1" x14ac:dyDescent="0.3">
      <c r="A112" s="62">
        <v>10</v>
      </c>
      <c r="B112" s="61">
        <v>1</v>
      </c>
      <c r="C112" s="21" t="s">
        <v>82</v>
      </c>
      <c r="D112" s="22" t="s">
        <v>110</v>
      </c>
      <c r="E112" s="42"/>
      <c r="F112" s="40"/>
      <c r="G112" s="53"/>
      <c r="H112" s="43"/>
      <c r="I112" s="43"/>
      <c r="J112" s="27" t="e">
        <f>'General Information'!#REF!</f>
        <v>#REF!</v>
      </c>
    </row>
    <row r="113" spans="1:10" ht="15.75" thickBot="1" x14ac:dyDescent="0.3">
      <c r="A113" s="62">
        <v>10</v>
      </c>
      <c r="B113" s="63">
        <v>2</v>
      </c>
      <c r="C113" s="21" t="s">
        <v>83</v>
      </c>
      <c r="D113" s="22" t="s">
        <v>111</v>
      </c>
      <c r="E113" s="42"/>
      <c r="F113" s="40"/>
      <c r="G113" s="53"/>
      <c r="H113" s="43"/>
      <c r="I113" s="43"/>
      <c r="J113" s="27" t="e">
        <f>'General Information'!#REF!</f>
        <v>#REF!</v>
      </c>
    </row>
    <row r="114" spans="1:10" ht="15.75" thickBot="1" x14ac:dyDescent="0.3">
      <c r="A114" s="62">
        <v>10</v>
      </c>
      <c r="B114" s="63">
        <v>2</v>
      </c>
      <c r="C114" s="23" t="s">
        <v>84</v>
      </c>
      <c r="D114" s="24" t="s">
        <v>112</v>
      </c>
      <c r="E114" s="42"/>
      <c r="F114" s="40"/>
      <c r="G114" s="53"/>
      <c r="H114" s="43"/>
      <c r="I114" s="43"/>
      <c r="J114" s="27" t="e">
        <f>'General Information'!#REF!</f>
        <v>#REF!</v>
      </c>
    </row>
    <row r="115" spans="1:10" ht="15.75" thickBot="1" x14ac:dyDescent="0.3">
      <c r="A115" s="62">
        <v>10</v>
      </c>
      <c r="B115" s="61">
        <v>3</v>
      </c>
      <c r="C115" s="21" t="s">
        <v>85</v>
      </c>
      <c r="D115" s="22" t="s">
        <v>114</v>
      </c>
      <c r="E115" s="42"/>
      <c r="F115" s="40"/>
      <c r="G115" s="53"/>
      <c r="H115" s="43"/>
      <c r="I115" s="43"/>
      <c r="J115" s="27" t="e">
        <f>'General Information'!#REF!</f>
        <v>#REF!</v>
      </c>
    </row>
    <row r="116" spans="1:10" ht="15.75" thickBot="1" x14ac:dyDescent="0.3">
      <c r="A116" s="62">
        <v>10</v>
      </c>
      <c r="B116" s="63">
        <v>3</v>
      </c>
      <c r="C116" s="21" t="s">
        <v>86</v>
      </c>
      <c r="D116" s="22" t="s">
        <v>115</v>
      </c>
      <c r="E116" s="42"/>
      <c r="F116" s="40"/>
      <c r="G116" s="53"/>
      <c r="H116" s="43"/>
      <c r="I116" s="43"/>
      <c r="J116" s="27" t="e">
        <f>'General Information'!#REF!</f>
        <v>#REF!</v>
      </c>
    </row>
    <row r="117" spans="1:10" ht="15.75" thickBot="1" x14ac:dyDescent="0.3">
      <c r="A117" s="62">
        <v>10</v>
      </c>
      <c r="B117" s="63">
        <v>4</v>
      </c>
      <c r="C117" s="23">
        <v>4</v>
      </c>
      <c r="D117" s="24" t="s">
        <v>116</v>
      </c>
      <c r="E117" s="42"/>
      <c r="F117" s="40"/>
      <c r="G117" s="53"/>
      <c r="H117" s="43"/>
      <c r="I117" s="43"/>
      <c r="J117" s="27" t="e">
        <f>'General Information'!#REF!</f>
        <v>#REF!</v>
      </c>
    </row>
    <row r="118" spans="1:10" ht="15.75" thickBot="1" x14ac:dyDescent="0.3">
      <c r="A118" s="62">
        <v>10</v>
      </c>
      <c r="B118" s="63">
        <v>5</v>
      </c>
      <c r="C118" s="23">
        <v>5</v>
      </c>
      <c r="D118" s="24" t="s">
        <v>113</v>
      </c>
      <c r="E118" s="42"/>
      <c r="F118" s="40"/>
      <c r="G118" s="53"/>
      <c r="H118" s="43"/>
      <c r="I118" s="43"/>
      <c r="J118" s="27" t="e">
        <f>'General Information'!#REF!</f>
        <v>#REF!</v>
      </c>
    </row>
    <row r="119" spans="1:10" ht="15.75" thickBot="1" x14ac:dyDescent="0.3">
      <c r="A119" s="62">
        <v>10</v>
      </c>
      <c r="B119" s="63">
        <v>6</v>
      </c>
      <c r="C119" s="23">
        <v>6</v>
      </c>
      <c r="D119" s="24" t="s">
        <v>117</v>
      </c>
      <c r="E119" s="42"/>
      <c r="F119" s="40"/>
      <c r="G119" s="53"/>
      <c r="H119" s="43"/>
      <c r="I119" s="43"/>
      <c r="J119" s="27" t="e">
        <f>'General Information'!#REF!</f>
        <v>#REF!</v>
      </c>
    </row>
    <row r="120" spans="1:10" s="11" customFormat="1" ht="14.1" customHeight="1" thickBot="1" x14ac:dyDescent="0.25">
      <c r="A120" s="62">
        <v>10</v>
      </c>
      <c r="B120" s="63">
        <v>7</v>
      </c>
      <c r="C120" s="21" t="s">
        <v>131</v>
      </c>
      <c r="D120" s="22" t="s">
        <v>133</v>
      </c>
      <c r="E120" s="42"/>
      <c r="F120" s="40"/>
      <c r="G120" s="53"/>
      <c r="H120" s="43"/>
      <c r="I120" s="43"/>
      <c r="J120" s="27" t="e">
        <f>'General Information'!#REF!</f>
        <v>#REF!</v>
      </c>
    </row>
    <row r="121" spans="1:10" s="11" customFormat="1" ht="14.1" customHeight="1" thickBot="1" x14ac:dyDescent="0.25">
      <c r="A121" s="64">
        <v>10</v>
      </c>
      <c r="B121" s="65">
        <v>7</v>
      </c>
      <c r="C121" s="23" t="s">
        <v>132</v>
      </c>
      <c r="D121" s="24" t="s">
        <v>134</v>
      </c>
      <c r="E121" s="42"/>
      <c r="F121" s="40"/>
      <c r="G121" s="53"/>
      <c r="H121" s="43"/>
      <c r="I121" s="43"/>
      <c r="J121" s="27" t="e">
        <f>'General Information'!#REF!</f>
        <v>#REF!</v>
      </c>
    </row>
    <row r="122" spans="1:10" ht="15.75" thickBot="1" x14ac:dyDescent="0.3">
      <c r="A122" s="62">
        <v>11</v>
      </c>
      <c r="B122" s="62">
        <v>1</v>
      </c>
      <c r="C122" s="19" t="s">
        <v>81</v>
      </c>
      <c r="D122" s="20" t="s">
        <v>109</v>
      </c>
      <c r="E122" s="39"/>
      <c r="F122" s="40"/>
      <c r="G122" s="40"/>
      <c r="H122" s="41"/>
      <c r="I122" s="41"/>
      <c r="J122" s="27" t="e">
        <f>'General Information'!#REF!</f>
        <v>#REF!</v>
      </c>
    </row>
    <row r="123" spans="1:10" ht="15.75" thickBot="1" x14ac:dyDescent="0.3">
      <c r="A123" s="62">
        <v>11</v>
      </c>
      <c r="B123" s="61">
        <v>1</v>
      </c>
      <c r="C123" s="21" t="s">
        <v>82</v>
      </c>
      <c r="D123" s="22" t="s">
        <v>110</v>
      </c>
      <c r="E123" s="42"/>
      <c r="F123" s="40"/>
      <c r="G123" s="53"/>
      <c r="H123" s="43"/>
      <c r="I123" s="43"/>
      <c r="J123" s="27" t="e">
        <f>'General Information'!#REF!</f>
        <v>#REF!</v>
      </c>
    </row>
    <row r="124" spans="1:10" ht="15.75" thickBot="1" x14ac:dyDescent="0.3">
      <c r="A124" s="62">
        <v>11</v>
      </c>
      <c r="B124" s="63">
        <v>2</v>
      </c>
      <c r="C124" s="21" t="s">
        <v>83</v>
      </c>
      <c r="D124" s="22" t="s">
        <v>111</v>
      </c>
      <c r="E124" s="42"/>
      <c r="F124" s="40"/>
      <c r="G124" s="53"/>
      <c r="H124" s="43"/>
      <c r="I124" s="43"/>
      <c r="J124" s="27" t="e">
        <f>'General Information'!#REF!</f>
        <v>#REF!</v>
      </c>
    </row>
    <row r="125" spans="1:10" ht="15.75" thickBot="1" x14ac:dyDescent="0.3">
      <c r="A125" s="62">
        <v>11</v>
      </c>
      <c r="B125" s="63">
        <v>2</v>
      </c>
      <c r="C125" s="23" t="s">
        <v>84</v>
      </c>
      <c r="D125" s="24" t="s">
        <v>112</v>
      </c>
      <c r="E125" s="42"/>
      <c r="F125" s="40"/>
      <c r="G125" s="53"/>
      <c r="H125" s="43"/>
      <c r="I125" s="43"/>
      <c r="J125" s="27" t="e">
        <f>'General Information'!#REF!</f>
        <v>#REF!</v>
      </c>
    </row>
    <row r="126" spans="1:10" ht="15.75" thickBot="1" x14ac:dyDescent="0.3">
      <c r="A126" s="62">
        <v>11</v>
      </c>
      <c r="B126" s="61">
        <v>3</v>
      </c>
      <c r="C126" s="21" t="s">
        <v>85</v>
      </c>
      <c r="D126" s="22" t="s">
        <v>114</v>
      </c>
      <c r="E126" s="42"/>
      <c r="F126" s="40"/>
      <c r="G126" s="53"/>
      <c r="H126" s="43"/>
      <c r="I126" s="43"/>
      <c r="J126" s="27" t="e">
        <f>'General Information'!#REF!</f>
        <v>#REF!</v>
      </c>
    </row>
    <row r="127" spans="1:10" ht="15.75" thickBot="1" x14ac:dyDescent="0.3">
      <c r="A127" s="62">
        <v>11</v>
      </c>
      <c r="B127" s="63">
        <v>3</v>
      </c>
      <c r="C127" s="21" t="s">
        <v>86</v>
      </c>
      <c r="D127" s="22" t="s">
        <v>115</v>
      </c>
      <c r="E127" s="42"/>
      <c r="F127" s="40"/>
      <c r="G127" s="53"/>
      <c r="H127" s="43"/>
      <c r="I127" s="43"/>
      <c r="J127" s="27" t="e">
        <f>'General Information'!#REF!</f>
        <v>#REF!</v>
      </c>
    </row>
    <row r="128" spans="1:10" ht="15.75" thickBot="1" x14ac:dyDescent="0.3">
      <c r="A128" s="62">
        <v>11</v>
      </c>
      <c r="B128" s="63">
        <v>4</v>
      </c>
      <c r="C128" s="23">
        <v>4</v>
      </c>
      <c r="D128" s="24" t="s">
        <v>116</v>
      </c>
      <c r="E128" s="42"/>
      <c r="F128" s="40"/>
      <c r="G128" s="53"/>
      <c r="H128" s="43"/>
      <c r="I128" s="43"/>
      <c r="J128" s="27" t="e">
        <f>'General Information'!#REF!</f>
        <v>#REF!</v>
      </c>
    </row>
    <row r="129" spans="1:10" ht="15.75" thickBot="1" x14ac:dyDescent="0.3">
      <c r="A129" s="62">
        <v>11</v>
      </c>
      <c r="B129" s="63">
        <v>5</v>
      </c>
      <c r="C129" s="23">
        <v>5</v>
      </c>
      <c r="D129" s="24" t="s">
        <v>113</v>
      </c>
      <c r="E129" s="42"/>
      <c r="F129" s="40"/>
      <c r="G129" s="53"/>
      <c r="H129" s="43"/>
      <c r="I129" s="43"/>
      <c r="J129" s="27" t="e">
        <f>'General Information'!#REF!</f>
        <v>#REF!</v>
      </c>
    </row>
    <row r="130" spans="1:10" ht="15.75" thickBot="1" x14ac:dyDescent="0.3">
      <c r="A130" s="62">
        <v>11</v>
      </c>
      <c r="B130" s="63">
        <v>6</v>
      </c>
      <c r="C130" s="23">
        <v>6</v>
      </c>
      <c r="D130" s="24" t="s">
        <v>117</v>
      </c>
      <c r="E130" s="42"/>
      <c r="F130" s="40"/>
      <c r="G130" s="53"/>
      <c r="H130" s="43"/>
      <c r="I130" s="43"/>
      <c r="J130" s="27" t="e">
        <f>'General Information'!#REF!</f>
        <v>#REF!</v>
      </c>
    </row>
    <row r="131" spans="1:10" s="11" customFormat="1" ht="14.1" customHeight="1" thickBot="1" x14ac:dyDescent="0.25">
      <c r="A131" s="62">
        <v>11</v>
      </c>
      <c r="B131" s="63">
        <v>7</v>
      </c>
      <c r="C131" s="21" t="s">
        <v>131</v>
      </c>
      <c r="D131" s="22" t="s">
        <v>133</v>
      </c>
      <c r="E131" s="42"/>
      <c r="F131" s="40"/>
      <c r="G131" s="53"/>
      <c r="H131" s="43"/>
      <c r="I131" s="43"/>
      <c r="J131" s="27" t="e">
        <f>'General Information'!#REF!</f>
        <v>#REF!</v>
      </c>
    </row>
    <row r="132" spans="1:10" s="11" customFormat="1" ht="14.1" customHeight="1" thickBot="1" x14ac:dyDescent="0.25">
      <c r="A132" s="64">
        <v>11</v>
      </c>
      <c r="B132" s="65">
        <v>7</v>
      </c>
      <c r="C132" s="66" t="s">
        <v>132</v>
      </c>
      <c r="D132" s="67" t="s">
        <v>134</v>
      </c>
      <c r="E132" s="72"/>
      <c r="F132" s="73"/>
      <c r="G132" s="74"/>
      <c r="H132" s="75"/>
      <c r="I132" s="75"/>
      <c r="J132" s="27" t="e">
        <f>'General Information'!#REF!</f>
        <v>#REF!</v>
      </c>
    </row>
  </sheetData>
  <protectedRanges>
    <protectedRange sqref="D9" name="Vendor Name"/>
    <protectedRange sqref="E12:I132" name="Vendor Enters"/>
    <protectedRange sqref="D5" name="Vendor Name_1"/>
  </protectedRanges>
  <mergeCells count="1">
    <mergeCell ref="E9:I9"/>
  </mergeCells>
  <dataValidations count="1">
    <dataValidation type="list" allowBlank="1" showInputMessage="1" showErrorMessage="1" sqref="F12:G132" xr:uid="{00000000-0002-0000-0200-000000000000}">
      <formula1>"Yes, No"</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132"/>
  <sheetViews>
    <sheetView workbookViewId="0">
      <selection activeCell="B29" sqref="B29"/>
    </sheetView>
  </sheetViews>
  <sheetFormatPr defaultColWidth="9.140625" defaultRowHeight="15" x14ac:dyDescent="0.25"/>
  <cols>
    <col min="1" max="2" width="7.5703125" customWidth="1"/>
    <col min="3" max="3" width="6.42578125" customWidth="1"/>
    <col min="4" max="4" width="51.140625" customWidth="1"/>
    <col min="5" max="9" width="25.5703125" customWidth="1"/>
    <col min="10" max="10" width="9.140625" style="25"/>
  </cols>
  <sheetData>
    <row r="1" spans="1:10" ht="21.6" customHeight="1" x14ac:dyDescent="0.35">
      <c r="A1" s="1" t="s">
        <v>76</v>
      </c>
      <c r="B1" s="1"/>
      <c r="J1"/>
    </row>
    <row r="2" spans="1:10" ht="15.6" customHeight="1" x14ac:dyDescent="0.25">
      <c r="A2" s="8" t="s">
        <v>77</v>
      </c>
      <c r="B2" s="8"/>
      <c r="J2"/>
    </row>
    <row r="3" spans="1:10" ht="15.6" customHeight="1" x14ac:dyDescent="0.25">
      <c r="A3" s="8" t="s">
        <v>78</v>
      </c>
      <c r="B3" s="8"/>
      <c r="J3"/>
    </row>
    <row r="4" spans="1:10" ht="15.6" customHeight="1" x14ac:dyDescent="0.25">
      <c r="A4" s="8" t="s">
        <v>79</v>
      </c>
      <c r="B4" s="8"/>
      <c r="J4"/>
    </row>
    <row r="5" spans="1:10" ht="15.6" customHeight="1" x14ac:dyDescent="0.25">
      <c r="A5" s="9" t="s">
        <v>2</v>
      </c>
      <c r="B5" s="9"/>
      <c r="D5" t="e">
        <f>IF('General Information'!#REF!="","",'General Information'!#REF!)</f>
        <v>#REF!</v>
      </c>
      <c r="J5"/>
    </row>
    <row r="6" spans="1:10" ht="14.45" customHeight="1" x14ac:dyDescent="0.25"/>
    <row r="7" spans="1:10" ht="14.45" customHeight="1" x14ac:dyDescent="0.25">
      <c r="A7" s="6" t="s">
        <v>136</v>
      </c>
      <c r="B7" s="6"/>
    </row>
    <row r="8" spans="1:10" ht="14.45" customHeight="1" x14ac:dyDescent="0.25">
      <c r="A8" s="6"/>
      <c r="B8" s="6"/>
    </row>
    <row r="9" spans="1:10" ht="14.45" customHeight="1" x14ac:dyDescent="0.3">
      <c r="E9" s="170" t="s">
        <v>126</v>
      </c>
      <c r="F9" s="170"/>
      <c r="G9" s="170"/>
      <c r="H9" s="170"/>
      <c r="I9" s="170"/>
    </row>
    <row r="10" spans="1:10" s="15" customFormat="1" ht="65.25" customHeight="1" x14ac:dyDescent="0.2">
      <c r="A10" s="13" t="s">
        <v>127</v>
      </c>
      <c r="B10" s="13" t="s">
        <v>80</v>
      </c>
      <c r="C10" s="13" t="s">
        <v>135</v>
      </c>
      <c r="D10" s="14" t="s">
        <v>0</v>
      </c>
      <c r="E10" s="44" t="s">
        <v>122</v>
      </c>
      <c r="F10" s="45" t="s">
        <v>123</v>
      </c>
      <c r="G10" s="45" t="s">
        <v>128</v>
      </c>
      <c r="H10" s="45" t="s">
        <v>118</v>
      </c>
      <c r="I10" s="45" t="s">
        <v>119</v>
      </c>
      <c r="J10" s="26"/>
    </row>
    <row r="11" spans="1:10" s="15" customFormat="1" ht="13.5" thickBot="1" x14ac:dyDescent="0.25">
      <c r="A11" s="16"/>
      <c r="B11" s="16"/>
      <c r="C11" s="16"/>
      <c r="D11" s="17"/>
      <c r="E11" s="46"/>
      <c r="F11" s="46" t="s">
        <v>120</v>
      </c>
      <c r="G11" s="46"/>
      <c r="H11" s="46"/>
      <c r="I11" s="46"/>
      <c r="J11" s="26" t="s">
        <v>58</v>
      </c>
    </row>
    <row r="12" spans="1:10" s="11" customFormat="1" ht="14.1" customHeight="1" thickBot="1" x14ac:dyDescent="0.25">
      <c r="A12" s="62">
        <v>1</v>
      </c>
      <c r="B12" s="62">
        <v>1</v>
      </c>
      <c r="C12" s="19" t="s">
        <v>81</v>
      </c>
      <c r="D12" s="20" t="s">
        <v>109</v>
      </c>
      <c r="E12" s="47"/>
      <c r="F12" s="48"/>
      <c r="G12" s="48"/>
      <c r="H12" s="49"/>
      <c r="I12" s="49"/>
      <c r="J12" s="27" t="e">
        <f>'General Information'!#REF!</f>
        <v>#REF!</v>
      </c>
    </row>
    <row r="13" spans="1:10" s="11" customFormat="1" ht="14.1" customHeight="1" thickBot="1" x14ac:dyDescent="0.25">
      <c r="A13" s="62">
        <v>1</v>
      </c>
      <c r="B13" s="61">
        <v>1</v>
      </c>
      <c r="C13" s="21" t="s">
        <v>82</v>
      </c>
      <c r="D13" s="22" t="s">
        <v>110</v>
      </c>
      <c r="E13" s="50"/>
      <c r="F13" s="48"/>
      <c r="G13" s="54"/>
      <c r="H13" s="51"/>
      <c r="I13" s="51"/>
      <c r="J13" s="27" t="e">
        <f>'General Information'!#REF!</f>
        <v>#REF!</v>
      </c>
    </row>
    <row r="14" spans="1:10" s="11" customFormat="1" ht="14.1" customHeight="1" thickBot="1" x14ac:dyDescent="0.25">
      <c r="A14" s="62">
        <v>1</v>
      </c>
      <c r="B14" s="63">
        <v>2</v>
      </c>
      <c r="C14" s="21" t="s">
        <v>83</v>
      </c>
      <c r="D14" s="22" t="s">
        <v>111</v>
      </c>
      <c r="E14" s="50"/>
      <c r="F14" s="48"/>
      <c r="G14" s="54"/>
      <c r="H14" s="51"/>
      <c r="I14" s="51"/>
      <c r="J14" s="27" t="e">
        <f>'General Information'!#REF!</f>
        <v>#REF!</v>
      </c>
    </row>
    <row r="15" spans="1:10" s="11" customFormat="1" ht="14.1" customHeight="1" thickBot="1" x14ac:dyDescent="0.25">
      <c r="A15" s="62">
        <v>1</v>
      </c>
      <c r="B15" s="63">
        <v>2</v>
      </c>
      <c r="C15" s="23" t="s">
        <v>84</v>
      </c>
      <c r="D15" s="24" t="s">
        <v>112</v>
      </c>
      <c r="E15" s="50"/>
      <c r="F15" s="48"/>
      <c r="G15" s="54"/>
      <c r="H15" s="51"/>
      <c r="I15" s="51"/>
      <c r="J15" s="27" t="e">
        <f>'General Information'!#REF!</f>
        <v>#REF!</v>
      </c>
    </row>
    <row r="16" spans="1:10" s="11" customFormat="1" ht="14.1" customHeight="1" thickBot="1" x14ac:dyDescent="0.25">
      <c r="A16" s="62">
        <v>1</v>
      </c>
      <c r="B16" s="61">
        <v>3</v>
      </c>
      <c r="C16" s="21" t="s">
        <v>85</v>
      </c>
      <c r="D16" s="22" t="s">
        <v>114</v>
      </c>
      <c r="E16" s="50"/>
      <c r="F16" s="48"/>
      <c r="G16" s="54"/>
      <c r="H16" s="51"/>
      <c r="I16" s="51"/>
      <c r="J16" s="27" t="e">
        <f>'General Information'!#REF!</f>
        <v>#REF!</v>
      </c>
    </row>
    <row r="17" spans="1:10" s="11" customFormat="1" ht="14.1" customHeight="1" thickBot="1" x14ac:dyDescent="0.25">
      <c r="A17" s="62">
        <v>1</v>
      </c>
      <c r="B17" s="63">
        <v>3</v>
      </c>
      <c r="C17" s="21" t="s">
        <v>86</v>
      </c>
      <c r="D17" s="22" t="s">
        <v>115</v>
      </c>
      <c r="E17" s="50"/>
      <c r="F17" s="48"/>
      <c r="G17" s="54"/>
      <c r="H17" s="51"/>
      <c r="I17" s="51"/>
      <c r="J17" s="27" t="e">
        <f>'General Information'!#REF!</f>
        <v>#REF!</v>
      </c>
    </row>
    <row r="18" spans="1:10" s="11" customFormat="1" ht="14.1" customHeight="1" thickBot="1" x14ac:dyDescent="0.25">
      <c r="A18" s="62">
        <v>1</v>
      </c>
      <c r="B18" s="63">
        <v>4</v>
      </c>
      <c r="C18" s="23">
        <v>4</v>
      </c>
      <c r="D18" s="24" t="s">
        <v>116</v>
      </c>
      <c r="E18" s="50"/>
      <c r="F18" s="48"/>
      <c r="G18" s="54"/>
      <c r="H18" s="51"/>
      <c r="I18" s="51"/>
      <c r="J18" s="27" t="e">
        <f>'General Information'!#REF!</f>
        <v>#REF!</v>
      </c>
    </row>
    <row r="19" spans="1:10" s="11" customFormat="1" ht="14.1" customHeight="1" thickBot="1" x14ac:dyDescent="0.25">
      <c r="A19" s="62">
        <v>1</v>
      </c>
      <c r="B19" s="63">
        <v>5</v>
      </c>
      <c r="C19" s="23">
        <v>5</v>
      </c>
      <c r="D19" s="24" t="s">
        <v>113</v>
      </c>
      <c r="E19" s="50"/>
      <c r="F19" s="48"/>
      <c r="G19" s="54"/>
      <c r="H19" s="51"/>
      <c r="I19" s="51"/>
      <c r="J19" s="27" t="e">
        <f>'General Information'!#REF!</f>
        <v>#REF!</v>
      </c>
    </row>
    <row r="20" spans="1:10" s="11" customFormat="1" ht="14.1" customHeight="1" thickBot="1" x14ac:dyDescent="0.25">
      <c r="A20" s="62">
        <v>1</v>
      </c>
      <c r="B20" s="63">
        <v>6</v>
      </c>
      <c r="C20" s="23">
        <v>6</v>
      </c>
      <c r="D20" s="24" t="s">
        <v>117</v>
      </c>
      <c r="E20" s="50"/>
      <c r="F20" s="48"/>
      <c r="G20" s="54"/>
      <c r="H20" s="51"/>
      <c r="I20" s="51"/>
      <c r="J20" s="27" t="e">
        <f>'General Information'!#REF!</f>
        <v>#REF!</v>
      </c>
    </row>
    <row r="21" spans="1:10" s="11" customFormat="1" ht="14.1" customHeight="1" thickBot="1" x14ac:dyDescent="0.25">
      <c r="A21" s="62">
        <v>1</v>
      </c>
      <c r="B21" s="63">
        <v>7</v>
      </c>
      <c r="C21" s="21" t="s">
        <v>131</v>
      </c>
      <c r="D21" s="22" t="s">
        <v>133</v>
      </c>
      <c r="E21" s="78"/>
      <c r="F21" s="48"/>
      <c r="G21" s="54"/>
      <c r="H21" s="51"/>
      <c r="I21" s="51"/>
      <c r="J21" s="27" t="e">
        <f>'General Information'!#REF!</f>
        <v>#REF!</v>
      </c>
    </row>
    <row r="22" spans="1:10" s="11" customFormat="1" ht="14.1" customHeight="1" thickBot="1" x14ac:dyDescent="0.25">
      <c r="A22" s="64">
        <v>1</v>
      </c>
      <c r="B22" s="65">
        <v>7</v>
      </c>
      <c r="C22" s="23" t="s">
        <v>132</v>
      </c>
      <c r="D22" s="24" t="s">
        <v>134</v>
      </c>
      <c r="E22" s="78"/>
      <c r="F22" s="48"/>
      <c r="G22" s="54"/>
      <c r="H22" s="51"/>
      <c r="I22" s="51"/>
      <c r="J22" s="27" t="e">
        <f>'General Information'!#REF!</f>
        <v>#REF!</v>
      </c>
    </row>
    <row r="23" spans="1:10" s="11" customFormat="1" ht="13.5" thickBot="1" x14ac:dyDescent="0.25">
      <c r="A23" s="62">
        <v>2</v>
      </c>
      <c r="B23" s="62">
        <v>1</v>
      </c>
      <c r="C23" s="19" t="str">
        <f t="shared" ref="C23:C31" si="0">C12</f>
        <v>1A</v>
      </c>
      <c r="D23" s="20" t="str">
        <f t="shared" ref="D23:D31" si="1">D12</f>
        <v>5W-30 or 10W-30, gasoline engine, 55 gallon drum</v>
      </c>
      <c r="E23" s="47"/>
      <c r="F23" s="48"/>
      <c r="G23" s="48"/>
      <c r="H23" s="49"/>
      <c r="I23" s="49"/>
      <c r="J23" s="27" t="e">
        <f>'General Information'!#REF!</f>
        <v>#REF!</v>
      </c>
    </row>
    <row r="24" spans="1:10" s="11" customFormat="1" ht="13.5" thickBot="1" x14ac:dyDescent="0.25">
      <c r="A24" s="62">
        <v>2</v>
      </c>
      <c r="B24" s="61">
        <v>1</v>
      </c>
      <c r="C24" s="21" t="str">
        <f t="shared" si="0"/>
        <v>1B</v>
      </c>
      <c r="D24" s="22" t="str">
        <f t="shared" si="1"/>
        <v>5W-30 or 10W-30, gasoline engine, quart containers</v>
      </c>
      <c r="E24" s="50"/>
      <c r="F24" s="48"/>
      <c r="G24" s="54"/>
      <c r="H24" s="51"/>
      <c r="I24" s="51"/>
      <c r="J24" s="27" t="e">
        <f>'General Information'!#REF!</f>
        <v>#REF!</v>
      </c>
    </row>
    <row r="25" spans="1:10" s="11" customFormat="1" ht="13.5" thickBot="1" x14ac:dyDescent="0.25">
      <c r="A25" s="62">
        <v>2</v>
      </c>
      <c r="B25" s="63">
        <v>2</v>
      </c>
      <c r="C25" s="21" t="str">
        <f t="shared" si="0"/>
        <v>2A</v>
      </c>
      <c r="D25" s="22" t="str">
        <f t="shared" si="1"/>
        <v>5W-20, gasoline engine, 55 gallon drum</v>
      </c>
      <c r="E25" s="50"/>
      <c r="F25" s="48"/>
      <c r="G25" s="54"/>
      <c r="H25" s="51"/>
      <c r="I25" s="51"/>
      <c r="J25" s="27" t="e">
        <f>'General Information'!#REF!</f>
        <v>#REF!</v>
      </c>
    </row>
    <row r="26" spans="1:10" s="11" customFormat="1" ht="13.5" thickBot="1" x14ac:dyDescent="0.25">
      <c r="A26" s="62">
        <v>2</v>
      </c>
      <c r="B26" s="63">
        <v>2</v>
      </c>
      <c r="C26" s="23" t="str">
        <f t="shared" si="0"/>
        <v>2B</v>
      </c>
      <c r="D26" s="24" t="str">
        <f t="shared" si="1"/>
        <v>5W-20, gasoline engine, quart containers</v>
      </c>
      <c r="E26" s="50"/>
      <c r="F26" s="48"/>
      <c r="G26" s="54"/>
      <c r="H26" s="51"/>
      <c r="I26" s="51"/>
      <c r="J26" s="27" t="e">
        <f>'General Information'!#REF!</f>
        <v>#REF!</v>
      </c>
    </row>
    <row r="27" spans="1:10" s="11" customFormat="1" ht="13.5" thickBot="1" x14ac:dyDescent="0.25">
      <c r="A27" s="62">
        <v>2</v>
      </c>
      <c r="B27" s="61">
        <v>3</v>
      </c>
      <c r="C27" s="21" t="str">
        <f t="shared" si="0"/>
        <v>3A</v>
      </c>
      <c r="D27" s="22" t="str">
        <f t="shared" si="1"/>
        <v>5W-40 or 15W-40, diesel engine, 55 gallon drum</v>
      </c>
      <c r="E27" s="50"/>
      <c r="F27" s="48"/>
      <c r="G27" s="54"/>
      <c r="H27" s="51"/>
      <c r="I27" s="51"/>
      <c r="J27" s="27" t="e">
        <f>'General Information'!#REF!</f>
        <v>#REF!</v>
      </c>
    </row>
    <row r="28" spans="1:10" s="11" customFormat="1" ht="13.5" thickBot="1" x14ac:dyDescent="0.25">
      <c r="A28" s="62">
        <v>2</v>
      </c>
      <c r="B28" s="63">
        <v>3</v>
      </c>
      <c r="C28" s="21" t="str">
        <f t="shared" si="0"/>
        <v>3B</v>
      </c>
      <c r="D28" s="22" t="str">
        <f t="shared" si="1"/>
        <v>5W-40 or 15W-40, diesel engine, quart containers</v>
      </c>
      <c r="E28" s="50"/>
      <c r="F28" s="48"/>
      <c r="G28" s="54"/>
      <c r="H28" s="51"/>
      <c r="I28" s="51"/>
      <c r="J28" s="27" t="e">
        <f>'General Information'!#REF!</f>
        <v>#REF!</v>
      </c>
    </row>
    <row r="29" spans="1:10" s="11" customFormat="1" ht="13.5" thickBot="1" x14ac:dyDescent="0.25">
      <c r="A29" s="62">
        <v>2</v>
      </c>
      <c r="B29" s="63">
        <v>4</v>
      </c>
      <c r="C29" s="23">
        <f t="shared" si="0"/>
        <v>4</v>
      </c>
      <c r="D29" s="24" t="str">
        <f t="shared" si="1"/>
        <v>5W-30 or 10W-30- bulk, gasoline engine</v>
      </c>
      <c r="E29" s="50"/>
      <c r="F29" s="48"/>
      <c r="G29" s="54"/>
      <c r="H29" s="51"/>
      <c r="I29" s="51"/>
      <c r="J29" s="27" t="e">
        <f>'General Information'!#REF!</f>
        <v>#REF!</v>
      </c>
    </row>
    <row r="30" spans="1:10" s="11" customFormat="1" ht="13.5" thickBot="1" x14ac:dyDescent="0.25">
      <c r="A30" s="62">
        <v>2</v>
      </c>
      <c r="B30" s="63">
        <v>5</v>
      </c>
      <c r="C30" s="23">
        <f t="shared" si="0"/>
        <v>5</v>
      </c>
      <c r="D30" s="24" t="str">
        <f t="shared" si="1"/>
        <v>5W-20, gasoline engine bulk</v>
      </c>
      <c r="E30" s="50"/>
      <c r="F30" s="48"/>
      <c r="G30" s="54"/>
      <c r="H30" s="51"/>
      <c r="I30" s="51"/>
      <c r="J30" s="27" t="e">
        <f>'General Information'!#REF!</f>
        <v>#REF!</v>
      </c>
    </row>
    <row r="31" spans="1:10" s="11" customFormat="1" ht="13.5" thickBot="1" x14ac:dyDescent="0.25">
      <c r="A31" s="62">
        <v>2</v>
      </c>
      <c r="B31" s="63">
        <v>6</v>
      </c>
      <c r="C31" s="23">
        <f t="shared" si="0"/>
        <v>6</v>
      </c>
      <c r="D31" s="24" t="str">
        <f t="shared" si="1"/>
        <v>5W-40 or 15W-40, diesel engine, bulk</v>
      </c>
      <c r="E31" s="50"/>
      <c r="F31" s="48"/>
      <c r="G31" s="54"/>
      <c r="H31" s="51"/>
      <c r="I31" s="51"/>
      <c r="J31" s="27" t="e">
        <f>'General Information'!#REF!</f>
        <v>#REF!</v>
      </c>
    </row>
    <row r="32" spans="1:10" s="11" customFormat="1" ht="14.1" customHeight="1" thickBot="1" x14ac:dyDescent="0.25">
      <c r="A32" s="62">
        <v>2</v>
      </c>
      <c r="B32" s="63">
        <v>7</v>
      </c>
      <c r="C32" s="21" t="s">
        <v>131</v>
      </c>
      <c r="D32" s="22" t="s">
        <v>133</v>
      </c>
      <c r="E32" s="78"/>
      <c r="F32" s="48"/>
      <c r="G32" s="54"/>
      <c r="H32" s="51"/>
      <c r="I32" s="51"/>
      <c r="J32" s="27" t="e">
        <f>'General Information'!#REF!</f>
        <v>#REF!</v>
      </c>
    </row>
    <row r="33" spans="1:10" s="11" customFormat="1" ht="14.1" customHeight="1" thickBot="1" x14ac:dyDescent="0.25">
      <c r="A33" s="64">
        <v>2</v>
      </c>
      <c r="B33" s="65">
        <v>7</v>
      </c>
      <c r="C33" s="23" t="s">
        <v>132</v>
      </c>
      <c r="D33" s="24" t="s">
        <v>134</v>
      </c>
      <c r="E33" s="78"/>
      <c r="F33" s="48"/>
      <c r="G33" s="54"/>
      <c r="H33" s="51"/>
      <c r="I33" s="51"/>
      <c r="J33" s="27" t="e">
        <f>'General Information'!#REF!</f>
        <v>#REF!</v>
      </c>
    </row>
    <row r="34" spans="1:10" s="11" customFormat="1" ht="13.5" thickBot="1" x14ac:dyDescent="0.25">
      <c r="A34" s="62">
        <v>3</v>
      </c>
      <c r="B34" s="62">
        <v>1</v>
      </c>
      <c r="C34" s="19" t="s">
        <v>81</v>
      </c>
      <c r="D34" s="20" t="s">
        <v>109</v>
      </c>
      <c r="E34" s="47"/>
      <c r="F34" s="48"/>
      <c r="G34" s="48"/>
      <c r="H34" s="49"/>
      <c r="I34" s="49"/>
      <c r="J34" s="27" t="e">
        <f>'General Information'!#REF!</f>
        <v>#REF!</v>
      </c>
    </row>
    <row r="35" spans="1:10" s="11" customFormat="1" ht="13.5" thickBot="1" x14ac:dyDescent="0.25">
      <c r="A35" s="62">
        <v>3</v>
      </c>
      <c r="B35" s="61">
        <v>1</v>
      </c>
      <c r="C35" s="21" t="s">
        <v>82</v>
      </c>
      <c r="D35" s="22" t="s">
        <v>110</v>
      </c>
      <c r="E35" s="50"/>
      <c r="F35" s="48"/>
      <c r="G35" s="54"/>
      <c r="H35" s="51"/>
      <c r="I35" s="51"/>
      <c r="J35" s="27" t="e">
        <f>'General Information'!#REF!</f>
        <v>#REF!</v>
      </c>
    </row>
    <row r="36" spans="1:10" s="11" customFormat="1" ht="13.5" thickBot="1" x14ac:dyDescent="0.25">
      <c r="A36" s="62">
        <v>3</v>
      </c>
      <c r="B36" s="63">
        <v>2</v>
      </c>
      <c r="C36" s="21" t="s">
        <v>83</v>
      </c>
      <c r="D36" s="22" t="s">
        <v>111</v>
      </c>
      <c r="E36" s="50"/>
      <c r="F36" s="48"/>
      <c r="G36" s="54"/>
      <c r="H36" s="51"/>
      <c r="I36" s="51"/>
      <c r="J36" s="27" t="e">
        <f>'General Information'!#REF!</f>
        <v>#REF!</v>
      </c>
    </row>
    <row r="37" spans="1:10" s="11" customFormat="1" ht="13.5" thickBot="1" x14ac:dyDescent="0.25">
      <c r="A37" s="62">
        <v>3</v>
      </c>
      <c r="B37" s="63">
        <v>2</v>
      </c>
      <c r="C37" s="23" t="s">
        <v>84</v>
      </c>
      <c r="D37" s="24" t="s">
        <v>112</v>
      </c>
      <c r="E37" s="50"/>
      <c r="F37" s="48"/>
      <c r="G37" s="54"/>
      <c r="H37" s="51"/>
      <c r="I37" s="51"/>
      <c r="J37" s="27" t="e">
        <f>'General Information'!#REF!</f>
        <v>#REF!</v>
      </c>
    </row>
    <row r="38" spans="1:10" s="11" customFormat="1" ht="13.5" thickBot="1" x14ac:dyDescent="0.25">
      <c r="A38" s="62">
        <v>3</v>
      </c>
      <c r="B38" s="61">
        <v>3</v>
      </c>
      <c r="C38" s="21" t="s">
        <v>85</v>
      </c>
      <c r="D38" s="22" t="s">
        <v>114</v>
      </c>
      <c r="E38" s="50"/>
      <c r="F38" s="48"/>
      <c r="G38" s="54"/>
      <c r="H38" s="51"/>
      <c r="I38" s="51"/>
      <c r="J38" s="27" t="e">
        <f>'General Information'!#REF!</f>
        <v>#REF!</v>
      </c>
    </row>
    <row r="39" spans="1:10" s="11" customFormat="1" ht="13.5" thickBot="1" x14ac:dyDescent="0.25">
      <c r="A39" s="62">
        <v>3</v>
      </c>
      <c r="B39" s="63">
        <v>3</v>
      </c>
      <c r="C39" s="21" t="s">
        <v>86</v>
      </c>
      <c r="D39" s="22" t="s">
        <v>115</v>
      </c>
      <c r="E39" s="50"/>
      <c r="F39" s="48"/>
      <c r="G39" s="54"/>
      <c r="H39" s="51"/>
      <c r="I39" s="51"/>
      <c r="J39" s="27" t="e">
        <f>'General Information'!#REF!</f>
        <v>#REF!</v>
      </c>
    </row>
    <row r="40" spans="1:10" s="11" customFormat="1" ht="13.5" thickBot="1" x14ac:dyDescent="0.25">
      <c r="A40" s="62">
        <v>3</v>
      </c>
      <c r="B40" s="63">
        <v>4</v>
      </c>
      <c r="C40" s="23">
        <v>4</v>
      </c>
      <c r="D40" s="24" t="s">
        <v>116</v>
      </c>
      <c r="E40" s="50"/>
      <c r="F40" s="48"/>
      <c r="G40" s="54"/>
      <c r="H40" s="51"/>
      <c r="I40" s="51"/>
      <c r="J40" s="27" t="e">
        <f>'General Information'!#REF!</f>
        <v>#REF!</v>
      </c>
    </row>
    <row r="41" spans="1:10" s="11" customFormat="1" ht="13.5" thickBot="1" x14ac:dyDescent="0.25">
      <c r="A41" s="62">
        <v>3</v>
      </c>
      <c r="B41" s="63">
        <v>5</v>
      </c>
      <c r="C41" s="23">
        <v>5</v>
      </c>
      <c r="D41" s="24" t="s">
        <v>113</v>
      </c>
      <c r="E41" s="50"/>
      <c r="F41" s="48"/>
      <c r="G41" s="54"/>
      <c r="H41" s="51"/>
      <c r="I41" s="51"/>
      <c r="J41" s="27" t="e">
        <f>'General Information'!#REF!</f>
        <v>#REF!</v>
      </c>
    </row>
    <row r="42" spans="1:10" s="11" customFormat="1" ht="13.5" thickBot="1" x14ac:dyDescent="0.25">
      <c r="A42" s="62">
        <v>3</v>
      </c>
      <c r="B42" s="63">
        <v>6</v>
      </c>
      <c r="C42" s="23">
        <v>6</v>
      </c>
      <c r="D42" s="24" t="s">
        <v>117</v>
      </c>
      <c r="E42" s="50"/>
      <c r="F42" s="48"/>
      <c r="G42" s="54"/>
      <c r="H42" s="51"/>
      <c r="I42" s="51"/>
      <c r="J42" s="27" t="e">
        <f>'General Information'!#REF!</f>
        <v>#REF!</v>
      </c>
    </row>
    <row r="43" spans="1:10" s="11" customFormat="1" ht="14.1" customHeight="1" thickBot="1" x14ac:dyDescent="0.25">
      <c r="A43" s="62">
        <v>3</v>
      </c>
      <c r="B43" s="63">
        <v>7</v>
      </c>
      <c r="C43" s="21" t="s">
        <v>131</v>
      </c>
      <c r="D43" s="22" t="s">
        <v>133</v>
      </c>
      <c r="E43" s="78"/>
      <c r="F43" s="48"/>
      <c r="G43" s="54"/>
      <c r="H43" s="51"/>
      <c r="I43" s="51"/>
      <c r="J43" s="27" t="e">
        <f>'General Information'!#REF!</f>
        <v>#REF!</v>
      </c>
    </row>
    <row r="44" spans="1:10" s="11" customFormat="1" ht="14.1" customHeight="1" thickBot="1" x14ac:dyDescent="0.25">
      <c r="A44" s="64">
        <v>3</v>
      </c>
      <c r="B44" s="65">
        <v>7</v>
      </c>
      <c r="C44" s="23" t="s">
        <v>132</v>
      </c>
      <c r="D44" s="24" t="s">
        <v>134</v>
      </c>
      <c r="E44" s="78"/>
      <c r="F44" s="48"/>
      <c r="G44" s="54"/>
      <c r="H44" s="51"/>
      <c r="I44" s="51"/>
      <c r="J44" s="27" t="e">
        <f>'General Information'!#REF!</f>
        <v>#REF!</v>
      </c>
    </row>
    <row r="45" spans="1:10" s="11" customFormat="1" ht="13.5" thickBot="1" x14ac:dyDescent="0.25">
      <c r="A45" s="62">
        <v>4</v>
      </c>
      <c r="B45" s="62">
        <v>1</v>
      </c>
      <c r="C45" s="19" t="s">
        <v>81</v>
      </c>
      <c r="D45" s="20" t="s">
        <v>109</v>
      </c>
      <c r="E45" s="47"/>
      <c r="F45" s="48"/>
      <c r="G45" s="48"/>
      <c r="H45" s="49"/>
      <c r="I45" s="49"/>
      <c r="J45" s="27" t="e">
        <f>'General Information'!#REF!</f>
        <v>#REF!</v>
      </c>
    </row>
    <row r="46" spans="1:10" s="11" customFormat="1" ht="13.5" thickBot="1" x14ac:dyDescent="0.25">
      <c r="A46" s="62">
        <v>4</v>
      </c>
      <c r="B46" s="61">
        <v>1</v>
      </c>
      <c r="C46" s="21" t="s">
        <v>82</v>
      </c>
      <c r="D46" s="22" t="s">
        <v>110</v>
      </c>
      <c r="E46" s="50"/>
      <c r="F46" s="48"/>
      <c r="G46" s="54"/>
      <c r="H46" s="51"/>
      <c r="I46" s="51"/>
      <c r="J46" s="27" t="e">
        <f>'General Information'!#REF!</f>
        <v>#REF!</v>
      </c>
    </row>
    <row r="47" spans="1:10" s="11" customFormat="1" ht="13.5" thickBot="1" x14ac:dyDescent="0.25">
      <c r="A47" s="62">
        <v>4</v>
      </c>
      <c r="B47" s="63">
        <v>2</v>
      </c>
      <c r="C47" s="21" t="s">
        <v>83</v>
      </c>
      <c r="D47" s="22" t="s">
        <v>111</v>
      </c>
      <c r="E47" s="50"/>
      <c r="F47" s="48"/>
      <c r="G47" s="54"/>
      <c r="H47" s="51"/>
      <c r="I47" s="51"/>
      <c r="J47" s="27" t="e">
        <f>'General Information'!#REF!</f>
        <v>#REF!</v>
      </c>
    </row>
    <row r="48" spans="1:10" s="11" customFormat="1" ht="13.5" thickBot="1" x14ac:dyDescent="0.25">
      <c r="A48" s="62">
        <v>4</v>
      </c>
      <c r="B48" s="63">
        <v>2</v>
      </c>
      <c r="C48" s="23" t="s">
        <v>84</v>
      </c>
      <c r="D48" s="24" t="s">
        <v>112</v>
      </c>
      <c r="E48" s="50"/>
      <c r="F48" s="48"/>
      <c r="G48" s="54"/>
      <c r="H48" s="51"/>
      <c r="I48" s="51"/>
      <c r="J48" s="27" t="e">
        <f>'General Information'!#REF!</f>
        <v>#REF!</v>
      </c>
    </row>
    <row r="49" spans="1:10" s="11" customFormat="1" ht="13.5" thickBot="1" x14ac:dyDescent="0.25">
      <c r="A49" s="62">
        <v>4</v>
      </c>
      <c r="B49" s="61">
        <v>3</v>
      </c>
      <c r="C49" s="21" t="s">
        <v>85</v>
      </c>
      <c r="D49" s="22" t="s">
        <v>114</v>
      </c>
      <c r="E49" s="50"/>
      <c r="F49" s="48"/>
      <c r="G49" s="54"/>
      <c r="H49" s="51"/>
      <c r="I49" s="51"/>
      <c r="J49" s="27" t="e">
        <f>'General Information'!#REF!</f>
        <v>#REF!</v>
      </c>
    </row>
    <row r="50" spans="1:10" s="11" customFormat="1" ht="13.5" thickBot="1" x14ac:dyDescent="0.25">
      <c r="A50" s="62">
        <v>4</v>
      </c>
      <c r="B50" s="63">
        <v>3</v>
      </c>
      <c r="C50" s="21" t="s">
        <v>86</v>
      </c>
      <c r="D50" s="22" t="s">
        <v>115</v>
      </c>
      <c r="E50" s="50"/>
      <c r="F50" s="48"/>
      <c r="G50" s="54"/>
      <c r="H50" s="51"/>
      <c r="I50" s="51"/>
      <c r="J50" s="27" t="e">
        <f>'General Information'!#REF!</f>
        <v>#REF!</v>
      </c>
    </row>
    <row r="51" spans="1:10" s="11" customFormat="1" ht="13.5" thickBot="1" x14ac:dyDescent="0.25">
      <c r="A51" s="62">
        <v>4</v>
      </c>
      <c r="B51" s="63">
        <v>4</v>
      </c>
      <c r="C51" s="23">
        <v>4</v>
      </c>
      <c r="D51" s="24" t="s">
        <v>116</v>
      </c>
      <c r="E51" s="50"/>
      <c r="F51" s="48"/>
      <c r="G51" s="54"/>
      <c r="H51" s="51"/>
      <c r="I51" s="51"/>
      <c r="J51" s="27" t="e">
        <f>'General Information'!#REF!</f>
        <v>#REF!</v>
      </c>
    </row>
    <row r="52" spans="1:10" s="11" customFormat="1" ht="13.5" thickBot="1" x14ac:dyDescent="0.25">
      <c r="A52" s="62">
        <v>4</v>
      </c>
      <c r="B52" s="63">
        <v>5</v>
      </c>
      <c r="C52" s="23">
        <v>5</v>
      </c>
      <c r="D52" s="24" t="s">
        <v>113</v>
      </c>
      <c r="E52" s="50"/>
      <c r="F52" s="48"/>
      <c r="G52" s="54"/>
      <c r="H52" s="51"/>
      <c r="I52" s="51"/>
      <c r="J52" s="27" t="e">
        <f>'General Information'!#REF!</f>
        <v>#REF!</v>
      </c>
    </row>
    <row r="53" spans="1:10" s="11" customFormat="1" ht="13.5" thickBot="1" x14ac:dyDescent="0.25">
      <c r="A53" s="62">
        <v>4</v>
      </c>
      <c r="B53" s="63">
        <v>6</v>
      </c>
      <c r="C53" s="23">
        <v>6</v>
      </c>
      <c r="D53" s="24" t="s">
        <v>117</v>
      </c>
      <c r="E53" s="50"/>
      <c r="F53" s="48"/>
      <c r="G53" s="54"/>
      <c r="H53" s="51"/>
      <c r="I53" s="51"/>
      <c r="J53" s="27" t="e">
        <f>'General Information'!#REF!</f>
        <v>#REF!</v>
      </c>
    </row>
    <row r="54" spans="1:10" s="11" customFormat="1" ht="14.1" customHeight="1" thickBot="1" x14ac:dyDescent="0.25">
      <c r="A54" s="62">
        <v>4</v>
      </c>
      <c r="B54" s="63">
        <v>7</v>
      </c>
      <c r="C54" s="21" t="s">
        <v>131</v>
      </c>
      <c r="D54" s="22" t="s">
        <v>133</v>
      </c>
      <c r="E54" s="78"/>
      <c r="F54" s="48"/>
      <c r="G54" s="54"/>
      <c r="H54" s="51"/>
      <c r="I54" s="51"/>
      <c r="J54" s="27" t="e">
        <f>'General Information'!#REF!</f>
        <v>#REF!</v>
      </c>
    </row>
    <row r="55" spans="1:10" s="11" customFormat="1" ht="14.1" customHeight="1" thickBot="1" x14ac:dyDescent="0.25">
      <c r="A55" s="64">
        <v>4</v>
      </c>
      <c r="B55" s="65">
        <v>7</v>
      </c>
      <c r="C55" s="23" t="s">
        <v>132</v>
      </c>
      <c r="D55" s="24" t="s">
        <v>134</v>
      </c>
      <c r="E55" s="78"/>
      <c r="F55" s="48"/>
      <c r="G55" s="54"/>
      <c r="H55" s="51"/>
      <c r="I55" s="51"/>
      <c r="J55" s="27" t="e">
        <f>'General Information'!#REF!</f>
        <v>#REF!</v>
      </c>
    </row>
    <row r="56" spans="1:10" s="11" customFormat="1" ht="13.5" thickBot="1" x14ac:dyDescent="0.25">
      <c r="A56" s="62">
        <v>5</v>
      </c>
      <c r="B56" s="62">
        <v>1</v>
      </c>
      <c r="C56" s="19" t="s">
        <v>81</v>
      </c>
      <c r="D56" s="20" t="s">
        <v>109</v>
      </c>
      <c r="E56" s="47"/>
      <c r="F56" s="48"/>
      <c r="G56" s="48"/>
      <c r="H56" s="49"/>
      <c r="I56" s="49"/>
      <c r="J56" s="27" t="e">
        <f>'General Information'!#REF!</f>
        <v>#REF!</v>
      </c>
    </row>
    <row r="57" spans="1:10" s="11" customFormat="1" ht="13.5" thickBot="1" x14ac:dyDescent="0.25">
      <c r="A57" s="62">
        <v>5</v>
      </c>
      <c r="B57" s="61">
        <v>1</v>
      </c>
      <c r="C57" s="21" t="s">
        <v>82</v>
      </c>
      <c r="D57" s="22" t="s">
        <v>110</v>
      </c>
      <c r="E57" s="50"/>
      <c r="F57" s="48"/>
      <c r="G57" s="54"/>
      <c r="H57" s="51"/>
      <c r="I57" s="51"/>
      <c r="J57" s="27" t="e">
        <f>'General Information'!#REF!</f>
        <v>#REF!</v>
      </c>
    </row>
    <row r="58" spans="1:10" s="11" customFormat="1" ht="13.5" thickBot="1" x14ac:dyDescent="0.25">
      <c r="A58" s="62">
        <v>5</v>
      </c>
      <c r="B58" s="63">
        <v>2</v>
      </c>
      <c r="C58" s="21" t="s">
        <v>83</v>
      </c>
      <c r="D58" s="22" t="s">
        <v>111</v>
      </c>
      <c r="E58" s="50"/>
      <c r="F58" s="48"/>
      <c r="G58" s="54"/>
      <c r="H58" s="51"/>
      <c r="I58" s="51"/>
      <c r="J58" s="27" t="e">
        <f>'General Information'!#REF!</f>
        <v>#REF!</v>
      </c>
    </row>
    <row r="59" spans="1:10" ht="15.75" thickBot="1" x14ac:dyDescent="0.3">
      <c r="A59" s="62">
        <v>5</v>
      </c>
      <c r="B59" s="63">
        <v>2</v>
      </c>
      <c r="C59" s="23" t="s">
        <v>84</v>
      </c>
      <c r="D59" s="24" t="s">
        <v>112</v>
      </c>
      <c r="E59" s="50"/>
      <c r="F59" s="48"/>
      <c r="G59" s="54"/>
      <c r="H59" s="51"/>
      <c r="I59" s="51"/>
      <c r="J59" s="27" t="e">
        <f>'General Information'!#REF!</f>
        <v>#REF!</v>
      </c>
    </row>
    <row r="60" spans="1:10" ht="15.75" thickBot="1" x14ac:dyDescent="0.3">
      <c r="A60" s="62">
        <v>5</v>
      </c>
      <c r="B60" s="61">
        <v>3</v>
      </c>
      <c r="C60" s="21" t="s">
        <v>85</v>
      </c>
      <c r="D60" s="22" t="s">
        <v>114</v>
      </c>
      <c r="E60" s="50"/>
      <c r="F60" s="48"/>
      <c r="G60" s="54"/>
      <c r="H60" s="51"/>
      <c r="I60" s="51"/>
      <c r="J60" s="27" t="e">
        <f>'General Information'!#REF!</f>
        <v>#REF!</v>
      </c>
    </row>
    <row r="61" spans="1:10" ht="15.75" thickBot="1" x14ac:dyDescent="0.3">
      <c r="A61" s="62">
        <v>5</v>
      </c>
      <c r="B61" s="63">
        <v>3</v>
      </c>
      <c r="C61" s="21" t="s">
        <v>86</v>
      </c>
      <c r="D61" s="22" t="s">
        <v>115</v>
      </c>
      <c r="E61" s="50"/>
      <c r="F61" s="48"/>
      <c r="G61" s="54"/>
      <c r="H61" s="51"/>
      <c r="I61" s="51"/>
      <c r="J61" s="27" t="e">
        <f>'General Information'!#REF!</f>
        <v>#REF!</v>
      </c>
    </row>
    <row r="62" spans="1:10" ht="15.75" thickBot="1" x14ac:dyDescent="0.3">
      <c r="A62" s="62">
        <v>5</v>
      </c>
      <c r="B62" s="63">
        <v>4</v>
      </c>
      <c r="C62" s="23">
        <v>4</v>
      </c>
      <c r="D62" s="24" t="s">
        <v>116</v>
      </c>
      <c r="E62" s="50"/>
      <c r="F62" s="48"/>
      <c r="G62" s="54"/>
      <c r="H62" s="51"/>
      <c r="I62" s="51"/>
      <c r="J62" s="27" t="e">
        <f>'General Information'!#REF!</f>
        <v>#REF!</v>
      </c>
    </row>
    <row r="63" spans="1:10" ht="15.75" thickBot="1" x14ac:dyDescent="0.3">
      <c r="A63" s="62">
        <v>5</v>
      </c>
      <c r="B63" s="63">
        <v>5</v>
      </c>
      <c r="C63" s="23">
        <v>5</v>
      </c>
      <c r="D63" s="24" t="s">
        <v>113</v>
      </c>
      <c r="E63" s="50"/>
      <c r="F63" s="48"/>
      <c r="G63" s="54"/>
      <c r="H63" s="51"/>
      <c r="I63" s="51"/>
      <c r="J63" s="27" t="e">
        <f>'General Information'!#REF!</f>
        <v>#REF!</v>
      </c>
    </row>
    <row r="64" spans="1:10" ht="15.75" thickBot="1" x14ac:dyDescent="0.3">
      <c r="A64" s="62">
        <v>5</v>
      </c>
      <c r="B64" s="63">
        <v>6</v>
      </c>
      <c r="C64" s="23">
        <v>6</v>
      </c>
      <c r="D64" s="24" t="s">
        <v>117</v>
      </c>
      <c r="E64" s="50"/>
      <c r="F64" s="48"/>
      <c r="G64" s="54"/>
      <c r="H64" s="51"/>
      <c r="I64" s="51"/>
      <c r="J64" s="27" t="e">
        <f>'General Information'!#REF!</f>
        <v>#REF!</v>
      </c>
    </row>
    <row r="65" spans="1:10" s="11" customFormat="1" ht="14.1" customHeight="1" thickBot="1" x14ac:dyDescent="0.25">
      <c r="A65" s="62">
        <v>5</v>
      </c>
      <c r="B65" s="63">
        <v>7</v>
      </c>
      <c r="C65" s="21" t="s">
        <v>131</v>
      </c>
      <c r="D65" s="22" t="s">
        <v>133</v>
      </c>
      <c r="E65" s="78"/>
      <c r="F65" s="48"/>
      <c r="G65" s="54"/>
      <c r="H65" s="51"/>
      <c r="I65" s="51"/>
      <c r="J65" s="27" t="e">
        <f>'General Information'!#REF!</f>
        <v>#REF!</v>
      </c>
    </row>
    <row r="66" spans="1:10" s="11" customFormat="1" ht="14.1" customHeight="1" thickBot="1" x14ac:dyDescent="0.25">
      <c r="A66" s="64">
        <v>5</v>
      </c>
      <c r="B66" s="65">
        <v>7</v>
      </c>
      <c r="C66" s="23" t="s">
        <v>132</v>
      </c>
      <c r="D66" s="24" t="s">
        <v>134</v>
      </c>
      <c r="E66" s="78"/>
      <c r="F66" s="48"/>
      <c r="G66" s="54"/>
      <c r="H66" s="51"/>
      <c r="I66" s="51"/>
      <c r="J66" s="27" t="e">
        <f>'General Information'!#REF!</f>
        <v>#REF!</v>
      </c>
    </row>
    <row r="67" spans="1:10" ht="15.75" thickBot="1" x14ac:dyDescent="0.3">
      <c r="A67" s="62">
        <v>6</v>
      </c>
      <c r="B67" s="62">
        <v>1</v>
      </c>
      <c r="C67" s="19" t="s">
        <v>81</v>
      </c>
      <c r="D67" s="20" t="s">
        <v>109</v>
      </c>
      <c r="E67" s="47"/>
      <c r="F67" s="48"/>
      <c r="G67" s="48"/>
      <c r="H67" s="49"/>
      <c r="I67" s="49"/>
      <c r="J67" s="27" t="e">
        <f>'General Information'!#REF!</f>
        <v>#REF!</v>
      </c>
    </row>
    <row r="68" spans="1:10" ht="15.75" thickBot="1" x14ac:dyDescent="0.3">
      <c r="A68" s="62">
        <v>6</v>
      </c>
      <c r="B68" s="61">
        <v>1</v>
      </c>
      <c r="C68" s="21" t="s">
        <v>82</v>
      </c>
      <c r="D68" s="22" t="s">
        <v>110</v>
      </c>
      <c r="E68" s="50"/>
      <c r="F68" s="48"/>
      <c r="G68" s="54"/>
      <c r="H68" s="51"/>
      <c r="I68" s="51"/>
      <c r="J68" s="27" t="e">
        <f>'General Information'!#REF!</f>
        <v>#REF!</v>
      </c>
    </row>
    <row r="69" spans="1:10" ht="15.75" thickBot="1" x14ac:dyDescent="0.3">
      <c r="A69" s="62">
        <v>6</v>
      </c>
      <c r="B69" s="63">
        <v>2</v>
      </c>
      <c r="C69" s="21" t="s">
        <v>83</v>
      </c>
      <c r="D69" s="22" t="s">
        <v>111</v>
      </c>
      <c r="E69" s="50"/>
      <c r="F69" s="48"/>
      <c r="G69" s="54"/>
      <c r="H69" s="51"/>
      <c r="I69" s="51"/>
      <c r="J69" s="27" t="e">
        <f>'General Information'!#REF!</f>
        <v>#REF!</v>
      </c>
    </row>
    <row r="70" spans="1:10" ht="15.75" thickBot="1" x14ac:dyDescent="0.3">
      <c r="A70" s="62">
        <v>6</v>
      </c>
      <c r="B70" s="63">
        <v>2</v>
      </c>
      <c r="C70" s="23" t="s">
        <v>84</v>
      </c>
      <c r="D70" s="24" t="s">
        <v>112</v>
      </c>
      <c r="E70" s="50"/>
      <c r="F70" s="48"/>
      <c r="G70" s="54"/>
      <c r="H70" s="51"/>
      <c r="I70" s="51"/>
      <c r="J70" s="27" t="e">
        <f>'General Information'!#REF!</f>
        <v>#REF!</v>
      </c>
    </row>
    <row r="71" spans="1:10" ht="15.75" thickBot="1" x14ac:dyDescent="0.3">
      <c r="A71" s="62">
        <v>6</v>
      </c>
      <c r="B71" s="61">
        <v>3</v>
      </c>
      <c r="C71" s="21" t="s">
        <v>85</v>
      </c>
      <c r="D71" s="22" t="s">
        <v>114</v>
      </c>
      <c r="E71" s="50"/>
      <c r="F71" s="48"/>
      <c r="G71" s="54"/>
      <c r="H71" s="51"/>
      <c r="I71" s="51"/>
      <c r="J71" s="27" t="e">
        <f>'General Information'!#REF!</f>
        <v>#REF!</v>
      </c>
    </row>
    <row r="72" spans="1:10" ht="15.75" thickBot="1" x14ac:dyDescent="0.3">
      <c r="A72" s="62">
        <v>6</v>
      </c>
      <c r="B72" s="63">
        <v>3</v>
      </c>
      <c r="C72" s="21" t="s">
        <v>86</v>
      </c>
      <c r="D72" s="22" t="s">
        <v>115</v>
      </c>
      <c r="E72" s="50"/>
      <c r="F72" s="48"/>
      <c r="G72" s="54"/>
      <c r="H72" s="51"/>
      <c r="I72" s="51"/>
      <c r="J72" s="27" t="e">
        <f>'General Information'!#REF!</f>
        <v>#REF!</v>
      </c>
    </row>
    <row r="73" spans="1:10" ht="15.75" thickBot="1" x14ac:dyDescent="0.3">
      <c r="A73" s="62">
        <v>6</v>
      </c>
      <c r="B73" s="63">
        <v>4</v>
      </c>
      <c r="C73" s="23">
        <v>4</v>
      </c>
      <c r="D73" s="24" t="s">
        <v>116</v>
      </c>
      <c r="E73" s="50"/>
      <c r="F73" s="48"/>
      <c r="G73" s="54"/>
      <c r="H73" s="51"/>
      <c r="I73" s="51"/>
      <c r="J73" s="27" t="e">
        <f>'General Information'!#REF!</f>
        <v>#REF!</v>
      </c>
    </row>
    <row r="74" spans="1:10" ht="15.75" thickBot="1" x14ac:dyDescent="0.3">
      <c r="A74" s="62">
        <v>6</v>
      </c>
      <c r="B74" s="63">
        <v>5</v>
      </c>
      <c r="C74" s="23">
        <v>5</v>
      </c>
      <c r="D74" s="24" t="s">
        <v>113</v>
      </c>
      <c r="E74" s="50"/>
      <c r="F74" s="48"/>
      <c r="G74" s="54"/>
      <c r="H74" s="51"/>
      <c r="I74" s="51"/>
      <c r="J74" s="27" t="e">
        <f>'General Information'!#REF!</f>
        <v>#REF!</v>
      </c>
    </row>
    <row r="75" spans="1:10" ht="15.75" thickBot="1" x14ac:dyDescent="0.3">
      <c r="A75" s="62">
        <v>6</v>
      </c>
      <c r="B75" s="63">
        <v>6</v>
      </c>
      <c r="C75" s="23">
        <v>6</v>
      </c>
      <c r="D75" s="24" t="s">
        <v>117</v>
      </c>
      <c r="E75" s="50"/>
      <c r="F75" s="48"/>
      <c r="G75" s="54"/>
      <c r="H75" s="51"/>
      <c r="I75" s="51"/>
      <c r="J75" s="27" t="e">
        <f>'General Information'!#REF!</f>
        <v>#REF!</v>
      </c>
    </row>
    <row r="76" spans="1:10" s="11" customFormat="1" ht="14.1" customHeight="1" thickBot="1" x14ac:dyDescent="0.25">
      <c r="A76" s="62">
        <v>6</v>
      </c>
      <c r="B76" s="63">
        <v>7</v>
      </c>
      <c r="C76" s="21" t="s">
        <v>131</v>
      </c>
      <c r="D76" s="22" t="s">
        <v>133</v>
      </c>
      <c r="E76" s="78"/>
      <c r="F76" s="48"/>
      <c r="G76" s="54"/>
      <c r="H76" s="51"/>
      <c r="I76" s="51"/>
      <c r="J76" s="27" t="e">
        <f>'General Information'!#REF!</f>
        <v>#REF!</v>
      </c>
    </row>
    <row r="77" spans="1:10" s="11" customFormat="1" ht="14.1" customHeight="1" thickBot="1" x14ac:dyDescent="0.25">
      <c r="A77" s="64">
        <v>6</v>
      </c>
      <c r="B77" s="65">
        <v>7</v>
      </c>
      <c r="C77" s="23" t="s">
        <v>132</v>
      </c>
      <c r="D77" s="24" t="s">
        <v>134</v>
      </c>
      <c r="E77" s="78"/>
      <c r="F77" s="48"/>
      <c r="G77" s="54"/>
      <c r="H77" s="51"/>
      <c r="I77" s="51"/>
      <c r="J77" s="27" t="e">
        <f>'General Information'!#REF!</f>
        <v>#REF!</v>
      </c>
    </row>
    <row r="78" spans="1:10" ht="15.75" thickBot="1" x14ac:dyDescent="0.3">
      <c r="A78" s="62">
        <v>7</v>
      </c>
      <c r="B78" s="62">
        <v>1</v>
      </c>
      <c r="C78" s="19" t="s">
        <v>81</v>
      </c>
      <c r="D78" s="20" t="s">
        <v>109</v>
      </c>
      <c r="E78" s="47"/>
      <c r="F78" s="48"/>
      <c r="G78" s="48"/>
      <c r="H78" s="49"/>
      <c r="I78" s="49"/>
      <c r="J78" s="27" t="e">
        <f>'General Information'!#REF!</f>
        <v>#REF!</v>
      </c>
    </row>
    <row r="79" spans="1:10" ht="15.75" thickBot="1" x14ac:dyDescent="0.3">
      <c r="A79" s="62">
        <v>7</v>
      </c>
      <c r="B79" s="61">
        <v>1</v>
      </c>
      <c r="C79" s="21" t="s">
        <v>82</v>
      </c>
      <c r="D79" s="22" t="s">
        <v>110</v>
      </c>
      <c r="E79" s="50"/>
      <c r="F79" s="48"/>
      <c r="G79" s="54"/>
      <c r="H79" s="51"/>
      <c r="I79" s="51"/>
      <c r="J79" s="27" t="e">
        <f>'General Information'!#REF!</f>
        <v>#REF!</v>
      </c>
    </row>
    <row r="80" spans="1:10" ht="15.75" thickBot="1" x14ac:dyDescent="0.3">
      <c r="A80" s="62">
        <v>7</v>
      </c>
      <c r="B80" s="63">
        <v>2</v>
      </c>
      <c r="C80" s="21" t="s">
        <v>83</v>
      </c>
      <c r="D80" s="22" t="s">
        <v>111</v>
      </c>
      <c r="E80" s="50"/>
      <c r="F80" s="48"/>
      <c r="G80" s="54"/>
      <c r="H80" s="51"/>
      <c r="I80" s="51"/>
      <c r="J80" s="27" t="e">
        <f>'General Information'!#REF!</f>
        <v>#REF!</v>
      </c>
    </row>
    <row r="81" spans="1:10" ht="15.75" thickBot="1" x14ac:dyDescent="0.3">
      <c r="A81" s="62">
        <v>7</v>
      </c>
      <c r="B81" s="63">
        <v>2</v>
      </c>
      <c r="C81" s="23" t="s">
        <v>84</v>
      </c>
      <c r="D81" s="24" t="s">
        <v>112</v>
      </c>
      <c r="E81" s="50"/>
      <c r="F81" s="48"/>
      <c r="G81" s="54"/>
      <c r="H81" s="51"/>
      <c r="I81" s="51"/>
      <c r="J81" s="27" t="e">
        <f>'General Information'!#REF!</f>
        <v>#REF!</v>
      </c>
    </row>
    <row r="82" spans="1:10" ht="15.75" thickBot="1" x14ac:dyDescent="0.3">
      <c r="A82" s="62">
        <v>7</v>
      </c>
      <c r="B82" s="61">
        <v>3</v>
      </c>
      <c r="C82" s="21" t="s">
        <v>85</v>
      </c>
      <c r="D82" s="22" t="s">
        <v>114</v>
      </c>
      <c r="E82" s="50"/>
      <c r="F82" s="48"/>
      <c r="G82" s="54"/>
      <c r="H82" s="51"/>
      <c r="I82" s="51"/>
      <c r="J82" s="27" t="e">
        <f>'General Information'!#REF!</f>
        <v>#REF!</v>
      </c>
    </row>
    <row r="83" spans="1:10" ht="15.75" thickBot="1" x14ac:dyDescent="0.3">
      <c r="A83" s="62">
        <v>7</v>
      </c>
      <c r="B83" s="63">
        <v>3</v>
      </c>
      <c r="C83" s="21" t="s">
        <v>86</v>
      </c>
      <c r="D83" s="22" t="s">
        <v>115</v>
      </c>
      <c r="E83" s="50"/>
      <c r="F83" s="48"/>
      <c r="G83" s="54"/>
      <c r="H83" s="51"/>
      <c r="I83" s="51"/>
      <c r="J83" s="27" t="e">
        <f>'General Information'!#REF!</f>
        <v>#REF!</v>
      </c>
    </row>
    <row r="84" spans="1:10" ht="15.75" thickBot="1" x14ac:dyDescent="0.3">
      <c r="A84" s="62">
        <v>7</v>
      </c>
      <c r="B84" s="63">
        <v>4</v>
      </c>
      <c r="C84" s="23">
        <v>4</v>
      </c>
      <c r="D84" s="24" t="s">
        <v>116</v>
      </c>
      <c r="E84" s="50"/>
      <c r="F84" s="48"/>
      <c r="G84" s="54"/>
      <c r="H84" s="51"/>
      <c r="I84" s="51"/>
      <c r="J84" s="27" t="e">
        <f>'General Information'!#REF!</f>
        <v>#REF!</v>
      </c>
    </row>
    <row r="85" spans="1:10" ht="15.75" thickBot="1" x14ac:dyDescent="0.3">
      <c r="A85" s="62">
        <v>7</v>
      </c>
      <c r="B85" s="63">
        <v>5</v>
      </c>
      <c r="C85" s="23">
        <v>5</v>
      </c>
      <c r="D85" s="24" t="s">
        <v>113</v>
      </c>
      <c r="E85" s="50"/>
      <c r="F85" s="48"/>
      <c r="G85" s="54"/>
      <c r="H85" s="51"/>
      <c r="I85" s="51"/>
      <c r="J85" s="27" t="e">
        <f>'General Information'!#REF!</f>
        <v>#REF!</v>
      </c>
    </row>
    <row r="86" spans="1:10" ht="15.75" thickBot="1" x14ac:dyDescent="0.3">
      <c r="A86" s="62">
        <v>7</v>
      </c>
      <c r="B86" s="63">
        <v>6</v>
      </c>
      <c r="C86" s="23">
        <v>6</v>
      </c>
      <c r="D86" s="24" t="s">
        <v>117</v>
      </c>
      <c r="E86" s="50"/>
      <c r="F86" s="48"/>
      <c r="G86" s="54"/>
      <c r="H86" s="51"/>
      <c r="I86" s="51"/>
      <c r="J86" s="27" t="e">
        <f>'General Information'!#REF!</f>
        <v>#REF!</v>
      </c>
    </row>
    <row r="87" spans="1:10" s="11" customFormat="1" ht="14.1" customHeight="1" thickBot="1" x14ac:dyDescent="0.25">
      <c r="A87" s="62">
        <v>7</v>
      </c>
      <c r="B87" s="63">
        <v>7</v>
      </c>
      <c r="C87" s="21" t="s">
        <v>131</v>
      </c>
      <c r="D87" s="22" t="s">
        <v>133</v>
      </c>
      <c r="E87" s="78"/>
      <c r="F87" s="48"/>
      <c r="G87" s="54"/>
      <c r="H87" s="51"/>
      <c r="I87" s="51"/>
      <c r="J87" s="27" t="e">
        <f>'General Information'!#REF!</f>
        <v>#REF!</v>
      </c>
    </row>
    <row r="88" spans="1:10" s="11" customFormat="1" ht="14.1" customHeight="1" thickBot="1" x14ac:dyDescent="0.25">
      <c r="A88" s="64">
        <v>7</v>
      </c>
      <c r="B88" s="65">
        <v>7</v>
      </c>
      <c r="C88" s="23" t="s">
        <v>132</v>
      </c>
      <c r="D88" s="24" t="s">
        <v>134</v>
      </c>
      <c r="E88" s="78"/>
      <c r="F88" s="48"/>
      <c r="G88" s="54"/>
      <c r="H88" s="51"/>
      <c r="I88" s="51"/>
      <c r="J88" s="27" t="e">
        <f>'General Information'!#REF!</f>
        <v>#REF!</v>
      </c>
    </row>
    <row r="89" spans="1:10" ht="15.75" thickBot="1" x14ac:dyDescent="0.3">
      <c r="A89" s="62">
        <v>8</v>
      </c>
      <c r="B89" s="62">
        <v>1</v>
      </c>
      <c r="C89" s="19" t="s">
        <v>81</v>
      </c>
      <c r="D89" s="20" t="s">
        <v>109</v>
      </c>
      <c r="E89" s="47"/>
      <c r="F89" s="48"/>
      <c r="G89" s="48"/>
      <c r="H89" s="49"/>
      <c r="I89" s="49"/>
      <c r="J89" s="27" t="e">
        <f>'General Information'!#REF!</f>
        <v>#REF!</v>
      </c>
    </row>
    <row r="90" spans="1:10" ht="15.75" thickBot="1" x14ac:dyDescent="0.3">
      <c r="A90" s="62">
        <v>8</v>
      </c>
      <c r="B90" s="61">
        <v>1</v>
      </c>
      <c r="C90" s="21" t="s">
        <v>82</v>
      </c>
      <c r="D90" s="22" t="s">
        <v>110</v>
      </c>
      <c r="E90" s="50"/>
      <c r="F90" s="48"/>
      <c r="G90" s="54"/>
      <c r="H90" s="51"/>
      <c r="I90" s="51"/>
      <c r="J90" s="27" t="e">
        <f>'General Information'!#REF!</f>
        <v>#REF!</v>
      </c>
    </row>
    <row r="91" spans="1:10" ht="15.75" thickBot="1" x14ac:dyDescent="0.3">
      <c r="A91" s="62">
        <v>8</v>
      </c>
      <c r="B91" s="63">
        <v>2</v>
      </c>
      <c r="C91" s="21" t="s">
        <v>83</v>
      </c>
      <c r="D91" s="22" t="s">
        <v>111</v>
      </c>
      <c r="E91" s="50"/>
      <c r="F91" s="48"/>
      <c r="G91" s="54"/>
      <c r="H91" s="51"/>
      <c r="I91" s="51"/>
      <c r="J91" s="27" t="e">
        <f>'General Information'!#REF!</f>
        <v>#REF!</v>
      </c>
    </row>
    <row r="92" spans="1:10" ht="15.75" thickBot="1" x14ac:dyDescent="0.3">
      <c r="A92" s="62">
        <v>8</v>
      </c>
      <c r="B92" s="63">
        <v>2</v>
      </c>
      <c r="C92" s="23" t="s">
        <v>84</v>
      </c>
      <c r="D92" s="24" t="s">
        <v>112</v>
      </c>
      <c r="E92" s="50"/>
      <c r="F92" s="48"/>
      <c r="G92" s="54"/>
      <c r="H92" s="51"/>
      <c r="I92" s="51"/>
      <c r="J92" s="27" t="e">
        <f>'General Information'!#REF!</f>
        <v>#REF!</v>
      </c>
    </row>
    <row r="93" spans="1:10" ht="15.75" thickBot="1" x14ac:dyDescent="0.3">
      <c r="A93" s="62">
        <v>8</v>
      </c>
      <c r="B93" s="61">
        <v>3</v>
      </c>
      <c r="C93" s="21" t="s">
        <v>85</v>
      </c>
      <c r="D93" s="22" t="s">
        <v>114</v>
      </c>
      <c r="E93" s="50"/>
      <c r="F93" s="48"/>
      <c r="G93" s="54"/>
      <c r="H93" s="51"/>
      <c r="I93" s="51"/>
      <c r="J93" s="27" t="e">
        <f>'General Information'!#REF!</f>
        <v>#REF!</v>
      </c>
    </row>
    <row r="94" spans="1:10" ht="15.75" thickBot="1" x14ac:dyDescent="0.3">
      <c r="A94" s="62">
        <v>8</v>
      </c>
      <c r="B94" s="63">
        <v>3</v>
      </c>
      <c r="C94" s="21" t="s">
        <v>86</v>
      </c>
      <c r="D94" s="22" t="s">
        <v>115</v>
      </c>
      <c r="E94" s="50"/>
      <c r="F94" s="48"/>
      <c r="G94" s="54"/>
      <c r="H94" s="51"/>
      <c r="I94" s="51"/>
      <c r="J94" s="27" t="e">
        <f>'General Information'!#REF!</f>
        <v>#REF!</v>
      </c>
    </row>
    <row r="95" spans="1:10" ht="15.75" thickBot="1" x14ac:dyDescent="0.3">
      <c r="A95" s="62">
        <v>8</v>
      </c>
      <c r="B95" s="63">
        <v>4</v>
      </c>
      <c r="C95" s="23">
        <v>4</v>
      </c>
      <c r="D95" s="24" t="s">
        <v>116</v>
      </c>
      <c r="E95" s="50"/>
      <c r="F95" s="48"/>
      <c r="G95" s="54"/>
      <c r="H95" s="51"/>
      <c r="I95" s="51"/>
      <c r="J95" s="27" t="e">
        <f>'General Information'!#REF!</f>
        <v>#REF!</v>
      </c>
    </row>
    <row r="96" spans="1:10" ht="15.75" thickBot="1" x14ac:dyDescent="0.3">
      <c r="A96" s="62">
        <v>8</v>
      </c>
      <c r="B96" s="63">
        <v>5</v>
      </c>
      <c r="C96" s="23">
        <v>5</v>
      </c>
      <c r="D96" s="24" t="s">
        <v>113</v>
      </c>
      <c r="E96" s="50"/>
      <c r="F96" s="48"/>
      <c r="G96" s="54"/>
      <c r="H96" s="51"/>
      <c r="I96" s="51"/>
      <c r="J96" s="27" t="e">
        <f>'General Information'!#REF!</f>
        <v>#REF!</v>
      </c>
    </row>
    <row r="97" spans="1:10" ht="15.75" thickBot="1" x14ac:dyDescent="0.3">
      <c r="A97" s="62">
        <v>8</v>
      </c>
      <c r="B97" s="63">
        <v>6</v>
      </c>
      <c r="C97" s="23">
        <v>6</v>
      </c>
      <c r="D97" s="24" t="s">
        <v>117</v>
      </c>
      <c r="E97" s="50"/>
      <c r="F97" s="48"/>
      <c r="G97" s="54"/>
      <c r="H97" s="51"/>
      <c r="I97" s="51"/>
      <c r="J97" s="27" t="e">
        <f>'General Information'!#REF!</f>
        <v>#REF!</v>
      </c>
    </row>
    <row r="98" spans="1:10" s="11" customFormat="1" ht="14.1" customHeight="1" thickBot="1" x14ac:dyDescent="0.25">
      <c r="A98" s="62">
        <v>8</v>
      </c>
      <c r="B98" s="63">
        <v>7</v>
      </c>
      <c r="C98" s="21" t="s">
        <v>131</v>
      </c>
      <c r="D98" s="22" t="s">
        <v>133</v>
      </c>
      <c r="E98" s="78"/>
      <c r="F98" s="48"/>
      <c r="G98" s="54"/>
      <c r="H98" s="51"/>
      <c r="I98" s="51"/>
      <c r="J98" s="27" t="e">
        <f>'General Information'!#REF!</f>
        <v>#REF!</v>
      </c>
    </row>
    <row r="99" spans="1:10" s="11" customFormat="1" ht="14.1" customHeight="1" thickBot="1" x14ac:dyDescent="0.25">
      <c r="A99" s="64">
        <v>8</v>
      </c>
      <c r="B99" s="65">
        <v>7</v>
      </c>
      <c r="C99" s="23" t="s">
        <v>132</v>
      </c>
      <c r="D99" s="24" t="s">
        <v>134</v>
      </c>
      <c r="E99" s="78"/>
      <c r="F99" s="48"/>
      <c r="G99" s="54"/>
      <c r="H99" s="51"/>
      <c r="I99" s="51"/>
      <c r="J99" s="27" t="e">
        <f>'General Information'!#REF!</f>
        <v>#REF!</v>
      </c>
    </row>
    <row r="100" spans="1:10" ht="15.75" thickBot="1" x14ac:dyDescent="0.3">
      <c r="A100" s="62">
        <v>9</v>
      </c>
      <c r="B100" s="62">
        <v>1</v>
      </c>
      <c r="C100" s="19" t="s">
        <v>81</v>
      </c>
      <c r="D100" s="20" t="s">
        <v>109</v>
      </c>
      <c r="E100" s="47"/>
      <c r="F100" s="48"/>
      <c r="G100" s="48"/>
      <c r="H100" s="49"/>
      <c r="I100" s="49"/>
      <c r="J100" s="27" t="e">
        <f>'General Information'!#REF!</f>
        <v>#REF!</v>
      </c>
    </row>
    <row r="101" spans="1:10" ht="15.75" thickBot="1" x14ac:dyDescent="0.3">
      <c r="A101" s="62">
        <v>9</v>
      </c>
      <c r="B101" s="61">
        <v>1</v>
      </c>
      <c r="C101" s="21" t="s">
        <v>82</v>
      </c>
      <c r="D101" s="22" t="s">
        <v>110</v>
      </c>
      <c r="E101" s="50"/>
      <c r="F101" s="48"/>
      <c r="G101" s="54"/>
      <c r="H101" s="51"/>
      <c r="I101" s="51"/>
      <c r="J101" s="27" t="e">
        <f>'General Information'!#REF!</f>
        <v>#REF!</v>
      </c>
    </row>
    <row r="102" spans="1:10" ht="15.75" thickBot="1" x14ac:dyDescent="0.3">
      <c r="A102" s="62">
        <v>9</v>
      </c>
      <c r="B102" s="63">
        <v>2</v>
      </c>
      <c r="C102" s="21" t="s">
        <v>83</v>
      </c>
      <c r="D102" s="22" t="s">
        <v>111</v>
      </c>
      <c r="E102" s="50"/>
      <c r="F102" s="48"/>
      <c r="G102" s="54"/>
      <c r="H102" s="51"/>
      <c r="I102" s="51"/>
      <c r="J102" s="27" t="e">
        <f>'General Information'!#REF!</f>
        <v>#REF!</v>
      </c>
    </row>
    <row r="103" spans="1:10" ht="15.75" thickBot="1" x14ac:dyDescent="0.3">
      <c r="A103" s="62">
        <v>9</v>
      </c>
      <c r="B103" s="63">
        <v>2</v>
      </c>
      <c r="C103" s="23" t="s">
        <v>84</v>
      </c>
      <c r="D103" s="24" t="s">
        <v>112</v>
      </c>
      <c r="E103" s="50"/>
      <c r="F103" s="48"/>
      <c r="G103" s="54"/>
      <c r="H103" s="51"/>
      <c r="I103" s="51"/>
      <c r="J103" s="27" t="e">
        <f>'General Information'!#REF!</f>
        <v>#REF!</v>
      </c>
    </row>
    <row r="104" spans="1:10" ht="15.75" thickBot="1" x14ac:dyDescent="0.3">
      <c r="A104" s="62">
        <v>9</v>
      </c>
      <c r="B104" s="61">
        <v>3</v>
      </c>
      <c r="C104" s="21" t="s">
        <v>85</v>
      </c>
      <c r="D104" s="22" t="s">
        <v>114</v>
      </c>
      <c r="E104" s="50"/>
      <c r="F104" s="48"/>
      <c r="G104" s="54"/>
      <c r="H104" s="51"/>
      <c r="I104" s="51"/>
      <c r="J104" s="27" t="e">
        <f>'General Information'!#REF!</f>
        <v>#REF!</v>
      </c>
    </row>
    <row r="105" spans="1:10" ht="15.75" thickBot="1" x14ac:dyDescent="0.3">
      <c r="A105" s="62">
        <v>9</v>
      </c>
      <c r="B105" s="63">
        <v>3</v>
      </c>
      <c r="C105" s="21" t="s">
        <v>86</v>
      </c>
      <c r="D105" s="22" t="s">
        <v>115</v>
      </c>
      <c r="E105" s="50"/>
      <c r="F105" s="48"/>
      <c r="G105" s="54"/>
      <c r="H105" s="51"/>
      <c r="I105" s="51"/>
      <c r="J105" s="27" t="e">
        <f>'General Information'!#REF!</f>
        <v>#REF!</v>
      </c>
    </row>
    <row r="106" spans="1:10" ht="15.75" thickBot="1" x14ac:dyDescent="0.3">
      <c r="A106" s="62">
        <v>9</v>
      </c>
      <c r="B106" s="63">
        <v>4</v>
      </c>
      <c r="C106" s="23">
        <v>4</v>
      </c>
      <c r="D106" s="24" t="s">
        <v>116</v>
      </c>
      <c r="E106" s="50"/>
      <c r="F106" s="48"/>
      <c r="G106" s="54"/>
      <c r="H106" s="51"/>
      <c r="I106" s="51"/>
      <c r="J106" s="27" t="e">
        <f>'General Information'!#REF!</f>
        <v>#REF!</v>
      </c>
    </row>
    <row r="107" spans="1:10" ht="15.75" thickBot="1" x14ac:dyDescent="0.3">
      <c r="A107" s="62">
        <v>9</v>
      </c>
      <c r="B107" s="63">
        <v>5</v>
      </c>
      <c r="C107" s="23">
        <v>5</v>
      </c>
      <c r="D107" s="24" t="s">
        <v>113</v>
      </c>
      <c r="E107" s="50"/>
      <c r="F107" s="48"/>
      <c r="G107" s="54"/>
      <c r="H107" s="51"/>
      <c r="I107" s="51"/>
      <c r="J107" s="27" t="e">
        <f>'General Information'!#REF!</f>
        <v>#REF!</v>
      </c>
    </row>
    <row r="108" spans="1:10" ht="15.75" thickBot="1" x14ac:dyDescent="0.3">
      <c r="A108" s="62">
        <v>9</v>
      </c>
      <c r="B108" s="63">
        <v>6</v>
      </c>
      <c r="C108" s="23">
        <v>6</v>
      </c>
      <c r="D108" s="24" t="s">
        <v>117</v>
      </c>
      <c r="E108" s="50"/>
      <c r="F108" s="48"/>
      <c r="G108" s="54"/>
      <c r="H108" s="51"/>
      <c r="I108" s="51"/>
      <c r="J108" s="27" t="e">
        <f>'General Information'!#REF!</f>
        <v>#REF!</v>
      </c>
    </row>
    <row r="109" spans="1:10" s="11" customFormat="1" ht="14.1" customHeight="1" thickBot="1" x14ac:dyDescent="0.25">
      <c r="A109" s="62">
        <v>9</v>
      </c>
      <c r="B109" s="63">
        <v>7</v>
      </c>
      <c r="C109" s="21" t="s">
        <v>131</v>
      </c>
      <c r="D109" s="22" t="s">
        <v>133</v>
      </c>
      <c r="E109" s="78"/>
      <c r="F109" s="48"/>
      <c r="G109" s="54"/>
      <c r="H109" s="51"/>
      <c r="I109" s="51"/>
      <c r="J109" s="27" t="e">
        <f>'General Information'!#REF!</f>
        <v>#REF!</v>
      </c>
    </row>
    <row r="110" spans="1:10" s="11" customFormat="1" ht="14.1" customHeight="1" thickBot="1" x14ac:dyDescent="0.25">
      <c r="A110" s="64">
        <v>9</v>
      </c>
      <c r="B110" s="65">
        <v>7</v>
      </c>
      <c r="C110" s="23" t="s">
        <v>132</v>
      </c>
      <c r="D110" s="24" t="s">
        <v>134</v>
      </c>
      <c r="E110" s="78"/>
      <c r="F110" s="48"/>
      <c r="G110" s="54"/>
      <c r="H110" s="51"/>
      <c r="I110" s="51"/>
      <c r="J110" s="27" t="e">
        <f>'General Information'!#REF!</f>
        <v>#REF!</v>
      </c>
    </row>
    <row r="111" spans="1:10" ht="15.75" thickBot="1" x14ac:dyDescent="0.3">
      <c r="A111" s="62">
        <v>10</v>
      </c>
      <c r="B111" s="62">
        <v>1</v>
      </c>
      <c r="C111" s="19" t="s">
        <v>81</v>
      </c>
      <c r="D111" s="20" t="s">
        <v>109</v>
      </c>
      <c r="E111" s="47"/>
      <c r="F111" s="48"/>
      <c r="G111" s="48"/>
      <c r="H111" s="49"/>
      <c r="I111" s="49"/>
      <c r="J111" s="27" t="e">
        <f>'General Information'!#REF!</f>
        <v>#REF!</v>
      </c>
    </row>
    <row r="112" spans="1:10" ht="15.75" thickBot="1" x14ac:dyDescent="0.3">
      <c r="A112" s="62">
        <v>10</v>
      </c>
      <c r="B112" s="61">
        <v>1</v>
      </c>
      <c r="C112" s="21" t="s">
        <v>82</v>
      </c>
      <c r="D112" s="22" t="s">
        <v>110</v>
      </c>
      <c r="E112" s="50"/>
      <c r="F112" s="48"/>
      <c r="G112" s="54"/>
      <c r="H112" s="51"/>
      <c r="I112" s="51"/>
      <c r="J112" s="27" t="e">
        <f>'General Information'!#REF!</f>
        <v>#REF!</v>
      </c>
    </row>
    <row r="113" spans="1:10" ht="15.75" thickBot="1" x14ac:dyDescent="0.3">
      <c r="A113" s="62">
        <v>10</v>
      </c>
      <c r="B113" s="63">
        <v>2</v>
      </c>
      <c r="C113" s="21" t="s">
        <v>83</v>
      </c>
      <c r="D113" s="22" t="s">
        <v>111</v>
      </c>
      <c r="E113" s="50"/>
      <c r="F113" s="48"/>
      <c r="G113" s="54"/>
      <c r="H113" s="51"/>
      <c r="I113" s="51"/>
      <c r="J113" s="27" t="e">
        <f>'General Information'!#REF!</f>
        <v>#REF!</v>
      </c>
    </row>
    <row r="114" spans="1:10" ht="15.75" thickBot="1" x14ac:dyDescent="0.3">
      <c r="A114" s="62">
        <v>10</v>
      </c>
      <c r="B114" s="63">
        <v>2</v>
      </c>
      <c r="C114" s="23" t="s">
        <v>84</v>
      </c>
      <c r="D114" s="24" t="s">
        <v>112</v>
      </c>
      <c r="E114" s="50"/>
      <c r="F114" s="48"/>
      <c r="G114" s="54"/>
      <c r="H114" s="51"/>
      <c r="I114" s="51"/>
      <c r="J114" s="27" t="e">
        <f>'General Information'!#REF!</f>
        <v>#REF!</v>
      </c>
    </row>
    <row r="115" spans="1:10" ht="15.75" thickBot="1" x14ac:dyDescent="0.3">
      <c r="A115" s="62">
        <v>10</v>
      </c>
      <c r="B115" s="61">
        <v>3</v>
      </c>
      <c r="C115" s="21" t="s">
        <v>85</v>
      </c>
      <c r="D115" s="22" t="s">
        <v>114</v>
      </c>
      <c r="E115" s="50"/>
      <c r="F115" s="48"/>
      <c r="G115" s="54"/>
      <c r="H115" s="51"/>
      <c r="I115" s="51"/>
      <c r="J115" s="27" t="e">
        <f>'General Information'!#REF!</f>
        <v>#REF!</v>
      </c>
    </row>
    <row r="116" spans="1:10" ht="15.75" thickBot="1" x14ac:dyDescent="0.3">
      <c r="A116" s="62">
        <v>10</v>
      </c>
      <c r="B116" s="63">
        <v>3</v>
      </c>
      <c r="C116" s="21" t="s">
        <v>86</v>
      </c>
      <c r="D116" s="22" t="s">
        <v>115</v>
      </c>
      <c r="E116" s="50"/>
      <c r="F116" s="48"/>
      <c r="G116" s="54"/>
      <c r="H116" s="51"/>
      <c r="I116" s="51"/>
      <c r="J116" s="27" t="e">
        <f>'General Information'!#REF!</f>
        <v>#REF!</v>
      </c>
    </row>
    <row r="117" spans="1:10" ht="15.75" thickBot="1" x14ac:dyDescent="0.3">
      <c r="A117" s="62">
        <v>10</v>
      </c>
      <c r="B117" s="63">
        <v>4</v>
      </c>
      <c r="C117" s="23">
        <v>4</v>
      </c>
      <c r="D117" s="24" t="s">
        <v>116</v>
      </c>
      <c r="E117" s="50"/>
      <c r="F117" s="48"/>
      <c r="G117" s="54"/>
      <c r="H117" s="51"/>
      <c r="I117" s="51"/>
      <c r="J117" s="27" t="e">
        <f>'General Information'!#REF!</f>
        <v>#REF!</v>
      </c>
    </row>
    <row r="118" spans="1:10" ht="15.75" thickBot="1" x14ac:dyDescent="0.3">
      <c r="A118" s="62">
        <v>10</v>
      </c>
      <c r="B118" s="63">
        <v>5</v>
      </c>
      <c r="C118" s="23">
        <v>5</v>
      </c>
      <c r="D118" s="24" t="s">
        <v>113</v>
      </c>
      <c r="E118" s="50"/>
      <c r="F118" s="48"/>
      <c r="G118" s="54"/>
      <c r="H118" s="51"/>
      <c r="I118" s="51"/>
      <c r="J118" s="27" t="e">
        <f>'General Information'!#REF!</f>
        <v>#REF!</v>
      </c>
    </row>
    <row r="119" spans="1:10" ht="15.75" thickBot="1" x14ac:dyDescent="0.3">
      <c r="A119" s="62">
        <v>10</v>
      </c>
      <c r="B119" s="63">
        <v>6</v>
      </c>
      <c r="C119" s="23">
        <v>6</v>
      </c>
      <c r="D119" s="24" t="s">
        <v>117</v>
      </c>
      <c r="E119" s="50"/>
      <c r="F119" s="48"/>
      <c r="G119" s="54"/>
      <c r="H119" s="51"/>
      <c r="I119" s="51"/>
      <c r="J119" s="27" t="e">
        <f>'General Information'!#REF!</f>
        <v>#REF!</v>
      </c>
    </row>
    <row r="120" spans="1:10" s="11" customFormat="1" ht="14.1" customHeight="1" thickBot="1" x14ac:dyDescent="0.25">
      <c r="A120" s="62">
        <v>10</v>
      </c>
      <c r="B120" s="63">
        <v>7</v>
      </c>
      <c r="C120" s="21" t="s">
        <v>131</v>
      </c>
      <c r="D120" s="22" t="s">
        <v>133</v>
      </c>
      <c r="E120" s="78"/>
      <c r="F120" s="48"/>
      <c r="G120" s="54"/>
      <c r="H120" s="51"/>
      <c r="I120" s="51"/>
      <c r="J120" s="27" t="e">
        <f>'General Information'!#REF!</f>
        <v>#REF!</v>
      </c>
    </row>
    <row r="121" spans="1:10" s="11" customFormat="1" ht="14.1" customHeight="1" thickBot="1" x14ac:dyDescent="0.25">
      <c r="A121" s="64">
        <v>10</v>
      </c>
      <c r="B121" s="65">
        <v>7</v>
      </c>
      <c r="C121" s="23" t="s">
        <v>132</v>
      </c>
      <c r="D121" s="24" t="s">
        <v>134</v>
      </c>
      <c r="E121" s="78"/>
      <c r="F121" s="48"/>
      <c r="G121" s="54"/>
      <c r="H121" s="51"/>
      <c r="I121" s="51"/>
      <c r="J121" s="27" t="e">
        <f>'General Information'!#REF!</f>
        <v>#REF!</v>
      </c>
    </row>
    <row r="122" spans="1:10" ht="15.75" thickBot="1" x14ac:dyDescent="0.3">
      <c r="A122" s="62">
        <v>11</v>
      </c>
      <c r="B122" s="62">
        <v>1</v>
      </c>
      <c r="C122" s="19" t="s">
        <v>81</v>
      </c>
      <c r="D122" s="20" t="s">
        <v>109</v>
      </c>
      <c r="E122" s="47"/>
      <c r="F122" s="48"/>
      <c r="G122" s="48"/>
      <c r="H122" s="49"/>
      <c r="I122" s="49"/>
      <c r="J122" s="27" t="e">
        <f>'General Information'!#REF!</f>
        <v>#REF!</v>
      </c>
    </row>
    <row r="123" spans="1:10" ht="15.75" thickBot="1" x14ac:dyDescent="0.3">
      <c r="A123" s="62">
        <v>11</v>
      </c>
      <c r="B123" s="61">
        <v>1</v>
      </c>
      <c r="C123" s="21" t="s">
        <v>82</v>
      </c>
      <c r="D123" s="22" t="s">
        <v>110</v>
      </c>
      <c r="E123" s="50"/>
      <c r="F123" s="48"/>
      <c r="G123" s="54"/>
      <c r="H123" s="51"/>
      <c r="I123" s="51"/>
      <c r="J123" s="27" t="e">
        <f>'General Information'!#REF!</f>
        <v>#REF!</v>
      </c>
    </row>
    <row r="124" spans="1:10" ht="15.75" thickBot="1" x14ac:dyDescent="0.3">
      <c r="A124" s="62">
        <v>11</v>
      </c>
      <c r="B124" s="63">
        <v>2</v>
      </c>
      <c r="C124" s="21" t="s">
        <v>83</v>
      </c>
      <c r="D124" s="22" t="s">
        <v>111</v>
      </c>
      <c r="E124" s="50"/>
      <c r="F124" s="48"/>
      <c r="G124" s="54"/>
      <c r="H124" s="51"/>
      <c r="I124" s="51"/>
      <c r="J124" s="27" t="e">
        <f>'General Information'!#REF!</f>
        <v>#REF!</v>
      </c>
    </row>
    <row r="125" spans="1:10" ht="15.75" thickBot="1" x14ac:dyDescent="0.3">
      <c r="A125" s="62">
        <v>11</v>
      </c>
      <c r="B125" s="63">
        <v>2</v>
      </c>
      <c r="C125" s="23" t="s">
        <v>84</v>
      </c>
      <c r="D125" s="24" t="s">
        <v>112</v>
      </c>
      <c r="E125" s="50"/>
      <c r="F125" s="48"/>
      <c r="G125" s="54"/>
      <c r="H125" s="51"/>
      <c r="I125" s="51"/>
      <c r="J125" s="27" t="e">
        <f>'General Information'!#REF!</f>
        <v>#REF!</v>
      </c>
    </row>
    <row r="126" spans="1:10" ht="15.75" thickBot="1" x14ac:dyDescent="0.3">
      <c r="A126" s="62">
        <v>11</v>
      </c>
      <c r="B126" s="61">
        <v>3</v>
      </c>
      <c r="C126" s="21" t="s">
        <v>85</v>
      </c>
      <c r="D126" s="22" t="s">
        <v>114</v>
      </c>
      <c r="E126" s="50"/>
      <c r="F126" s="48"/>
      <c r="G126" s="54"/>
      <c r="H126" s="51"/>
      <c r="I126" s="51"/>
      <c r="J126" s="27" t="e">
        <f>'General Information'!#REF!</f>
        <v>#REF!</v>
      </c>
    </row>
    <row r="127" spans="1:10" ht="15.75" thickBot="1" x14ac:dyDescent="0.3">
      <c r="A127" s="62">
        <v>11</v>
      </c>
      <c r="B127" s="63">
        <v>3</v>
      </c>
      <c r="C127" s="21" t="s">
        <v>86</v>
      </c>
      <c r="D127" s="22" t="s">
        <v>115</v>
      </c>
      <c r="E127" s="50"/>
      <c r="F127" s="48"/>
      <c r="G127" s="54"/>
      <c r="H127" s="51"/>
      <c r="I127" s="51"/>
      <c r="J127" s="27" t="e">
        <f>'General Information'!#REF!</f>
        <v>#REF!</v>
      </c>
    </row>
    <row r="128" spans="1:10" ht="15.75" thickBot="1" x14ac:dyDescent="0.3">
      <c r="A128" s="62">
        <v>11</v>
      </c>
      <c r="B128" s="63">
        <v>4</v>
      </c>
      <c r="C128" s="23">
        <v>4</v>
      </c>
      <c r="D128" s="24" t="s">
        <v>116</v>
      </c>
      <c r="E128" s="50"/>
      <c r="F128" s="48"/>
      <c r="G128" s="54"/>
      <c r="H128" s="51"/>
      <c r="I128" s="51"/>
      <c r="J128" s="27" t="e">
        <f>'General Information'!#REF!</f>
        <v>#REF!</v>
      </c>
    </row>
    <row r="129" spans="1:10" ht="15.75" thickBot="1" x14ac:dyDescent="0.3">
      <c r="A129" s="62">
        <v>11</v>
      </c>
      <c r="B129" s="63">
        <v>5</v>
      </c>
      <c r="C129" s="23">
        <v>5</v>
      </c>
      <c r="D129" s="24" t="s">
        <v>113</v>
      </c>
      <c r="E129" s="50"/>
      <c r="F129" s="48"/>
      <c r="G129" s="54"/>
      <c r="H129" s="51"/>
      <c r="I129" s="51"/>
      <c r="J129" s="27" t="e">
        <f>'General Information'!#REF!</f>
        <v>#REF!</v>
      </c>
    </row>
    <row r="130" spans="1:10" ht="15.75" thickBot="1" x14ac:dyDescent="0.3">
      <c r="A130" s="62">
        <v>11</v>
      </c>
      <c r="B130" s="63">
        <v>6</v>
      </c>
      <c r="C130" s="23">
        <v>6</v>
      </c>
      <c r="D130" s="24" t="s">
        <v>117</v>
      </c>
      <c r="E130" s="50"/>
      <c r="F130" s="48"/>
      <c r="G130" s="54"/>
      <c r="H130" s="51"/>
      <c r="I130" s="51"/>
      <c r="J130" s="27" t="e">
        <f>'General Information'!#REF!</f>
        <v>#REF!</v>
      </c>
    </row>
    <row r="131" spans="1:10" s="11" customFormat="1" ht="14.1" customHeight="1" thickBot="1" x14ac:dyDescent="0.25">
      <c r="A131" s="62">
        <v>11</v>
      </c>
      <c r="B131" s="63">
        <v>7</v>
      </c>
      <c r="C131" s="21" t="s">
        <v>131</v>
      </c>
      <c r="D131" s="22" t="s">
        <v>133</v>
      </c>
      <c r="E131" s="78"/>
      <c r="F131" s="48"/>
      <c r="G131" s="54"/>
      <c r="H131" s="51"/>
      <c r="I131" s="51"/>
      <c r="J131" s="27">
        <v>0</v>
      </c>
    </row>
    <row r="132" spans="1:10" s="11" customFormat="1" ht="14.1" customHeight="1" thickBot="1" x14ac:dyDescent="0.25">
      <c r="A132" s="64">
        <v>11</v>
      </c>
      <c r="B132" s="65">
        <v>7</v>
      </c>
      <c r="C132" s="66" t="s">
        <v>132</v>
      </c>
      <c r="D132" s="67" t="s">
        <v>134</v>
      </c>
      <c r="E132" s="79"/>
      <c r="F132" s="80"/>
      <c r="G132" s="81"/>
      <c r="H132" s="82"/>
      <c r="I132" s="82"/>
      <c r="J132" s="27">
        <v>0</v>
      </c>
    </row>
  </sheetData>
  <protectedRanges>
    <protectedRange sqref="D9" name="Vendor Name"/>
    <protectedRange sqref="E12:I20 E23:I31 E34:I42 E45:I53 E56:I64 E67:I75 E78:I86 E89:I97 E100:I108 E111:I119 E122:I130" name="Vendor Enters"/>
    <protectedRange sqref="D5" name="Vendor Name_1"/>
    <protectedRange sqref="E21:I22 E32:I33 E43:I44 E54:I55 E65:I66 E76:I77 E87:I88 E98:I99 E109:I110 E120:I121 E131:I132" name="Vendor Enters_1"/>
  </protectedRanges>
  <mergeCells count="1">
    <mergeCell ref="E9:I9"/>
  </mergeCells>
  <dataValidations count="1">
    <dataValidation type="list" allowBlank="1" showInputMessage="1" showErrorMessage="1" sqref="F12:G132" xr:uid="{00000000-0002-0000-0300-000000000000}">
      <formula1>"Yes, No"</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K22"/>
  <sheetViews>
    <sheetView zoomScale="90" zoomScaleNormal="90" workbookViewId="0">
      <pane ySplit="11" topLeftCell="A15" activePane="bottomLeft" state="frozen"/>
      <selection activeCell="B29" sqref="B29"/>
      <selection pane="bottomLeft" activeCell="B29" sqref="B29"/>
    </sheetView>
  </sheetViews>
  <sheetFormatPr defaultColWidth="9.140625" defaultRowHeight="15" x14ac:dyDescent="0.25"/>
  <cols>
    <col min="1" max="1" width="7.5703125" customWidth="1"/>
    <col min="2" max="2" width="6.42578125" customWidth="1"/>
    <col min="3" max="3" width="53.85546875" customWidth="1"/>
    <col min="4" max="8" width="25.5703125" customWidth="1"/>
    <col min="9" max="9" width="12.5703125" customWidth="1"/>
  </cols>
  <sheetData>
    <row r="1" spans="1:11" ht="21" customHeight="1" x14ac:dyDescent="0.35">
      <c r="A1" s="1" t="s">
        <v>76</v>
      </c>
    </row>
    <row r="2" spans="1:11" ht="15.6" customHeight="1" x14ac:dyDescent="0.25">
      <c r="A2" s="8" t="s">
        <v>130</v>
      </c>
    </row>
    <row r="3" spans="1:11" ht="15.6" customHeight="1" x14ac:dyDescent="0.25">
      <c r="A3" s="8" t="s">
        <v>78</v>
      </c>
    </row>
    <row r="4" spans="1:11" ht="15.6" customHeight="1" x14ac:dyDescent="0.25">
      <c r="A4" s="8" t="s">
        <v>79</v>
      </c>
    </row>
    <row r="5" spans="1:11" ht="15.6" customHeight="1" x14ac:dyDescent="0.25">
      <c r="A5" s="9" t="s">
        <v>2</v>
      </c>
      <c r="C5" t="e">
        <f>IF('General Information'!#REF!="","",'General Information'!#REF!)</f>
        <v>#REF!</v>
      </c>
    </row>
    <row r="6" spans="1:11" ht="14.45" customHeight="1" x14ac:dyDescent="0.25"/>
    <row r="7" spans="1:11" ht="14.45" customHeight="1" x14ac:dyDescent="0.25">
      <c r="A7" s="6" t="s">
        <v>136</v>
      </c>
    </row>
    <row r="8" spans="1:11" ht="14.45" customHeight="1" x14ac:dyDescent="0.25"/>
    <row r="9" spans="1:11" s="11" customFormat="1" ht="15" customHeight="1" x14ac:dyDescent="0.2">
      <c r="A9" s="10"/>
      <c r="B9" s="10"/>
      <c r="D9" s="171" t="s">
        <v>129</v>
      </c>
      <c r="E9" s="172"/>
      <c r="F9" s="172"/>
      <c r="G9" s="172"/>
      <c r="H9" s="172"/>
      <c r="I9" s="12"/>
    </row>
    <row r="10" spans="1:11" s="15" customFormat="1" ht="65.25" customHeight="1" x14ac:dyDescent="0.2">
      <c r="A10" s="13" t="s">
        <v>127</v>
      </c>
      <c r="B10" s="13" t="s">
        <v>80</v>
      </c>
      <c r="C10" s="14" t="s">
        <v>0</v>
      </c>
      <c r="D10" s="56" t="s">
        <v>122</v>
      </c>
      <c r="E10" s="55" t="s">
        <v>123</v>
      </c>
      <c r="F10" s="55" t="s">
        <v>128</v>
      </c>
      <c r="G10" s="55" t="s">
        <v>118</v>
      </c>
      <c r="H10" s="55" t="s">
        <v>119</v>
      </c>
    </row>
    <row r="11" spans="1:11" s="15" customFormat="1" ht="13.5" thickBot="1" x14ac:dyDescent="0.25">
      <c r="A11" s="16"/>
      <c r="B11" s="16"/>
      <c r="C11" s="17"/>
      <c r="D11" s="87"/>
      <c r="E11" s="87" t="s">
        <v>120</v>
      </c>
      <c r="F11" s="87"/>
      <c r="G11" s="87"/>
      <c r="H11" s="87"/>
      <c r="I11" s="15" t="s">
        <v>58</v>
      </c>
    </row>
    <row r="12" spans="1:11" s="11" customFormat="1" ht="14.1" customHeight="1" thickBot="1" x14ac:dyDescent="0.25">
      <c r="A12" s="18">
        <v>1</v>
      </c>
      <c r="B12" s="19">
        <v>1</v>
      </c>
      <c r="C12" s="20" t="s">
        <v>108</v>
      </c>
      <c r="D12" s="84"/>
      <c r="E12" s="85"/>
      <c r="F12" s="85"/>
      <c r="G12" s="86"/>
      <c r="H12" s="86"/>
      <c r="I12" s="11" t="e">
        <f>'General Information'!#REF!</f>
        <v>#REF!</v>
      </c>
      <c r="K12" s="7"/>
    </row>
    <row r="13" spans="1:11" s="11" customFormat="1" ht="13.5" thickBot="1" x14ac:dyDescent="0.25">
      <c r="A13" s="18">
        <v>2</v>
      </c>
      <c r="B13" s="19">
        <v>1</v>
      </c>
      <c r="C13" s="20" t="s">
        <v>108</v>
      </c>
      <c r="D13" s="77"/>
      <c r="E13" s="83"/>
      <c r="F13" s="83"/>
      <c r="G13" s="76"/>
      <c r="H13" s="76"/>
      <c r="I13" s="11" t="e">
        <f>'General Information'!#REF!</f>
        <v>#REF!</v>
      </c>
    </row>
    <row r="14" spans="1:11" s="11" customFormat="1" ht="13.5" thickBot="1" x14ac:dyDescent="0.25">
      <c r="A14" s="18">
        <v>3</v>
      </c>
      <c r="B14" s="19">
        <v>1</v>
      </c>
      <c r="C14" s="20" t="s">
        <v>108</v>
      </c>
      <c r="D14" s="77"/>
      <c r="E14" s="83"/>
      <c r="F14" s="83"/>
      <c r="G14" s="76"/>
      <c r="H14" s="76"/>
      <c r="I14" s="11" t="e">
        <f>'General Information'!#REF!</f>
        <v>#REF!</v>
      </c>
    </row>
    <row r="15" spans="1:11" s="11" customFormat="1" ht="13.5" thickBot="1" x14ac:dyDescent="0.25">
      <c r="A15" s="18">
        <v>4</v>
      </c>
      <c r="B15" s="19">
        <v>1</v>
      </c>
      <c r="C15" s="20" t="s">
        <v>108</v>
      </c>
      <c r="D15" s="77"/>
      <c r="E15" s="83"/>
      <c r="F15" s="83"/>
      <c r="G15" s="76"/>
      <c r="H15" s="76"/>
      <c r="I15" s="11" t="e">
        <f>'General Information'!#REF!</f>
        <v>#REF!</v>
      </c>
    </row>
    <row r="16" spans="1:11" s="11" customFormat="1" ht="13.5" thickBot="1" x14ac:dyDescent="0.25">
      <c r="A16" s="18">
        <v>5</v>
      </c>
      <c r="B16" s="19">
        <v>1</v>
      </c>
      <c r="C16" s="20" t="s">
        <v>108</v>
      </c>
      <c r="D16" s="77"/>
      <c r="E16" s="83"/>
      <c r="F16" s="83"/>
      <c r="G16" s="76"/>
      <c r="H16" s="76"/>
      <c r="I16" s="11" t="e">
        <f>'General Information'!#REF!</f>
        <v>#REF!</v>
      </c>
    </row>
    <row r="17" spans="1:9" ht="15.75" thickBot="1" x14ac:dyDescent="0.3">
      <c r="A17" s="18">
        <v>6</v>
      </c>
      <c r="B17" s="19">
        <v>1</v>
      </c>
      <c r="C17" s="20" t="s">
        <v>108</v>
      </c>
      <c r="D17" s="77"/>
      <c r="E17" s="83"/>
      <c r="F17" s="83"/>
      <c r="G17" s="76"/>
      <c r="H17" s="76"/>
      <c r="I17" s="11" t="e">
        <f>'General Information'!#REF!</f>
        <v>#REF!</v>
      </c>
    </row>
    <row r="18" spans="1:9" ht="15.75" thickBot="1" x14ac:dyDescent="0.3">
      <c r="A18" s="18">
        <v>7</v>
      </c>
      <c r="B18" s="19">
        <v>1</v>
      </c>
      <c r="C18" s="20" t="s">
        <v>108</v>
      </c>
      <c r="D18" s="77"/>
      <c r="E18" s="83"/>
      <c r="F18" s="83"/>
      <c r="G18" s="76"/>
      <c r="H18" s="76"/>
      <c r="I18" s="11" t="e">
        <f>'General Information'!#REF!</f>
        <v>#REF!</v>
      </c>
    </row>
    <row r="19" spans="1:9" ht="15.75" thickBot="1" x14ac:dyDescent="0.3">
      <c r="A19" s="18">
        <v>8</v>
      </c>
      <c r="B19" s="19">
        <v>1</v>
      </c>
      <c r="C19" s="20" t="s">
        <v>108</v>
      </c>
      <c r="D19" s="77"/>
      <c r="E19" s="83"/>
      <c r="F19" s="83"/>
      <c r="G19" s="76"/>
      <c r="H19" s="76"/>
      <c r="I19" s="11" t="e">
        <f>'General Information'!#REF!</f>
        <v>#REF!</v>
      </c>
    </row>
    <row r="20" spans="1:9" ht="15.75" thickBot="1" x14ac:dyDescent="0.3">
      <c r="A20" s="18">
        <v>9</v>
      </c>
      <c r="B20" s="19">
        <v>1</v>
      </c>
      <c r="C20" s="20" t="s">
        <v>108</v>
      </c>
      <c r="D20" s="77"/>
      <c r="E20" s="83"/>
      <c r="F20" s="83"/>
      <c r="G20" s="76"/>
      <c r="H20" s="76"/>
      <c r="I20" s="11" t="e">
        <f>'General Information'!#REF!</f>
        <v>#REF!</v>
      </c>
    </row>
    <row r="21" spans="1:9" ht="15.75" thickBot="1" x14ac:dyDescent="0.3">
      <c r="A21" s="18">
        <v>10</v>
      </c>
      <c r="B21" s="19">
        <v>1</v>
      </c>
      <c r="C21" s="20" t="s">
        <v>108</v>
      </c>
      <c r="D21" s="77"/>
      <c r="E21" s="83"/>
      <c r="F21" s="83"/>
      <c r="G21" s="76"/>
      <c r="H21" s="76"/>
      <c r="I21" s="11" t="e">
        <f>'General Information'!#REF!</f>
        <v>#REF!</v>
      </c>
    </row>
    <row r="22" spans="1:9" x14ac:dyDescent="0.25">
      <c r="A22" s="18">
        <v>11</v>
      </c>
      <c r="B22" s="19">
        <v>1</v>
      </c>
      <c r="C22" s="20" t="s">
        <v>108</v>
      </c>
      <c r="D22" s="77"/>
      <c r="E22" s="83"/>
      <c r="F22" s="83"/>
      <c r="G22" s="76"/>
      <c r="H22" s="76"/>
      <c r="I22" s="11" t="e">
        <f>'General Information'!#REF!</f>
        <v>#REF!</v>
      </c>
    </row>
  </sheetData>
  <sheetProtection selectLockedCells="1"/>
  <protectedRanges>
    <protectedRange sqref="C5 C8" name="Vendor Name"/>
    <protectedRange sqref="D12:D22" name="Vendor Enters"/>
    <protectedRange sqref="E12:H22" name="Vendor Enters_1"/>
  </protectedRanges>
  <mergeCells count="1">
    <mergeCell ref="D9:H9"/>
  </mergeCells>
  <dataValidations count="1">
    <dataValidation type="list" allowBlank="1" showInputMessage="1" showErrorMessage="1" sqref="E12:F22" xr:uid="{00000000-0002-0000-0400-000000000000}">
      <formula1>"Yes, No"</formula1>
    </dataValidation>
  </dataValidations>
  <printOptions horizontalCentered="1"/>
  <pageMargins left="0.25" right="0.25" top="0.75" bottom="0.75" header="0.3" footer="0.3"/>
  <pageSetup scale="64" fitToHeight="0" orientation="landscape" horizontalDpi="4294967294" r:id="rId1"/>
  <rowBreaks count="1" manualBreakCount="1">
    <brk id="13" max="16383" man="1"/>
  </rowBreaks>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79"/>
  <sheetViews>
    <sheetView topLeftCell="A58" workbookViewId="0">
      <selection activeCell="B29" sqref="B29"/>
    </sheetView>
  </sheetViews>
  <sheetFormatPr defaultColWidth="8.85546875" defaultRowHeight="15" x14ac:dyDescent="0.25"/>
  <cols>
    <col min="1" max="1" width="45.42578125" customWidth="1"/>
    <col min="2" max="2" width="16.140625" bestFit="1" customWidth="1"/>
    <col min="3" max="3" width="15.42578125" bestFit="1" customWidth="1"/>
    <col min="4" max="4" width="12.85546875" bestFit="1" customWidth="1"/>
    <col min="5" max="5" width="14.85546875" bestFit="1" customWidth="1"/>
    <col min="6" max="6" width="18.42578125" bestFit="1" customWidth="1"/>
    <col min="7" max="7" width="14.140625" bestFit="1" customWidth="1"/>
    <col min="8" max="8" width="18.42578125" bestFit="1" customWidth="1"/>
    <col min="9" max="9" width="16.42578125" bestFit="1" customWidth="1"/>
    <col min="10" max="10" width="16.5703125" bestFit="1" customWidth="1"/>
    <col min="11" max="11" width="14.42578125" bestFit="1" customWidth="1"/>
    <col min="12" max="12" width="16.42578125" bestFit="1" customWidth="1"/>
    <col min="13" max="13" width="15.42578125" bestFit="1" customWidth="1"/>
    <col min="14" max="14" width="16.42578125" bestFit="1" customWidth="1"/>
    <col min="15" max="15" width="15.85546875" bestFit="1" customWidth="1"/>
    <col min="16" max="16" width="11.140625" bestFit="1" customWidth="1"/>
    <col min="17" max="17" width="12.42578125" bestFit="1" customWidth="1"/>
    <col min="18" max="18" width="15" bestFit="1" customWidth="1"/>
    <col min="19" max="19" width="13.42578125" bestFit="1" customWidth="1"/>
    <col min="20" max="20" width="15.85546875" bestFit="1" customWidth="1"/>
    <col min="21" max="21" width="14.42578125" bestFit="1" customWidth="1"/>
    <col min="22" max="22" width="16" bestFit="1" customWidth="1"/>
    <col min="23" max="24" width="16.140625" bestFit="1" customWidth="1"/>
    <col min="25" max="25" width="12.42578125" bestFit="1" customWidth="1"/>
    <col min="26" max="26" width="12.5703125" bestFit="1" customWidth="1"/>
    <col min="27" max="27" width="16.85546875" bestFit="1" customWidth="1"/>
    <col min="28" max="28" width="15.42578125" bestFit="1" customWidth="1"/>
    <col min="29" max="29" width="15" bestFit="1" customWidth="1"/>
    <col min="30" max="30" width="19.42578125" bestFit="1" customWidth="1"/>
    <col min="31" max="31" width="14.140625" bestFit="1" customWidth="1"/>
    <col min="32" max="32" width="16.42578125" bestFit="1" customWidth="1"/>
    <col min="33" max="34" width="14.42578125" bestFit="1" customWidth="1"/>
    <col min="35" max="35" width="16.85546875" bestFit="1" customWidth="1"/>
    <col min="36" max="37" width="14.42578125" bestFit="1" customWidth="1"/>
    <col min="38" max="38" width="14.5703125" bestFit="1" customWidth="1"/>
    <col min="39" max="39" width="15" bestFit="1" customWidth="1"/>
    <col min="40" max="40" width="14.140625" bestFit="1" customWidth="1"/>
    <col min="41" max="42" width="14.5703125" bestFit="1" customWidth="1"/>
    <col min="43" max="43" width="17.5703125" bestFit="1" customWidth="1"/>
    <col min="44" max="44" width="16.5703125" bestFit="1" customWidth="1"/>
    <col min="45" max="45" width="15.85546875" bestFit="1" customWidth="1"/>
    <col min="46" max="46" width="15.42578125" bestFit="1" customWidth="1"/>
    <col min="47" max="47" width="19.140625" bestFit="1" customWidth="1"/>
    <col min="48" max="48" width="16.42578125" bestFit="1" customWidth="1"/>
    <col min="49" max="49" width="15.42578125" bestFit="1" customWidth="1"/>
    <col min="50" max="50" width="14.140625" bestFit="1" customWidth="1"/>
    <col min="51" max="51" width="19.140625" bestFit="1" customWidth="1"/>
    <col min="52" max="52" width="15.42578125" bestFit="1" customWidth="1"/>
    <col min="53" max="53" width="14.140625" bestFit="1" customWidth="1"/>
    <col min="54" max="54" width="14.85546875" bestFit="1" customWidth="1"/>
    <col min="55" max="55" width="12.42578125" bestFit="1" customWidth="1"/>
    <col min="56" max="56" width="16.42578125" bestFit="1" customWidth="1"/>
    <col min="57" max="57" width="13.42578125" bestFit="1" customWidth="1"/>
    <col min="58" max="58" width="14.42578125" bestFit="1" customWidth="1"/>
    <col min="59" max="59" width="18.5703125" bestFit="1" customWidth="1"/>
    <col min="60" max="60" width="14.140625" bestFit="1" customWidth="1"/>
    <col min="61" max="61" width="19.42578125" bestFit="1" customWidth="1"/>
    <col min="62" max="62" width="16.42578125" bestFit="1" customWidth="1"/>
    <col min="63" max="63" width="12.42578125" bestFit="1" customWidth="1"/>
    <col min="64" max="64" width="7.42578125" customWidth="1"/>
    <col min="65" max="65" width="11.42578125" bestFit="1" customWidth="1"/>
  </cols>
  <sheetData>
    <row r="1" spans="1:1" ht="21" x14ac:dyDescent="0.35">
      <c r="A1" s="1" t="s">
        <v>89</v>
      </c>
    </row>
    <row r="2" spans="1:1" x14ac:dyDescent="0.25">
      <c r="A2" s="2" t="s">
        <v>77</v>
      </c>
    </row>
    <row r="3" spans="1:1" x14ac:dyDescent="0.25">
      <c r="A3" s="2" t="s">
        <v>78</v>
      </c>
    </row>
    <row r="5" spans="1:1" x14ac:dyDescent="0.25">
      <c r="A5" s="4" t="s">
        <v>88</v>
      </c>
    </row>
    <row r="6" spans="1:1" x14ac:dyDescent="0.25">
      <c r="A6" s="6" t="s">
        <v>87</v>
      </c>
    </row>
    <row r="7" spans="1:1" x14ac:dyDescent="0.25">
      <c r="A7" s="3" t="s">
        <v>4</v>
      </c>
    </row>
    <row r="8" spans="1:1" x14ac:dyDescent="0.25">
      <c r="A8" s="3" t="s">
        <v>18</v>
      </c>
    </row>
    <row r="9" spans="1:1" x14ac:dyDescent="0.25">
      <c r="A9" s="3" t="s">
        <v>22</v>
      </c>
    </row>
    <row r="10" spans="1:1" x14ac:dyDescent="0.25">
      <c r="A10" s="3" t="s">
        <v>40</v>
      </c>
    </row>
    <row r="11" spans="1:1" x14ac:dyDescent="0.25">
      <c r="A11" s="3" t="s">
        <v>43</v>
      </c>
    </row>
    <row r="12" spans="1:1" x14ac:dyDescent="0.25">
      <c r="A12" s="3" t="s">
        <v>44</v>
      </c>
    </row>
    <row r="13" spans="1:1" x14ac:dyDescent="0.25">
      <c r="A13" s="3" t="s">
        <v>53</v>
      </c>
    </row>
    <row r="14" spans="1:1" x14ac:dyDescent="0.25">
      <c r="A14" s="3" t="s">
        <v>54</v>
      </c>
    </row>
    <row r="15" spans="1:1" x14ac:dyDescent="0.25">
      <c r="A15" s="6" t="s">
        <v>90</v>
      </c>
    </row>
    <row r="16" spans="1:1" x14ac:dyDescent="0.25">
      <c r="A16" s="3" t="s">
        <v>20</v>
      </c>
    </row>
    <row r="17" spans="1:1" x14ac:dyDescent="0.25">
      <c r="A17" s="3" t="s">
        <v>23</v>
      </c>
    </row>
    <row r="18" spans="1:1" x14ac:dyDescent="0.25">
      <c r="A18" s="3" t="s">
        <v>91</v>
      </c>
    </row>
    <row r="19" spans="1:1" x14ac:dyDescent="0.25">
      <c r="A19" s="3" t="s">
        <v>27</v>
      </c>
    </row>
    <row r="20" spans="1:1" x14ac:dyDescent="0.25">
      <c r="A20" s="3" t="s">
        <v>92</v>
      </c>
    </row>
    <row r="21" spans="1:1" x14ac:dyDescent="0.25">
      <c r="A21" s="3" t="s">
        <v>31</v>
      </c>
    </row>
    <row r="22" spans="1:1" x14ac:dyDescent="0.25">
      <c r="A22" s="6" t="s">
        <v>93</v>
      </c>
    </row>
    <row r="23" spans="1:1" x14ac:dyDescent="0.25">
      <c r="A23" s="3" t="s">
        <v>9</v>
      </c>
    </row>
    <row r="24" spans="1:1" x14ac:dyDescent="0.25">
      <c r="A24" s="3" t="s">
        <v>14</v>
      </c>
    </row>
    <row r="25" spans="1:1" x14ac:dyDescent="0.25">
      <c r="A25" s="3" t="s">
        <v>32</v>
      </c>
    </row>
    <row r="26" spans="1:1" x14ac:dyDescent="0.25">
      <c r="A26" s="3" t="s">
        <v>36</v>
      </c>
    </row>
    <row r="27" spans="1:1" x14ac:dyDescent="0.25">
      <c r="A27" s="3" t="s">
        <v>47</v>
      </c>
    </row>
    <row r="28" spans="1:1" x14ac:dyDescent="0.25">
      <c r="A28" s="3" t="s">
        <v>94</v>
      </c>
    </row>
    <row r="29" spans="1:1" x14ac:dyDescent="0.25">
      <c r="A29" s="6" t="s">
        <v>95</v>
      </c>
    </row>
    <row r="30" spans="1:1" x14ac:dyDescent="0.25">
      <c r="A30" s="3" t="s">
        <v>21</v>
      </c>
    </row>
    <row r="31" spans="1:1" x14ac:dyDescent="0.25">
      <c r="A31" s="3" t="s">
        <v>96</v>
      </c>
    </row>
    <row r="32" spans="1:1" x14ac:dyDescent="0.25">
      <c r="A32" s="3" t="s">
        <v>28</v>
      </c>
    </row>
    <row r="33" spans="1:1" x14ac:dyDescent="0.25">
      <c r="A33" s="3" t="s">
        <v>33</v>
      </c>
    </row>
    <row r="34" spans="1:1" x14ac:dyDescent="0.25">
      <c r="A34" s="3" t="s">
        <v>35</v>
      </c>
    </row>
    <row r="35" spans="1:1" x14ac:dyDescent="0.25">
      <c r="A35" s="3" t="s">
        <v>55</v>
      </c>
    </row>
    <row r="36" spans="1:1" x14ac:dyDescent="0.25">
      <c r="A36" s="3" t="s">
        <v>97</v>
      </c>
    </row>
    <row r="37" spans="1:1" x14ac:dyDescent="0.25">
      <c r="A37" s="6" t="s">
        <v>98</v>
      </c>
    </row>
    <row r="38" spans="1:1" x14ac:dyDescent="0.25">
      <c r="A38" s="3" t="s">
        <v>8</v>
      </c>
    </row>
    <row r="39" spans="1:1" x14ac:dyDescent="0.25">
      <c r="A39" s="3" t="s">
        <v>10</v>
      </c>
    </row>
    <row r="40" spans="1:1" x14ac:dyDescent="0.25">
      <c r="A40" s="3" t="s">
        <v>17</v>
      </c>
    </row>
    <row r="41" spans="1:1" x14ac:dyDescent="0.25">
      <c r="A41" s="3" t="s">
        <v>99</v>
      </c>
    </row>
    <row r="42" spans="1:1" x14ac:dyDescent="0.25">
      <c r="A42" s="6" t="s">
        <v>100</v>
      </c>
    </row>
    <row r="43" spans="1:1" x14ac:dyDescent="0.25">
      <c r="A43" s="3" t="s">
        <v>5</v>
      </c>
    </row>
    <row r="44" spans="1:1" x14ac:dyDescent="0.25">
      <c r="A44" s="3" t="s">
        <v>11</v>
      </c>
    </row>
    <row r="45" spans="1:1" x14ac:dyDescent="0.25">
      <c r="A45" s="3" t="s">
        <v>46</v>
      </c>
    </row>
    <row r="46" spans="1:1" x14ac:dyDescent="0.25">
      <c r="A46" s="3" t="s">
        <v>49</v>
      </c>
    </row>
    <row r="47" spans="1:1" x14ac:dyDescent="0.25">
      <c r="A47" s="3" t="s">
        <v>52</v>
      </c>
    </row>
    <row r="48" spans="1:1" x14ac:dyDescent="0.25">
      <c r="A48" s="3" t="s">
        <v>57</v>
      </c>
    </row>
    <row r="49" spans="1:1" x14ac:dyDescent="0.25">
      <c r="A49" s="6" t="s">
        <v>101</v>
      </c>
    </row>
    <row r="50" spans="1:1" x14ac:dyDescent="0.25">
      <c r="A50" s="3" t="s">
        <v>13</v>
      </c>
    </row>
    <row r="51" spans="1:1" x14ac:dyDescent="0.25">
      <c r="A51" s="3" t="s">
        <v>19</v>
      </c>
    </row>
    <row r="52" spans="1:1" x14ac:dyDescent="0.25">
      <c r="A52" s="3" t="s">
        <v>24</v>
      </c>
    </row>
    <row r="53" spans="1:1" x14ac:dyDescent="0.25">
      <c r="A53" s="3" t="s">
        <v>26</v>
      </c>
    </row>
    <row r="54" spans="1:1" x14ac:dyDescent="0.25">
      <c r="A54" s="3" t="s">
        <v>48</v>
      </c>
    </row>
    <row r="55" spans="1:1" x14ac:dyDescent="0.25">
      <c r="A55" s="6" t="s">
        <v>102</v>
      </c>
    </row>
    <row r="56" spans="1:1" x14ac:dyDescent="0.25">
      <c r="A56" s="3" t="s">
        <v>6</v>
      </c>
    </row>
    <row r="57" spans="1:1" x14ac:dyDescent="0.25">
      <c r="A57" s="3" t="s">
        <v>103</v>
      </c>
    </row>
    <row r="58" spans="1:1" x14ac:dyDescent="0.25">
      <c r="A58" s="3" t="s">
        <v>16</v>
      </c>
    </row>
    <row r="59" spans="1:1" x14ac:dyDescent="0.25">
      <c r="A59" s="3" t="s">
        <v>34</v>
      </c>
    </row>
    <row r="60" spans="1:1" x14ac:dyDescent="0.25">
      <c r="A60" s="3" t="s">
        <v>38</v>
      </c>
    </row>
    <row r="61" spans="1:1" x14ac:dyDescent="0.25">
      <c r="A61" s="3" t="s">
        <v>42</v>
      </c>
    </row>
    <row r="62" spans="1:1" x14ac:dyDescent="0.25">
      <c r="A62" s="3" t="s">
        <v>104</v>
      </c>
    </row>
    <row r="63" spans="1:1" x14ac:dyDescent="0.25">
      <c r="A63" s="3" t="s">
        <v>56</v>
      </c>
    </row>
    <row r="64" spans="1:1" x14ac:dyDescent="0.25">
      <c r="A64" s="6" t="s">
        <v>105</v>
      </c>
    </row>
    <row r="65" spans="1:1" x14ac:dyDescent="0.25">
      <c r="A65" s="3" t="s">
        <v>7</v>
      </c>
    </row>
    <row r="66" spans="1:1" x14ac:dyDescent="0.25">
      <c r="A66" s="3" t="s">
        <v>12</v>
      </c>
    </row>
    <row r="67" spans="1:1" x14ac:dyDescent="0.25">
      <c r="A67" s="3" t="s">
        <v>15</v>
      </c>
    </row>
    <row r="68" spans="1:1" x14ac:dyDescent="0.25">
      <c r="A68" s="3" t="s">
        <v>37</v>
      </c>
    </row>
    <row r="69" spans="1:1" x14ac:dyDescent="0.25">
      <c r="A69" s="3" t="s">
        <v>45</v>
      </c>
    </row>
    <row r="70" spans="1:1" x14ac:dyDescent="0.25">
      <c r="A70" s="3" t="s">
        <v>51</v>
      </c>
    </row>
    <row r="71" spans="1:1" x14ac:dyDescent="0.25">
      <c r="A71" s="6" t="s">
        <v>106</v>
      </c>
    </row>
    <row r="72" spans="1:1" x14ac:dyDescent="0.25">
      <c r="A72" s="3" t="s">
        <v>29</v>
      </c>
    </row>
    <row r="73" spans="1:1" x14ac:dyDescent="0.25">
      <c r="A73" s="3" t="s">
        <v>50</v>
      </c>
    </row>
    <row r="74" spans="1:1" x14ac:dyDescent="0.25">
      <c r="A74" s="6" t="s">
        <v>107</v>
      </c>
    </row>
    <row r="75" spans="1:1" x14ac:dyDescent="0.25">
      <c r="A75" s="3" t="s">
        <v>25</v>
      </c>
    </row>
    <row r="76" spans="1:1" x14ac:dyDescent="0.25">
      <c r="A76" s="3" t="s">
        <v>30</v>
      </c>
    </row>
    <row r="77" spans="1:1" x14ac:dyDescent="0.25">
      <c r="A77" s="3" t="s">
        <v>39</v>
      </c>
    </row>
    <row r="78" spans="1:1" x14ac:dyDescent="0.25">
      <c r="A78" s="3" t="s">
        <v>41</v>
      </c>
    </row>
    <row r="79" spans="1:1" x14ac:dyDescent="0.25">
      <c r="A79" s="3"/>
    </row>
  </sheetData>
  <sheetProtection selectLockedCells="1" selectUnlockedCells="1"/>
  <pageMargins left="0.7" right="0.7" top="0.75" bottom="0.75" header="0.3" footer="0.3"/>
  <pageSetup scale="5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L45"/>
  <sheetViews>
    <sheetView workbookViewId="0"/>
  </sheetViews>
  <sheetFormatPr defaultColWidth="8.85546875" defaultRowHeight="15" x14ac:dyDescent="0.25"/>
  <cols>
    <col min="4" max="4" width="26.42578125" customWidth="1"/>
    <col min="12" max="12" width="13" customWidth="1"/>
  </cols>
  <sheetData>
    <row r="1" spans="1:12" x14ac:dyDescent="0.25">
      <c r="A1" s="5" t="s">
        <v>58</v>
      </c>
      <c r="B1" s="5" t="s">
        <v>3</v>
      </c>
      <c r="C1" s="5" t="s">
        <v>1</v>
      </c>
      <c r="D1" s="5" t="s">
        <v>59</v>
      </c>
      <c r="E1" s="5" t="s">
        <v>60</v>
      </c>
      <c r="F1" s="5" t="s">
        <v>61</v>
      </c>
      <c r="G1" s="5" t="s">
        <v>62</v>
      </c>
      <c r="H1" s="5" t="s">
        <v>63</v>
      </c>
      <c r="I1" s="5" t="s">
        <v>65</v>
      </c>
      <c r="J1" s="5" t="s">
        <v>66</v>
      </c>
      <c r="K1" s="5" t="s">
        <v>64</v>
      </c>
      <c r="L1" s="5" t="s">
        <v>67</v>
      </c>
    </row>
    <row r="2" spans="1:12" x14ac:dyDescent="0.25">
      <c r="A2" t="e">
        <f>IF('General Information'!#REF!="","",'General Information'!#REF!)</f>
        <v>#REF!</v>
      </c>
      <c r="B2">
        <f>'Lot I- Conventional Motor Oil'!$A$12</f>
        <v>1</v>
      </c>
      <c r="C2" t="str">
        <f>'Lot I- Conventional Motor Oil'!C12</f>
        <v>1A</v>
      </c>
      <c r="D2" t="str">
        <f>'Lot I- Conventional Motor Oil'!D12</f>
        <v>5W-30 or 10W-30, gasoline engine, 55 gallon drum</v>
      </c>
      <c r="E2" t="str">
        <f>IF('Lot I- Conventional Motor Oil'!E12="","",'Lot I- Conventional Motor Oil'!E12)</f>
        <v/>
      </c>
      <c r="F2" t="e">
        <f>IF('Lot I- Conventional Motor Oil'!#REF!="","",'Lot I- Conventional Motor Oil'!#REF!)</f>
        <v>#REF!</v>
      </c>
      <c r="G2" t="e">
        <f>IF('Lot I- Conventional Motor Oil'!#REF!="","",'Lot I- Conventional Motor Oil'!#REF!)</f>
        <v>#REF!</v>
      </c>
      <c r="H2" t="e">
        <f>IF('Lot I- Conventional Motor Oil'!#REF!="","",'Lot I- Conventional Motor Oil'!#REF!)</f>
        <v>#REF!</v>
      </c>
      <c r="I2" t="e">
        <f>IF('Lot I- Conventional Motor Oil'!#REF!="","",'Lot I- Conventional Motor Oil'!#REF!)</f>
        <v>#REF!</v>
      </c>
      <c r="J2" t="e">
        <f>IF('Lot I- Conventional Motor Oil'!#REF!="","",'Lot I- Conventional Motor Oil'!#REF!)</f>
        <v>#REF!</v>
      </c>
      <c r="K2" t="e">
        <f>E2+F2+30/12*((1+G2)*(I2+J2))+(1+H2)*3300/12</f>
        <v>#VALUE!</v>
      </c>
      <c r="L2" t="s">
        <v>68</v>
      </c>
    </row>
    <row r="3" spans="1:12" x14ac:dyDescent="0.25">
      <c r="A3" t="e">
        <f>IF('General Information'!#REF!="","",'General Information'!#REF!)</f>
        <v>#REF!</v>
      </c>
      <c r="B3">
        <f>'Lot I- Conventional Motor Oil'!$A$12</f>
        <v>1</v>
      </c>
      <c r="C3" t="str">
        <f>'Lot I- Conventional Motor Oil'!C13</f>
        <v>1B</v>
      </c>
      <c r="D3" t="str">
        <f>'Lot I- Conventional Motor Oil'!D13</f>
        <v>5W-30 or 10W-30, gasoline engine, quart containers</v>
      </c>
      <c r="E3" t="str">
        <f>IF('Lot I- Conventional Motor Oil'!E13="","",'Lot I- Conventional Motor Oil'!E13)</f>
        <v/>
      </c>
      <c r="F3" t="e">
        <f>IF('Lot I- Conventional Motor Oil'!#REF!="","",'Lot I- Conventional Motor Oil'!#REF!)</f>
        <v>#REF!</v>
      </c>
      <c r="G3" t="e">
        <f>IF('Lot I- Conventional Motor Oil'!#REF!="","",'Lot I- Conventional Motor Oil'!#REF!)</f>
        <v>#REF!</v>
      </c>
      <c r="H3" t="e">
        <f>IF('Lot I- Conventional Motor Oil'!#REF!="","",'Lot I- Conventional Motor Oil'!#REF!)</f>
        <v>#REF!</v>
      </c>
      <c r="I3" t="e">
        <f>IF('Lot I- Conventional Motor Oil'!#REF!="","",'Lot I- Conventional Motor Oil'!#REF!)</f>
        <v>#REF!</v>
      </c>
      <c r="J3" t="e">
        <f>IF('Lot I- Conventional Motor Oil'!#REF!="","",'Lot I- Conventional Motor Oil'!#REF!)</f>
        <v>#REF!</v>
      </c>
      <c r="K3" t="e">
        <f>E3+F3+30/12*((1+G3)*(I3+J3))+(1+H3)*3300/12</f>
        <v>#VALUE!</v>
      </c>
      <c r="L3" t="s">
        <v>69</v>
      </c>
    </row>
    <row r="4" spans="1:12" x14ac:dyDescent="0.25">
      <c r="A4" t="e">
        <f>IF('General Information'!#REF!="","",'General Information'!#REF!)</f>
        <v>#REF!</v>
      </c>
      <c r="B4">
        <f>'Lot I- Conventional Motor Oil'!$A$12</f>
        <v>1</v>
      </c>
      <c r="C4" t="str">
        <f>'Lot I- Conventional Motor Oil'!C14</f>
        <v>2A</v>
      </c>
      <c r="D4" t="str">
        <f>'Lot I- Conventional Motor Oil'!D14</f>
        <v>5W-20, gasoline engine, 55 gallon drum</v>
      </c>
      <c r="E4" t="str">
        <f>IF('Lot I- Conventional Motor Oil'!E14="","",'Lot I- Conventional Motor Oil'!E14)</f>
        <v/>
      </c>
      <c r="F4" t="e">
        <f>IF('Lot I- Conventional Motor Oil'!#REF!="","",'Lot I- Conventional Motor Oil'!#REF!)</f>
        <v>#REF!</v>
      </c>
      <c r="G4" t="e">
        <f>IF('Lot I- Conventional Motor Oil'!#REF!="","",'Lot I- Conventional Motor Oil'!#REF!)</f>
        <v>#REF!</v>
      </c>
      <c r="H4" t="e">
        <f>IF('Lot I- Conventional Motor Oil'!#REF!="","",'Lot I- Conventional Motor Oil'!#REF!)</f>
        <v>#REF!</v>
      </c>
      <c r="I4" t="e">
        <f>IF('Lot I- Conventional Motor Oil'!#REF!="","",'Lot I- Conventional Motor Oil'!#REF!)</f>
        <v>#REF!</v>
      </c>
      <c r="J4" t="e">
        <f>IF('Lot I- Conventional Motor Oil'!#REF!="","",'Lot I- Conventional Motor Oil'!#REF!)</f>
        <v>#REF!</v>
      </c>
      <c r="K4" t="e">
        <f>E4+30/12*((1+G4)*(I4+J4))+(1+H4)*3300/12</f>
        <v>#VALUE!</v>
      </c>
      <c r="L4" t="s">
        <v>70</v>
      </c>
    </row>
    <row r="5" spans="1:12" x14ac:dyDescent="0.25">
      <c r="A5" t="e">
        <f>IF('General Information'!#REF!="","",'General Information'!#REF!)</f>
        <v>#REF!</v>
      </c>
      <c r="B5">
        <f>'Lot I- Conventional Motor Oil'!$A$12</f>
        <v>1</v>
      </c>
      <c r="C5" t="str">
        <f>'Lot I- Conventional Motor Oil'!C15</f>
        <v>2B</v>
      </c>
      <c r="D5" t="str">
        <f>'Lot I- Conventional Motor Oil'!D15</f>
        <v>5W-20, gasoline engine, quart containers</v>
      </c>
      <c r="E5" t="str">
        <f>IF('Lot I- Conventional Motor Oil'!E15="","",'Lot I- Conventional Motor Oil'!E15)</f>
        <v/>
      </c>
      <c r="F5" t="e">
        <f>IF('Lot I- Conventional Motor Oil'!#REF!="","",'Lot I- Conventional Motor Oil'!#REF!)</f>
        <v>#REF!</v>
      </c>
      <c r="G5" t="e">
        <f>IF('Lot I- Conventional Motor Oil'!#REF!="","",'Lot I- Conventional Motor Oil'!#REF!)</f>
        <v>#REF!</v>
      </c>
      <c r="H5" t="e">
        <f>IF('Lot I- Conventional Motor Oil'!#REF!="","",'Lot I- Conventional Motor Oil'!#REF!)</f>
        <v>#REF!</v>
      </c>
      <c r="I5" t="e">
        <f>IF('Lot I- Conventional Motor Oil'!#REF!="","",'Lot I- Conventional Motor Oil'!#REF!)</f>
        <v>#REF!</v>
      </c>
      <c r="J5" t="e">
        <f>IF('Lot I- Conventional Motor Oil'!#REF!="","",'Lot I- Conventional Motor Oil'!#REF!)</f>
        <v>#REF!</v>
      </c>
      <c r="K5" t="e">
        <f>E5+30/12*((1+G5)*(I5+J5))+(1+H5)*3300/12</f>
        <v>#VALUE!</v>
      </c>
      <c r="L5" t="s">
        <v>71</v>
      </c>
    </row>
    <row r="6" spans="1:12" x14ac:dyDescent="0.25">
      <c r="A6" t="e">
        <f>IF('General Information'!#REF!="","",'General Information'!#REF!)</f>
        <v>#REF!</v>
      </c>
      <c r="B6">
        <f>'Lot I- Conventional Motor Oil'!$A$21</f>
        <v>2</v>
      </c>
      <c r="C6" t="str">
        <f>'Lot I- Conventional Motor Oil'!C21</f>
        <v>1A</v>
      </c>
      <c r="D6" t="str">
        <f>'Lot I- Conventional Motor Oil'!D21</f>
        <v>5W-30 or 10W-30, gasoline engine, 55 gallon drum</v>
      </c>
      <c r="E6" t="str">
        <f>IF('Lot I- Conventional Motor Oil'!E21="","",'Lot I- Conventional Motor Oil'!E21)</f>
        <v/>
      </c>
      <c r="F6" t="e">
        <f>IF('Lot I- Conventional Motor Oil'!#REF!="","",'Lot I- Conventional Motor Oil'!#REF!)</f>
        <v>#REF!</v>
      </c>
      <c r="G6" t="e">
        <f>IF('Lot I- Conventional Motor Oil'!#REF!="","",'Lot I- Conventional Motor Oil'!#REF!)</f>
        <v>#REF!</v>
      </c>
      <c r="H6" t="e">
        <f>IF('Lot I- Conventional Motor Oil'!#REF!="","",'Lot I- Conventional Motor Oil'!#REF!)</f>
        <v>#REF!</v>
      </c>
      <c r="I6" t="e">
        <f>IF('Lot I- Conventional Motor Oil'!#REF!="","",'Lot I- Conventional Motor Oil'!#REF!)</f>
        <v>#REF!</v>
      </c>
      <c r="J6" t="e">
        <f>IF('Lot I- Conventional Motor Oil'!#REF!="","",'Lot I- Conventional Motor Oil'!#REF!)</f>
        <v>#REF!</v>
      </c>
      <c r="K6" t="e">
        <f>E6+F6+30/12*((1+G6)*(I6+J6))+(1+H6)*3300/12</f>
        <v>#VALUE!</v>
      </c>
      <c r="L6" t="s">
        <v>72</v>
      </c>
    </row>
    <row r="7" spans="1:12" x14ac:dyDescent="0.25">
      <c r="A7" t="e">
        <f>IF('General Information'!#REF!="","",'General Information'!#REF!)</f>
        <v>#REF!</v>
      </c>
      <c r="B7">
        <f>'Lot I- Conventional Motor Oil'!$A$21</f>
        <v>2</v>
      </c>
      <c r="C7" t="str">
        <f>'Lot I- Conventional Motor Oil'!C22</f>
        <v>1B</v>
      </c>
      <c r="D7" t="str">
        <f>'Lot I- Conventional Motor Oil'!D22</f>
        <v>5W-30 or 10W-30, gasoline engine, quart containers</v>
      </c>
      <c r="E7" t="str">
        <f>IF('Lot I- Conventional Motor Oil'!E22="","",'Lot I- Conventional Motor Oil'!E22)</f>
        <v/>
      </c>
      <c r="F7" t="e">
        <f>IF('Lot I- Conventional Motor Oil'!#REF!="","",'Lot I- Conventional Motor Oil'!#REF!)</f>
        <v>#REF!</v>
      </c>
      <c r="G7" t="e">
        <f>IF('Lot I- Conventional Motor Oil'!#REF!="","",'Lot I- Conventional Motor Oil'!#REF!)</f>
        <v>#REF!</v>
      </c>
      <c r="H7" t="e">
        <f>IF('Lot I- Conventional Motor Oil'!#REF!="","",'Lot I- Conventional Motor Oil'!#REF!)</f>
        <v>#REF!</v>
      </c>
      <c r="I7" t="e">
        <f>IF('Lot I- Conventional Motor Oil'!#REF!="","",'Lot I- Conventional Motor Oil'!#REF!)</f>
        <v>#REF!</v>
      </c>
      <c r="J7" t="e">
        <f>IF('Lot I- Conventional Motor Oil'!#REF!="","",'Lot I- Conventional Motor Oil'!#REF!)</f>
        <v>#REF!</v>
      </c>
      <c r="K7" t="e">
        <f>E7+F7+30/12*((1+G7)*(I7+J7))+(1+H7)*3300/12</f>
        <v>#VALUE!</v>
      </c>
      <c r="L7" t="s">
        <v>73</v>
      </c>
    </row>
    <row r="8" spans="1:12" x14ac:dyDescent="0.25">
      <c r="A8" t="e">
        <f>IF('General Information'!#REF!="","",'General Information'!#REF!)</f>
        <v>#REF!</v>
      </c>
      <c r="B8">
        <f>'Lot I- Conventional Motor Oil'!$A$21</f>
        <v>2</v>
      </c>
      <c r="C8" t="str">
        <f>'Lot I- Conventional Motor Oil'!C23</f>
        <v>2A</v>
      </c>
      <c r="D8" t="str">
        <f>'Lot I- Conventional Motor Oil'!D23</f>
        <v>5W-20, gasoline engine, 55 gallon drum</v>
      </c>
      <c r="E8" t="str">
        <f>IF('Lot I- Conventional Motor Oil'!E23="","",'Lot I- Conventional Motor Oil'!E23)</f>
        <v/>
      </c>
      <c r="F8" t="e">
        <f>IF('Lot I- Conventional Motor Oil'!#REF!="","",'Lot I- Conventional Motor Oil'!#REF!)</f>
        <v>#REF!</v>
      </c>
      <c r="G8" t="e">
        <f>IF('Lot I- Conventional Motor Oil'!#REF!="","",'Lot I- Conventional Motor Oil'!#REF!)</f>
        <v>#REF!</v>
      </c>
      <c r="H8" t="e">
        <f>IF('Lot I- Conventional Motor Oil'!#REF!="","",'Lot I- Conventional Motor Oil'!#REF!)</f>
        <v>#REF!</v>
      </c>
      <c r="I8" t="e">
        <f>IF('Lot I- Conventional Motor Oil'!#REF!="","",'Lot I- Conventional Motor Oil'!#REF!)</f>
        <v>#REF!</v>
      </c>
      <c r="J8" t="e">
        <f>IF('Lot I- Conventional Motor Oil'!#REF!="","",'Lot I- Conventional Motor Oil'!#REF!)</f>
        <v>#REF!</v>
      </c>
      <c r="K8" t="e">
        <f>E8+30/12*((1+G8)*(I8+J8))+(1+H8)*3300/12</f>
        <v>#VALUE!</v>
      </c>
      <c r="L8" t="s">
        <v>74</v>
      </c>
    </row>
    <row r="9" spans="1:12" x14ac:dyDescent="0.25">
      <c r="A9" t="e">
        <f>IF('General Information'!#REF!="","",'General Information'!#REF!)</f>
        <v>#REF!</v>
      </c>
      <c r="B9">
        <f>'Lot I- Conventional Motor Oil'!$A$21</f>
        <v>2</v>
      </c>
      <c r="C9" t="str">
        <f>'Lot I- Conventional Motor Oil'!C24</f>
        <v>2B</v>
      </c>
      <c r="D9" t="str">
        <f>'Lot I- Conventional Motor Oil'!D24</f>
        <v>5W-20, gasoline engine, quart containers</v>
      </c>
      <c r="E9" t="str">
        <f>IF('Lot I- Conventional Motor Oil'!E24="","",'Lot I- Conventional Motor Oil'!E24)</f>
        <v/>
      </c>
      <c r="F9" t="e">
        <f>IF('Lot I- Conventional Motor Oil'!#REF!="","",'Lot I- Conventional Motor Oil'!#REF!)</f>
        <v>#REF!</v>
      </c>
      <c r="G9" t="e">
        <f>IF('Lot I- Conventional Motor Oil'!#REF!="","",'Lot I- Conventional Motor Oil'!#REF!)</f>
        <v>#REF!</v>
      </c>
      <c r="H9" t="e">
        <f>IF('Lot I- Conventional Motor Oil'!#REF!="","",'Lot I- Conventional Motor Oil'!#REF!)</f>
        <v>#REF!</v>
      </c>
      <c r="I9" t="e">
        <f>IF('Lot I- Conventional Motor Oil'!#REF!="","",'Lot I- Conventional Motor Oil'!#REF!)</f>
        <v>#REF!</v>
      </c>
      <c r="J9" t="e">
        <f>IF('Lot I- Conventional Motor Oil'!#REF!="","",'Lot I- Conventional Motor Oil'!#REF!)</f>
        <v>#REF!</v>
      </c>
      <c r="K9" t="e">
        <f>E9+30/12*((1+G9)*(I9+J9))+(1+H9)*3300/12</f>
        <v>#VALUE!</v>
      </c>
    </row>
    <row r="10" spans="1:12" x14ac:dyDescent="0.25">
      <c r="A10" t="e">
        <f>IF('General Information'!#REF!="","",'General Information'!#REF!)</f>
        <v>#REF!</v>
      </c>
      <c r="B10">
        <f>'Lot I- Conventional Motor Oil'!$A$25</f>
        <v>2</v>
      </c>
      <c r="C10" t="str">
        <f>'Lot I- Conventional Motor Oil'!C25</f>
        <v>3A</v>
      </c>
      <c r="D10" t="str">
        <f>'Lot I- Conventional Motor Oil'!D25</f>
        <v>5W-40 or 15W-40, diesel engine, 55 gallon drum</v>
      </c>
      <c r="E10" t="str">
        <f>IF('Lot I- Conventional Motor Oil'!E25="","",'Lot I- Conventional Motor Oil'!E25)</f>
        <v/>
      </c>
      <c r="F10" t="e">
        <f>IF('Lot I- Conventional Motor Oil'!#REF!="","",'Lot I- Conventional Motor Oil'!#REF!)</f>
        <v>#REF!</v>
      </c>
      <c r="G10" t="e">
        <f>IF('Lot I- Conventional Motor Oil'!#REF!="","",'Lot I- Conventional Motor Oil'!#REF!)</f>
        <v>#REF!</v>
      </c>
      <c r="H10" t="e">
        <f>IF('Lot I- Conventional Motor Oil'!#REF!="","",'Lot I- Conventional Motor Oil'!#REF!)</f>
        <v>#REF!</v>
      </c>
      <c r="I10" t="e">
        <f>IF('Lot I- Conventional Motor Oil'!#REF!="","",'Lot I- Conventional Motor Oil'!#REF!)</f>
        <v>#REF!</v>
      </c>
      <c r="J10" t="e">
        <f>IF('Lot I- Conventional Motor Oil'!#REF!="","",'Lot I- Conventional Motor Oil'!#REF!)</f>
        <v>#REF!</v>
      </c>
      <c r="K10" t="e">
        <f>E10+F10+30/12*((1+G10)*(I10+J10))+(1+H10)*3300/12</f>
        <v>#VALUE!</v>
      </c>
    </row>
    <row r="11" spans="1:12" x14ac:dyDescent="0.25">
      <c r="A11" t="e">
        <f>IF('General Information'!#REF!="","",'General Information'!#REF!)</f>
        <v>#REF!</v>
      </c>
      <c r="B11">
        <f>'Lot I- Conventional Motor Oil'!$A$25</f>
        <v>2</v>
      </c>
      <c r="C11" t="str">
        <f>'Lot I- Conventional Motor Oil'!C26</f>
        <v>3B</v>
      </c>
      <c r="D11" t="str">
        <f>'Lot I- Conventional Motor Oil'!D26</f>
        <v>5W-40 or 15W-40, diesel engine, quart containers</v>
      </c>
      <c r="E11" t="str">
        <f>IF('Lot I- Conventional Motor Oil'!E26="","",'Lot I- Conventional Motor Oil'!E26)</f>
        <v/>
      </c>
      <c r="F11" t="e">
        <f>IF('Lot I- Conventional Motor Oil'!#REF!="","",'Lot I- Conventional Motor Oil'!#REF!)</f>
        <v>#REF!</v>
      </c>
      <c r="G11" t="e">
        <f>IF('Lot I- Conventional Motor Oil'!#REF!="","",'Lot I- Conventional Motor Oil'!#REF!)</f>
        <v>#REF!</v>
      </c>
      <c r="H11" t="e">
        <f>IF('Lot I- Conventional Motor Oil'!#REF!="","",'Lot I- Conventional Motor Oil'!#REF!)</f>
        <v>#REF!</v>
      </c>
      <c r="I11" t="e">
        <f>IF('Lot I- Conventional Motor Oil'!#REF!="","",'Lot I- Conventional Motor Oil'!#REF!)</f>
        <v>#REF!</v>
      </c>
      <c r="J11" t="e">
        <f>IF('Lot I- Conventional Motor Oil'!#REF!="","",'Lot I- Conventional Motor Oil'!#REF!)</f>
        <v>#REF!</v>
      </c>
      <c r="K11" t="e">
        <f>E11+F11+30/12*((1+G11)*(I11+J11))+(1+H11)*3300/12</f>
        <v>#VALUE!</v>
      </c>
    </row>
    <row r="12" spans="1:12" x14ac:dyDescent="0.25">
      <c r="A12" t="e">
        <f>IF('General Information'!#REF!="","",'General Information'!#REF!)</f>
        <v>#REF!</v>
      </c>
      <c r="B12">
        <f>'Lot I- Conventional Motor Oil'!$A$25</f>
        <v>2</v>
      </c>
      <c r="C12">
        <f>'Lot I- Conventional Motor Oil'!C27</f>
        <v>4</v>
      </c>
      <c r="D12" t="str">
        <f>'Lot I- Conventional Motor Oil'!D27</f>
        <v>5W-30 or 10W-30- bulk, gasoline engine</v>
      </c>
      <c r="E12" t="str">
        <f>IF('Lot I- Conventional Motor Oil'!E27="","",'Lot I- Conventional Motor Oil'!E27)</f>
        <v/>
      </c>
      <c r="F12" t="e">
        <f>IF('Lot I- Conventional Motor Oil'!#REF!="","",'Lot I- Conventional Motor Oil'!#REF!)</f>
        <v>#REF!</v>
      </c>
      <c r="G12" t="e">
        <f>IF('Lot I- Conventional Motor Oil'!#REF!="","",'Lot I- Conventional Motor Oil'!#REF!)</f>
        <v>#REF!</v>
      </c>
      <c r="H12" t="e">
        <f>IF('Lot I- Conventional Motor Oil'!#REF!="","",'Lot I- Conventional Motor Oil'!#REF!)</f>
        <v>#REF!</v>
      </c>
      <c r="I12" t="e">
        <f>IF('Lot I- Conventional Motor Oil'!#REF!="","",'Lot I- Conventional Motor Oil'!#REF!)</f>
        <v>#REF!</v>
      </c>
      <c r="J12" t="e">
        <f>IF('Lot I- Conventional Motor Oil'!#REF!="","",'Lot I- Conventional Motor Oil'!#REF!)</f>
        <v>#REF!</v>
      </c>
      <c r="K12" t="e">
        <f>E12+30/12*((1+G12)*(I12+J12))+(1+H12)*3300/12</f>
        <v>#VALUE!</v>
      </c>
    </row>
    <row r="13" spans="1:12" x14ac:dyDescent="0.25">
      <c r="A13" t="e">
        <f>IF('General Information'!#REF!="","",'General Information'!#REF!)</f>
        <v>#REF!</v>
      </c>
      <c r="B13">
        <f>'Lot I- Conventional Motor Oil'!$A$25</f>
        <v>2</v>
      </c>
      <c r="C13">
        <f>'Lot I- Conventional Motor Oil'!C28</f>
        <v>5</v>
      </c>
      <c r="D13" t="str">
        <f>'Lot I- Conventional Motor Oil'!D28</f>
        <v>5W-20, gasoline engine bulk</v>
      </c>
      <c r="E13" t="str">
        <f>IF('Lot I- Conventional Motor Oil'!E28="","",'Lot I- Conventional Motor Oil'!E28)</f>
        <v/>
      </c>
      <c r="F13" t="e">
        <f>IF('Lot I- Conventional Motor Oil'!#REF!="","",'Lot I- Conventional Motor Oil'!#REF!)</f>
        <v>#REF!</v>
      </c>
      <c r="G13" t="e">
        <f>IF('Lot I- Conventional Motor Oil'!#REF!="","",'Lot I- Conventional Motor Oil'!#REF!)</f>
        <v>#REF!</v>
      </c>
      <c r="H13" t="e">
        <f>IF('Lot I- Conventional Motor Oil'!#REF!="","",'Lot I- Conventional Motor Oil'!#REF!)</f>
        <v>#REF!</v>
      </c>
      <c r="I13" t="e">
        <f>IF('Lot I- Conventional Motor Oil'!#REF!="","",'Lot I- Conventional Motor Oil'!#REF!)</f>
        <v>#REF!</v>
      </c>
      <c r="J13" t="e">
        <f>IF('Lot I- Conventional Motor Oil'!#REF!="","",'Lot I- Conventional Motor Oil'!#REF!)</f>
        <v>#REF!</v>
      </c>
      <c r="K13" t="e">
        <f>E13+30/12*((1+G13)*(I13+J13))+(1+H13)*3300/12</f>
        <v>#VALUE!</v>
      </c>
    </row>
    <row r="14" spans="1:12" x14ac:dyDescent="0.25">
      <c r="A14" t="e">
        <f>IF('General Information'!#REF!="","",'General Information'!#REF!)</f>
        <v>#REF!</v>
      </c>
      <c r="B14">
        <f>'Lot I- Conventional Motor Oil'!$A$29</f>
        <v>2</v>
      </c>
      <c r="C14">
        <f>'Lot I- Conventional Motor Oil'!C29</f>
        <v>6</v>
      </c>
      <c r="D14" t="str">
        <f>'Lot I- Conventional Motor Oil'!D29</f>
        <v>5W-40 or 15W-40, diesel engine, bulk</v>
      </c>
      <c r="E14" t="str">
        <f>IF('Lot I- Conventional Motor Oil'!E29="","",'Lot I- Conventional Motor Oil'!E29)</f>
        <v/>
      </c>
      <c r="F14" t="e">
        <f>IF('Lot I- Conventional Motor Oil'!#REF!="","",'Lot I- Conventional Motor Oil'!#REF!)</f>
        <v>#REF!</v>
      </c>
      <c r="G14" t="e">
        <f>IF('Lot I- Conventional Motor Oil'!#REF!="","",'Lot I- Conventional Motor Oil'!#REF!)</f>
        <v>#REF!</v>
      </c>
      <c r="H14" t="e">
        <f>IF('Lot I- Conventional Motor Oil'!#REF!="","",'Lot I- Conventional Motor Oil'!#REF!)</f>
        <v>#REF!</v>
      </c>
      <c r="I14" t="e">
        <f>IF('Lot I- Conventional Motor Oil'!#REF!="","",'Lot I- Conventional Motor Oil'!#REF!)</f>
        <v>#REF!</v>
      </c>
      <c r="J14" t="e">
        <f>IF('Lot I- Conventional Motor Oil'!#REF!="","",'Lot I- Conventional Motor Oil'!#REF!)</f>
        <v>#REF!</v>
      </c>
      <c r="K14" t="e">
        <f>E14+F14+30/12*((1+G14)*(I14+J14))+(1+H14)*3300/12</f>
        <v>#VALUE!</v>
      </c>
    </row>
    <row r="15" spans="1:12" x14ac:dyDescent="0.25">
      <c r="A15" t="e">
        <f>IF('General Information'!#REF!="","",'General Information'!#REF!)</f>
        <v>#REF!</v>
      </c>
      <c r="B15">
        <f>'Lot I- Conventional Motor Oil'!$A$29</f>
        <v>2</v>
      </c>
      <c r="C15" t="e">
        <f>'Lot I- Conventional Motor Oil'!#REF!</f>
        <v>#REF!</v>
      </c>
      <c r="D15" t="e">
        <f>'Lot I- Conventional Motor Oil'!#REF!</f>
        <v>#REF!</v>
      </c>
      <c r="E15" t="e">
        <f>IF('Lot I- Conventional Motor Oil'!#REF!="","",'Lot I- Conventional Motor Oil'!#REF!)</f>
        <v>#REF!</v>
      </c>
      <c r="F15" t="e">
        <f>IF('Lot I- Conventional Motor Oil'!#REF!="","",'Lot I- Conventional Motor Oil'!#REF!)</f>
        <v>#REF!</v>
      </c>
      <c r="G15" t="e">
        <f>IF('Lot I- Conventional Motor Oil'!#REF!="","",'Lot I- Conventional Motor Oil'!#REF!)</f>
        <v>#REF!</v>
      </c>
      <c r="H15" t="e">
        <f>IF('Lot I- Conventional Motor Oil'!#REF!="","",'Lot I- Conventional Motor Oil'!#REF!)</f>
        <v>#REF!</v>
      </c>
      <c r="I15" t="e">
        <f>IF('Lot I- Conventional Motor Oil'!#REF!="","",'Lot I- Conventional Motor Oil'!#REF!)</f>
        <v>#REF!</v>
      </c>
      <c r="J15" t="e">
        <f>IF('Lot I- Conventional Motor Oil'!#REF!="","",'Lot I- Conventional Motor Oil'!#REF!)</f>
        <v>#REF!</v>
      </c>
      <c r="K15" t="e">
        <f>E15+F15+30/12*((1+G15)*(I15+J15))+(1+H15)*3300/12</f>
        <v>#REF!</v>
      </c>
    </row>
    <row r="16" spans="1:12" x14ac:dyDescent="0.25">
      <c r="A16" t="e">
        <f>IF('General Information'!#REF!="","",'General Information'!#REF!)</f>
        <v>#REF!</v>
      </c>
      <c r="B16">
        <f>'Lot I- Conventional Motor Oil'!$A$29</f>
        <v>2</v>
      </c>
      <c r="C16" t="e">
        <f>'Lot I- Conventional Motor Oil'!#REF!</f>
        <v>#REF!</v>
      </c>
      <c r="D16" t="e">
        <f>'Lot I- Conventional Motor Oil'!#REF!</f>
        <v>#REF!</v>
      </c>
      <c r="E16" t="e">
        <f>IF('Lot I- Conventional Motor Oil'!#REF!="","",'Lot I- Conventional Motor Oil'!#REF!)</f>
        <v>#REF!</v>
      </c>
      <c r="F16" t="e">
        <f>IF('Lot I- Conventional Motor Oil'!#REF!="","",'Lot I- Conventional Motor Oil'!#REF!)</f>
        <v>#REF!</v>
      </c>
      <c r="G16" t="e">
        <f>IF('Lot I- Conventional Motor Oil'!#REF!="","",'Lot I- Conventional Motor Oil'!#REF!)</f>
        <v>#REF!</v>
      </c>
      <c r="H16" t="e">
        <f>IF('Lot I- Conventional Motor Oil'!#REF!="","",'Lot I- Conventional Motor Oil'!#REF!)</f>
        <v>#REF!</v>
      </c>
      <c r="I16" t="e">
        <f>IF('Lot I- Conventional Motor Oil'!#REF!="","",'Lot I- Conventional Motor Oil'!#REF!)</f>
        <v>#REF!</v>
      </c>
      <c r="J16" t="e">
        <f>IF('Lot I- Conventional Motor Oil'!#REF!="","",'Lot I- Conventional Motor Oil'!#REF!)</f>
        <v>#REF!</v>
      </c>
      <c r="K16" t="e">
        <f>E16+30/12*((1+G16)*(I16+J16))+(1+H16)*3300/12</f>
        <v>#REF!</v>
      </c>
    </row>
    <row r="17" spans="1:11" x14ac:dyDescent="0.25">
      <c r="A17" t="e">
        <f>IF('General Information'!#REF!="","",'General Information'!#REF!)</f>
        <v>#REF!</v>
      </c>
      <c r="B17">
        <f>'Lot I- Conventional Motor Oil'!$A$29</f>
        <v>2</v>
      </c>
      <c r="C17" t="e">
        <f>'Lot I- Conventional Motor Oil'!#REF!</f>
        <v>#REF!</v>
      </c>
      <c r="D17" t="e">
        <f>'Lot I- Conventional Motor Oil'!#REF!</f>
        <v>#REF!</v>
      </c>
      <c r="E17" t="e">
        <f>IF('Lot I- Conventional Motor Oil'!#REF!="","",'Lot I- Conventional Motor Oil'!#REF!)</f>
        <v>#REF!</v>
      </c>
      <c r="F17" t="e">
        <f>IF('Lot I- Conventional Motor Oil'!#REF!="","",'Lot I- Conventional Motor Oil'!#REF!)</f>
        <v>#REF!</v>
      </c>
      <c r="G17" t="e">
        <f>IF('Lot I- Conventional Motor Oil'!#REF!="","",'Lot I- Conventional Motor Oil'!#REF!)</f>
        <v>#REF!</v>
      </c>
      <c r="H17" t="e">
        <f>IF('Lot I- Conventional Motor Oil'!#REF!="","",'Lot I- Conventional Motor Oil'!#REF!)</f>
        <v>#REF!</v>
      </c>
      <c r="I17" t="e">
        <f>IF('Lot I- Conventional Motor Oil'!#REF!="","",'Lot I- Conventional Motor Oil'!#REF!)</f>
        <v>#REF!</v>
      </c>
      <c r="J17" t="e">
        <f>IF('Lot I- Conventional Motor Oil'!#REF!="","",'Lot I- Conventional Motor Oil'!#REF!)</f>
        <v>#REF!</v>
      </c>
      <c r="K17" t="e">
        <f>E17+30/12*((1+G17)*(I17+J17))+(1+H17)*3300/12</f>
        <v>#REF!</v>
      </c>
    </row>
    <row r="18" spans="1:11" x14ac:dyDescent="0.25">
      <c r="A18" t="e">
        <f>IF('General Information'!#REF!="","",'General Information'!#REF!)</f>
        <v>#REF!</v>
      </c>
      <c r="B18">
        <f>'Lot I- Conventional Motor Oil'!$A$30</f>
        <v>3</v>
      </c>
      <c r="C18" t="str">
        <f>'Lot I- Conventional Motor Oil'!C30</f>
        <v>1A</v>
      </c>
      <c r="D18" t="str">
        <f>'Lot I- Conventional Motor Oil'!D30</f>
        <v>5W-30 or 10W-30, gasoline engine, 55 gallon drum</v>
      </c>
      <c r="E18" t="str">
        <f>IF('Lot I- Conventional Motor Oil'!E30="","",'Lot I- Conventional Motor Oil'!E30)</f>
        <v/>
      </c>
      <c r="F18" t="e">
        <f>IF('Lot I- Conventional Motor Oil'!#REF!="","",'Lot I- Conventional Motor Oil'!#REF!)</f>
        <v>#REF!</v>
      </c>
      <c r="G18" t="e">
        <f>IF('Lot I- Conventional Motor Oil'!#REF!="","",'Lot I- Conventional Motor Oil'!#REF!)</f>
        <v>#REF!</v>
      </c>
      <c r="H18" t="e">
        <f>IF('Lot I- Conventional Motor Oil'!#REF!="","",'Lot I- Conventional Motor Oil'!#REF!)</f>
        <v>#REF!</v>
      </c>
      <c r="I18" t="e">
        <f>IF('Lot I- Conventional Motor Oil'!#REF!="","",'Lot I- Conventional Motor Oil'!#REF!)</f>
        <v>#REF!</v>
      </c>
      <c r="J18" t="e">
        <f>IF('Lot I- Conventional Motor Oil'!#REF!="","",'Lot I- Conventional Motor Oil'!#REF!)</f>
        <v>#REF!</v>
      </c>
      <c r="K18" t="e">
        <f>E18+F18+30/12*((1+G18)*(I18+J18))+(1+H18)*3300/12</f>
        <v>#VALUE!</v>
      </c>
    </row>
    <row r="19" spans="1:11" x14ac:dyDescent="0.25">
      <c r="A19" t="e">
        <f>IF('General Information'!#REF!="","",'General Information'!#REF!)</f>
        <v>#REF!</v>
      </c>
      <c r="B19">
        <f>'Lot I- Conventional Motor Oil'!$A$30</f>
        <v>3</v>
      </c>
      <c r="C19" t="str">
        <f>'Lot I- Conventional Motor Oil'!C31</f>
        <v>1B</v>
      </c>
      <c r="D19" t="str">
        <f>'Lot I- Conventional Motor Oil'!D31</f>
        <v>5W-30 or 10W-30, gasoline engine, quart containers</v>
      </c>
      <c r="E19" t="str">
        <f>IF('Lot I- Conventional Motor Oil'!E31="","",'Lot I- Conventional Motor Oil'!E31)</f>
        <v/>
      </c>
      <c r="F19" t="e">
        <f>IF('Lot I- Conventional Motor Oil'!#REF!="","",'Lot I- Conventional Motor Oil'!#REF!)</f>
        <v>#REF!</v>
      </c>
      <c r="G19" t="e">
        <f>IF('Lot I- Conventional Motor Oil'!#REF!="","",'Lot I- Conventional Motor Oil'!#REF!)</f>
        <v>#REF!</v>
      </c>
      <c r="H19" t="e">
        <f>IF('Lot I- Conventional Motor Oil'!#REF!="","",'Lot I- Conventional Motor Oil'!#REF!)</f>
        <v>#REF!</v>
      </c>
      <c r="I19" t="e">
        <f>IF('Lot I- Conventional Motor Oil'!#REF!="","",'Lot I- Conventional Motor Oil'!#REF!)</f>
        <v>#REF!</v>
      </c>
      <c r="J19" t="e">
        <f>IF('Lot I- Conventional Motor Oil'!#REF!="","",'Lot I- Conventional Motor Oil'!#REF!)</f>
        <v>#REF!</v>
      </c>
      <c r="K19" t="e">
        <f>E19+F19+30/12*((1+G19)*(I19+J19))+(1+H19)*3300/12</f>
        <v>#VALUE!</v>
      </c>
    </row>
    <row r="20" spans="1:11" x14ac:dyDescent="0.25">
      <c r="A20" t="e">
        <f>IF('General Information'!#REF!="","",'General Information'!#REF!)</f>
        <v>#REF!</v>
      </c>
      <c r="B20">
        <f>'Lot I- Conventional Motor Oil'!$A$30</f>
        <v>3</v>
      </c>
      <c r="C20" t="str">
        <f>'Lot I- Conventional Motor Oil'!C32</f>
        <v>2A</v>
      </c>
      <c r="D20" t="str">
        <f>'Lot I- Conventional Motor Oil'!D32</f>
        <v>5W-20, gasoline engine, 55 gallon drum</v>
      </c>
      <c r="E20" t="str">
        <f>IF('Lot I- Conventional Motor Oil'!E32="","",'Lot I- Conventional Motor Oil'!E32)</f>
        <v/>
      </c>
      <c r="F20" t="e">
        <f>IF('Lot I- Conventional Motor Oil'!#REF!="","",'Lot I- Conventional Motor Oil'!#REF!)</f>
        <v>#REF!</v>
      </c>
      <c r="G20" t="e">
        <f>IF('Lot I- Conventional Motor Oil'!#REF!="","",'Lot I- Conventional Motor Oil'!#REF!)</f>
        <v>#REF!</v>
      </c>
      <c r="H20" t="e">
        <f>IF('Lot I- Conventional Motor Oil'!#REF!="","",'Lot I- Conventional Motor Oil'!#REF!)</f>
        <v>#REF!</v>
      </c>
      <c r="I20" t="e">
        <f>IF('Lot I- Conventional Motor Oil'!#REF!="","",'Lot I- Conventional Motor Oil'!#REF!)</f>
        <v>#REF!</v>
      </c>
      <c r="J20" t="e">
        <f>IF('Lot I- Conventional Motor Oil'!#REF!="","",'Lot I- Conventional Motor Oil'!#REF!)</f>
        <v>#REF!</v>
      </c>
      <c r="K20" t="e">
        <f>E20+30/12*((1+G20)*(I20+J20))+(1+H20)*3300/12</f>
        <v>#VALUE!</v>
      </c>
    </row>
    <row r="21" spans="1:11" x14ac:dyDescent="0.25">
      <c r="A21" t="e">
        <f>IF('General Information'!#REF!="","",'General Information'!#REF!)</f>
        <v>#REF!</v>
      </c>
      <c r="B21">
        <f>'Lot I- Conventional Motor Oil'!$A$30</f>
        <v>3</v>
      </c>
      <c r="C21" t="str">
        <f>'Lot I- Conventional Motor Oil'!C33</f>
        <v>2B</v>
      </c>
      <c r="D21" t="str">
        <f>'Lot I- Conventional Motor Oil'!D33</f>
        <v>5W-20, gasoline engine, quart containers</v>
      </c>
      <c r="E21" t="str">
        <f>IF('Lot I- Conventional Motor Oil'!E33="","",'Lot I- Conventional Motor Oil'!E33)</f>
        <v/>
      </c>
      <c r="F21" t="e">
        <f>IF('Lot I- Conventional Motor Oil'!#REF!="","",'Lot I- Conventional Motor Oil'!#REF!)</f>
        <v>#REF!</v>
      </c>
      <c r="G21" t="e">
        <f>IF('Lot I- Conventional Motor Oil'!#REF!="","",'Lot I- Conventional Motor Oil'!#REF!)</f>
        <v>#REF!</v>
      </c>
      <c r="H21" t="e">
        <f>IF('Lot I- Conventional Motor Oil'!#REF!="","",'Lot I- Conventional Motor Oil'!#REF!)</f>
        <v>#REF!</v>
      </c>
      <c r="I21" t="e">
        <f>IF('Lot I- Conventional Motor Oil'!#REF!="","",'Lot I- Conventional Motor Oil'!#REF!)</f>
        <v>#REF!</v>
      </c>
      <c r="J21" t="e">
        <f>IF('Lot I- Conventional Motor Oil'!#REF!="","",'Lot I- Conventional Motor Oil'!#REF!)</f>
        <v>#REF!</v>
      </c>
      <c r="K21" t="e">
        <f>E21+30/12*((1+G21)*(I21+J21))+(1+H21)*3300/12</f>
        <v>#VALUE!</v>
      </c>
    </row>
    <row r="22" spans="1:11" x14ac:dyDescent="0.25">
      <c r="A22" t="e">
        <f>IF('General Information'!#REF!="","",'General Information'!#REF!)</f>
        <v>#REF!</v>
      </c>
      <c r="B22">
        <f>'Lot I- Conventional Motor Oil'!$A$34</f>
        <v>3</v>
      </c>
      <c r="C22" t="str">
        <f>'Lot I- Conventional Motor Oil'!C34</f>
        <v>3A</v>
      </c>
      <c r="D22" t="str">
        <f>'Lot I- Conventional Motor Oil'!D34</f>
        <v>5W-40 or 15W-40, diesel engine, 55 gallon drum</v>
      </c>
      <c r="E22" t="str">
        <f>IF('Lot I- Conventional Motor Oil'!E34="","",'Lot I- Conventional Motor Oil'!E34)</f>
        <v/>
      </c>
      <c r="F22" t="e">
        <f>IF('Lot I- Conventional Motor Oil'!#REF!="","",'Lot I- Conventional Motor Oil'!#REF!)</f>
        <v>#REF!</v>
      </c>
      <c r="G22" t="e">
        <f>IF('Lot I- Conventional Motor Oil'!#REF!="","",'Lot I- Conventional Motor Oil'!#REF!)</f>
        <v>#REF!</v>
      </c>
      <c r="H22" t="e">
        <f>IF('Lot I- Conventional Motor Oil'!#REF!="","",'Lot I- Conventional Motor Oil'!#REF!)</f>
        <v>#REF!</v>
      </c>
      <c r="I22" t="e">
        <f>IF('Lot I- Conventional Motor Oil'!#REF!="","",'Lot I- Conventional Motor Oil'!#REF!)</f>
        <v>#REF!</v>
      </c>
      <c r="J22" t="e">
        <f>IF('Lot I- Conventional Motor Oil'!#REF!="","",'Lot I- Conventional Motor Oil'!#REF!)</f>
        <v>#REF!</v>
      </c>
      <c r="K22" t="e">
        <f>E22+F22+30/12*((1+G22)*(I22+J22))+(1+H22)*3300/12</f>
        <v>#VALUE!</v>
      </c>
    </row>
    <row r="23" spans="1:11" x14ac:dyDescent="0.25">
      <c r="A23" t="e">
        <f>IF('General Information'!#REF!="","",'General Information'!#REF!)</f>
        <v>#REF!</v>
      </c>
      <c r="B23">
        <f>'Lot I- Conventional Motor Oil'!$A$34</f>
        <v>3</v>
      </c>
      <c r="C23" t="str">
        <f>'Lot I- Conventional Motor Oil'!C35</f>
        <v>3B</v>
      </c>
      <c r="D23" t="str">
        <f>'Lot I- Conventional Motor Oil'!D35</f>
        <v>5W-40 or 15W-40, diesel engine, quart containers</v>
      </c>
      <c r="E23" t="str">
        <f>IF('Lot I- Conventional Motor Oil'!E35="","",'Lot I- Conventional Motor Oil'!E35)</f>
        <v/>
      </c>
      <c r="F23" t="e">
        <f>IF('Lot I- Conventional Motor Oil'!#REF!="","",'Lot I- Conventional Motor Oil'!#REF!)</f>
        <v>#REF!</v>
      </c>
      <c r="G23" t="e">
        <f>IF('Lot I- Conventional Motor Oil'!#REF!="","",'Lot I- Conventional Motor Oil'!#REF!)</f>
        <v>#REF!</v>
      </c>
      <c r="H23" t="e">
        <f>IF('Lot I- Conventional Motor Oil'!#REF!="","",'Lot I- Conventional Motor Oil'!#REF!)</f>
        <v>#REF!</v>
      </c>
      <c r="I23" t="e">
        <f>IF('Lot I- Conventional Motor Oil'!#REF!="","",'Lot I- Conventional Motor Oil'!#REF!)</f>
        <v>#REF!</v>
      </c>
      <c r="J23" t="e">
        <f>IF('Lot I- Conventional Motor Oil'!#REF!="","",'Lot I- Conventional Motor Oil'!#REF!)</f>
        <v>#REF!</v>
      </c>
      <c r="K23" t="e">
        <f>E23+F23+30/12*((1+G23)*(I23+J23))+(1+H23)*3300/12</f>
        <v>#VALUE!</v>
      </c>
    </row>
    <row r="24" spans="1:11" x14ac:dyDescent="0.25">
      <c r="A24" t="e">
        <f>IF('General Information'!#REF!="","",'General Information'!#REF!)</f>
        <v>#REF!</v>
      </c>
      <c r="B24">
        <f>'Lot I- Conventional Motor Oil'!$A$34</f>
        <v>3</v>
      </c>
      <c r="C24">
        <f>'Lot I- Conventional Motor Oil'!C36</f>
        <v>4</v>
      </c>
      <c r="D24" t="str">
        <f>'Lot I- Conventional Motor Oil'!D36</f>
        <v>5W-30 or 10W-30- bulk, gasoline engine</v>
      </c>
      <c r="E24" t="str">
        <f>IF('Lot I- Conventional Motor Oil'!E36="","",'Lot I- Conventional Motor Oil'!E36)</f>
        <v/>
      </c>
      <c r="F24" t="e">
        <f>IF('Lot I- Conventional Motor Oil'!#REF!="","",'Lot I- Conventional Motor Oil'!#REF!)</f>
        <v>#REF!</v>
      </c>
      <c r="G24" t="e">
        <f>IF('Lot I- Conventional Motor Oil'!#REF!="","",'Lot I- Conventional Motor Oil'!#REF!)</f>
        <v>#REF!</v>
      </c>
      <c r="H24" t="e">
        <f>IF('Lot I- Conventional Motor Oil'!#REF!="","",'Lot I- Conventional Motor Oil'!#REF!)</f>
        <v>#REF!</v>
      </c>
      <c r="I24" t="e">
        <f>IF('Lot I- Conventional Motor Oil'!#REF!="","",'Lot I- Conventional Motor Oil'!#REF!)</f>
        <v>#REF!</v>
      </c>
      <c r="J24" t="e">
        <f>IF('Lot I- Conventional Motor Oil'!#REF!="","",'Lot I- Conventional Motor Oil'!#REF!)</f>
        <v>#REF!</v>
      </c>
      <c r="K24" t="e">
        <f>E24+30/12*((1+G24)*(I24+J24))+(1+H24)*3300/12</f>
        <v>#VALUE!</v>
      </c>
    </row>
    <row r="25" spans="1:11" x14ac:dyDescent="0.25">
      <c r="A25" t="e">
        <f>IF('General Information'!#REF!="","",'General Information'!#REF!)</f>
        <v>#REF!</v>
      </c>
      <c r="B25">
        <f>'Lot I- Conventional Motor Oil'!$A$34</f>
        <v>3</v>
      </c>
      <c r="C25">
        <f>'Lot I- Conventional Motor Oil'!C37</f>
        <v>5</v>
      </c>
      <c r="D25" t="str">
        <f>'Lot I- Conventional Motor Oil'!D37</f>
        <v>5W-20, gasoline engine bulk</v>
      </c>
      <c r="E25" t="str">
        <f>IF('Lot I- Conventional Motor Oil'!E37="","",'Lot I- Conventional Motor Oil'!E37)</f>
        <v/>
      </c>
      <c r="F25" t="e">
        <f>IF('Lot I- Conventional Motor Oil'!#REF!="","",'Lot I- Conventional Motor Oil'!#REF!)</f>
        <v>#REF!</v>
      </c>
      <c r="G25" t="e">
        <f>IF('Lot I- Conventional Motor Oil'!#REF!="","",'Lot I- Conventional Motor Oil'!#REF!)</f>
        <v>#REF!</v>
      </c>
      <c r="H25" t="e">
        <f>IF('Lot I- Conventional Motor Oil'!#REF!="","",'Lot I- Conventional Motor Oil'!#REF!)</f>
        <v>#REF!</v>
      </c>
      <c r="I25" t="e">
        <f>IF('Lot I- Conventional Motor Oil'!#REF!="","",'Lot I- Conventional Motor Oil'!#REF!)</f>
        <v>#REF!</v>
      </c>
      <c r="J25" t="e">
        <f>IF('Lot I- Conventional Motor Oil'!#REF!="","",'Lot I- Conventional Motor Oil'!#REF!)</f>
        <v>#REF!</v>
      </c>
      <c r="K25" t="e">
        <f>E25+30/12*((1+G25)*(I25+J25))+(1+H25)*3300/12</f>
        <v>#VALUE!</v>
      </c>
    </row>
    <row r="26" spans="1:11" x14ac:dyDescent="0.25">
      <c r="A26" t="e">
        <f>IF('General Information'!#REF!="","",'General Information'!#REF!)</f>
        <v>#REF!</v>
      </c>
      <c r="B26">
        <f>'Lot I- Conventional Motor Oil'!$A$38</f>
        <v>3</v>
      </c>
      <c r="C26">
        <f>'Lot I- Conventional Motor Oil'!C38</f>
        <v>6</v>
      </c>
      <c r="D26" t="str">
        <f>'Lot I- Conventional Motor Oil'!D38</f>
        <v>5W-40 or 15W-40, diesel engine, bulk</v>
      </c>
      <c r="E26" t="str">
        <f>IF('Lot I- Conventional Motor Oil'!E38="","",'Lot I- Conventional Motor Oil'!E38)</f>
        <v/>
      </c>
      <c r="F26" t="e">
        <f>IF('Lot I- Conventional Motor Oil'!#REF!="","",'Lot I- Conventional Motor Oil'!#REF!)</f>
        <v>#REF!</v>
      </c>
      <c r="G26" t="e">
        <f>IF('Lot I- Conventional Motor Oil'!#REF!="","",'Lot I- Conventional Motor Oil'!#REF!)</f>
        <v>#REF!</v>
      </c>
      <c r="H26" t="e">
        <f>IF('Lot I- Conventional Motor Oil'!#REF!="","",'Lot I- Conventional Motor Oil'!#REF!)</f>
        <v>#REF!</v>
      </c>
      <c r="I26" t="e">
        <f>IF('Lot I- Conventional Motor Oil'!#REF!="","",'Lot I- Conventional Motor Oil'!#REF!)</f>
        <v>#REF!</v>
      </c>
      <c r="J26" t="e">
        <f>IF('Lot I- Conventional Motor Oil'!#REF!="","",'Lot I- Conventional Motor Oil'!#REF!)</f>
        <v>#REF!</v>
      </c>
      <c r="K26" t="e">
        <f>E26+F26+30/12*((1+G26)*(I26+J26))+(1+H26)*3300/12</f>
        <v>#VALUE!</v>
      </c>
    </row>
    <row r="27" spans="1:11" x14ac:dyDescent="0.25">
      <c r="A27" t="e">
        <f>IF('General Information'!#REF!="","",'General Information'!#REF!)</f>
        <v>#REF!</v>
      </c>
      <c r="B27">
        <f>'Lot I- Conventional Motor Oil'!$A$38</f>
        <v>3</v>
      </c>
      <c r="C27" t="e">
        <f>'Lot I- Conventional Motor Oil'!#REF!</f>
        <v>#REF!</v>
      </c>
      <c r="D27" t="e">
        <f>'Lot I- Conventional Motor Oil'!#REF!</f>
        <v>#REF!</v>
      </c>
      <c r="E27" t="e">
        <f>IF('Lot I- Conventional Motor Oil'!#REF!="","",'Lot I- Conventional Motor Oil'!#REF!)</f>
        <v>#REF!</v>
      </c>
      <c r="F27" t="e">
        <f>IF('Lot I- Conventional Motor Oil'!#REF!="","",'Lot I- Conventional Motor Oil'!#REF!)</f>
        <v>#REF!</v>
      </c>
      <c r="G27" t="e">
        <f>IF('Lot I- Conventional Motor Oil'!#REF!="","",'Lot I- Conventional Motor Oil'!#REF!)</f>
        <v>#REF!</v>
      </c>
      <c r="H27" t="e">
        <f>IF('Lot I- Conventional Motor Oil'!#REF!="","",'Lot I- Conventional Motor Oil'!#REF!)</f>
        <v>#REF!</v>
      </c>
      <c r="I27" t="e">
        <f>IF('Lot I- Conventional Motor Oil'!#REF!="","",'Lot I- Conventional Motor Oil'!#REF!)</f>
        <v>#REF!</v>
      </c>
      <c r="J27" t="e">
        <f>IF('Lot I- Conventional Motor Oil'!#REF!="","",'Lot I- Conventional Motor Oil'!#REF!)</f>
        <v>#REF!</v>
      </c>
      <c r="K27" t="e">
        <f>E27+F27+30/12*((1+G27)*(I27+J27))+(1+H27)*3300/12</f>
        <v>#REF!</v>
      </c>
    </row>
    <row r="28" spans="1:11" x14ac:dyDescent="0.25">
      <c r="A28" t="e">
        <f>IF('General Information'!#REF!="","",'General Information'!#REF!)</f>
        <v>#REF!</v>
      </c>
      <c r="B28">
        <f>'Lot I- Conventional Motor Oil'!$A$38</f>
        <v>3</v>
      </c>
      <c r="C28" t="e">
        <f>'Lot I- Conventional Motor Oil'!#REF!</f>
        <v>#REF!</v>
      </c>
      <c r="D28" t="e">
        <f>'Lot I- Conventional Motor Oil'!#REF!</f>
        <v>#REF!</v>
      </c>
      <c r="E28" t="e">
        <f>IF('Lot I- Conventional Motor Oil'!#REF!="","",'Lot I- Conventional Motor Oil'!#REF!)</f>
        <v>#REF!</v>
      </c>
      <c r="F28" t="e">
        <f>IF('Lot I- Conventional Motor Oil'!#REF!="","",'Lot I- Conventional Motor Oil'!#REF!)</f>
        <v>#REF!</v>
      </c>
      <c r="G28" t="e">
        <f>IF('Lot I- Conventional Motor Oil'!#REF!="","",'Lot I- Conventional Motor Oil'!#REF!)</f>
        <v>#REF!</v>
      </c>
      <c r="H28" t="e">
        <f>IF('Lot I- Conventional Motor Oil'!#REF!="","",'Lot I- Conventional Motor Oil'!#REF!)</f>
        <v>#REF!</v>
      </c>
      <c r="I28" t="e">
        <f>IF('Lot I- Conventional Motor Oil'!#REF!="","",'Lot I- Conventional Motor Oil'!#REF!)</f>
        <v>#REF!</v>
      </c>
      <c r="J28" t="e">
        <f>IF('Lot I- Conventional Motor Oil'!#REF!="","",'Lot I- Conventional Motor Oil'!#REF!)</f>
        <v>#REF!</v>
      </c>
      <c r="K28" t="e">
        <f>E28+30/12*((1+G28)*(I28+J28))+(1+H28)*3300/12</f>
        <v>#REF!</v>
      </c>
    </row>
    <row r="29" spans="1:11" x14ac:dyDescent="0.25">
      <c r="A29" t="e">
        <f>IF('General Information'!#REF!="","",'General Information'!#REF!)</f>
        <v>#REF!</v>
      </c>
      <c r="B29">
        <f>'Lot I- Conventional Motor Oil'!$A$38</f>
        <v>3</v>
      </c>
      <c r="C29" t="e">
        <f>'Lot I- Conventional Motor Oil'!#REF!</f>
        <v>#REF!</v>
      </c>
      <c r="D29" t="e">
        <f>'Lot I- Conventional Motor Oil'!#REF!</f>
        <v>#REF!</v>
      </c>
      <c r="E29" t="e">
        <f>IF('Lot I- Conventional Motor Oil'!#REF!="","",'Lot I- Conventional Motor Oil'!#REF!)</f>
        <v>#REF!</v>
      </c>
      <c r="F29" t="e">
        <f>IF('Lot I- Conventional Motor Oil'!#REF!="","",'Lot I- Conventional Motor Oil'!#REF!)</f>
        <v>#REF!</v>
      </c>
      <c r="G29" t="e">
        <f>IF('Lot I- Conventional Motor Oil'!#REF!="","",'Lot I- Conventional Motor Oil'!#REF!)</f>
        <v>#REF!</v>
      </c>
      <c r="H29" t="e">
        <f>IF('Lot I- Conventional Motor Oil'!#REF!="","",'Lot I- Conventional Motor Oil'!#REF!)</f>
        <v>#REF!</v>
      </c>
      <c r="I29" t="e">
        <f>IF('Lot I- Conventional Motor Oil'!#REF!="","",'Lot I- Conventional Motor Oil'!#REF!)</f>
        <v>#REF!</v>
      </c>
      <c r="J29" t="e">
        <f>IF('Lot I- Conventional Motor Oil'!#REF!="","",'Lot I- Conventional Motor Oil'!#REF!)</f>
        <v>#REF!</v>
      </c>
      <c r="K29" t="e">
        <f>E29+30/12*((1+G29)*(I29+J29))+(1+H29)*3300/12</f>
        <v>#REF!</v>
      </c>
    </row>
    <row r="30" spans="1:11" x14ac:dyDescent="0.25">
      <c r="A30" t="e">
        <f>IF('General Information'!#REF!="","",'General Information'!#REF!)</f>
        <v>#REF!</v>
      </c>
      <c r="B30">
        <f>'Lot I- Conventional Motor Oil'!$A$39</f>
        <v>4</v>
      </c>
      <c r="C30" t="str">
        <f>'Lot I- Conventional Motor Oil'!C39</f>
        <v>1A</v>
      </c>
      <c r="D30" t="str">
        <f>'Lot I- Conventional Motor Oil'!D39</f>
        <v>5W-30 or 10W-30, gasoline engine, 55 gallon drum</v>
      </c>
      <c r="E30" t="str">
        <f>IF('Lot I- Conventional Motor Oil'!E39="","",'Lot I- Conventional Motor Oil'!E39)</f>
        <v/>
      </c>
      <c r="F30" t="e">
        <f>IF('Lot I- Conventional Motor Oil'!#REF!="","",'Lot I- Conventional Motor Oil'!#REF!)</f>
        <v>#REF!</v>
      </c>
      <c r="G30" t="e">
        <f>IF('Lot I- Conventional Motor Oil'!#REF!="","",'Lot I- Conventional Motor Oil'!#REF!)</f>
        <v>#REF!</v>
      </c>
      <c r="H30" t="e">
        <f>IF('Lot I- Conventional Motor Oil'!#REF!="","",'Lot I- Conventional Motor Oil'!#REF!)</f>
        <v>#REF!</v>
      </c>
      <c r="I30" t="e">
        <f>IF('Lot I- Conventional Motor Oil'!#REF!="","",'Lot I- Conventional Motor Oil'!#REF!)</f>
        <v>#REF!</v>
      </c>
      <c r="J30" t="e">
        <f>IF('Lot I- Conventional Motor Oil'!#REF!="","",'Lot I- Conventional Motor Oil'!#REF!)</f>
        <v>#REF!</v>
      </c>
      <c r="K30" t="e">
        <f>E30+F30+30/12*((1+G30)*(I30+J30))+(1+H30)*3300/12</f>
        <v>#VALUE!</v>
      </c>
    </row>
    <row r="31" spans="1:11" x14ac:dyDescent="0.25">
      <c r="A31" t="e">
        <f>IF('General Information'!#REF!="","",'General Information'!#REF!)</f>
        <v>#REF!</v>
      </c>
      <c r="B31">
        <f>'Lot I- Conventional Motor Oil'!$A$39</f>
        <v>4</v>
      </c>
      <c r="C31" t="str">
        <f>'Lot I- Conventional Motor Oil'!C40</f>
        <v>1B</v>
      </c>
      <c r="D31" t="str">
        <f>'Lot I- Conventional Motor Oil'!D40</f>
        <v>5W-30 or 10W-30, gasoline engine, quart containers</v>
      </c>
      <c r="E31" t="str">
        <f>IF('Lot I- Conventional Motor Oil'!E40="","",'Lot I- Conventional Motor Oil'!E40)</f>
        <v/>
      </c>
      <c r="F31" t="e">
        <f>IF('Lot I- Conventional Motor Oil'!#REF!="","",'Lot I- Conventional Motor Oil'!#REF!)</f>
        <v>#REF!</v>
      </c>
      <c r="G31" t="e">
        <f>IF('Lot I- Conventional Motor Oil'!#REF!="","",'Lot I- Conventional Motor Oil'!#REF!)</f>
        <v>#REF!</v>
      </c>
      <c r="H31" t="e">
        <f>IF('Lot I- Conventional Motor Oil'!#REF!="","",'Lot I- Conventional Motor Oil'!#REF!)</f>
        <v>#REF!</v>
      </c>
      <c r="I31" t="e">
        <f>IF('Lot I- Conventional Motor Oil'!#REF!="","",'Lot I- Conventional Motor Oil'!#REF!)</f>
        <v>#REF!</v>
      </c>
      <c r="J31" t="e">
        <f>IF('Lot I- Conventional Motor Oil'!#REF!="","",'Lot I- Conventional Motor Oil'!#REF!)</f>
        <v>#REF!</v>
      </c>
      <c r="K31" t="e">
        <f>E31+F31+30/12*((1+G31)*(I31+J31))+(1+H31)*3300/12</f>
        <v>#VALUE!</v>
      </c>
    </row>
    <row r="32" spans="1:11" x14ac:dyDescent="0.25">
      <c r="A32" t="e">
        <f>IF('General Information'!#REF!="","",'General Information'!#REF!)</f>
        <v>#REF!</v>
      </c>
      <c r="B32">
        <f>'Lot I- Conventional Motor Oil'!$A$39</f>
        <v>4</v>
      </c>
      <c r="C32" t="str">
        <f>'Lot I- Conventional Motor Oil'!C41</f>
        <v>2A</v>
      </c>
      <c r="D32" t="str">
        <f>'Lot I- Conventional Motor Oil'!D41</f>
        <v>5W-20, gasoline engine, 55 gallon drum</v>
      </c>
      <c r="E32" t="str">
        <f>IF('Lot I- Conventional Motor Oil'!E41="","",'Lot I- Conventional Motor Oil'!E41)</f>
        <v/>
      </c>
      <c r="F32" t="e">
        <f>IF('Lot I- Conventional Motor Oil'!#REF!="","",'Lot I- Conventional Motor Oil'!#REF!)</f>
        <v>#REF!</v>
      </c>
      <c r="G32" t="e">
        <f>IF('Lot I- Conventional Motor Oil'!#REF!="","",'Lot I- Conventional Motor Oil'!#REF!)</f>
        <v>#REF!</v>
      </c>
      <c r="H32" t="e">
        <f>IF('Lot I- Conventional Motor Oil'!#REF!="","",'Lot I- Conventional Motor Oil'!#REF!)</f>
        <v>#REF!</v>
      </c>
      <c r="I32" t="e">
        <f>IF('Lot I- Conventional Motor Oil'!#REF!="","",'Lot I- Conventional Motor Oil'!#REF!)</f>
        <v>#REF!</v>
      </c>
      <c r="J32" t="e">
        <f>IF('Lot I- Conventional Motor Oil'!#REF!="","",'Lot I- Conventional Motor Oil'!#REF!)</f>
        <v>#REF!</v>
      </c>
      <c r="K32" t="e">
        <f>E32+30/12*((1+G32)*(I32+J32))+(1+H32)*3300/12</f>
        <v>#VALUE!</v>
      </c>
    </row>
    <row r="33" spans="1:11" x14ac:dyDescent="0.25">
      <c r="A33" t="e">
        <f>IF('General Information'!#REF!="","",'General Information'!#REF!)</f>
        <v>#REF!</v>
      </c>
      <c r="B33">
        <f>'Lot I- Conventional Motor Oil'!$A$39</f>
        <v>4</v>
      </c>
      <c r="C33" t="str">
        <f>'Lot I- Conventional Motor Oil'!C42</f>
        <v>2B</v>
      </c>
      <c r="D33" t="str">
        <f>'Lot I- Conventional Motor Oil'!D42</f>
        <v>5W-20, gasoline engine, quart containers</v>
      </c>
      <c r="E33" t="str">
        <f>IF('Lot I- Conventional Motor Oil'!E42="","",'Lot I- Conventional Motor Oil'!E42)</f>
        <v/>
      </c>
      <c r="F33" t="e">
        <f>IF('Lot I- Conventional Motor Oil'!#REF!="","",'Lot I- Conventional Motor Oil'!#REF!)</f>
        <v>#REF!</v>
      </c>
      <c r="G33" t="e">
        <f>IF('Lot I- Conventional Motor Oil'!#REF!="","",'Lot I- Conventional Motor Oil'!#REF!)</f>
        <v>#REF!</v>
      </c>
      <c r="H33" t="e">
        <f>IF('Lot I- Conventional Motor Oil'!#REF!="","",'Lot I- Conventional Motor Oil'!#REF!)</f>
        <v>#REF!</v>
      </c>
      <c r="I33" t="e">
        <f>IF('Lot I- Conventional Motor Oil'!#REF!="","",'Lot I- Conventional Motor Oil'!#REF!)</f>
        <v>#REF!</v>
      </c>
      <c r="J33" t="e">
        <f>IF('Lot I- Conventional Motor Oil'!#REF!="","",'Lot I- Conventional Motor Oil'!#REF!)</f>
        <v>#REF!</v>
      </c>
      <c r="K33" t="e">
        <f>E33+30/12*((1+G33)*(I33+J33))+(1+H33)*3300/12</f>
        <v>#VALUE!</v>
      </c>
    </row>
    <row r="34" spans="1:11" x14ac:dyDescent="0.25">
      <c r="A34" t="e">
        <f>IF('General Information'!#REF!="","",'General Information'!#REF!)</f>
        <v>#REF!</v>
      </c>
      <c r="B34">
        <f>'Lot I- Conventional Motor Oil'!$A$43</f>
        <v>4</v>
      </c>
      <c r="C34" t="str">
        <f>'Lot I- Conventional Motor Oil'!C43</f>
        <v>3A</v>
      </c>
      <c r="D34" t="str">
        <f>'Lot I- Conventional Motor Oil'!D43</f>
        <v>5W-40 or 15W-40, diesel engine, 55 gallon drum</v>
      </c>
      <c r="E34" t="str">
        <f>IF('Lot I- Conventional Motor Oil'!E43="","",'Lot I- Conventional Motor Oil'!E43)</f>
        <v/>
      </c>
      <c r="F34" t="e">
        <f>IF('Lot I- Conventional Motor Oil'!#REF!="","",'Lot I- Conventional Motor Oil'!#REF!)</f>
        <v>#REF!</v>
      </c>
      <c r="G34" t="e">
        <f>IF('Lot I- Conventional Motor Oil'!#REF!="","",'Lot I- Conventional Motor Oil'!#REF!)</f>
        <v>#REF!</v>
      </c>
      <c r="H34" t="e">
        <f>IF('Lot I- Conventional Motor Oil'!#REF!="","",'Lot I- Conventional Motor Oil'!#REF!)</f>
        <v>#REF!</v>
      </c>
      <c r="I34" t="e">
        <f>IF('Lot I- Conventional Motor Oil'!#REF!="","",'Lot I- Conventional Motor Oil'!#REF!)</f>
        <v>#REF!</v>
      </c>
      <c r="J34" t="e">
        <f>IF('Lot I- Conventional Motor Oil'!#REF!="","",'Lot I- Conventional Motor Oil'!#REF!)</f>
        <v>#REF!</v>
      </c>
      <c r="K34" t="e">
        <f>E34+F34+30/12*((1+G34)*(I34+J34))+(1+H34)*3300/12</f>
        <v>#VALUE!</v>
      </c>
    </row>
    <row r="35" spans="1:11" x14ac:dyDescent="0.25">
      <c r="A35" t="e">
        <f>IF('General Information'!#REF!="","",'General Information'!#REF!)</f>
        <v>#REF!</v>
      </c>
      <c r="B35">
        <f>'Lot I- Conventional Motor Oil'!$A$43</f>
        <v>4</v>
      </c>
      <c r="C35" t="str">
        <f>'Lot I- Conventional Motor Oil'!C44</f>
        <v>3B</v>
      </c>
      <c r="D35" t="str">
        <f>'Lot I- Conventional Motor Oil'!D44</f>
        <v>5W-40 or 15W-40, diesel engine, quart containers</v>
      </c>
      <c r="E35" t="str">
        <f>IF('Lot I- Conventional Motor Oil'!E44="","",'Lot I- Conventional Motor Oil'!E44)</f>
        <v/>
      </c>
      <c r="F35" t="e">
        <f>IF('Lot I- Conventional Motor Oil'!#REF!="","",'Lot I- Conventional Motor Oil'!#REF!)</f>
        <v>#REF!</v>
      </c>
      <c r="G35" t="e">
        <f>IF('Lot I- Conventional Motor Oil'!#REF!="","",'Lot I- Conventional Motor Oil'!#REF!)</f>
        <v>#REF!</v>
      </c>
      <c r="H35" t="e">
        <f>IF('Lot I- Conventional Motor Oil'!#REF!="","",'Lot I- Conventional Motor Oil'!#REF!)</f>
        <v>#REF!</v>
      </c>
      <c r="I35" t="e">
        <f>IF('Lot I- Conventional Motor Oil'!#REF!="","",'Lot I- Conventional Motor Oil'!#REF!)</f>
        <v>#REF!</v>
      </c>
      <c r="J35" t="e">
        <f>IF('Lot I- Conventional Motor Oil'!#REF!="","",'Lot I- Conventional Motor Oil'!#REF!)</f>
        <v>#REF!</v>
      </c>
      <c r="K35" t="e">
        <f>E35+F35+30/12*((1+G35)*(I35+J35))+(1+H35)*3300/12</f>
        <v>#VALUE!</v>
      </c>
    </row>
    <row r="36" spans="1:11" x14ac:dyDescent="0.25">
      <c r="A36" t="e">
        <f>IF('General Information'!#REF!="","",'General Information'!#REF!)</f>
        <v>#REF!</v>
      </c>
      <c r="B36">
        <f>'Lot I- Conventional Motor Oil'!$A$43</f>
        <v>4</v>
      </c>
      <c r="C36">
        <f>'Lot I- Conventional Motor Oil'!C45</f>
        <v>4</v>
      </c>
      <c r="D36" t="str">
        <f>'Lot I- Conventional Motor Oil'!D45</f>
        <v>5W-30 or 10W-30- bulk, gasoline engine</v>
      </c>
      <c r="E36" t="str">
        <f>IF('Lot I- Conventional Motor Oil'!E45="","",'Lot I- Conventional Motor Oil'!E45)</f>
        <v/>
      </c>
      <c r="F36" t="e">
        <f>IF('Lot I- Conventional Motor Oil'!#REF!="","",'Lot I- Conventional Motor Oil'!#REF!)</f>
        <v>#REF!</v>
      </c>
      <c r="G36" t="e">
        <f>IF('Lot I- Conventional Motor Oil'!#REF!="","",'Lot I- Conventional Motor Oil'!#REF!)</f>
        <v>#REF!</v>
      </c>
      <c r="H36" t="e">
        <f>IF('Lot I- Conventional Motor Oil'!#REF!="","",'Lot I- Conventional Motor Oil'!#REF!)</f>
        <v>#REF!</v>
      </c>
      <c r="I36" t="e">
        <f>IF('Lot I- Conventional Motor Oil'!#REF!="","",'Lot I- Conventional Motor Oil'!#REF!)</f>
        <v>#REF!</v>
      </c>
      <c r="J36" t="e">
        <f>IF('Lot I- Conventional Motor Oil'!#REF!="","",'Lot I- Conventional Motor Oil'!#REF!)</f>
        <v>#REF!</v>
      </c>
      <c r="K36" t="e">
        <f>E36+30/12*((1+G36)*(I36+J36))+(1+H36)*3300/12</f>
        <v>#VALUE!</v>
      </c>
    </row>
    <row r="37" spans="1:11" x14ac:dyDescent="0.25">
      <c r="A37" t="e">
        <f>IF('General Information'!#REF!="","",'General Information'!#REF!)</f>
        <v>#REF!</v>
      </c>
      <c r="B37">
        <f>'Lot I- Conventional Motor Oil'!$A$43</f>
        <v>4</v>
      </c>
      <c r="C37">
        <f>'Lot I- Conventional Motor Oil'!C46</f>
        <v>5</v>
      </c>
      <c r="D37" t="str">
        <f>'Lot I- Conventional Motor Oil'!D46</f>
        <v>5W-20, gasoline engine bulk</v>
      </c>
      <c r="E37" t="str">
        <f>IF('Lot I- Conventional Motor Oil'!E46="","",'Lot I- Conventional Motor Oil'!E46)</f>
        <v/>
      </c>
      <c r="F37" t="e">
        <f>IF('Lot I- Conventional Motor Oil'!#REF!="","",'Lot I- Conventional Motor Oil'!#REF!)</f>
        <v>#REF!</v>
      </c>
      <c r="G37" t="e">
        <f>IF('Lot I- Conventional Motor Oil'!#REF!="","",'Lot I- Conventional Motor Oil'!#REF!)</f>
        <v>#REF!</v>
      </c>
      <c r="H37" t="e">
        <f>IF('Lot I- Conventional Motor Oil'!#REF!="","",'Lot I- Conventional Motor Oil'!#REF!)</f>
        <v>#REF!</v>
      </c>
      <c r="I37" t="e">
        <f>IF('Lot I- Conventional Motor Oil'!#REF!="","",'Lot I- Conventional Motor Oil'!#REF!)</f>
        <v>#REF!</v>
      </c>
      <c r="J37" t="e">
        <f>IF('Lot I- Conventional Motor Oil'!#REF!="","",'Lot I- Conventional Motor Oil'!#REF!)</f>
        <v>#REF!</v>
      </c>
      <c r="K37" t="e">
        <f>E37+30/12*((1+G37)*(I37+J37))+(1+H37)*3300/12</f>
        <v>#VALUE!</v>
      </c>
    </row>
    <row r="38" spans="1:11" x14ac:dyDescent="0.25">
      <c r="A38" t="e">
        <f>IF('General Information'!#REF!="","",'General Information'!#REF!)</f>
        <v>#REF!</v>
      </c>
      <c r="B38">
        <f>'Lot I- Conventional Motor Oil'!$A$47</f>
        <v>4</v>
      </c>
      <c r="C38">
        <f>'Lot I- Conventional Motor Oil'!C47</f>
        <v>6</v>
      </c>
      <c r="D38" t="str">
        <f>'Lot I- Conventional Motor Oil'!D47</f>
        <v>5W-40 or 15W-40, diesel engine, bulk</v>
      </c>
      <c r="E38" t="str">
        <f>IF('Lot I- Conventional Motor Oil'!E47="","",'Lot I- Conventional Motor Oil'!E47)</f>
        <v/>
      </c>
      <c r="F38" t="e">
        <f>IF('Lot I- Conventional Motor Oil'!#REF!="","",'Lot I- Conventional Motor Oil'!#REF!)</f>
        <v>#REF!</v>
      </c>
      <c r="G38" t="e">
        <f>IF('Lot I- Conventional Motor Oil'!#REF!="","",'Lot I- Conventional Motor Oil'!#REF!)</f>
        <v>#REF!</v>
      </c>
      <c r="H38" t="e">
        <f>IF('Lot I- Conventional Motor Oil'!#REF!="","",'Lot I- Conventional Motor Oil'!#REF!)</f>
        <v>#REF!</v>
      </c>
      <c r="I38" t="e">
        <f>IF('Lot I- Conventional Motor Oil'!#REF!="","",'Lot I- Conventional Motor Oil'!#REF!)</f>
        <v>#REF!</v>
      </c>
      <c r="J38" t="e">
        <f>IF('Lot I- Conventional Motor Oil'!#REF!="","",'Lot I- Conventional Motor Oil'!#REF!)</f>
        <v>#REF!</v>
      </c>
      <c r="K38" t="e">
        <f>E38+F38+30/12*((1+G38)*(I38+J38))+(1+H38)*3300/12</f>
        <v>#VALUE!</v>
      </c>
    </row>
    <row r="39" spans="1:11" x14ac:dyDescent="0.25">
      <c r="A39" t="e">
        <f>IF('General Information'!#REF!="","",'General Information'!#REF!)</f>
        <v>#REF!</v>
      </c>
      <c r="B39">
        <f>'Lot I- Conventional Motor Oil'!$A$47</f>
        <v>4</v>
      </c>
      <c r="C39" t="e">
        <f>'Lot I- Conventional Motor Oil'!#REF!</f>
        <v>#REF!</v>
      </c>
      <c r="D39" t="e">
        <f>'Lot I- Conventional Motor Oil'!#REF!</f>
        <v>#REF!</v>
      </c>
      <c r="E39" t="e">
        <f>IF('Lot I- Conventional Motor Oil'!#REF!="","",'Lot I- Conventional Motor Oil'!#REF!)</f>
        <v>#REF!</v>
      </c>
      <c r="F39" t="e">
        <f>IF('Lot I- Conventional Motor Oil'!#REF!="","",'Lot I- Conventional Motor Oil'!#REF!)</f>
        <v>#REF!</v>
      </c>
      <c r="G39" t="e">
        <f>IF('Lot I- Conventional Motor Oil'!#REF!="","",'Lot I- Conventional Motor Oil'!#REF!)</f>
        <v>#REF!</v>
      </c>
      <c r="H39" t="e">
        <f>IF('Lot I- Conventional Motor Oil'!#REF!="","",'Lot I- Conventional Motor Oil'!#REF!)</f>
        <v>#REF!</v>
      </c>
      <c r="I39" t="e">
        <f>IF('Lot I- Conventional Motor Oil'!#REF!="","",'Lot I- Conventional Motor Oil'!#REF!)</f>
        <v>#REF!</v>
      </c>
      <c r="J39" t="e">
        <f>IF('Lot I- Conventional Motor Oil'!#REF!="","",'Lot I- Conventional Motor Oil'!#REF!)</f>
        <v>#REF!</v>
      </c>
      <c r="K39" t="e">
        <f>E39+F39+30/12*((1+G39)*(I39+J39))+(1+H39)*3300/12</f>
        <v>#REF!</v>
      </c>
    </row>
    <row r="40" spans="1:11" x14ac:dyDescent="0.25">
      <c r="A40" t="e">
        <f>IF('General Information'!#REF!="","",'General Information'!#REF!)</f>
        <v>#REF!</v>
      </c>
      <c r="B40">
        <f>'Lot I- Conventional Motor Oil'!$A$47</f>
        <v>4</v>
      </c>
      <c r="C40" t="e">
        <f>'Lot I- Conventional Motor Oil'!#REF!</f>
        <v>#REF!</v>
      </c>
      <c r="D40" t="e">
        <f>'Lot I- Conventional Motor Oil'!#REF!</f>
        <v>#REF!</v>
      </c>
      <c r="E40" t="e">
        <f>IF('Lot I- Conventional Motor Oil'!#REF!="","",'Lot I- Conventional Motor Oil'!#REF!)</f>
        <v>#REF!</v>
      </c>
      <c r="F40" t="e">
        <f>IF('Lot I- Conventional Motor Oil'!#REF!="","",'Lot I- Conventional Motor Oil'!#REF!)</f>
        <v>#REF!</v>
      </c>
      <c r="G40" t="e">
        <f>IF('Lot I- Conventional Motor Oil'!#REF!="","",'Lot I- Conventional Motor Oil'!#REF!)</f>
        <v>#REF!</v>
      </c>
      <c r="H40" t="e">
        <f>IF('Lot I- Conventional Motor Oil'!#REF!="","",'Lot I- Conventional Motor Oil'!#REF!)</f>
        <v>#REF!</v>
      </c>
      <c r="I40" t="e">
        <f>IF('Lot I- Conventional Motor Oil'!#REF!="","",'Lot I- Conventional Motor Oil'!#REF!)</f>
        <v>#REF!</v>
      </c>
      <c r="J40" t="e">
        <f>IF('Lot I- Conventional Motor Oil'!#REF!="","",'Lot I- Conventional Motor Oil'!#REF!)</f>
        <v>#REF!</v>
      </c>
      <c r="K40" t="e">
        <f>E40+30/12*((1+G40)*(I40+J40))+(1+H40)*3300/12</f>
        <v>#REF!</v>
      </c>
    </row>
    <row r="41" spans="1:11" x14ac:dyDescent="0.25">
      <c r="A41" t="e">
        <f>IF('General Information'!#REF!="","",'General Information'!#REF!)</f>
        <v>#REF!</v>
      </c>
      <c r="B41">
        <f>'Lot I- Conventional Motor Oil'!$A$47</f>
        <v>4</v>
      </c>
      <c r="C41" t="e">
        <f>'Lot I- Conventional Motor Oil'!#REF!</f>
        <v>#REF!</v>
      </c>
      <c r="D41" t="e">
        <f>'Lot I- Conventional Motor Oil'!#REF!</f>
        <v>#REF!</v>
      </c>
      <c r="E41" t="e">
        <f>IF('Lot I- Conventional Motor Oil'!#REF!="","",'Lot I- Conventional Motor Oil'!#REF!)</f>
        <v>#REF!</v>
      </c>
      <c r="F41" t="e">
        <f>IF('Lot I- Conventional Motor Oil'!#REF!="","",'Lot I- Conventional Motor Oil'!#REF!)</f>
        <v>#REF!</v>
      </c>
      <c r="G41" t="e">
        <f>IF('Lot I- Conventional Motor Oil'!#REF!="","",'Lot I- Conventional Motor Oil'!#REF!)</f>
        <v>#REF!</v>
      </c>
      <c r="H41" t="e">
        <f>IF('Lot I- Conventional Motor Oil'!#REF!="","",'Lot I- Conventional Motor Oil'!#REF!)</f>
        <v>#REF!</v>
      </c>
      <c r="I41" t="e">
        <f>IF('Lot I- Conventional Motor Oil'!#REF!="","",'Lot I- Conventional Motor Oil'!#REF!)</f>
        <v>#REF!</v>
      </c>
      <c r="J41" t="e">
        <f>IF('Lot I- Conventional Motor Oil'!#REF!="","",'Lot I- Conventional Motor Oil'!#REF!)</f>
        <v>#REF!</v>
      </c>
      <c r="K41" t="e">
        <f>E41+30/12*((1+G41)*(I41+J41))+(1+H41)*3300/12</f>
        <v>#REF!</v>
      </c>
    </row>
    <row r="42" spans="1:11" x14ac:dyDescent="0.25">
      <c r="A42" t="e">
        <f>IF('General Information'!#REF!="","",'General Information'!#REF!)</f>
        <v>#REF!</v>
      </c>
      <c r="B42">
        <f>'Lot I- Conventional Motor Oil'!$A$48</f>
        <v>5</v>
      </c>
      <c r="C42" t="str">
        <f>'Lot I- Conventional Motor Oil'!C48</f>
        <v>1A</v>
      </c>
      <c r="D42" t="str">
        <f>'Lot I- Conventional Motor Oil'!D48</f>
        <v>5W-30 or 10W-30, gasoline engine, 55 gallon drum</v>
      </c>
      <c r="E42" t="str">
        <f>IF('Lot I- Conventional Motor Oil'!E48="","",'Lot I- Conventional Motor Oil'!E48)</f>
        <v/>
      </c>
      <c r="F42" t="e">
        <f>IF('Lot I- Conventional Motor Oil'!#REF!="","",'Lot I- Conventional Motor Oil'!#REF!)</f>
        <v>#REF!</v>
      </c>
      <c r="G42" t="e">
        <f>IF('Lot I- Conventional Motor Oil'!#REF!="","",'Lot I- Conventional Motor Oil'!#REF!)</f>
        <v>#REF!</v>
      </c>
      <c r="H42" t="e">
        <f>IF('Lot I- Conventional Motor Oil'!#REF!="","",'Lot I- Conventional Motor Oil'!#REF!)</f>
        <v>#REF!</v>
      </c>
      <c r="I42" t="e">
        <f>IF('Lot I- Conventional Motor Oil'!#REF!="","",'Lot I- Conventional Motor Oil'!#REF!)</f>
        <v>#REF!</v>
      </c>
      <c r="J42" t="e">
        <f>IF('Lot I- Conventional Motor Oil'!#REF!="","",'Lot I- Conventional Motor Oil'!#REF!)</f>
        <v>#REF!</v>
      </c>
      <c r="K42" t="e">
        <f>E42+F42+30/12*((1+G42)*(I42+J42))+(1+H42)*3300/12</f>
        <v>#VALUE!</v>
      </c>
    </row>
    <row r="43" spans="1:11" x14ac:dyDescent="0.25">
      <c r="A43" t="e">
        <f>IF('General Information'!#REF!="","",'General Information'!#REF!)</f>
        <v>#REF!</v>
      </c>
      <c r="B43">
        <f>'Lot I- Conventional Motor Oil'!$A$48</f>
        <v>5</v>
      </c>
      <c r="C43" t="str">
        <f>'Lot I- Conventional Motor Oil'!C49</f>
        <v>1B</v>
      </c>
      <c r="D43" t="str">
        <f>'Lot I- Conventional Motor Oil'!D49</f>
        <v>5W-30 or 10W-30, gasoline engine, quart containers</v>
      </c>
      <c r="E43" t="str">
        <f>IF('Lot I- Conventional Motor Oil'!E49="","",'Lot I- Conventional Motor Oil'!E49)</f>
        <v/>
      </c>
      <c r="F43" t="e">
        <f>IF('Lot I- Conventional Motor Oil'!#REF!="","",'Lot I- Conventional Motor Oil'!#REF!)</f>
        <v>#REF!</v>
      </c>
      <c r="G43" t="e">
        <f>IF('Lot I- Conventional Motor Oil'!#REF!="","",'Lot I- Conventional Motor Oil'!#REF!)</f>
        <v>#REF!</v>
      </c>
      <c r="H43" t="e">
        <f>IF('Lot I- Conventional Motor Oil'!#REF!="","",'Lot I- Conventional Motor Oil'!#REF!)</f>
        <v>#REF!</v>
      </c>
      <c r="I43" t="e">
        <f>IF('Lot I- Conventional Motor Oil'!#REF!="","",'Lot I- Conventional Motor Oil'!#REF!)</f>
        <v>#REF!</v>
      </c>
      <c r="J43" t="e">
        <f>IF('Lot I- Conventional Motor Oil'!#REF!="","",'Lot I- Conventional Motor Oil'!#REF!)</f>
        <v>#REF!</v>
      </c>
      <c r="K43" t="e">
        <f>E43+F43+30/12*((1+G43)*(I43+J43))+(1+H43)*3300/12</f>
        <v>#VALUE!</v>
      </c>
    </row>
    <row r="44" spans="1:11" x14ac:dyDescent="0.25">
      <c r="A44" t="e">
        <f>IF('General Information'!#REF!="","",'General Information'!#REF!)</f>
        <v>#REF!</v>
      </c>
      <c r="B44">
        <f>'Lot I- Conventional Motor Oil'!$A$48</f>
        <v>5</v>
      </c>
      <c r="C44" t="str">
        <f>'Lot I- Conventional Motor Oil'!C50</f>
        <v>2A</v>
      </c>
      <c r="D44" t="str">
        <f>'Lot I- Conventional Motor Oil'!D50</f>
        <v>5W-20, gasoline engine, 55 gallon drum</v>
      </c>
      <c r="E44" t="str">
        <f>IF('Lot I- Conventional Motor Oil'!E50="","",'Lot I- Conventional Motor Oil'!E50)</f>
        <v/>
      </c>
      <c r="F44" t="e">
        <f>IF('Lot I- Conventional Motor Oil'!#REF!="","",'Lot I- Conventional Motor Oil'!#REF!)</f>
        <v>#REF!</v>
      </c>
      <c r="G44" t="e">
        <f>IF('Lot I- Conventional Motor Oil'!#REF!="","",'Lot I- Conventional Motor Oil'!#REF!)</f>
        <v>#REF!</v>
      </c>
      <c r="H44" t="e">
        <f>IF('Lot I- Conventional Motor Oil'!#REF!="","",'Lot I- Conventional Motor Oil'!#REF!)</f>
        <v>#REF!</v>
      </c>
      <c r="I44" t="e">
        <f>IF('Lot I- Conventional Motor Oil'!#REF!="","",'Lot I- Conventional Motor Oil'!#REF!)</f>
        <v>#REF!</v>
      </c>
      <c r="J44" t="e">
        <f>IF('Lot I- Conventional Motor Oil'!#REF!="","",'Lot I- Conventional Motor Oil'!#REF!)</f>
        <v>#REF!</v>
      </c>
      <c r="K44" t="e">
        <f>E44+30/12*((1+G44)*(I44+J44))+(1+H44)*3300/12</f>
        <v>#VALUE!</v>
      </c>
    </row>
    <row r="45" spans="1:11" x14ac:dyDescent="0.25">
      <c r="A45" t="e">
        <f>IF('General Information'!#REF!="","",'General Information'!#REF!)</f>
        <v>#REF!</v>
      </c>
      <c r="B45">
        <f>'Lot I- Conventional Motor Oil'!$A$48</f>
        <v>5</v>
      </c>
      <c r="C45" t="str">
        <f>'Lot I- Conventional Motor Oil'!C51</f>
        <v>2B</v>
      </c>
      <c r="D45" t="str">
        <f>'Lot I- Conventional Motor Oil'!D51</f>
        <v>5W-20, gasoline engine, quart containers</v>
      </c>
      <c r="E45" t="str">
        <f>IF('Lot I- Conventional Motor Oil'!E51="","",'Lot I- Conventional Motor Oil'!E51)</f>
        <v/>
      </c>
      <c r="F45" t="e">
        <f>IF('Lot I- Conventional Motor Oil'!#REF!="","",'Lot I- Conventional Motor Oil'!#REF!)</f>
        <v>#REF!</v>
      </c>
      <c r="G45" t="e">
        <f>IF('Lot I- Conventional Motor Oil'!#REF!="","",'Lot I- Conventional Motor Oil'!#REF!)</f>
        <v>#REF!</v>
      </c>
      <c r="H45" t="e">
        <f>IF('Lot I- Conventional Motor Oil'!#REF!="","",'Lot I- Conventional Motor Oil'!#REF!)</f>
        <v>#REF!</v>
      </c>
      <c r="I45" t="e">
        <f>IF('Lot I- Conventional Motor Oil'!#REF!="","",'Lot I- Conventional Motor Oil'!#REF!)</f>
        <v>#REF!</v>
      </c>
      <c r="J45" t="e">
        <f>IF('Lot I- Conventional Motor Oil'!#REF!="","",'Lot I- Conventional Motor Oil'!#REF!)</f>
        <v>#REF!</v>
      </c>
      <c r="K45" t="e">
        <f>E45+30/12*((1+G45)*(I45+J45))+(1+H45)*3300/12</f>
        <v>#VALUE!</v>
      </c>
    </row>
  </sheetData>
  <sheetProtection algorithmName="SHA-512" hashValue="CE38iBwh4CKZ7d6qC3TH7bMtLuHdrzDPV/DJB9GQvXEZ8Cpr77i1ONcY6uisbSqJNV/W5SHAIrRczAF7rwJV8g==" saltValue="Mo5oIgWVpC4t0WsWZH7GZA==" spinCount="100000" sheet="1" objects="1" scenarios="1"/>
  <pageMargins left="0.7" right="0.7" top="0.75" bottom="0.75" header="0.3" footer="0.3"/>
  <pageSetup scale="71" fitToHeight="0" orientation="landscape" horizontalDpi="4294967294" verticalDpi="4294967293"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29a9ea55-4995-4d5e-88cb-f8f8635d6b0b"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D760DBD3D49BBA4A880D0E844F38F37A" ma:contentTypeVersion="14" ma:contentTypeDescription="Create a new document." ma:contentTypeScope="" ma:versionID="c302c24ea949ba7b58cbfb13af131725">
  <xsd:schema xmlns:xsd="http://www.w3.org/2001/XMLSchema" xmlns:xs="http://www.w3.org/2001/XMLSchema" xmlns:p="http://schemas.microsoft.com/office/2006/metadata/properties" xmlns:ns3="29a9ea55-4995-4d5e-88cb-f8f8635d6b0b" xmlns:ns4="a3ecc533-aa54-4c08-9122-43954b0ecc0e" targetNamespace="http://schemas.microsoft.com/office/2006/metadata/properties" ma:root="true" ma:fieldsID="72894054c3e299832e120065f306bf75" ns3:_="" ns4:_="">
    <xsd:import namespace="29a9ea55-4995-4d5e-88cb-f8f8635d6b0b"/>
    <xsd:import namespace="a3ecc533-aa54-4c08-9122-43954b0ecc0e"/>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_activity" minOccurs="0"/>
                <xsd:element ref="ns4:SharedWithUsers" minOccurs="0"/>
                <xsd:element ref="ns4:SharedWithDetails" minOccurs="0"/>
                <xsd:element ref="ns4:SharingHintHash" minOccurs="0"/>
                <xsd:element ref="ns3:MediaServiceObjectDetectorVersions" minOccurs="0"/>
                <xsd:element ref="ns3:MediaServiceSystemTag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9a9ea55-4995-4d5e-88cb-f8f8635d6b0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_activity" ma:index="15" nillable="true" ma:displayName="_activity" ma:hidden="true" ma:internalName="_activity">
      <xsd:simpleType>
        <xsd:restriction base="dms:Note"/>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SystemTags" ma:index="20" nillable="true" ma:displayName="MediaServiceSystemTags" ma:hidden="true" ma:internalName="MediaServiceSystemTags" ma:readOnly="true">
      <xsd:simpleType>
        <xsd:restriction base="dms:Note"/>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3ecc533-aa54-4c08-9122-43954b0ecc0e"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SharingHintHash" ma:index="18"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FCF9CD6-8FD2-4044-B3A3-A94A507BFFE5}">
  <ds:schemaRefs>
    <ds:schemaRef ds:uri="29a9ea55-4995-4d5e-88cb-f8f8635d6b0b"/>
    <ds:schemaRef ds:uri="http://schemas.microsoft.com/office/2006/documentManagement/types"/>
    <ds:schemaRef ds:uri="http://purl.org/dc/terms/"/>
    <ds:schemaRef ds:uri="http://purl.org/dc/dcmitype/"/>
    <ds:schemaRef ds:uri="http://purl.org/dc/elements/1.1/"/>
    <ds:schemaRef ds:uri="http://schemas.microsoft.com/office/2006/metadata/properties"/>
    <ds:schemaRef ds:uri="http://schemas.microsoft.com/office/infopath/2007/PartnerControls"/>
    <ds:schemaRef ds:uri="http://schemas.openxmlformats.org/package/2006/metadata/core-properties"/>
    <ds:schemaRef ds:uri="a3ecc533-aa54-4c08-9122-43954b0ecc0e"/>
    <ds:schemaRef ds:uri="http://www.w3.org/XML/1998/namespace"/>
  </ds:schemaRefs>
</ds:datastoreItem>
</file>

<file path=customXml/itemProps2.xml><?xml version="1.0" encoding="utf-8"?>
<ds:datastoreItem xmlns:ds="http://schemas.openxmlformats.org/officeDocument/2006/customXml" ds:itemID="{604C0E83-0B56-4593-9D32-64775A9AD41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9a9ea55-4995-4d5e-88cb-f8f8635d6b0b"/>
    <ds:schemaRef ds:uri="a3ecc533-aa54-4c08-9122-43954b0ecc0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30D51EC-11EF-443B-879D-E399C8E9CCE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5</vt:i4>
      </vt:variant>
    </vt:vector>
  </HeadingPairs>
  <TitlesOfParts>
    <vt:vector size="14" baseType="lpstr">
      <vt:lpstr>General Information</vt:lpstr>
      <vt:lpstr>Forrester</vt:lpstr>
      <vt:lpstr>Forrester (v2)</vt:lpstr>
      <vt:lpstr>Lot I- Conventional Motor Oil</vt:lpstr>
      <vt:lpstr>Lot II- Full Synthetic</vt:lpstr>
      <vt:lpstr>Lot III- DEXOS Compliant Motor </vt:lpstr>
      <vt:lpstr>Lot IV- Hydraulic Oil</vt:lpstr>
      <vt:lpstr>Zone-County Reference</vt:lpstr>
      <vt:lpstr>Data</vt:lpstr>
      <vt:lpstr>Forrester!Print_Area</vt:lpstr>
      <vt:lpstr>'Forrester (v2)'!Print_Area</vt:lpstr>
      <vt:lpstr>Forrester!Print_Titles</vt:lpstr>
      <vt:lpstr>'Lot I- Conventional Motor Oil'!Print_Titles</vt:lpstr>
      <vt:lpstr>'Lot IV- Hydraulic Oil'!Print_Titles</vt:lpstr>
    </vt:vector>
  </TitlesOfParts>
  <Company>New York State - Office of General Services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Attachment01 Pricing Example $Item</dc:title>
  <dc:creator>Bahan, Lori</dc:creator>
  <cp:lastModifiedBy>Li, Cheung (OGS)</cp:lastModifiedBy>
  <cp:lastPrinted>2024-04-19T12:58:50Z</cp:lastPrinted>
  <dcterms:created xsi:type="dcterms:W3CDTF">2014-08-19T13:27:58Z</dcterms:created>
  <dcterms:modified xsi:type="dcterms:W3CDTF">2025-01-10T22:22:01Z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0x010100D760DBD3D49BBA4A880D0E844F38F37A</vt:lpwstr>
  </property>
</Properties>
</file>